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0287\Desktop\"/>
    </mc:Choice>
  </mc:AlternateContent>
  <xr:revisionPtr revIDLastSave="0" documentId="13_ncr:1_{23F35CD3-05C8-4063-A0FE-6A26570C5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-41様式提出用" sheetId="1" r:id="rId1"/>
    <sheet name="16-41記載例" sheetId="2" r:id="rId2"/>
  </sheets>
  <definedNames>
    <definedName name="_xlnm.Print_Area" localSheetId="1">'16-41記載例'!$A$1:$V$50</definedName>
    <definedName name="_xlnm.Print_Area" localSheetId="0">'16-41様式提出用'!$A$1:$CA$155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I6" i="1" l="1"/>
  <c r="CI15" i="1"/>
  <c r="BM155" i="1"/>
  <c r="BM154" i="1"/>
  <c r="BM153" i="1"/>
  <c r="BM152" i="1"/>
  <c r="BM151" i="1"/>
  <c r="BM150" i="1"/>
  <c r="BM149" i="1"/>
  <c r="BM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X48" i="1" l="1"/>
  <c r="U81" i="1"/>
  <c r="U82" i="1"/>
  <c r="U83" i="1"/>
  <c r="U84" i="1"/>
  <c r="U85" i="1"/>
  <c r="U86" i="1"/>
  <c r="U87" i="1"/>
  <c r="U88" i="1"/>
  <c r="U89" i="1"/>
  <c r="U90" i="1"/>
  <c r="U93" i="1"/>
  <c r="U94" i="1"/>
  <c r="U95" i="1"/>
  <c r="U96" i="1"/>
  <c r="U97" i="1"/>
  <c r="U98" i="1"/>
  <c r="U99" i="1"/>
  <c r="U100" i="1"/>
  <c r="U80" i="1"/>
  <c r="AT81" i="1"/>
  <c r="AT82" i="1"/>
  <c r="AT83" i="1"/>
  <c r="AT84" i="1"/>
  <c r="AT85" i="1"/>
  <c r="AT86" i="1"/>
  <c r="AT87" i="1"/>
  <c r="AT88" i="1"/>
  <c r="AT89" i="1"/>
  <c r="AT90" i="1"/>
  <c r="AT93" i="1"/>
  <c r="AT94" i="1"/>
  <c r="AT95" i="1"/>
  <c r="AT96" i="1"/>
  <c r="AT97" i="1"/>
  <c r="AT98" i="1"/>
  <c r="AT99" i="1"/>
  <c r="AT100" i="1"/>
  <c r="AT80" i="1"/>
  <c r="CI23" i="1"/>
  <c r="CI5" i="1"/>
  <c r="AT48" i="1" l="1"/>
  <c r="AT101" i="1" s="1"/>
  <c r="DV26" i="1" l="1"/>
  <c r="CZ26" i="1"/>
  <c r="CJ28" i="1"/>
  <c r="CF27" i="1"/>
  <c r="CE24" i="1"/>
  <c r="CF25" i="1"/>
  <c r="CZ37" i="1"/>
  <c r="CZ36" i="1"/>
  <c r="CL37" i="1"/>
  <c r="CL36" i="1"/>
  <c r="AT38" i="1"/>
  <c r="X38" i="1"/>
  <c r="AT49" i="1"/>
  <c r="CZ40" i="1"/>
  <c r="CZ41" i="1" l="1"/>
  <c r="AT102" i="1"/>
  <c r="CL40" i="1"/>
  <c r="U101" i="1"/>
  <c r="CZ38" i="1"/>
  <c r="CZ42" i="1" s="1"/>
  <c r="AT91" i="1"/>
  <c r="CL38" i="1"/>
  <c r="U91" i="1"/>
  <c r="X49" i="1"/>
  <c r="AT39" i="1"/>
  <c r="X39" i="1"/>
  <c r="CL39" i="1" l="1"/>
  <c r="U92" i="1"/>
  <c r="CZ39" i="1"/>
  <c r="CZ43" i="1" s="1"/>
  <c r="AT92" i="1"/>
  <c r="CL41" i="1"/>
  <c r="U102" i="1"/>
  <c r="CL42" i="1"/>
  <c r="AT50" i="1"/>
  <c r="AT103" i="1" s="1"/>
  <c r="X50" i="1"/>
  <c r="U103" i="1" s="1"/>
  <c r="CL43" i="1"/>
  <c r="X51" i="1" l="1"/>
  <c r="U104" i="1" s="1"/>
  <c r="DV27" i="1"/>
  <c r="AT51" i="1"/>
  <c r="CZ27" i="1"/>
  <c r="B115" i="1"/>
  <c r="AW123" i="1"/>
  <c r="DY28" i="1" l="1"/>
  <c r="AT104" i="1"/>
  <c r="AT151" i="1"/>
  <c r="X151" i="1"/>
  <c r="AT149" i="1"/>
  <c r="X149" i="1"/>
  <c r="AT147" i="1"/>
  <c r="X147" i="1"/>
  <c r="AT145" i="1"/>
  <c r="X145" i="1"/>
  <c r="AT141" i="1"/>
  <c r="X141" i="1"/>
  <c r="AT139" i="1"/>
  <c r="X139" i="1"/>
  <c r="AT137" i="1"/>
  <c r="X137" i="1"/>
  <c r="AT134" i="1"/>
  <c r="X134" i="1"/>
  <c r="AT132" i="1"/>
  <c r="X132" i="1"/>
  <c r="AQ150" i="1"/>
  <c r="U150" i="1"/>
  <c r="AQ148" i="1"/>
  <c r="U148" i="1"/>
  <c r="AQ146" i="1"/>
  <c r="U146" i="1"/>
  <c r="AQ144" i="1"/>
  <c r="U144" i="1"/>
  <c r="AQ140" i="1"/>
  <c r="U140" i="1"/>
  <c r="AQ138" i="1"/>
  <c r="U138" i="1"/>
  <c r="AQ136" i="1"/>
  <c r="U136" i="1"/>
  <c r="AQ135" i="1"/>
  <c r="U135" i="1"/>
  <c r="AQ131" i="1"/>
  <c r="U131" i="1"/>
  <c r="AG125" i="1"/>
  <c r="X125" i="1"/>
  <c r="V120" i="1"/>
  <c r="V117" i="1"/>
  <c r="AP113" i="1"/>
  <c r="AM113" i="1"/>
  <c r="AJ113" i="1"/>
  <c r="AA112" i="1"/>
  <c r="V112" i="1"/>
  <c r="Q112" i="1"/>
  <c r="AW110" i="1"/>
  <c r="AJ110" i="1"/>
  <c r="AG74" i="1"/>
  <c r="X74" i="1"/>
  <c r="AP60" i="1"/>
  <c r="AM60" i="1"/>
  <c r="AJ60" i="1"/>
  <c r="AW57" i="1"/>
  <c r="AJ57" i="1"/>
  <c r="AT143" i="1" l="1"/>
  <c r="AT153" i="1"/>
  <c r="X153" i="1"/>
  <c r="AQ152" i="1"/>
  <c r="AQ142" i="1"/>
  <c r="U142" i="1"/>
  <c r="DC28" i="1"/>
  <c r="U152" i="1"/>
  <c r="X143" i="1"/>
  <c r="AT155" i="1" l="1"/>
  <c r="X155" i="1"/>
  <c r="U154" i="1"/>
  <c r="AQ154" i="1"/>
</calcChain>
</file>

<file path=xl/sharedStrings.xml><?xml version="1.0" encoding="utf-8"?>
<sst xmlns="http://schemas.openxmlformats.org/spreadsheetml/2006/main" count="192" uniqueCount="73">
  <si>
    <t>軽油の受払い等の数量報告書</t>
    <rPh sb="0" eb="2">
      <t>ケイユ</t>
    </rPh>
    <rPh sb="3" eb="5">
      <t>ウケバライ</t>
    </rPh>
    <rPh sb="6" eb="7">
      <t>トウ</t>
    </rPh>
    <rPh sb="8" eb="10">
      <t>スウリョウ</t>
    </rPh>
    <rPh sb="10" eb="13">
      <t>ホウコクショ</t>
    </rPh>
    <phoneticPr fontId="2"/>
  </si>
  <si>
    <t>※処理事項</t>
    <rPh sb="1" eb="2">
      <t>トコロ</t>
    </rPh>
    <rPh sb="2" eb="3">
      <t>リ</t>
    </rPh>
    <rPh sb="3" eb="4">
      <t>コト</t>
    </rPh>
    <rPh sb="4" eb="5">
      <t>コウ</t>
    </rPh>
    <phoneticPr fontId="2"/>
  </si>
  <si>
    <t>事業者コード</t>
    <rPh sb="0" eb="3">
      <t>ジギョウシャ</t>
    </rPh>
    <phoneticPr fontId="2"/>
  </si>
  <si>
    <t>事務所コード</t>
    <rPh sb="0" eb="3">
      <t>ジムショ</t>
    </rPh>
    <phoneticPr fontId="2"/>
  </si>
  <si>
    <t>処理
区分</t>
    <rPh sb="0" eb="2">
      <t>ショリ</t>
    </rPh>
    <rPh sb="3" eb="5">
      <t>クブン</t>
    </rPh>
    <phoneticPr fontId="2"/>
  </si>
  <si>
    <t>予備</t>
    <rPh sb="0" eb="2">
      <t>ヨビ</t>
    </rPh>
    <phoneticPr fontId="2"/>
  </si>
  <si>
    <t>整理番号</t>
    <rPh sb="0" eb="2">
      <t>セイリ</t>
    </rPh>
    <rPh sb="2" eb="4">
      <t>バンゴウ</t>
    </rPh>
    <phoneticPr fontId="2"/>
  </si>
  <si>
    <t>第十六号の四十一様式（提出用）（用紙日本工業規格Ａ４）（第八条の五十一関係）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</si>
  <si>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</si>
  <si>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</si>
  <si>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</si>
  <si>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</si>
  <si>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報告年月日</t>
    <rPh sb="0" eb="2">
      <t>ホウコク</t>
    </rPh>
    <rPh sb="2" eb="5">
      <t>ネンガッピ</t>
    </rPh>
    <phoneticPr fontId="2"/>
  </si>
  <si>
    <t>福井県税事務所長　殿</t>
    <rPh sb="0" eb="2">
      <t>フクイ</t>
    </rPh>
    <rPh sb="2" eb="4">
      <t>ケンゼイ</t>
    </rPh>
    <rPh sb="4" eb="6">
      <t>ジム</t>
    </rPh>
    <rPh sb="6" eb="8">
      <t>ショチョウ</t>
    </rPh>
    <rPh sb="9" eb="10">
      <t>ドノ</t>
    </rPh>
    <phoneticPr fontId="2"/>
  </si>
  <si>
    <t>区分</t>
    <rPh sb="0" eb="2">
      <t>クブン</t>
    </rPh>
    <phoneticPr fontId="2"/>
  </si>
  <si>
    <t>　元 ・ 特 ・ 製</t>
    <rPh sb="1" eb="2">
      <t>モト</t>
    </rPh>
    <rPh sb="5" eb="6">
      <t>トク</t>
    </rPh>
    <rPh sb="9" eb="10">
      <t>セイ</t>
    </rPh>
    <phoneticPr fontId="2"/>
  </si>
  <si>
    <t>氏名又は名称</t>
    <rPh sb="0" eb="3">
      <t>シメイマタ</t>
    </rPh>
    <rPh sb="4" eb="6">
      <t>メイショウ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</si>
  <si>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</si>
  <si>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（電話</t>
    <rPh sb="1" eb="3">
      <t>デンワ</t>
    </rPh>
    <phoneticPr fontId="2"/>
  </si>
  <si>
    <t>）</t>
    <phoneticPr fontId="2"/>
  </si>
  <si>
    <t>月分</t>
    <rPh sb="0" eb="1">
      <t>ガツ</t>
    </rPh>
    <rPh sb="1" eb="2">
      <t>ブン</t>
    </rPh>
    <phoneticPr fontId="2"/>
  </si>
  <si>
    <t>摘　　要</t>
    <rPh sb="0" eb="1">
      <t>テキ</t>
    </rPh>
    <rPh sb="3" eb="4">
      <t>ヨウ</t>
    </rPh>
    <phoneticPr fontId="2"/>
  </si>
  <si>
    <t>受払い等の数量</t>
    <rPh sb="0" eb="2">
      <t>ウケバライ</t>
    </rPh>
    <rPh sb="3" eb="4">
      <t>トウ</t>
    </rPh>
    <rPh sb="5" eb="7">
      <t>スウリョウ</t>
    </rPh>
    <phoneticPr fontId="2"/>
  </si>
  <si>
    <t>現実の受払い等の数量</t>
    <rPh sb="0" eb="2">
      <t>ゲンジツ</t>
    </rPh>
    <rPh sb="3" eb="5">
      <t>ウケバライ</t>
    </rPh>
    <rPh sb="6" eb="7">
      <t>トウ</t>
    </rPh>
    <rPh sb="8" eb="10">
      <t>スウリョウ</t>
    </rPh>
    <phoneticPr fontId="2"/>
  </si>
  <si>
    <t>備考</t>
    <rPh sb="0" eb="2">
      <t>ビコウ</t>
    </rPh>
    <phoneticPr fontId="2"/>
  </si>
  <si>
    <t>前々月末在庫数量</t>
    <rPh sb="0" eb="3">
      <t>ゼンゼンゲツ</t>
    </rPh>
    <rPh sb="3" eb="4">
      <t>マツ</t>
    </rPh>
    <rPh sb="4" eb="6">
      <t>ザイコ</t>
    </rPh>
    <rPh sb="6" eb="8">
      <t>スウリョウ</t>
    </rPh>
    <phoneticPr fontId="2"/>
  </si>
  <si>
    <t>うち課税済みのもの</t>
    <rPh sb="2" eb="5">
      <t>カゼイズミ</t>
    </rPh>
    <phoneticPr fontId="2"/>
  </si>
  <si>
    <t>受　　入　　れ</t>
    <rPh sb="0" eb="1">
      <t>ウケ</t>
    </rPh>
    <rPh sb="3" eb="4">
      <t>イ</t>
    </rPh>
    <phoneticPr fontId="2"/>
  </si>
  <si>
    <t>製造数量</t>
    <rPh sb="0" eb="2">
      <t>セイゾウ</t>
    </rPh>
    <rPh sb="2" eb="4">
      <t>スウリョウ</t>
    </rPh>
    <phoneticPr fontId="2"/>
  </si>
  <si>
    <t>うち課税済みのもの</t>
    <phoneticPr fontId="2"/>
  </si>
  <si>
    <t>輸入数量</t>
    <rPh sb="0" eb="2">
      <t>ユニュウ</t>
    </rPh>
    <rPh sb="2" eb="4">
      <t>スウリョウ</t>
    </rPh>
    <phoneticPr fontId="2"/>
  </si>
  <si>
    <t>引取数量</t>
    <rPh sb="0" eb="2">
      <t>ヒキトリ</t>
    </rPh>
    <rPh sb="2" eb="4">
      <t>スウリョウ</t>
    </rPh>
    <phoneticPr fontId="2"/>
  </si>
  <si>
    <t>返還を受けた数量</t>
    <rPh sb="0" eb="2">
      <t>ヘンカン</t>
    </rPh>
    <rPh sb="3" eb="4">
      <t>ウ</t>
    </rPh>
    <rPh sb="6" eb="8">
      <t>スウリョウ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</si>
  <si>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</si>
  <si>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</si>
  <si>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払　　出　　し</t>
    <rPh sb="0" eb="1">
      <t>フツ</t>
    </rPh>
    <rPh sb="3" eb="4">
      <t>デ</t>
    </rPh>
    <phoneticPr fontId="2"/>
  </si>
  <si>
    <t>引渡数量</t>
    <rPh sb="0" eb="2">
      <t>ヒキワタシ</t>
    </rPh>
    <rPh sb="2" eb="4">
      <t>スウリョウ</t>
    </rPh>
    <phoneticPr fontId="2"/>
  </si>
  <si>
    <t>消費数量</t>
    <rPh sb="0" eb="2">
      <t>ショウヒ</t>
    </rPh>
    <rPh sb="2" eb="4">
      <t>スウリョウ</t>
    </rPh>
    <phoneticPr fontId="2"/>
  </si>
  <si>
    <t>返還を行った数量</t>
    <rPh sb="0" eb="2">
      <t>ヘンカン</t>
    </rPh>
    <rPh sb="3" eb="4">
      <t>オコナ</t>
    </rPh>
    <rPh sb="6" eb="8">
      <t>スウリョウ</t>
    </rPh>
    <phoneticPr fontId="2"/>
  </si>
  <si>
    <t>前月末在庫数量</t>
    <rPh sb="0" eb="3">
      <t>ゼンゲツマツ</t>
    </rPh>
    <rPh sb="3" eb="5">
      <t>ザイコ</t>
    </rPh>
    <rPh sb="5" eb="7">
      <t>スウリョウ</t>
    </rPh>
    <phoneticPr fontId="2"/>
  </si>
  <si>
    <t>様式区分</t>
    <rPh sb="0" eb="2">
      <t>ヨウシキ</t>
    </rPh>
    <rPh sb="2" eb="4">
      <t>クブン</t>
    </rPh>
    <phoneticPr fontId="2"/>
  </si>
  <si>
    <t>ｶｰﾄﾞ
区分</t>
    <rPh sb="5" eb="7">
      <t>クブン</t>
    </rPh>
    <phoneticPr fontId="2"/>
  </si>
  <si>
    <t>00</t>
    <phoneticPr fontId="2"/>
  </si>
  <si>
    <t>元</t>
    <rPh sb="0" eb="1">
      <t>モト</t>
    </rPh>
    <phoneticPr fontId="2"/>
  </si>
  <si>
    <t>特</t>
    <rPh sb="0" eb="1">
      <t>トク</t>
    </rPh>
    <phoneticPr fontId="2"/>
  </si>
  <si>
    <t>製</t>
    <rPh sb="0" eb="1">
      <t>セイ</t>
    </rPh>
    <phoneticPr fontId="2"/>
  </si>
  <si>
    <t>第十六号の四十一様式（入力用）（用紙日本工業規格Ａ４）（第八条の五十一関係）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ニュウリョク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</si>
  <si>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第十六号の四十一様式（控用）（用紙日本工業規格Ａ４）（第八条の五十一関係）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2">
      <t>ヒカ</t>
    </rPh>
    <rPh sb="12" eb="13">
      <t>ヨウ</t>
    </rPh>
    <rPh sb="15" eb="17">
      <t>ヨウシ</t>
    </rPh>
    <rPh sb="17" eb="19">
      <t>ニホン</t>
    </rPh>
    <rPh sb="19" eb="21">
      <t>コウギョウ</t>
    </rPh>
    <rPh sb="21" eb="23">
      <t>キカク</t>
    </rPh>
    <rPh sb="27" eb="28">
      <t>ダイ</t>
    </rPh>
    <rPh sb="28" eb="30">
      <t>ハチジョウ</t>
    </rPh>
    <rPh sb="31" eb="34">
      <t>51</t>
    </rPh>
    <rPh sb="34" eb="36">
      <t>カンケイ</t>
    </rPh>
    <phoneticPr fontId="2"/>
  </si>
  <si>
    <t>軽油の受払い等数量報告書</t>
    <phoneticPr fontId="2"/>
  </si>
  <si>
    <t>事業所コード</t>
    <rPh sb="0" eb="3">
      <t>ジギョウショ</t>
    </rPh>
    <phoneticPr fontId="2"/>
  </si>
  <si>
    <t>処理区分</t>
    <rPh sb="0" eb="2">
      <t>ショリ</t>
    </rPh>
    <rPh sb="2" eb="4">
      <t>クブン</t>
    </rPh>
    <phoneticPr fontId="2"/>
  </si>
  <si>
    <t>※処理事項</t>
    <rPh sb="1" eb="3">
      <t>ショリ</t>
    </rPh>
    <rPh sb="3" eb="5">
      <t>ジコウ</t>
    </rPh>
    <phoneticPr fontId="2"/>
  </si>
  <si>
    <t>第十六号の四十一様式（提出用）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phoneticPr fontId="2"/>
  </si>
  <si>
    <t>福井県税事務所長　殿</t>
    <rPh sb="0" eb="2">
      <t>フクイ</t>
    </rPh>
    <rPh sb="2" eb="4">
      <t>ケンゼイ</t>
    </rPh>
    <rPh sb="4" eb="7">
      <t>ジムショ</t>
    </rPh>
    <rPh sb="7" eb="8">
      <t>チョウ</t>
    </rPh>
    <rPh sb="9" eb="10">
      <t>ドノ</t>
    </rPh>
    <phoneticPr fontId="2"/>
  </si>
  <si>
    <t>　元・特・製</t>
    <rPh sb="1" eb="2">
      <t>モト</t>
    </rPh>
    <rPh sb="3" eb="4">
      <t>トク</t>
    </rPh>
    <rPh sb="5" eb="6">
      <t>セイ</t>
    </rPh>
    <phoneticPr fontId="2"/>
  </si>
  <si>
    <t>氏名又は名称</t>
  </si>
  <si>
    <t>〇〇〇株式会社</t>
    <phoneticPr fontId="2"/>
  </si>
  <si>
    <t>住所又は所在地</t>
    <rPh sb="4" eb="5">
      <t>ショ</t>
    </rPh>
    <phoneticPr fontId="2"/>
  </si>
  <si>
    <r>
      <t>福井県福井市〇〇町○－○
　　　　　　　　　（電話　</t>
    </r>
    <r>
      <rPr>
        <b/>
        <sz val="12"/>
        <color theme="1"/>
        <rFont val="HGS創英角ﾎﾟｯﾌﾟ体"/>
        <family val="3"/>
        <charset val="128"/>
      </rPr>
      <t>○○○○－○○－○○○○</t>
    </r>
    <r>
      <rPr>
        <sz val="12"/>
        <color theme="1"/>
        <rFont val="HGS創英角ﾎﾟｯﾌﾟ体"/>
        <family val="3"/>
        <charset val="128"/>
      </rPr>
      <t>）</t>
    </r>
    <rPh sb="0" eb="2">
      <t>フクイ</t>
    </rPh>
    <rPh sb="2" eb="3">
      <t>ケン</t>
    </rPh>
    <rPh sb="3" eb="5">
      <t>フクイ</t>
    </rPh>
    <rPh sb="5" eb="6">
      <t>シ</t>
    </rPh>
    <rPh sb="8" eb="9">
      <t>チョウ</t>
    </rPh>
    <rPh sb="23" eb="25">
      <t>デンワ</t>
    </rPh>
    <phoneticPr fontId="2"/>
  </si>
  <si>
    <r>
      <rPr>
        <b/>
        <sz val="12"/>
        <color theme="1"/>
        <rFont val="ＭＳ 明朝"/>
        <family val="1"/>
        <charset val="128"/>
      </rPr>
      <t>令和</t>
    </r>
    <r>
      <rPr>
        <b/>
        <sz val="12"/>
        <color theme="1"/>
        <rFont val="HGS創英角ﾎﾟｯﾌﾟ体"/>
        <family val="3"/>
        <charset val="128"/>
      </rPr>
      <t>04</t>
    </r>
    <r>
      <rPr>
        <sz val="12"/>
        <color theme="1"/>
        <rFont val="ＭＳ 明朝"/>
        <family val="2"/>
        <charset val="128"/>
      </rPr>
      <t>年</t>
    </r>
    <r>
      <rPr>
        <sz val="12"/>
        <color theme="1"/>
        <rFont val="HGS創英角ﾎﾟｯﾌﾟ体"/>
        <family val="3"/>
        <charset val="128"/>
      </rPr>
      <t>02</t>
    </r>
    <r>
      <rPr>
        <sz val="12"/>
        <color theme="1"/>
        <rFont val="ＭＳ 明朝"/>
        <family val="2"/>
        <charset val="128"/>
      </rPr>
      <t>月分</t>
    </r>
    <rPh sb="0" eb="2">
      <t>レイワ</t>
    </rPh>
    <rPh sb="4" eb="5">
      <t>ネン</t>
    </rPh>
    <rPh sb="7" eb="9">
      <t>ガツブン</t>
    </rPh>
    <phoneticPr fontId="2"/>
  </si>
  <si>
    <t>摘　　要</t>
    <rPh sb="0" eb="1">
      <t>ツム</t>
    </rPh>
    <rPh sb="3" eb="4">
      <t>ヨウ</t>
    </rPh>
    <phoneticPr fontId="2"/>
  </si>
  <si>
    <t>現実の受払い等の数量</t>
    <phoneticPr fontId="2"/>
  </si>
  <si>
    <t>前々月末在庫数量</t>
    <rPh sb="0" eb="1">
      <t>ゼン</t>
    </rPh>
    <rPh sb="2" eb="3">
      <t>ツキ</t>
    </rPh>
    <rPh sb="3" eb="4">
      <t>マツ</t>
    </rPh>
    <rPh sb="4" eb="6">
      <t>ザイコ</t>
    </rPh>
    <rPh sb="6" eb="8">
      <t>スウリョウ</t>
    </rPh>
    <phoneticPr fontId="2"/>
  </si>
  <si>
    <t>ﾘｯﾄﾙ</t>
    <phoneticPr fontId="2"/>
  </si>
  <si>
    <t>000.000</t>
    <phoneticPr fontId="2"/>
  </si>
  <si>
    <t>うち課税済みもの</t>
    <phoneticPr fontId="2"/>
  </si>
  <si>
    <t>受　　入　　れ</t>
    <rPh sb="0" eb="1">
      <t>ウケ</t>
    </rPh>
    <rPh sb="3" eb="4">
      <t>イリ</t>
    </rPh>
    <phoneticPr fontId="2"/>
  </si>
  <si>
    <t>23.000</t>
    <phoneticPr fontId="2"/>
  </si>
  <si>
    <t>023.000</t>
    <phoneticPr fontId="2"/>
  </si>
  <si>
    <t>払　　出　　し</t>
    <rPh sb="0" eb="1">
      <t>バライ</t>
    </rPh>
    <rPh sb="3" eb="4">
      <t>デ</t>
    </rPh>
    <phoneticPr fontId="2"/>
  </si>
  <si>
    <t>623.120</t>
    <phoneticPr fontId="2"/>
  </si>
  <si>
    <t>300.000</t>
    <phoneticPr fontId="2"/>
  </si>
  <si>
    <t>99.880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</si>
</sst>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#"/>
    <numFmt numFmtId="177" formatCode="#,##0.000;[Red]\-#,##0.000"/>
    <numFmt numFmtId="178" formatCode="[$-411]ggge&quot;年&quot;m&quot;月&quot;d&quot;日&quot;;@"/>
  </numFmts>
  <fonts count="30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2"/>
      <charset val="128"/>
    </font>
    <font>
      <sz val="14"/>
      <color theme="1"/>
      <name val="HGS創英角ﾎﾟｯﾌﾟ体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12"/>
      <color theme="1"/>
      <name val="HGS創英角ﾎﾟｯﾌﾟ体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0"/>
      <color rgb="FFFF0000"/>
      <name val="HGP創英角ｺﾞｼｯｸUB"/>
      <family val="3"/>
      <charset val="128"/>
    </font>
    <font>
      <sz val="10"/>
      <color rgb="FFC00000"/>
      <name val="HGP創英角ｺﾞｼｯｸUB"/>
      <family val="3"/>
      <charset val="128"/>
    </font>
    <font>
      <sz val="10"/>
      <color rgb="FFC00000"/>
      <name val="ＭＳ 明朝"/>
      <family val="2"/>
      <charset val="128"/>
    </font>
    <font>
      <sz val="14"/>
      <color rgb="FFC00000"/>
      <name val="HGS創英角ﾎﾟｯﾌﾟ体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2" borderId="8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177" fontId="1" fillId="0" borderId="0" xfId="1" applyNumberFormat="1" applyFont="1" applyFill="1" applyBorder="1" applyAlignment="1" applyProtection="1"/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9" fillId="0" borderId="57" xfId="0" applyFont="1" applyBorder="1">
      <alignment vertical="center"/>
    </xf>
    <xf numFmtId="0" fontId="19" fillId="0" borderId="56" xfId="0" applyFont="1" applyBorder="1">
      <alignment vertical="center"/>
    </xf>
    <xf numFmtId="0" fontId="0" fillId="4" borderId="56" xfId="0" applyFill="1" applyBorder="1">
      <alignment vertical="center"/>
    </xf>
    <xf numFmtId="0" fontId="19" fillId="4" borderId="56" xfId="0" applyFont="1" applyFill="1" applyBorder="1">
      <alignment vertical="center"/>
    </xf>
    <xf numFmtId="0" fontId="0" fillId="0" borderId="58" xfId="0" applyBorder="1">
      <alignment vertical="center"/>
    </xf>
    <xf numFmtId="0" fontId="19" fillId="0" borderId="58" xfId="0" applyFont="1" applyBorder="1">
      <alignment vertical="center"/>
    </xf>
    <xf numFmtId="0" fontId="18" fillId="0" borderId="58" xfId="0" applyFont="1" applyBorder="1">
      <alignment vertical="center"/>
    </xf>
    <xf numFmtId="0" fontId="0" fillId="4" borderId="59" xfId="0" applyFill="1" applyBorder="1">
      <alignment vertical="center"/>
    </xf>
    <xf numFmtId="0" fontId="0" fillId="0" borderId="16" xfId="0" applyBorder="1">
      <alignment vertical="center"/>
    </xf>
    <xf numFmtId="0" fontId="0" fillId="0" borderId="59" xfId="0" applyBorder="1">
      <alignment vertical="center"/>
    </xf>
    <xf numFmtId="0" fontId="19" fillId="0" borderId="59" xfId="0" applyFont="1" applyBorder="1">
      <alignment vertical="center"/>
    </xf>
    <xf numFmtId="0" fontId="0" fillId="0" borderId="67" xfId="0" applyBorder="1">
      <alignment vertical="center"/>
    </xf>
    <xf numFmtId="0" fontId="19" fillId="0" borderId="67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61" xfId="0" applyFill="1" applyBorder="1">
      <alignment vertical="center"/>
    </xf>
    <xf numFmtId="0" fontId="0" fillId="3" borderId="66" xfId="0" applyFill="1" applyBorder="1">
      <alignment vertical="center"/>
    </xf>
    <xf numFmtId="0" fontId="19" fillId="3" borderId="62" xfId="0" applyFont="1" applyFill="1" applyBorder="1">
      <alignment vertical="center"/>
    </xf>
    <xf numFmtId="0" fontId="0" fillId="3" borderId="59" xfId="0" applyFill="1" applyBorder="1">
      <alignment vertical="center"/>
    </xf>
    <xf numFmtId="0" fontId="19" fillId="3" borderId="59" xfId="0" applyFont="1" applyFill="1" applyBorder="1">
      <alignment vertical="center"/>
    </xf>
    <xf numFmtId="0" fontId="19" fillId="3" borderId="58" xfId="0" applyFont="1" applyFill="1" applyBorder="1">
      <alignment vertical="center"/>
    </xf>
    <xf numFmtId="0" fontId="0" fillId="3" borderId="58" xfId="0" applyFill="1" applyBorder="1">
      <alignment vertical="center"/>
    </xf>
    <xf numFmtId="0" fontId="0" fillId="3" borderId="62" xfId="0" applyFill="1" applyBorder="1">
      <alignment vertical="center"/>
    </xf>
    <xf numFmtId="0" fontId="0" fillId="3" borderId="56" xfId="0" applyFill="1" applyBorder="1">
      <alignment vertical="center"/>
    </xf>
    <xf numFmtId="0" fontId="19" fillId="3" borderId="56" xfId="0" applyFont="1" applyFill="1" applyBorder="1">
      <alignment vertical="center"/>
    </xf>
    <xf numFmtId="0" fontId="18" fillId="3" borderId="59" xfId="0" applyFont="1" applyFill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0" fillId="7" borderId="59" xfId="0" applyFill="1" applyBorder="1">
      <alignment vertical="center"/>
    </xf>
    <xf numFmtId="0" fontId="19" fillId="7" borderId="59" xfId="0" applyFont="1" applyFill="1" applyBorder="1">
      <alignment vertical="center"/>
    </xf>
    <xf numFmtId="0" fontId="27" fillId="0" borderId="0" xfId="0" applyFont="1" applyAlignment="1">
      <alignment horizontal="left" vertical="center" wrapText="1"/>
    </xf>
    <xf numFmtId="0" fontId="3" fillId="0" borderId="24" xfId="0" applyFont="1" applyBorder="1">
      <alignment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7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23" fillId="0" borderId="4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7" xfId="0" applyFont="1" applyBorder="1" applyAlignment="1">
      <alignment horizontal="distributed" vertical="center"/>
    </xf>
    <xf numFmtId="0" fontId="23" fillId="0" borderId="18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177" fontId="25" fillId="0" borderId="18" xfId="1" applyNumberFormat="1" applyFont="1" applyBorder="1" applyAlignment="1" applyProtection="1">
      <alignment horizontal="right"/>
    </xf>
    <xf numFmtId="177" fontId="25" fillId="0" borderId="17" xfId="1" applyNumberFormat="1" applyFont="1" applyBorder="1" applyAlignment="1" applyProtection="1">
      <alignment horizontal="right"/>
    </xf>
    <xf numFmtId="177" fontId="25" fillId="0" borderId="20" xfId="1" applyNumberFormat="1" applyFont="1" applyBorder="1" applyAlignment="1" applyProtection="1">
      <alignment horizontal="right"/>
    </xf>
    <xf numFmtId="0" fontId="23" fillId="0" borderId="23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23" fillId="0" borderId="33" xfId="0" applyFont="1" applyBorder="1" applyAlignment="1">
      <alignment horizontal="distributed" vertical="center"/>
    </xf>
    <xf numFmtId="177" fontId="25" fillId="3" borderId="40" xfId="1" applyNumberFormat="1" applyFont="1" applyFill="1" applyBorder="1" applyAlignment="1" applyProtection="1">
      <alignment horizontal="right"/>
    </xf>
    <xf numFmtId="177" fontId="25" fillId="3" borderId="41" xfId="1" applyNumberFormat="1" applyFont="1" applyFill="1" applyBorder="1" applyAlignment="1" applyProtection="1">
      <alignment horizontal="right"/>
    </xf>
    <xf numFmtId="177" fontId="25" fillId="3" borderId="42" xfId="1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left" vertical="center" wrapText="1"/>
    </xf>
    <xf numFmtId="0" fontId="23" fillId="0" borderId="24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7" fontId="1" fillId="0" borderId="10" xfId="1" applyNumberFormat="1" applyFont="1" applyFill="1" applyBorder="1" applyAlignment="1" applyProtection="1">
      <alignment horizontal="right"/>
    </xf>
    <xf numFmtId="177" fontId="1" fillId="0" borderId="11" xfId="1" applyNumberFormat="1" applyFont="1" applyFill="1" applyBorder="1" applyAlignment="1" applyProtection="1">
      <alignment horizontal="right"/>
    </xf>
    <xf numFmtId="177" fontId="1" fillId="0" borderId="12" xfId="1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177" fontId="0" fillId="3" borderId="40" xfId="1" applyNumberFormat="1" applyFont="1" applyFill="1" applyBorder="1" applyAlignment="1" applyProtection="1">
      <alignment horizontal="right"/>
    </xf>
    <xf numFmtId="177" fontId="0" fillId="3" borderId="41" xfId="1" applyNumberFormat="1" applyFont="1" applyFill="1" applyBorder="1" applyAlignment="1" applyProtection="1">
      <alignment horizontal="right"/>
    </xf>
    <xf numFmtId="177" fontId="0" fillId="3" borderId="42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1" fillId="0" borderId="18" xfId="1" applyNumberFormat="1" applyFont="1" applyBorder="1" applyAlignment="1" applyProtection="1">
      <alignment horizontal="right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7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177" fontId="1" fillId="0" borderId="17" xfId="1" applyNumberFormat="1" applyFont="1" applyBorder="1" applyAlignment="1" applyProtection="1">
      <alignment horizontal="right"/>
    </xf>
    <xf numFmtId="177" fontId="1" fillId="0" borderId="20" xfId="1" applyNumberFormat="1" applyFont="1" applyBorder="1" applyAlignment="1" applyProtection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40" xfId="0" applyFont="1" applyFill="1" applyBorder="1" applyAlignment="1">
      <alignment horizontal="distributed" vertical="center"/>
    </xf>
    <xf numFmtId="0" fontId="3" fillId="3" borderId="41" xfId="0" applyFont="1" applyFill="1" applyBorder="1" applyAlignment="1">
      <alignment horizontal="distributed" vertical="center"/>
    </xf>
    <xf numFmtId="0" fontId="3" fillId="3" borderId="42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177" fontId="1" fillId="0" borderId="21" xfId="1" applyNumberFormat="1" applyFont="1" applyBorder="1" applyAlignment="1" applyProtection="1">
      <alignment horizontal="right"/>
    </xf>
    <xf numFmtId="177" fontId="1" fillId="0" borderId="0" xfId="1" applyNumberFormat="1" applyFont="1" applyBorder="1" applyAlignment="1" applyProtection="1">
      <alignment horizontal="right"/>
    </xf>
    <xf numFmtId="177" fontId="1" fillId="0" borderId="22" xfId="1" applyNumberFormat="1" applyFont="1" applyBorder="1" applyAlignment="1" applyProtection="1">
      <alignment horizontal="right"/>
    </xf>
    <xf numFmtId="0" fontId="3" fillId="0" borderId="22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177" fontId="0" fillId="3" borderId="2" xfId="1" applyNumberFormat="1" applyFont="1" applyFill="1" applyBorder="1" applyAlignment="1" applyProtection="1">
      <alignment horizontal="right"/>
    </xf>
    <xf numFmtId="177" fontId="0" fillId="3" borderId="3" xfId="1" applyNumberFormat="1" applyFont="1" applyFill="1" applyBorder="1" applyAlignment="1" applyProtection="1">
      <alignment horizontal="right"/>
    </xf>
    <xf numFmtId="0" fontId="3" fillId="3" borderId="2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3" borderId="35" xfId="0" applyFont="1" applyFill="1" applyBorder="1" applyAlignment="1">
      <alignment horizontal="distributed" vertical="center"/>
    </xf>
    <xf numFmtId="177" fontId="0" fillId="3" borderId="35" xfId="1" applyNumberFormat="1" applyFont="1" applyFill="1" applyBorder="1" applyAlignment="1" applyProtection="1">
      <alignment horizontal="right"/>
    </xf>
    <xf numFmtId="177" fontId="1" fillId="0" borderId="46" xfId="1" applyNumberFormat="1" applyFont="1" applyBorder="1" applyAlignment="1" applyProtection="1">
      <alignment horizontal="right"/>
    </xf>
    <xf numFmtId="177" fontId="1" fillId="0" borderId="45" xfId="1" applyNumberFormat="1" applyFont="1" applyBorder="1" applyAlignment="1" applyProtection="1">
      <alignment horizontal="right"/>
    </xf>
    <xf numFmtId="177" fontId="1" fillId="0" borderId="43" xfId="1" applyNumberFormat="1" applyFont="1" applyBorder="1" applyAlignment="1" applyProtection="1">
      <alignment horizontal="right"/>
    </xf>
    <xf numFmtId="0" fontId="3" fillId="0" borderId="45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177" fontId="1" fillId="0" borderId="47" xfId="1" applyNumberFormat="1" applyFont="1" applyBorder="1" applyAlignment="1" applyProtection="1">
      <alignment horizontal="right"/>
    </xf>
    <xf numFmtId="177" fontId="1" fillId="0" borderId="13" xfId="1" applyNumberFormat="1" applyFont="1" applyBorder="1" applyAlignment="1" applyProtection="1">
      <alignment horizontal="right"/>
    </xf>
    <xf numFmtId="177" fontId="1" fillId="0" borderId="49" xfId="1" applyNumberFormat="1" applyFont="1" applyBorder="1" applyAlignment="1" applyProtection="1">
      <alignment horizontal="right"/>
    </xf>
    <xf numFmtId="0" fontId="3" fillId="0" borderId="13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177" fontId="0" fillId="3" borderId="52" xfId="1" applyNumberFormat="1" applyFont="1" applyFill="1" applyBorder="1" applyAlignment="1" applyProtection="1">
      <alignment horizontal="right"/>
    </xf>
    <xf numFmtId="177" fontId="0" fillId="3" borderId="53" xfId="1" applyNumberFormat="1" applyFont="1" applyFill="1" applyBorder="1" applyAlignment="1" applyProtection="1">
      <alignment horizontal="right"/>
    </xf>
    <xf numFmtId="177" fontId="0" fillId="3" borderId="54" xfId="1" applyNumberFormat="1" applyFont="1" applyFill="1" applyBorder="1" applyAlignment="1" applyProtection="1">
      <alignment horizontal="right"/>
    </xf>
    <xf numFmtId="0" fontId="3" fillId="0" borderId="5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3" borderId="52" xfId="0" applyFont="1" applyFill="1" applyBorder="1" applyAlignment="1">
      <alignment horizontal="distributed" vertical="center"/>
    </xf>
    <xf numFmtId="0" fontId="3" fillId="3" borderId="53" xfId="0" applyFont="1" applyFill="1" applyBorder="1" applyAlignment="1">
      <alignment horizontal="distributed" vertical="center"/>
    </xf>
    <xf numFmtId="0" fontId="3" fillId="3" borderId="54" xfId="0" applyFont="1" applyFill="1" applyBorder="1" applyAlignment="1">
      <alignment horizontal="distributed" vertical="center"/>
    </xf>
    <xf numFmtId="0" fontId="3" fillId="0" borderId="3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2" fillId="0" borderId="23" xfId="0" applyFont="1" applyBorder="1" applyAlignment="1">
      <alignment horizontal="distributed" vertical="center"/>
    </xf>
    <xf numFmtId="0" fontId="22" fillId="0" borderId="24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21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177" fontId="7" fillId="0" borderId="18" xfId="1" applyNumberFormat="1" applyFont="1" applyBorder="1" applyAlignment="1" applyProtection="1">
      <alignment horizontal="right"/>
    </xf>
    <xf numFmtId="177" fontId="7" fillId="0" borderId="20" xfId="1" applyNumberFormat="1" applyFont="1" applyBorder="1" applyAlignment="1" applyProtection="1">
      <alignment horizontal="right"/>
    </xf>
    <xf numFmtId="0" fontId="22" fillId="0" borderId="5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77" fontId="7" fillId="3" borderId="52" xfId="1" applyNumberFormat="1" applyFont="1" applyFill="1" applyBorder="1" applyAlignment="1" applyProtection="1">
      <alignment horizontal="right"/>
    </xf>
    <xf numFmtId="177" fontId="7" fillId="3" borderId="53" xfId="1" applyNumberFormat="1" applyFont="1" applyFill="1" applyBorder="1" applyAlignment="1" applyProtection="1">
      <alignment horizontal="right"/>
    </xf>
    <xf numFmtId="177" fontId="7" fillId="3" borderId="54" xfId="1" applyNumberFormat="1" applyFont="1" applyFill="1" applyBorder="1" applyAlignment="1" applyProtection="1">
      <alignment horizontal="right"/>
    </xf>
    <xf numFmtId="0" fontId="22" fillId="0" borderId="68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177" fontId="7" fillId="0" borderId="0" xfId="1" applyNumberFormat="1" applyFont="1" applyBorder="1" applyAlignment="1" applyProtection="1">
      <alignment horizontal="right"/>
    </xf>
    <xf numFmtId="177" fontId="7" fillId="0" borderId="22" xfId="1" applyNumberFormat="1" applyFont="1" applyBorder="1" applyAlignment="1" applyProtection="1">
      <alignment horizontal="right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177" fontId="7" fillId="3" borderId="40" xfId="1" applyNumberFormat="1" applyFont="1" applyFill="1" applyBorder="1" applyAlignment="1" applyProtection="1">
      <alignment horizontal="right"/>
    </xf>
    <xf numFmtId="177" fontId="7" fillId="3" borderId="41" xfId="1" applyNumberFormat="1" applyFont="1" applyFill="1" applyBorder="1" applyAlignment="1" applyProtection="1">
      <alignment horizontal="right"/>
    </xf>
    <xf numFmtId="177" fontId="7" fillId="3" borderId="42" xfId="1" applyNumberFormat="1" applyFont="1" applyFill="1" applyBorder="1" applyAlignment="1" applyProtection="1">
      <alignment horizontal="right"/>
    </xf>
    <xf numFmtId="177" fontId="0" fillId="6" borderId="40" xfId="1" applyNumberFormat="1" applyFont="1" applyFill="1" applyBorder="1" applyAlignment="1" applyProtection="1">
      <alignment horizontal="right"/>
      <protection locked="0"/>
    </xf>
    <xf numFmtId="177" fontId="0" fillId="6" borderId="41" xfId="1" applyNumberFormat="1" applyFont="1" applyFill="1" applyBorder="1" applyAlignment="1" applyProtection="1">
      <alignment horizontal="right"/>
      <protection locked="0"/>
    </xf>
    <xf numFmtId="177" fontId="0" fillId="6" borderId="42" xfId="1" applyNumberFormat="1" applyFont="1" applyFill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77" fontId="1" fillId="5" borderId="18" xfId="1" applyNumberFormat="1" applyFont="1" applyFill="1" applyBorder="1" applyAlignment="1" applyProtection="1">
      <alignment horizontal="right"/>
      <protection locked="0"/>
    </xf>
    <xf numFmtId="177" fontId="1" fillId="5" borderId="20" xfId="1" applyNumberFormat="1" applyFont="1" applyFill="1" applyBorder="1" applyAlignment="1" applyProtection="1">
      <alignment horizontal="right"/>
      <protection locked="0"/>
    </xf>
    <xf numFmtId="177" fontId="1" fillId="5" borderId="0" xfId="1" applyNumberFormat="1" applyFont="1" applyFill="1" applyBorder="1" applyAlignment="1" applyProtection="1">
      <alignment horizontal="right"/>
      <protection locked="0"/>
    </xf>
    <xf numFmtId="177" fontId="1" fillId="5" borderId="22" xfId="1" applyNumberFormat="1" applyFont="1" applyFill="1" applyBorder="1" applyAlignment="1" applyProtection="1">
      <alignment horizontal="right"/>
      <protection locked="0"/>
    </xf>
    <xf numFmtId="0" fontId="22" fillId="0" borderId="50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3" borderId="52" xfId="0" applyFont="1" applyFill="1" applyBorder="1" applyAlignment="1">
      <alignment horizontal="distributed" vertical="center"/>
    </xf>
    <xf numFmtId="0" fontId="22" fillId="3" borderId="53" xfId="0" applyFont="1" applyFill="1" applyBorder="1" applyAlignment="1">
      <alignment horizontal="distributed" vertical="center"/>
    </xf>
    <xf numFmtId="0" fontId="22" fillId="3" borderId="40" xfId="0" applyFont="1" applyFill="1" applyBorder="1" applyAlignment="1">
      <alignment horizontal="distributed" vertical="center"/>
    </xf>
    <xf numFmtId="0" fontId="22" fillId="3" borderId="41" xfId="0" applyFont="1" applyFill="1" applyBorder="1" applyAlignment="1">
      <alignment horizontal="distributed" vertical="center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35" xfId="0" applyFont="1" applyFill="1" applyBorder="1" applyAlignment="1" applyProtection="1">
      <alignment horizontal="left" vertical="center" wrapText="1"/>
      <protection locked="0"/>
    </xf>
    <xf numFmtId="0" fontId="5" fillId="5" borderId="22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5" fillId="5" borderId="70" xfId="0" applyFont="1" applyFill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177" fontId="1" fillId="5" borderId="24" xfId="1" applyNumberFormat="1" applyFont="1" applyFill="1" applyBorder="1" applyAlignment="1" applyProtection="1">
      <alignment horizontal="right"/>
      <protection locked="0"/>
    </xf>
    <xf numFmtId="177" fontId="1" fillId="5" borderId="25" xfId="1" applyNumberFormat="1" applyFon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176" fontId="0" fillId="5" borderId="1" xfId="0" applyNumberForma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77" fontId="0" fillId="6" borderId="52" xfId="1" applyNumberFormat="1" applyFont="1" applyFill="1" applyBorder="1" applyAlignment="1" applyProtection="1">
      <alignment horizontal="right"/>
      <protection locked="0"/>
    </xf>
    <xf numFmtId="177" fontId="0" fillId="6" borderId="53" xfId="1" applyNumberFormat="1" applyFont="1" applyFill="1" applyBorder="1" applyAlignment="1" applyProtection="1">
      <alignment horizontal="right"/>
      <protection locked="0"/>
    </xf>
    <xf numFmtId="177" fontId="0" fillId="6" borderId="54" xfId="1" applyNumberFormat="1" applyFont="1" applyFill="1" applyBorder="1" applyAlignment="1" applyProtection="1">
      <alignment horizontal="right"/>
      <protection locked="0"/>
    </xf>
    <xf numFmtId="177" fontId="1" fillId="5" borderId="13" xfId="1" applyNumberFormat="1" applyFont="1" applyFill="1" applyBorder="1" applyAlignment="1" applyProtection="1">
      <alignment horizontal="right"/>
      <protection locked="0"/>
    </xf>
    <xf numFmtId="177" fontId="1" fillId="5" borderId="49" xfId="1" applyNumberFormat="1" applyFont="1" applyFill="1" applyBorder="1" applyAlignment="1" applyProtection="1">
      <alignment horizontal="right"/>
      <protection locked="0"/>
    </xf>
    <xf numFmtId="0" fontId="22" fillId="0" borderId="18" xfId="0" applyFont="1" applyBorder="1" applyAlignment="1">
      <alignment horizontal="distributed" vertical="center"/>
    </xf>
    <xf numFmtId="0" fontId="3" fillId="0" borderId="3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76" fontId="0" fillId="5" borderId="26" xfId="0" applyNumberFormat="1" applyFill="1" applyBorder="1" applyAlignment="1" applyProtection="1">
      <alignment horizontal="center" vertical="center"/>
      <protection locked="0"/>
    </xf>
    <xf numFmtId="176" fontId="0" fillId="5" borderId="27" xfId="0" applyNumberFormat="1" applyFill="1" applyBorder="1" applyAlignment="1" applyProtection="1">
      <alignment horizontal="center" vertical="center"/>
      <protection locked="0"/>
    </xf>
    <xf numFmtId="176" fontId="0" fillId="5" borderId="12" xfId="0" applyNumberFormat="1" applyFill="1" applyBorder="1" applyAlignment="1" applyProtection="1">
      <alignment horizontal="center" vertical="center"/>
      <protection locked="0"/>
    </xf>
    <xf numFmtId="0" fontId="23" fillId="0" borderId="4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177" fontId="25" fillId="0" borderId="18" xfId="1" applyNumberFormat="1" applyFont="1" applyBorder="1" applyAlignment="1" applyProtection="1">
      <alignment horizontal="right"/>
    </xf>
    <xf numFmtId="0" fontId="23" fillId="3" borderId="40" xfId="0" applyFont="1" applyFill="1" applyBorder="1" applyAlignment="1">
      <alignment horizontal="distributed" vertical="center"/>
    </xf>
    <xf numFmtId="0" fontId="23" fillId="3" borderId="41" xfId="0" applyFont="1" applyFill="1" applyBorder="1" applyAlignment="1">
      <alignment horizontal="distributed" vertical="center"/>
    </xf>
    <xf numFmtId="0" fontId="23" fillId="3" borderId="42" xfId="0" applyFont="1" applyFill="1" applyBorder="1" applyAlignment="1">
      <alignment horizontal="distributed" vertical="center"/>
    </xf>
    <xf numFmtId="0" fontId="23" fillId="0" borderId="24" xfId="0" applyFont="1" applyBorder="1" applyAlignment="1">
      <alignment horizontal="center"/>
    </xf>
    <xf numFmtId="177" fontId="25" fillId="3" borderId="40" xfId="1" applyNumberFormat="1" applyFont="1" applyFill="1" applyBorder="1" applyAlignment="1" applyProtection="1">
      <alignment horizontal="right"/>
    </xf>
    <xf numFmtId="177" fontId="25" fillId="3" borderId="41" xfId="1" applyNumberFormat="1" applyFont="1" applyFill="1" applyBorder="1" applyAlignment="1" applyProtection="1">
      <alignment horizontal="right"/>
    </xf>
    <xf numFmtId="0" fontId="25" fillId="0" borderId="0" xfId="0" applyFont="1" applyAlignment="1">
      <alignment horizontal="center" vertical="center"/>
    </xf>
    <xf numFmtId="176" fontId="5" fillId="5" borderId="2" xfId="0" applyNumberFormat="1" applyFont="1" applyFill="1" applyBorder="1" applyAlignment="1" applyProtection="1">
      <alignment horizontal="center" vertical="center"/>
      <protection locked="0"/>
    </xf>
    <xf numFmtId="176" fontId="5" fillId="5" borderId="3" xfId="0" applyNumberFormat="1" applyFont="1" applyFill="1" applyBorder="1" applyAlignment="1" applyProtection="1">
      <alignment horizontal="center" vertical="center"/>
      <protection locked="0"/>
    </xf>
    <xf numFmtId="176" fontId="5" fillId="5" borderId="4" xfId="0" applyNumberFormat="1" applyFont="1" applyFill="1" applyBorder="1" applyAlignment="1" applyProtection="1">
      <alignment horizontal="center" vertical="center"/>
      <protection locked="0"/>
    </xf>
    <xf numFmtId="176" fontId="5" fillId="5" borderId="7" xfId="0" applyNumberFormat="1" applyFont="1" applyFill="1" applyBorder="1" applyAlignment="1" applyProtection="1">
      <alignment horizontal="center" vertical="center"/>
      <protection locked="0"/>
    </xf>
    <xf numFmtId="176" fontId="5" fillId="5" borderId="8" xfId="0" applyNumberFormat="1" applyFont="1" applyFill="1" applyBorder="1" applyAlignment="1" applyProtection="1">
      <alignment horizontal="center" vertical="center"/>
      <protection locked="0"/>
    </xf>
    <xf numFmtId="176" fontId="5" fillId="5" borderId="9" xfId="0" applyNumberFormat="1" applyFont="1" applyFill="1" applyBorder="1" applyAlignment="1" applyProtection="1">
      <alignment horizontal="center" vertical="center"/>
      <protection locked="0"/>
    </xf>
    <xf numFmtId="176" fontId="0" fillId="0" borderId="28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19" fillId="3" borderId="8" xfId="0" applyNumberFormat="1" applyFont="1" applyFill="1" applyBorder="1" applyAlignment="1">
      <alignment horizontal="right" vertical="center"/>
    </xf>
    <xf numFmtId="49" fontId="19" fillId="3" borderId="9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right" vertical="center"/>
    </xf>
    <xf numFmtId="49" fontId="19" fillId="3" borderId="51" xfId="0" applyNumberFormat="1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49" fontId="19" fillId="0" borderId="8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9" fontId="19" fillId="0" borderId="3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right" vertical="center"/>
    </xf>
    <xf numFmtId="49" fontId="19" fillId="3" borderId="3" xfId="0" applyNumberFormat="1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49" fontId="19" fillId="0" borderId="11" xfId="0" applyNumberFormat="1" applyFont="1" applyBorder="1" applyAlignment="1">
      <alignment horizontal="right" vertical="center"/>
    </xf>
    <xf numFmtId="49" fontId="19" fillId="0" borderId="12" xfId="0" applyNumberFormat="1" applyFont="1" applyBorder="1" applyAlignment="1">
      <alignment horizontal="right" vertical="center"/>
    </xf>
    <xf numFmtId="49" fontId="19" fillId="0" borderId="8" xfId="0" applyNumberFormat="1" applyFont="1" applyBorder="1" applyAlignment="1">
      <alignment horizontal="right" vertical="center"/>
    </xf>
    <xf numFmtId="49" fontId="19" fillId="0" borderId="9" xfId="0" applyNumberFormat="1" applyFont="1" applyBorder="1" applyAlignment="1">
      <alignment horizontal="right" vertical="center"/>
    </xf>
    <xf numFmtId="49" fontId="19" fillId="0" borderId="69" xfId="0" applyNumberFormat="1" applyFont="1" applyBorder="1" applyAlignment="1">
      <alignment horizontal="right" vertical="center"/>
    </xf>
    <xf numFmtId="49" fontId="19" fillId="7" borderId="8" xfId="0" applyNumberFormat="1" applyFont="1" applyFill="1" applyBorder="1" applyAlignment="1">
      <alignment horizontal="right" vertical="center"/>
    </xf>
    <xf numFmtId="49" fontId="19" fillId="7" borderId="9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19" fillId="0" borderId="0" xfId="0" applyNumberFormat="1" applyFont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horizontal="center" vertical="center" textRotation="255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2" xfId="0" quotePrefix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00FF00"/>
      <color rgb="FFCC3300"/>
      <color rgb="FFFFFF66"/>
      <color rgb="FFFFFFCC"/>
      <color rgb="FF660033"/>
      <color rgb="FFFF00FF"/>
      <color rgb="FFFFCC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4</xdr:row>
      <xdr:rowOff>66262</xdr:rowOff>
    </xdr:from>
    <xdr:to>
      <xdr:col>10</xdr:col>
      <xdr:colOff>57977</xdr:colOff>
      <xdr:row>9</xdr:row>
      <xdr:rowOff>80597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355C0A-919B-460B-BE3E-62ED0B6A75C5}"/>
            </a:ext>
          </a:extLst>
        </xdr:cNvPr>
        <xdr:cNvSpPr/>
      </xdr:nvSpPr>
      <xdr:spPr>
        <a:xfrm>
          <a:off x="207065" y="364436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24</xdr:row>
      <xdr:rowOff>49696</xdr:rowOff>
    </xdr:from>
    <xdr:to>
      <xdr:col>41</xdr:col>
      <xdr:colOff>66262</xdr:colOff>
      <xdr:row>25</xdr:row>
      <xdr:rowOff>132520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6A65CEA-3C66-4F33-A192-C07AA56B09AF}"/>
            </a:ext>
          </a:extLst>
        </xdr:cNvPr>
        <xdr:cNvSpPr/>
      </xdr:nvSpPr>
      <xdr:spPr>
        <a:xfrm>
          <a:off x="3023153" y="3925957"/>
          <a:ext cx="463826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23</xdr:row>
      <xdr:rowOff>115956</xdr:rowOff>
    </xdr:from>
    <xdr:to>
      <xdr:col>64</xdr:col>
      <xdr:colOff>74547</xdr:colOff>
      <xdr:row>26</xdr:row>
      <xdr:rowOff>8281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ECBF491-548F-4746-9BB1-A1F78C3D0E99}"/>
            </a:ext>
          </a:extLst>
        </xdr:cNvPr>
        <xdr:cNvSpPr/>
      </xdr:nvSpPr>
      <xdr:spPr>
        <a:xfrm>
          <a:off x="4936438" y="3843130"/>
          <a:ext cx="463826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2</xdr:col>
      <xdr:colOff>16565</xdr:colOff>
      <xdr:row>108</xdr:row>
      <xdr:rowOff>66262</xdr:rowOff>
    </xdr:from>
    <xdr:to>
      <xdr:col>10</xdr:col>
      <xdr:colOff>57977</xdr:colOff>
      <xdr:row>113</xdr:row>
      <xdr:rowOff>80597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E00A27D-D0E0-4DF3-AE68-7EAF56E5C841}"/>
            </a:ext>
          </a:extLst>
        </xdr:cNvPr>
        <xdr:cNvSpPr/>
      </xdr:nvSpPr>
      <xdr:spPr>
        <a:xfrm>
          <a:off x="182217" y="11049001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128</xdr:row>
      <xdr:rowOff>49696</xdr:rowOff>
    </xdr:from>
    <xdr:to>
      <xdr:col>41</xdr:col>
      <xdr:colOff>66262</xdr:colOff>
      <xdr:row>129</xdr:row>
      <xdr:rowOff>132520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600FDAA-5946-4876-AF74-0679C9A28CF4}"/>
            </a:ext>
          </a:extLst>
        </xdr:cNvPr>
        <xdr:cNvSpPr/>
      </xdr:nvSpPr>
      <xdr:spPr>
        <a:xfrm>
          <a:off x="2998305" y="14312348"/>
          <a:ext cx="463827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127</xdr:row>
      <xdr:rowOff>115956</xdr:rowOff>
    </xdr:from>
    <xdr:to>
      <xdr:col>64</xdr:col>
      <xdr:colOff>74547</xdr:colOff>
      <xdr:row>130</xdr:row>
      <xdr:rowOff>8281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65A1A9A-3817-4411-A7E4-5CACCA2432D3}"/>
            </a:ext>
          </a:extLst>
        </xdr:cNvPr>
        <xdr:cNvSpPr/>
      </xdr:nvSpPr>
      <xdr:spPr>
        <a:xfrm>
          <a:off x="4911590" y="14229521"/>
          <a:ext cx="463827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37</xdr:col>
      <xdr:colOff>0</xdr:colOff>
      <xdr:row>60</xdr:row>
      <xdr:rowOff>140804</xdr:rowOff>
    </xdr:from>
    <xdr:to>
      <xdr:col>78</xdr:col>
      <xdr:colOff>8282</xdr:colOff>
      <xdr:row>75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8F2DFDA-5AB6-4441-9A0F-3093E3F8BFA9}"/>
            </a:ext>
          </a:extLst>
        </xdr:cNvPr>
        <xdr:cNvCxnSpPr/>
      </xdr:nvCxnSpPr>
      <xdr:spPr>
        <a:xfrm flipH="1">
          <a:off x="3064565" y="11868978"/>
          <a:ext cx="3404152" cy="21037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82825</xdr:colOff>
      <xdr:row>58</xdr:row>
      <xdr:rowOff>66261</xdr:rowOff>
    </xdr:from>
    <xdr:to>
      <xdr:col>61</xdr:col>
      <xdr:colOff>13304</xdr:colOff>
      <xdr:row>58</xdr:row>
      <xdr:rowOff>74544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714C7D9-0209-4BF4-9CDD-4A768E2E1AE9}"/>
            </a:ext>
          </a:extLst>
        </xdr:cNvPr>
        <xdr:cNvCxnSpPr/>
      </xdr:nvCxnSpPr>
      <xdr:spPr>
        <a:xfrm>
          <a:off x="1573695" y="11496261"/>
          <a:ext cx="3492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69573</xdr:colOff>
      <xdr:row>58</xdr:row>
      <xdr:rowOff>110987</xdr:rowOff>
    </xdr:from>
    <xdr:to>
      <xdr:col>75</xdr:col>
      <xdr:colOff>32529</xdr:colOff>
      <xdr:row>58</xdr:row>
      <xdr:rowOff>119270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99CE7A7-917C-48CD-A6D0-635A2A971BC8}"/>
            </a:ext>
          </a:extLst>
        </xdr:cNvPr>
        <xdr:cNvCxnSpPr/>
      </xdr:nvCxnSpPr>
      <xdr:spPr>
        <a:xfrm>
          <a:off x="2968486" y="11540987"/>
          <a:ext cx="3276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16565</xdr:colOff>
      <xdr:row>58</xdr:row>
      <xdr:rowOff>1</xdr:rowOff>
    </xdr:from>
    <xdr:to>
      <xdr:col>76</xdr:col>
      <xdr:colOff>74543</xdr:colOff>
      <xdr:row>58</xdr:row>
      <xdr:rowOff>124239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3AF8145-ED42-45B0-BC26-9EEA61AAD34B}"/>
            </a:ext>
          </a:extLst>
        </xdr:cNvPr>
        <xdr:cNvCxnSpPr/>
      </xdr:nvCxnSpPr>
      <xdr:spPr>
        <a:xfrm flipV="1">
          <a:off x="6228522" y="11430001"/>
          <a:ext cx="140804" cy="12423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74543</xdr:colOff>
      <xdr:row>58</xdr:row>
      <xdr:rowOff>102706</xdr:rowOff>
    </xdr:from>
    <xdr:to>
      <xdr:col>35</xdr:col>
      <xdr:colOff>69574</xdr:colOff>
      <xdr:row>59</xdr:row>
      <xdr:rowOff>16565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12587A4D-BB40-4B20-9322-5D95D286D1F4}"/>
            </a:ext>
          </a:extLst>
        </xdr:cNvPr>
        <xdr:cNvCxnSpPr/>
      </xdr:nvCxnSpPr>
      <xdr:spPr>
        <a:xfrm flipV="1">
          <a:off x="2890630" y="11532706"/>
          <a:ext cx="77857" cy="629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74544</xdr:colOff>
      <xdr:row>57</xdr:row>
      <xdr:rowOff>140804</xdr:rowOff>
    </xdr:from>
    <xdr:to>
      <xdr:col>61</xdr:col>
      <xdr:colOff>82825</xdr:colOff>
      <xdr:row>58</xdr:row>
      <xdr:rowOff>74543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0A7FFF8-23B0-4E84-AC4B-F1CFD8A06C3E}"/>
            </a:ext>
          </a:extLst>
        </xdr:cNvPr>
        <xdr:cNvCxnSpPr/>
      </xdr:nvCxnSpPr>
      <xdr:spPr>
        <a:xfrm flipV="1">
          <a:off x="5044109" y="11421717"/>
          <a:ext cx="91107" cy="828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66</xdr:row>
      <xdr:rowOff>8282</xdr:rowOff>
    </xdr:from>
    <xdr:to>
      <xdr:col>23</xdr:col>
      <xdr:colOff>0</xdr:colOff>
      <xdr:row>73</xdr:row>
      <xdr:rowOff>8283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6FA8111-9111-4067-97F3-98A2D4D02BB0}"/>
            </a:ext>
          </a:extLst>
        </xdr:cNvPr>
        <xdr:cNvCxnSpPr/>
      </xdr:nvCxnSpPr>
      <xdr:spPr>
        <a:xfrm>
          <a:off x="1325217" y="12630978"/>
          <a:ext cx="579783" cy="104360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69574</xdr:colOff>
      <xdr:row>61</xdr:row>
      <xdr:rowOff>3313</xdr:rowOff>
    </xdr:from>
    <xdr:to>
      <xdr:col>16</xdr:col>
      <xdr:colOff>8283</xdr:colOff>
      <xdr:row>66</xdr:row>
      <xdr:rowOff>24847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B7019A2B-1724-4FBA-8EEA-AB95BE2EBC35}"/>
            </a:ext>
          </a:extLst>
        </xdr:cNvPr>
        <xdr:cNvCxnSpPr/>
      </xdr:nvCxnSpPr>
      <xdr:spPr>
        <a:xfrm>
          <a:off x="1311965" y="11880574"/>
          <a:ext cx="21535" cy="7669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74544</xdr:colOff>
      <xdr:row>58</xdr:row>
      <xdr:rowOff>57976</xdr:rowOff>
    </xdr:from>
    <xdr:to>
      <xdr:col>19</xdr:col>
      <xdr:colOff>16564</xdr:colOff>
      <xdr:row>60</xdr:row>
      <xdr:rowOff>140804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BE4A9FAA-0890-4EF3-AE43-8C9767B7FF37}"/>
            </a:ext>
          </a:extLst>
        </xdr:cNvPr>
        <xdr:cNvCxnSpPr/>
      </xdr:nvCxnSpPr>
      <xdr:spPr>
        <a:xfrm flipH="1">
          <a:off x="1316935" y="11487976"/>
          <a:ext cx="273325" cy="38100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10</xdr:row>
      <xdr:rowOff>24845</xdr:rowOff>
    </xdr:from>
    <xdr:to>
      <xdr:col>125</xdr:col>
      <xdr:colOff>41413</xdr:colOff>
      <xdr:row>13</xdr:row>
      <xdr:rowOff>36634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2145D1B7-2958-4730-9FB0-5453943429C7}"/>
            </a:ext>
          </a:extLst>
        </xdr:cNvPr>
        <xdr:cNvSpPr/>
      </xdr:nvSpPr>
      <xdr:spPr>
        <a:xfrm>
          <a:off x="7473462" y="1563499"/>
          <a:ext cx="3756163" cy="473385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r>
            <a:rPr kumimoji="1" lang="ja-JP" altLang="en-US" sz="1050" baseline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の「</a:t>
          </a:r>
          <a:r>
            <a:rPr kumimoji="1" lang="ja-JP" altLang="en-US" sz="105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○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」の端にﾏｳｽをあわせ、左ﾎﾞﾀﾝを押しながら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区分欄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の該当する項目に移動させてください。</a:t>
          </a:r>
        </a:p>
      </xdr:txBody>
    </xdr:sp>
    <xdr:clientData/>
  </xdr:twoCellAnchor>
  <xdr:twoCellAnchor>
    <xdr:from>
      <xdr:col>80</xdr:col>
      <xdr:colOff>50649</xdr:colOff>
      <xdr:row>10</xdr:row>
      <xdr:rowOff>17965</xdr:rowOff>
    </xdr:from>
    <xdr:to>
      <xdr:col>84</xdr:col>
      <xdr:colOff>7762</xdr:colOff>
      <xdr:row>116</xdr:row>
      <xdr:rowOff>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2446AF28-D780-4DDF-9AB9-D5A5C11F4973}"/>
            </a:ext>
          </a:extLst>
        </xdr:cNvPr>
        <xdr:cNvGrpSpPr/>
      </xdr:nvGrpSpPr>
      <xdr:grpSpPr>
        <a:xfrm>
          <a:off x="6908649" y="1541965"/>
          <a:ext cx="300013" cy="20908460"/>
          <a:chOff x="3553239" y="1494819"/>
          <a:chExt cx="288417" cy="21060635"/>
        </a:xfrm>
      </xdr:grpSpPr>
      <xdr:sp macro="" textlink="">
        <xdr:nvSpPr>
          <xdr:cNvPr id="60" name="楕円 59">
            <a:extLst>
              <a:ext uri="{FF2B5EF4-FFF2-40B4-BE49-F238E27FC236}">
                <a16:creationId xmlns:a16="http://schemas.microsoft.com/office/drawing/2014/main" id="{D058BBE3-8607-48AB-86E9-59C648FD570D}"/>
              </a:ext>
            </a:extLst>
          </xdr:cNvPr>
          <xdr:cNvSpPr/>
        </xdr:nvSpPr>
        <xdr:spPr>
          <a:xfrm>
            <a:off x="3563872" y="1494819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ln w="57150">
                <a:solidFill>
                  <a:schemeClr val="tx1"/>
                </a:solidFill>
              </a:ln>
              <a:solidFill>
                <a:srgbClr val="0000FF"/>
              </a:solidFill>
            </a:endParaRPr>
          </a:p>
        </xdr:txBody>
      </xdr:sp>
      <xdr:sp macro="" textlink="">
        <xdr:nvSpPr>
          <xdr:cNvPr id="63" name="楕円 62">
            <a:extLst>
              <a:ext uri="{FF2B5EF4-FFF2-40B4-BE49-F238E27FC236}">
                <a16:creationId xmlns:a16="http://schemas.microsoft.com/office/drawing/2014/main" id="{E43C858B-0DD6-4BCF-86E8-3EAA16D01F51}"/>
              </a:ext>
            </a:extLst>
          </xdr:cNvPr>
          <xdr:cNvSpPr/>
        </xdr:nvSpPr>
        <xdr:spPr>
          <a:xfrm>
            <a:off x="3553239" y="12001502"/>
            <a:ext cx="265044" cy="233824"/>
          </a:xfrm>
          <a:prstGeom prst="ellipse">
            <a:avLst/>
          </a:prstGeom>
          <a:noFill/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  <xdr:sp macro="" textlink="">
        <xdr:nvSpPr>
          <xdr:cNvPr id="64" name="楕円 63">
            <a:extLst>
              <a:ext uri="{FF2B5EF4-FFF2-40B4-BE49-F238E27FC236}">
                <a16:creationId xmlns:a16="http://schemas.microsoft.com/office/drawing/2014/main" id="{BD634996-3BC0-45D9-BDDE-B0F3D3FAB388}"/>
              </a:ext>
            </a:extLst>
          </xdr:cNvPr>
          <xdr:cNvSpPr/>
        </xdr:nvSpPr>
        <xdr:spPr>
          <a:xfrm>
            <a:off x="3561522" y="22271934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</xdr:grpSp>
    <xdr:clientData fLocksWithSheet="0"/>
  </xdr:twoCellAnchor>
  <xdr:twoCellAnchor>
    <xdr:from>
      <xdr:col>82</xdr:col>
      <xdr:colOff>32174</xdr:colOff>
      <xdr:row>34</xdr:row>
      <xdr:rowOff>166120</xdr:rowOff>
    </xdr:from>
    <xdr:to>
      <xdr:col>111</xdr:col>
      <xdr:colOff>42370</xdr:colOff>
      <xdr:row>43</xdr:row>
      <xdr:rowOff>470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B49F3A5-C4BE-46CC-8548-7D850E650641}"/>
            </a:ext>
          </a:extLst>
        </xdr:cNvPr>
        <xdr:cNvSpPr/>
      </xdr:nvSpPr>
      <xdr:spPr>
        <a:xfrm>
          <a:off x="7241866" y="6474601"/>
          <a:ext cx="2757792" cy="2076388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合計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欄及び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前月末在庫数量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欄は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自動計算されます。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・数量がない「０」の場合は、入力を省略できます。</a:t>
          </a:r>
        </a:p>
      </xdr:txBody>
    </xdr:sp>
    <xdr:clientData/>
  </xdr:twoCellAnchor>
  <xdr:twoCellAnchor>
    <xdr:from>
      <xdr:col>85</xdr:col>
      <xdr:colOff>0</xdr:colOff>
      <xdr:row>0</xdr:row>
      <xdr:rowOff>47626</xdr:rowOff>
    </xdr:from>
    <xdr:to>
      <xdr:col>125</xdr:col>
      <xdr:colOff>41413</xdr:colOff>
      <xdr:row>3</xdr:row>
      <xdr:rowOff>66676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52F2DD27-436B-44C0-9A07-2DD579F876E4}"/>
            </a:ext>
          </a:extLst>
        </xdr:cNvPr>
        <xdr:cNvSpPr/>
      </xdr:nvSpPr>
      <xdr:spPr>
        <a:xfrm>
          <a:off x="7286625" y="47626"/>
          <a:ext cx="3670438" cy="476250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黄色の枠欄について、記入してください。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85</xdr:col>
      <xdr:colOff>10257</xdr:colOff>
      <xdr:row>1</xdr:row>
      <xdr:rowOff>126024</xdr:rowOff>
    </xdr:from>
    <xdr:to>
      <xdr:col>116</xdr:col>
      <xdr:colOff>53869</xdr:colOff>
      <xdr:row>3</xdr:row>
      <xdr:rowOff>77985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C4D9CA5-573F-4D75-8473-4A6E308F5CB3}"/>
            </a:ext>
          </a:extLst>
        </xdr:cNvPr>
        <xdr:cNvSpPr/>
      </xdr:nvSpPr>
      <xdr:spPr>
        <a:xfrm>
          <a:off x="7483719" y="279889"/>
          <a:ext cx="2967054" cy="259692"/>
        </a:xfrm>
        <a:prstGeom prst="rect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800" b="1">
              <a:solidFill>
                <a:srgbClr val="C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👇　</a:t>
          </a:r>
          <a:r>
            <a:rPr lang="ja-JP" altLang="en-US" sz="800" b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項目に誤り等がある場合、以下に表示されます。</a:t>
          </a:r>
          <a:endParaRPr kumimoji="1" lang="ja-JP" altLang="en-US" sz="8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5174</xdr:colOff>
      <xdr:row>13</xdr:row>
      <xdr:rowOff>51287</xdr:rowOff>
    </xdr:from>
    <xdr:to>
      <xdr:col>16</xdr:col>
      <xdr:colOff>187055</xdr:colOff>
      <xdr:row>29</xdr:row>
      <xdr:rowOff>158175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A8A3065-6A35-47C4-AFB6-075903DD8D54}"/>
            </a:ext>
          </a:extLst>
        </xdr:cNvPr>
        <xdr:cNvCxnSpPr/>
      </xdr:nvCxnSpPr>
      <xdr:spPr>
        <a:xfrm flipH="1">
          <a:off x="1954136" y="2820864"/>
          <a:ext cx="2687688" cy="35945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156883</xdr:colOff>
      <xdr:row>7</xdr:row>
      <xdr:rowOff>89646</xdr:rowOff>
    </xdr:from>
    <xdr:to>
      <xdr:col>13</xdr:col>
      <xdr:colOff>156882</xdr:colOff>
      <xdr:row>8</xdr:row>
      <xdr:rowOff>156882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A97B1C9-C637-4CA2-8628-8E2726A19FFF}"/>
            </a:ext>
          </a:extLst>
        </xdr:cNvPr>
        <xdr:cNvSpPr/>
      </xdr:nvSpPr>
      <xdr:spPr>
        <a:xfrm>
          <a:off x="3471583" y="1489821"/>
          <a:ext cx="276224" cy="2672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205154</xdr:colOff>
      <xdr:row>16</xdr:row>
      <xdr:rowOff>183172</xdr:rowOff>
    </xdr:from>
    <xdr:to>
      <xdr:col>7</xdr:col>
      <xdr:colOff>224118</xdr:colOff>
      <xdr:row>18</xdr:row>
      <xdr:rowOff>11205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4788CBD6-AD14-4E6D-82DD-3C5D3F77239B}"/>
            </a:ext>
          </a:extLst>
        </xdr:cNvPr>
        <xdr:cNvSpPr/>
      </xdr:nvSpPr>
      <xdr:spPr>
        <a:xfrm>
          <a:off x="757604" y="3583597"/>
          <a:ext cx="1400089" cy="228083"/>
        </a:xfrm>
        <a:prstGeom prst="wedgeRoundRectCallout">
          <a:avLst>
            <a:gd name="adj1" fmla="val 46322"/>
            <a:gd name="adj2" fmla="val 75252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商流</a:t>
          </a:r>
          <a:r>
            <a:rPr kumimoji="1" lang="ja-JP" altLang="en-US" sz="700">
              <a:solidFill>
                <a:schemeClr val="tx1"/>
              </a:solidFill>
            </a:rPr>
            <a:t>（全ての取引）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146540</xdr:colOff>
      <xdr:row>8</xdr:row>
      <xdr:rowOff>139212</xdr:rowOff>
    </xdr:from>
    <xdr:to>
      <xdr:col>20</xdr:col>
      <xdr:colOff>227568</xdr:colOff>
      <xdr:row>13</xdr:row>
      <xdr:rowOff>51287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C18D9774-A768-4752-B3ED-5F6AE7885EAC}"/>
            </a:ext>
          </a:extLst>
        </xdr:cNvPr>
        <xdr:cNvSpPr/>
      </xdr:nvSpPr>
      <xdr:spPr>
        <a:xfrm>
          <a:off x="3487617" y="1721827"/>
          <a:ext cx="2308413" cy="901210"/>
        </a:xfrm>
        <a:prstGeom prst="round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月末の実在庫数量と計算上の帳簿在庫数量に差が生じた場合に</a:t>
          </a:r>
          <a:r>
            <a:rPr kumimoji="1" lang="ja-JP" altLang="en-US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</a:t>
          </a: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en-US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「その他」（実在庫数量の方がプラスの場合は受入れ、マイナスの場合は払出し）欄に、そ</a:t>
          </a: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の数量を記載</a:t>
          </a:r>
          <a:r>
            <a:rPr kumimoji="1" lang="ja-JP" altLang="en-US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してください</a:t>
          </a: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kumimoji="1" lang="ja-JP" altLang="en-US" sz="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8</xdr:col>
      <xdr:colOff>95250</xdr:colOff>
      <xdr:row>16</xdr:row>
      <xdr:rowOff>168519</xdr:rowOff>
    </xdr:from>
    <xdr:to>
      <xdr:col>16</xdr:col>
      <xdr:colOff>14654</xdr:colOff>
      <xdr:row>18</xdr:row>
      <xdr:rowOff>3879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447525A3-6169-4884-B934-D71126C4BEEA}"/>
            </a:ext>
          </a:extLst>
        </xdr:cNvPr>
        <xdr:cNvSpPr/>
      </xdr:nvSpPr>
      <xdr:spPr>
        <a:xfrm>
          <a:off x="2322635" y="3333750"/>
          <a:ext cx="2146788" cy="231014"/>
        </a:xfrm>
        <a:prstGeom prst="wedgeRoundRectCallout">
          <a:avLst>
            <a:gd name="adj1" fmla="val 33913"/>
            <a:gd name="adj2" fmla="val 84767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物流</a:t>
          </a:r>
          <a:r>
            <a:rPr kumimoji="1" lang="ja-JP" altLang="en-US" sz="700">
              <a:solidFill>
                <a:schemeClr val="tx1"/>
              </a:solidFill>
            </a:rPr>
            <a:t>（自ら納品し、または納品される取引）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190501</xdr:colOff>
      <xdr:row>21</xdr:row>
      <xdr:rowOff>89646</xdr:rowOff>
    </xdr:from>
    <xdr:to>
      <xdr:col>21</xdr:col>
      <xdr:colOff>145676</xdr:colOff>
      <xdr:row>24</xdr:row>
      <xdr:rowOff>190499</xdr:rowOff>
    </xdr:to>
    <xdr:sp macro="" textlink="">
      <xdr:nvSpPr>
        <xdr:cNvPr id="9" name="角丸四角形吹き出し 11">
          <a:extLst>
            <a:ext uri="{FF2B5EF4-FFF2-40B4-BE49-F238E27FC236}">
              <a16:creationId xmlns:a16="http://schemas.microsoft.com/office/drawing/2014/main" id="{4558189D-8648-4CC9-8B03-5BF55F12BEF4}"/>
            </a:ext>
          </a:extLst>
        </xdr:cNvPr>
        <xdr:cNvSpPr/>
      </xdr:nvSpPr>
      <xdr:spPr>
        <a:xfrm>
          <a:off x="4057651" y="4575921"/>
          <a:ext cx="1888750" cy="786653"/>
        </a:xfrm>
        <a:prstGeom prst="wedgeRoundRectCallout">
          <a:avLst>
            <a:gd name="adj1" fmla="val 3241"/>
            <a:gd name="adj2" fmla="val -68688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8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前月の数量報告書下段の「前月末在庫数量」と一致しているかを確認してください。</a:t>
          </a:r>
          <a:r>
            <a:rPr lang="ja-JP" altLang="en-US" sz="800" b="0" i="0" u="none" strike="noStrike" baseline="0">
              <a:solidFill>
                <a:schemeClr val="lt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241790</xdr:colOff>
      <xdr:row>25</xdr:row>
      <xdr:rowOff>15688</xdr:rowOff>
    </xdr:from>
    <xdr:to>
      <xdr:col>10</xdr:col>
      <xdr:colOff>33619</xdr:colOff>
      <xdr:row>27</xdr:row>
      <xdr:rowOff>1</xdr:rowOff>
    </xdr:to>
    <xdr:sp macro="" textlink="">
      <xdr:nvSpPr>
        <xdr:cNvPr id="10" name="角丸四角形吹き出し 13">
          <a:extLst>
            <a:ext uri="{FF2B5EF4-FFF2-40B4-BE49-F238E27FC236}">
              <a16:creationId xmlns:a16="http://schemas.microsoft.com/office/drawing/2014/main" id="{3D13984B-984B-4955-8F4A-DE000B0481CA}"/>
            </a:ext>
          </a:extLst>
        </xdr:cNvPr>
        <xdr:cNvSpPr/>
      </xdr:nvSpPr>
      <xdr:spPr>
        <a:xfrm>
          <a:off x="1912328" y="5364342"/>
          <a:ext cx="905522" cy="438582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別表１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261620</xdr:colOff>
      <xdr:row>13</xdr:row>
      <xdr:rowOff>51287</xdr:rowOff>
    </xdr:from>
    <xdr:to>
      <xdr:col>16</xdr:col>
      <xdr:colOff>187055</xdr:colOff>
      <xdr:row>39</xdr:row>
      <xdr:rowOff>157744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7FB5A09-CB78-40E9-9DFF-A8F5B2A26700}"/>
            </a:ext>
          </a:extLst>
        </xdr:cNvPr>
        <xdr:cNvCxnSpPr>
          <a:stCxn id="6" idx="2"/>
        </xdr:cNvCxnSpPr>
      </xdr:nvCxnSpPr>
      <xdr:spPr>
        <a:xfrm flipH="1">
          <a:off x="1932158" y="2623037"/>
          <a:ext cx="2709666" cy="5865419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22413</xdr:colOff>
      <xdr:row>25</xdr:row>
      <xdr:rowOff>11206</xdr:rowOff>
    </xdr:from>
    <xdr:to>
      <xdr:col>16</xdr:col>
      <xdr:colOff>80596</xdr:colOff>
      <xdr:row>27</xdr:row>
      <xdr:rowOff>7327</xdr:rowOff>
    </xdr:to>
    <xdr:sp macro="" textlink="">
      <xdr:nvSpPr>
        <xdr:cNvPr id="12" name="角丸四角形吹き出し 20">
          <a:extLst>
            <a:ext uri="{FF2B5EF4-FFF2-40B4-BE49-F238E27FC236}">
              <a16:creationId xmlns:a16="http://schemas.microsoft.com/office/drawing/2014/main" id="{B53D512C-613B-4845-A46D-C4345D63019C}"/>
            </a:ext>
          </a:extLst>
        </xdr:cNvPr>
        <xdr:cNvSpPr/>
      </xdr:nvSpPr>
      <xdr:spPr>
        <a:xfrm>
          <a:off x="3641913" y="5359860"/>
          <a:ext cx="893452" cy="450390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別表２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249116</xdr:colOff>
      <xdr:row>33</xdr:row>
      <xdr:rowOff>22412</xdr:rowOff>
    </xdr:from>
    <xdr:to>
      <xdr:col>10</xdr:col>
      <xdr:colOff>33618</xdr:colOff>
      <xdr:row>35</xdr:row>
      <xdr:rowOff>6724</xdr:rowOff>
    </xdr:to>
    <xdr:sp macro="" textlink="">
      <xdr:nvSpPr>
        <xdr:cNvPr id="13" name="角丸四角形吹き出し 21">
          <a:extLst>
            <a:ext uri="{FF2B5EF4-FFF2-40B4-BE49-F238E27FC236}">
              <a16:creationId xmlns:a16="http://schemas.microsoft.com/office/drawing/2014/main" id="{F9C60D17-F838-4E5B-B6EE-BEFBFDD47EF6}"/>
            </a:ext>
          </a:extLst>
        </xdr:cNvPr>
        <xdr:cNvSpPr/>
      </xdr:nvSpPr>
      <xdr:spPr>
        <a:xfrm>
          <a:off x="1919654" y="7188143"/>
          <a:ext cx="898195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別表５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56029</xdr:colOff>
      <xdr:row>33</xdr:row>
      <xdr:rowOff>22412</xdr:rowOff>
    </xdr:from>
    <xdr:to>
      <xdr:col>16</xdr:col>
      <xdr:colOff>73269</xdr:colOff>
      <xdr:row>35</xdr:row>
      <xdr:rowOff>6724</xdr:rowOff>
    </xdr:to>
    <xdr:sp macro="" textlink="">
      <xdr:nvSpPr>
        <xdr:cNvPr id="14" name="角丸四角形吹き出し 30">
          <a:extLst>
            <a:ext uri="{FF2B5EF4-FFF2-40B4-BE49-F238E27FC236}">
              <a16:creationId xmlns:a16="http://schemas.microsoft.com/office/drawing/2014/main" id="{987FC59B-07EF-49B9-B26F-DB3EFE603E33}"/>
            </a:ext>
          </a:extLst>
        </xdr:cNvPr>
        <xdr:cNvSpPr/>
      </xdr:nvSpPr>
      <xdr:spPr>
        <a:xfrm>
          <a:off x="3675529" y="7188143"/>
          <a:ext cx="852509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様式別表６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271095</xdr:colOff>
      <xdr:row>35</xdr:row>
      <xdr:rowOff>190500</xdr:rowOff>
    </xdr:from>
    <xdr:to>
      <xdr:col>17</xdr:col>
      <xdr:colOff>29308</xdr:colOff>
      <xdr:row>36</xdr:row>
      <xdr:rowOff>146539</xdr:rowOff>
    </xdr:to>
    <xdr:sp macro="" textlink="">
      <xdr:nvSpPr>
        <xdr:cNvPr id="15" name="角丸四角形吹き出し 31">
          <a:extLst>
            <a:ext uri="{FF2B5EF4-FFF2-40B4-BE49-F238E27FC236}">
              <a16:creationId xmlns:a16="http://schemas.microsoft.com/office/drawing/2014/main" id="{14692FEC-2155-4E45-BACC-9FA831460EF9}"/>
            </a:ext>
          </a:extLst>
        </xdr:cNvPr>
        <xdr:cNvSpPr/>
      </xdr:nvSpPr>
      <xdr:spPr>
        <a:xfrm>
          <a:off x="2776903" y="7612673"/>
          <a:ext cx="1985597" cy="183174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様式別表７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249116</xdr:colOff>
      <xdr:row>43</xdr:row>
      <xdr:rowOff>183172</xdr:rowOff>
    </xdr:from>
    <xdr:to>
      <xdr:col>17</xdr:col>
      <xdr:colOff>29309</xdr:colOff>
      <xdr:row>44</xdr:row>
      <xdr:rowOff>131884</xdr:rowOff>
    </xdr:to>
    <xdr:sp macro="" textlink="">
      <xdr:nvSpPr>
        <xdr:cNvPr id="16" name="角丸四角形吹き出し 22">
          <a:extLst>
            <a:ext uri="{FF2B5EF4-FFF2-40B4-BE49-F238E27FC236}">
              <a16:creationId xmlns:a16="http://schemas.microsoft.com/office/drawing/2014/main" id="{02F28132-F361-4D5D-86A6-50BB0FB14237}"/>
            </a:ext>
          </a:extLst>
        </xdr:cNvPr>
        <xdr:cNvSpPr/>
      </xdr:nvSpPr>
      <xdr:spPr>
        <a:xfrm>
          <a:off x="2754924" y="9422422"/>
          <a:ext cx="2007577" cy="175847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様式別表１０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131884</xdr:colOff>
      <xdr:row>0</xdr:row>
      <xdr:rowOff>65942</xdr:rowOff>
    </xdr:from>
    <xdr:to>
      <xdr:col>21</xdr:col>
      <xdr:colOff>219806</xdr:colOff>
      <xdr:row>2</xdr:row>
      <xdr:rowOff>6465</xdr:rowOff>
    </xdr:to>
    <xdr:sp macro="" textlink="">
      <xdr:nvSpPr>
        <xdr:cNvPr id="20" name="角丸四角形吹き出し 10">
          <a:extLst>
            <a:ext uri="{FF2B5EF4-FFF2-40B4-BE49-F238E27FC236}">
              <a16:creationId xmlns:a16="http://schemas.microsoft.com/office/drawing/2014/main" id="{7AF68C9B-72FA-42E3-A1AE-B0338F95CB23}"/>
            </a:ext>
          </a:extLst>
        </xdr:cNvPr>
        <xdr:cNvSpPr/>
      </xdr:nvSpPr>
      <xdr:spPr>
        <a:xfrm>
          <a:off x="4827709" y="65942"/>
          <a:ext cx="1192822" cy="340573"/>
        </a:xfrm>
        <a:prstGeom prst="wedgeRoundRectCallout">
          <a:avLst>
            <a:gd name="adj1" fmla="val -20833"/>
            <a:gd name="adj2" fmla="val 5833"/>
            <a:gd name="adj3" fmla="val 16667"/>
          </a:avLst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14</xdr:col>
      <xdr:colOff>131884</xdr:colOff>
      <xdr:row>4</xdr:row>
      <xdr:rowOff>183173</xdr:rowOff>
    </xdr:from>
    <xdr:to>
      <xdr:col>21</xdr:col>
      <xdr:colOff>21662</xdr:colOff>
      <xdr:row>8</xdr:row>
      <xdr:rowOff>51289</xdr:rowOff>
    </xdr:to>
    <xdr:sp macro="" textlink="">
      <xdr:nvSpPr>
        <xdr:cNvPr id="21" name="角丸四角形吹き出し 61">
          <a:extLst>
            <a:ext uri="{FF2B5EF4-FFF2-40B4-BE49-F238E27FC236}">
              <a16:creationId xmlns:a16="http://schemas.microsoft.com/office/drawing/2014/main" id="{2B0CD41B-53D3-45A7-BD2F-A0C0E6F867E1}"/>
            </a:ext>
          </a:extLst>
        </xdr:cNvPr>
        <xdr:cNvSpPr/>
      </xdr:nvSpPr>
      <xdr:spPr>
        <a:xfrm>
          <a:off x="4029807" y="974481"/>
          <a:ext cx="1838740" cy="659423"/>
        </a:xfrm>
        <a:prstGeom prst="wedgeRoundRectCallout">
          <a:avLst>
            <a:gd name="adj1" fmla="val -38402"/>
            <a:gd name="adj2" fmla="val -7785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福井県に提出する場合、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18001</a:t>
          </a:r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r>
            <a:rPr kumimoji="1" lang="ja-JP" altLang="en-US" sz="9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2:EQ155"/>
  <sheetViews>
    <sheetView showGridLines="0" tabSelected="1" view="pageBreakPreview" zoomScale="130" zoomScaleNormal="130" zoomScaleSheetLayoutView="130" workbookViewId="0">
      <selection activeCell="CI23" sqref="CI23"/>
    </sheetView>
  </sheetViews>
  <sheetFormatPr defaultColWidth="1.125" defaultRowHeight="12" customHeight="1"/>
  <cols>
    <col min="1" max="82" width="1.125" style="1"/>
    <col min="83" max="83" width="1.125" style="1" customWidth="1"/>
    <col min="84" max="86" width="1.125" style="1"/>
    <col min="87" max="87" width="2.5" style="1" bestFit="1" customWidth="1"/>
    <col min="88" max="91" width="1.125" style="1"/>
    <col min="92" max="92" width="2.375" style="1" bestFit="1" customWidth="1"/>
    <col min="93" max="160" width="1.125" style="1"/>
    <col min="161" max="161" width="1.125" style="1" customWidth="1"/>
    <col min="162" max="16384" width="1.125" style="1"/>
  </cols>
  <sheetData>
    <row r="2" spans="1:141" ht="12" customHeight="1">
      <c r="T2" s="127" t="s">
        <v>0</v>
      </c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</row>
    <row r="3" spans="1:141" ht="12" customHeight="1" thickBot="1"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</row>
    <row r="4" spans="1:141" ht="12" customHeight="1">
      <c r="AF4" s="2"/>
      <c r="AG4" s="141" t="s">
        <v>1</v>
      </c>
      <c r="AH4" s="141"/>
      <c r="AI4" s="142"/>
      <c r="AJ4" s="148" t="s">
        <v>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 t="s">
        <v>3</v>
      </c>
      <c r="AX4" s="148"/>
      <c r="AY4" s="148"/>
      <c r="AZ4" s="148"/>
      <c r="BA4" s="148"/>
      <c r="BB4" s="148"/>
      <c r="BC4" s="148"/>
      <c r="BD4" s="148"/>
      <c r="BE4" s="148"/>
      <c r="BF4" s="148"/>
      <c r="BG4" s="150" t="s">
        <v>4</v>
      </c>
      <c r="BH4" s="150"/>
      <c r="BI4" s="150"/>
      <c r="BJ4" s="150"/>
      <c r="BK4" s="148" t="s">
        <v>5</v>
      </c>
      <c r="BL4" s="148"/>
      <c r="BM4" s="148"/>
      <c r="BN4" s="148"/>
      <c r="BO4" s="148"/>
      <c r="BP4" s="148"/>
      <c r="BQ4" s="148"/>
      <c r="BR4" s="149"/>
      <c r="BS4" s="145" t="s">
        <v>6</v>
      </c>
      <c r="BT4" s="129"/>
      <c r="BU4" s="129"/>
      <c r="BV4" s="129"/>
      <c r="BW4" s="129"/>
      <c r="BX4" s="129"/>
      <c r="BY4" s="146"/>
      <c r="BZ4" s="164" t="s">
        <v>7</v>
      </c>
      <c r="CA4" s="143"/>
    </row>
    <row r="5" spans="1:141" ht="12" customHeight="1">
      <c r="AF5" s="2"/>
      <c r="AG5" s="143"/>
      <c r="AH5" s="143"/>
      <c r="AI5" s="14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9"/>
      <c r="BH5" s="119"/>
      <c r="BI5" s="119"/>
      <c r="BJ5" s="119"/>
      <c r="BK5" s="114"/>
      <c r="BL5" s="114"/>
      <c r="BM5" s="114"/>
      <c r="BN5" s="114"/>
      <c r="BO5" s="114"/>
      <c r="BP5" s="114"/>
      <c r="BQ5" s="114"/>
      <c r="BR5" s="135"/>
      <c r="BS5" s="133"/>
      <c r="BT5" s="134"/>
      <c r="BU5" s="134"/>
      <c r="BV5" s="134"/>
      <c r="BW5" s="134"/>
      <c r="BX5" s="134"/>
      <c r="BY5" s="147"/>
      <c r="BZ5" s="164"/>
      <c r="CA5" s="143"/>
      <c r="CG5" s="77"/>
      <c r="CH5" s="77"/>
      <c r="CI5" s="78" t="str">
        <f>IF(LEN(AJ6)&lt;&gt;10,"👈　『事業者コード』が誤っているか、入力されていません。","")</f>
        <v>👈　『事業者コード』が誤っているか、入力されていません。</v>
      </c>
      <c r="CJ5" s="77"/>
    </row>
    <row r="6" spans="1:141" ht="12" customHeight="1">
      <c r="AF6" s="2"/>
      <c r="AG6" s="143"/>
      <c r="AH6" s="143"/>
      <c r="AI6" s="144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2">
        <v>18001</v>
      </c>
      <c r="AX6" s="302"/>
      <c r="AY6" s="302"/>
      <c r="AZ6" s="302"/>
      <c r="BA6" s="302"/>
      <c r="BB6" s="302"/>
      <c r="BC6" s="302"/>
      <c r="BD6" s="302"/>
      <c r="BE6" s="302"/>
      <c r="BF6" s="302"/>
      <c r="BG6" s="120"/>
      <c r="BH6" s="120"/>
      <c r="BI6" s="120"/>
      <c r="BJ6" s="120"/>
      <c r="BK6" s="114"/>
      <c r="BL6" s="114"/>
      <c r="BM6" s="114"/>
      <c r="BN6" s="114"/>
      <c r="BO6" s="114"/>
      <c r="BP6" s="114"/>
      <c r="BQ6" s="114"/>
      <c r="BR6" s="135"/>
      <c r="BS6" s="131"/>
      <c r="BT6" s="132"/>
      <c r="BU6" s="132"/>
      <c r="BV6" s="132"/>
      <c r="BW6" s="132"/>
      <c r="BX6" s="132"/>
      <c r="BY6" s="132"/>
      <c r="BZ6" s="164"/>
      <c r="CA6" s="143"/>
      <c r="CG6" s="77"/>
      <c r="CH6" s="77"/>
      <c r="CI6" s="338" t="str">
        <f>IF(AND(AJ9&lt;&gt;"",AM9&lt;&gt;"",AP9&lt;&gt;""),"","👈　『報告年月日』欄は、
　・　郵送等した場合→　郵便等投函日
　・　県税窓口で提出した場合→　県税提出日　を入力してください。")</f>
        <v>👈　『報告年月日』欄は、
　・　郵送等した場合→　郵便等投函日
　・　県税窓口で提出した場合→　県税提出日　を入力してください。</v>
      </c>
      <c r="CJ6" s="427"/>
      <c r="CK6" s="427"/>
      <c r="CL6" s="427"/>
      <c r="CM6" s="427"/>
      <c r="CN6" s="427"/>
      <c r="CO6" s="427"/>
      <c r="CP6" s="427"/>
      <c r="CQ6" s="427"/>
      <c r="CR6" s="427"/>
      <c r="CS6" s="427"/>
      <c r="CT6" s="427"/>
      <c r="CU6" s="427"/>
      <c r="CV6" s="427"/>
      <c r="CW6" s="427"/>
      <c r="CX6" s="427"/>
      <c r="CY6" s="427"/>
      <c r="CZ6" s="427"/>
      <c r="DA6" s="427"/>
      <c r="DB6" s="427"/>
      <c r="DC6" s="427"/>
      <c r="DD6" s="427"/>
      <c r="DE6" s="427"/>
      <c r="DF6" s="427"/>
      <c r="DG6" s="427"/>
      <c r="DH6" s="427"/>
      <c r="DI6" s="427"/>
      <c r="DJ6" s="427"/>
      <c r="DK6" s="427"/>
      <c r="DL6" s="427"/>
      <c r="DM6" s="427"/>
      <c r="DN6" s="427"/>
      <c r="DO6" s="427"/>
      <c r="DP6" s="427"/>
      <c r="DQ6" s="427"/>
      <c r="DR6" s="427"/>
      <c r="DS6" s="427"/>
      <c r="DT6" s="427"/>
      <c r="DU6" s="427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</row>
    <row r="7" spans="1:141" ht="12" customHeight="1" thickBot="1">
      <c r="AF7" s="2"/>
      <c r="AG7" s="143"/>
      <c r="AH7" s="143"/>
      <c r="AI7" s="144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137"/>
      <c r="BH7" s="137"/>
      <c r="BI7" s="137"/>
      <c r="BJ7" s="137"/>
      <c r="BK7" s="136"/>
      <c r="BL7" s="136"/>
      <c r="BM7" s="136"/>
      <c r="BN7" s="136"/>
      <c r="BO7" s="136"/>
      <c r="BP7" s="136"/>
      <c r="BQ7" s="136"/>
      <c r="BR7" s="131"/>
      <c r="BS7" s="133"/>
      <c r="BT7" s="134"/>
      <c r="BU7" s="134"/>
      <c r="BV7" s="134"/>
      <c r="BW7" s="134"/>
      <c r="BX7" s="134"/>
      <c r="BY7" s="134"/>
      <c r="BZ7" s="164"/>
      <c r="CA7" s="143"/>
      <c r="CI7" s="427"/>
      <c r="CJ7" s="427"/>
      <c r="CK7" s="427"/>
      <c r="CL7" s="427"/>
      <c r="CM7" s="427"/>
      <c r="CN7" s="427"/>
      <c r="CO7" s="427"/>
      <c r="CP7" s="427"/>
      <c r="CQ7" s="427"/>
      <c r="CR7" s="427"/>
      <c r="CS7" s="427"/>
      <c r="CT7" s="427"/>
      <c r="CU7" s="427"/>
      <c r="CV7" s="427"/>
      <c r="CW7" s="427"/>
      <c r="CX7" s="427"/>
      <c r="CY7" s="427"/>
      <c r="CZ7" s="427"/>
      <c r="DA7" s="427"/>
      <c r="DB7" s="427"/>
      <c r="DC7" s="427"/>
      <c r="DD7" s="427"/>
      <c r="DE7" s="427"/>
      <c r="DF7" s="427"/>
      <c r="DG7" s="427"/>
      <c r="DH7" s="427"/>
      <c r="DI7" s="427"/>
      <c r="DJ7" s="427"/>
      <c r="DK7" s="427"/>
      <c r="DL7" s="427"/>
      <c r="DM7" s="427"/>
      <c r="DN7" s="427"/>
      <c r="DO7" s="427"/>
      <c r="DP7" s="427"/>
      <c r="DQ7" s="427"/>
      <c r="DR7" s="427"/>
      <c r="DS7" s="427"/>
      <c r="DT7" s="427"/>
      <c r="DU7" s="42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</row>
    <row r="8" spans="1:141" ht="12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9" t="s">
        <v>8</v>
      </c>
      <c r="N8" s="129"/>
      <c r="O8" s="129"/>
      <c r="P8" s="129"/>
      <c r="Q8" s="303"/>
      <c r="R8" s="303"/>
      <c r="S8" s="303"/>
      <c r="T8" s="129" t="s">
        <v>9</v>
      </c>
      <c r="U8" s="129"/>
      <c r="V8" s="303"/>
      <c r="W8" s="303"/>
      <c r="X8" s="303"/>
      <c r="Y8" s="129" t="s">
        <v>10</v>
      </c>
      <c r="Z8" s="129"/>
      <c r="AA8" s="303"/>
      <c r="AB8" s="303"/>
      <c r="AC8" s="303"/>
      <c r="AD8" s="129" t="s">
        <v>11</v>
      </c>
      <c r="AE8" s="129"/>
      <c r="AF8" s="5"/>
      <c r="AG8" s="143"/>
      <c r="AH8" s="143"/>
      <c r="AI8" s="144"/>
      <c r="AJ8" s="114" t="s">
        <v>12</v>
      </c>
      <c r="AK8" s="114"/>
      <c r="AL8" s="114"/>
      <c r="AM8" s="114"/>
      <c r="AN8" s="114"/>
      <c r="AO8" s="114"/>
      <c r="AP8" s="114"/>
      <c r="AQ8" s="114"/>
      <c r="AR8" s="114"/>
      <c r="AS8" s="131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64"/>
      <c r="CA8" s="143"/>
      <c r="CI8" s="427"/>
      <c r="CJ8" s="427"/>
      <c r="CK8" s="427"/>
      <c r="CL8" s="427"/>
      <c r="CM8" s="427"/>
      <c r="CN8" s="427"/>
      <c r="CO8" s="427"/>
      <c r="CP8" s="427"/>
      <c r="CQ8" s="427"/>
      <c r="CR8" s="427"/>
      <c r="CS8" s="427"/>
      <c r="CT8" s="427"/>
      <c r="CU8" s="427"/>
      <c r="CV8" s="427"/>
      <c r="CW8" s="427"/>
      <c r="CX8" s="427"/>
      <c r="CY8" s="427"/>
      <c r="CZ8" s="427"/>
      <c r="DA8" s="427"/>
      <c r="DB8" s="427"/>
      <c r="DC8" s="427"/>
      <c r="DD8" s="427"/>
      <c r="DE8" s="427"/>
      <c r="DF8" s="427"/>
      <c r="DG8" s="427"/>
      <c r="DH8" s="427"/>
      <c r="DI8" s="427"/>
      <c r="DJ8" s="427"/>
      <c r="DK8" s="427"/>
      <c r="DL8" s="427"/>
      <c r="DM8" s="427"/>
      <c r="DN8" s="427"/>
      <c r="DO8" s="427"/>
      <c r="DP8" s="427"/>
      <c r="DQ8" s="427"/>
      <c r="DR8" s="427"/>
      <c r="DS8" s="427"/>
      <c r="DT8" s="427"/>
      <c r="DU8" s="42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</row>
    <row r="9" spans="1:141" ht="12" customHeight="1">
      <c r="A9" s="6"/>
      <c r="M9" s="130"/>
      <c r="N9" s="130"/>
      <c r="O9" s="130"/>
      <c r="P9" s="130"/>
      <c r="Q9" s="304"/>
      <c r="R9" s="304"/>
      <c r="S9" s="304"/>
      <c r="T9" s="130"/>
      <c r="U9" s="130"/>
      <c r="V9" s="304"/>
      <c r="W9" s="304"/>
      <c r="X9" s="304"/>
      <c r="Y9" s="130"/>
      <c r="Z9" s="130"/>
      <c r="AA9" s="304"/>
      <c r="AB9" s="304"/>
      <c r="AC9" s="304"/>
      <c r="AD9" s="130"/>
      <c r="AE9" s="130"/>
      <c r="AF9" s="7"/>
      <c r="AG9" s="143"/>
      <c r="AH9" s="143"/>
      <c r="AI9" s="144"/>
      <c r="AJ9" s="305"/>
      <c r="AK9" s="305"/>
      <c r="AL9" s="306"/>
      <c r="AM9" s="317"/>
      <c r="AN9" s="305"/>
      <c r="AO9" s="318"/>
      <c r="AP9" s="319"/>
      <c r="AQ9" s="305"/>
      <c r="AR9" s="305"/>
      <c r="AS9" s="173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64"/>
      <c r="CA9" s="143"/>
      <c r="CI9" s="427"/>
      <c r="CJ9" s="427"/>
      <c r="CK9" s="427"/>
      <c r="CL9" s="427"/>
      <c r="CM9" s="427"/>
      <c r="CN9" s="427"/>
      <c r="CO9" s="427"/>
      <c r="CP9" s="427"/>
      <c r="CQ9" s="427"/>
      <c r="CR9" s="427"/>
      <c r="CS9" s="427"/>
      <c r="CT9" s="427"/>
      <c r="CU9" s="427"/>
      <c r="CV9" s="427"/>
      <c r="CW9" s="427"/>
      <c r="CX9" s="427"/>
      <c r="CY9" s="427"/>
      <c r="CZ9" s="427"/>
      <c r="DA9" s="427"/>
      <c r="DB9" s="427"/>
      <c r="DC9" s="427"/>
      <c r="DD9" s="427"/>
      <c r="DE9" s="427"/>
      <c r="DF9" s="427"/>
      <c r="DG9" s="427"/>
      <c r="DH9" s="427"/>
      <c r="DI9" s="427"/>
      <c r="DJ9" s="427"/>
      <c r="DK9" s="427"/>
      <c r="DL9" s="427"/>
      <c r="DM9" s="427"/>
      <c r="DN9" s="427"/>
      <c r="DO9" s="427"/>
      <c r="DP9" s="427"/>
      <c r="DQ9" s="427"/>
      <c r="DR9" s="427"/>
      <c r="DS9" s="427"/>
      <c r="DT9" s="427"/>
      <c r="DU9" s="42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</row>
    <row r="10" spans="1:141" ht="12" customHeight="1">
      <c r="A10" s="6"/>
      <c r="AF10" s="7"/>
      <c r="AG10" s="143"/>
      <c r="AH10" s="143"/>
      <c r="AI10" s="144"/>
      <c r="AJ10" s="305"/>
      <c r="AK10" s="305"/>
      <c r="AL10" s="306"/>
      <c r="AM10" s="317"/>
      <c r="AN10" s="305"/>
      <c r="AO10" s="318"/>
      <c r="AP10" s="319"/>
      <c r="AQ10" s="305"/>
      <c r="AR10" s="305"/>
      <c r="AS10" s="173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64"/>
      <c r="CA10" s="143"/>
      <c r="CI10" s="427"/>
      <c r="CJ10" s="427"/>
      <c r="CK10" s="427"/>
      <c r="CL10" s="427"/>
      <c r="CM10" s="427"/>
      <c r="CN10" s="427"/>
      <c r="CO10" s="427"/>
      <c r="CP10" s="427"/>
      <c r="CQ10" s="427"/>
      <c r="CR10" s="427"/>
      <c r="CS10" s="427"/>
      <c r="CT10" s="427"/>
      <c r="CU10" s="427"/>
      <c r="CV10" s="427"/>
      <c r="CW10" s="427"/>
      <c r="CX10" s="427"/>
      <c r="CY10" s="427"/>
      <c r="CZ10" s="427"/>
      <c r="DA10" s="427"/>
      <c r="DB10" s="427"/>
      <c r="DC10" s="427"/>
      <c r="DD10" s="427"/>
      <c r="DE10" s="427"/>
      <c r="DF10" s="427"/>
      <c r="DG10" s="427"/>
      <c r="DH10" s="427"/>
      <c r="DI10" s="427"/>
      <c r="DJ10" s="427"/>
      <c r="DK10" s="427"/>
      <c r="DL10" s="427"/>
      <c r="DM10" s="427"/>
      <c r="DN10" s="427"/>
      <c r="DO10" s="427"/>
      <c r="DP10" s="427"/>
      <c r="DQ10" s="427"/>
      <c r="DR10" s="427"/>
      <c r="DS10" s="427"/>
      <c r="DT10" s="427"/>
      <c r="DU10" s="42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</row>
    <row r="11" spans="1:141" ht="12" customHeight="1">
      <c r="A11" s="6"/>
      <c r="B11" s="127" t="s">
        <v>13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8"/>
      <c r="AG11" s="131" t="s">
        <v>14</v>
      </c>
      <c r="AH11" s="132"/>
      <c r="AI11" s="132"/>
      <c r="AJ11" s="132"/>
      <c r="AK11" s="132"/>
      <c r="AL11" s="132"/>
      <c r="AM11" s="132"/>
      <c r="AN11" s="132"/>
      <c r="AO11" s="132"/>
      <c r="AP11" s="172"/>
      <c r="AQ11" s="168" t="s">
        <v>15</v>
      </c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315"/>
      <c r="BZ11" s="164"/>
      <c r="CA11" s="143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</row>
    <row r="12" spans="1:141" ht="12" customHeight="1">
      <c r="A12" s="6"/>
      <c r="AF12" s="7"/>
      <c r="AG12" s="173"/>
      <c r="AH12" s="130"/>
      <c r="AI12" s="130"/>
      <c r="AJ12" s="130"/>
      <c r="AK12" s="130"/>
      <c r="AL12" s="130"/>
      <c r="AM12" s="130"/>
      <c r="AN12" s="130"/>
      <c r="AO12" s="130"/>
      <c r="AP12" s="174"/>
      <c r="AQ12" s="170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316"/>
      <c r="BZ12" s="164"/>
      <c r="CA12" s="143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</row>
    <row r="13" spans="1:141" ht="12.75" customHeight="1">
      <c r="A13" s="8"/>
      <c r="B13" s="151" t="s">
        <v>16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4"/>
      <c r="V13" s="285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91"/>
      <c r="BZ13" s="143"/>
      <c r="CA13" s="143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80"/>
      <c r="DZ13" s="80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</row>
    <row r="14" spans="1:141" ht="12" customHeight="1">
      <c r="A14" s="6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V14" s="287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92"/>
      <c r="BZ14" s="143"/>
      <c r="CA14" s="143"/>
      <c r="CI14" s="79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</row>
    <row r="15" spans="1:141" ht="12" customHeight="1">
      <c r="A15" s="10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1"/>
      <c r="V15" s="293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5"/>
      <c r="BZ15" s="143"/>
      <c r="CA15" s="143"/>
      <c r="CI15" s="78" t="str">
        <f>IF(AND(V13&lt;&gt;"",V16&lt;&gt;"",AW19&lt;&gt;""),"","👈　『氏名又は名称』および『住所又は所在地（電話番号）』欄を入力してください。")</f>
        <v>👈　『氏名又は名称』および『住所又は所在地（電話番号）』欄を入力してください。</v>
      </c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</row>
    <row r="16" spans="1:141" ht="12" customHeight="1">
      <c r="A16" s="8"/>
      <c r="B16" s="151" t="s">
        <v>17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9"/>
      <c r="V16" s="285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164"/>
      <c r="CA16" s="143"/>
      <c r="CI16" s="79"/>
      <c r="CJ16" s="329"/>
      <c r="CK16" s="329"/>
      <c r="CL16" s="329"/>
      <c r="CM16" s="329"/>
      <c r="CN16" s="329"/>
      <c r="CO16" s="329"/>
      <c r="CP16" s="329"/>
      <c r="CQ16" s="329"/>
      <c r="CR16" s="329"/>
      <c r="CS16" s="329"/>
      <c r="CT16" s="329"/>
      <c r="CU16" s="329"/>
      <c r="CV16" s="329"/>
      <c r="CW16" s="329"/>
      <c r="CX16" s="329"/>
      <c r="CY16" s="32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</row>
    <row r="17" spans="1:147" ht="12" customHeight="1">
      <c r="A17" s="6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V17" s="287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288"/>
      <c r="BU17" s="288"/>
      <c r="BV17" s="288"/>
      <c r="BW17" s="288"/>
      <c r="BX17" s="288"/>
      <c r="BY17" s="288"/>
      <c r="BZ17" s="164"/>
      <c r="CA17" s="143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7"/>
      <c r="EM17" s="77"/>
      <c r="EN17" s="77"/>
      <c r="EO17" s="77"/>
      <c r="EP17" s="77"/>
      <c r="EQ17" s="77"/>
    </row>
    <row r="18" spans="1:147" ht="12" customHeight="1">
      <c r="A18" s="6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V18" s="287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288"/>
      <c r="BV18" s="288"/>
      <c r="BW18" s="288"/>
      <c r="BX18" s="288"/>
      <c r="BY18" s="288"/>
      <c r="BZ18" s="164"/>
      <c r="CA18" s="143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7"/>
      <c r="EM18" s="77"/>
      <c r="EN18" s="77"/>
      <c r="EO18" s="77"/>
      <c r="EP18" s="77"/>
      <c r="EQ18" s="77"/>
    </row>
    <row r="19" spans="1:147" ht="12" customHeight="1">
      <c r="A19" s="10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9"/>
      <c r="V19" s="26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89" t="s">
        <v>18</v>
      </c>
      <c r="AP19" s="289"/>
      <c r="AQ19" s="289"/>
      <c r="AR19" s="289"/>
      <c r="AS19" s="289"/>
      <c r="AT19" s="289"/>
      <c r="AU19" s="289"/>
      <c r="AV19" s="289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89" t="s">
        <v>19</v>
      </c>
      <c r="BY19" s="289"/>
      <c r="BZ19" s="164"/>
      <c r="CA19" s="143"/>
      <c r="CH19" s="77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7"/>
      <c r="EM19" s="77"/>
      <c r="EN19" s="77"/>
      <c r="EO19" s="77"/>
      <c r="EP19" s="77"/>
      <c r="EQ19" s="77"/>
    </row>
    <row r="20" spans="1:147" ht="12" customHeight="1">
      <c r="A20" s="6"/>
      <c r="BZ20" s="164"/>
      <c r="CA20" s="143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7"/>
      <c r="EM20" s="77"/>
      <c r="EN20" s="77"/>
      <c r="EO20" s="77"/>
      <c r="EP20" s="77"/>
      <c r="EQ20" s="77"/>
    </row>
    <row r="21" spans="1:147" ht="12" customHeight="1">
      <c r="A21" s="6"/>
      <c r="S21" s="193" t="s">
        <v>8</v>
      </c>
      <c r="T21" s="193"/>
      <c r="U21" s="193"/>
      <c r="V21" s="193"/>
      <c r="W21" s="193"/>
      <c r="X21" s="330"/>
      <c r="Y21" s="331"/>
      <c r="Z21" s="331"/>
      <c r="AA21" s="331"/>
      <c r="AB21" s="332"/>
      <c r="AC21" s="193" t="s">
        <v>9</v>
      </c>
      <c r="AD21" s="193"/>
      <c r="AE21" s="193"/>
      <c r="AF21" s="193"/>
      <c r="AG21" s="330"/>
      <c r="AH21" s="331"/>
      <c r="AI21" s="331"/>
      <c r="AJ21" s="331"/>
      <c r="AK21" s="332"/>
      <c r="AL21" s="186" t="s">
        <v>20</v>
      </c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Z21" s="164"/>
      <c r="CA21" s="143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7"/>
      <c r="EM21" s="77"/>
      <c r="EN21" s="77"/>
      <c r="EO21" s="77"/>
      <c r="EP21" s="77"/>
      <c r="EQ21" s="77"/>
    </row>
    <row r="22" spans="1:147" ht="12" customHeight="1">
      <c r="A22" s="6"/>
      <c r="S22" s="193"/>
      <c r="T22" s="193"/>
      <c r="U22" s="193"/>
      <c r="V22" s="193"/>
      <c r="W22" s="193"/>
      <c r="X22" s="333"/>
      <c r="Y22" s="334"/>
      <c r="Z22" s="334"/>
      <c r="AA22" s="334"/>
      <c r="AB22" s="335"/>
      <c r="AC22" s="193"/>
      <c r="AD22" s="193"/>
      <c r="AE22" s="193"/>
      <c r="AF22" s="193"/>
      <c r="AG22" s="333"/>
      <c r="AH22" s="334"/>
      <c r="AI22" s="334"/>
      <c r="AJ22" s="334"/>
      <c r="AK22" s="335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Z22" s="164"/>
      <c r="CA22" s="143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</row>
    <row r="23" spans="1:147" ht="12" customHeight="1" thickBot="1">
      <c r="A23" s="13"/>
      <c r="BZ23" s="164"/>
      <c r="CA23" s="143"/>
      <c r="CI23" s="78" t="str">
        <f>IF(AND(X21&lt;&gt;"",AG21&lt;&gt;""),"","👈　『年月』を入力してください。")</f>
        <v>👈　『年月』を入力してください。</v>
      </c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9"/>
    </row>
    <row r="24" spans="1:147" ht="12" customHeight="1">
      <c r="A24" s="183" t="s">
        <v>21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83" t="s">
        <v>22</v>
      </c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83" t="s">
        <v>23</v>
      </c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79"/>
      <c r="BM24" s="129" t="s">
        <v>24</v>
      </c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79"/>
      <c r="BZ24" s="143"/>
      <c r="CA24" s="143"/>
      <c r="CE24" s="75" t="str">
        <f>IF(AG21="","","（参考）")</f>
        <v/>
      </c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</row>
    <row r="25" spans="1:147" ht="12" customHeight="1" thickBot="1">
      <c r="A25" s="184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84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84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8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80"/>
      <c r="BZ25" s="143"/>
      <c r="CA25" s="143"/>
      <c r="CF25" s="75" t="str">
        <f>IF(AG21="","","次回（ "&amp;IF(AG21=12,1,AG21+1)&amp;"月分）報告における『前々月末在庫数量』欄は以下のとおりです。")</f>
        <v/>
      </c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</row>
    <row r="26" spans="1:147" ht="12" customHeight="1" thickBot="1">
      <c r="A26" s="185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5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5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2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80"/>
      <c r="BZ26" s="143"/>
      <c r="CA26" s="143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320" t="str">
        <f>IF(AG21="","","受払等の数量")</f>
        <v/>
      </c>
      <c r="DA26" s="321"/>
      <c r="DB26" s="321"/>
      <c r="DC26" s="321"/>
      <c r="DD26" s="321"/>
      <c r="DE26" s="321"/>
      <c r="DF26" s="321"/>
      <c r="DG26" s="321"/>
      <c r="DH26" s="321"/>
      <c r="DI26" s="321"/>
      <c r="DJ26" s="321"/>
      <c r="DK26" s="321"/>
      <c r="DL26" s="321"/>
      <c r="DM26" s="321"/>
      <c r="DN26" s="321"/>
      <c r="DO26" s="321"/>
      <c r="DP26" s="321"/>
      <c r="DQ26" s="321"/>
      <c r="DR26" s="321"/>
      <c r="DS26" s="321"/>
      <c r="DT26" s="321"/>
      <c r="DU26" s="321"/>
      <c r="DV26" s="95" t="str">
        <f>IF(AG21="","","現実の受払い等の数量")</f>
        <v/>
      </c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7"/>
    </row>
    <row r="27" spans="1:147" ht="19.5" customHeight="1">
      <c r="A27" s="176" t="s">
        <v>25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3"/>
      <c r="V27" s="4"/>
      <c r="W27" s="4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6"/>
      <c r="AQ27" s="83"/>
      <c r="AR27" s="84"/>
      <c r="AS27" s="84"/>
      <c r="AT27" s="275"/>
      <c r="AU27" s="275"/>
      <c r="AV27" s="275"/>
      <c r="AW27" s="275"/>
      <c r="AX27" s="275"/>
      <c r="AY27" s="275"/>
      <c r="AZ27" s="275"/>
      <c r="BA27" s="275"/>
      <c r="BB27" s="275"/>
      <c r="BC27" s="275"/>
      <c r="BD27" s="275"/>
      <c r="BE27" s="275"/>
      <c r="BF27" s="275"/>
      <c r="BG27" s="275"/>
      <c r="BH27" s="275"/>
      <c r="BI27" s="275"/>
      <c r="BJ27" s="275"/>
      <c r="BK27" s="275"/>
      <c r="BL27" s="276"/>
      <c r="BM27" s="428"/>
      <c r="BN27" s="429"/>
      <c r="BO27" s="429"/>
      <c r="BP27" s="429"/>
      <c r="BQ27" s="429"/>
      <c r="BR27" s="429"/>
      <c r="BS27" s="429"/>
      <c r="BT27" s="429"/>
      <c r="BU27" s="429"/>
      <c r="BV27" s="429"/>
      <c r="BW27" s="429"/>
      <c r="BX27" s="429"/>
      <c r="BY27" s="430"/>
      <c r="BZ27" s="143"/>
      <c r="CA27" s="143"/>
      <c r="CF27" s="98" t="str">
        <f>IF(AG21="","","前々月末在庫数量")</f>
        <v/>
      </c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100"/>
      <c r="CZ27" s="322" t="str">
        <f>IF(AG21="","",IF($X$50="","",$X$50))</f>
        <v/>
      </c>
      <c r="DA27" s="322"/>
      <c r="DB27" s="322"/>
      <c r="DC27" s="322"/>
      <c r="DD27" s="322"/>
      <c r="DE27" s="322"/>
      <c r="DF27" s="322"/>
      <c r="DG27" s="322"/>
      <c r="DH27" s="322"/>
      <c r="DI27" s="322"/>
      <c r="DJ27" s="322"/>
      <c r="DK27" s="322"/>
      <c r="DL27" s="322"/>
      <c r="DM27" s="322"/>
      <c r="DN27" s="322"/>
      <c r="DO27" s="322"/>
      <c r="DP27" s="322"/>
      <c r="DQ27" s="322"/>
      <c r="DR27" s="322"/>
      <c r="DS27" s="322"/>
      <c r="DT27" s="322"/>
      <c r="DU27" s="322"/>
      <c r="DV27" s="102" t="str">
        <f>IF(AG21="","",$AT$50)</f>
        <v/>
      </c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3"/>
    </row>
    <row r="28" spans="1:147" ht="19.5" customHeight="1" thickBot="1">
      <c r="A28" s="296"/>
      <c r="B28" s="297"/>
      <c r="C28" s="297"/>
      <c r="D28" s="298"/>
      <c r="E28" s="240" t="s">
        <v>26</v>
      </c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307"/>
      <c r="V28" s="308"/>
      <c r="W28" s="308"/>
      <c r="X28" s="309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1"/>
      <c r="AQ28" s="307"/>
      <c r="AR28" s="308"/>
      <c r="AS28" s="308"/>
      <c r="AT28" s="309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1"/>
      <c r="BM28" s="431"/>
      <c r="BN28" s="432"/>
      <c r="BO28" s="432"/>
      <c r="BP28" s="432"/>
      <c r="BQ28" s="432"/>
      <c r="BR28" s="432"/>
      <c r="BS28" s="432"/>
      <c r="BT28" s="432"/>
      <c r="BU28" s="432"/>
      <c r="BV28" s="432"/>
      <c r="BW28" s="432"/>
      <c r="BX28" s="432"/>
      <c r="BY28" s="433"/>
      <c r="BZ28" s="143"/>
      <c r="CA28" s="143"/>
      <c r="CF28" s="104"/>
      <c r="CG28" s="105"/>
      <c r="CH28" s="105"/>
      <c r="CI28" s="106"/>
      <c r="CJ28" s="323" t="str">
        <f>IF(AG21="","","うち課税済みのもの")</f>
        <v/>
      </c>
      <c r="CK28" s="324"/>
      <c r="CL28" s="324"/>
      <c r="CM28" s="324"/>
      <c r="CN28" s="324"/>
      <c r="CO28" s="324"/>
      <c r="CP28" s="324"/>
      <c r="CQ28" s="324"/>
      <c r="CR28" s="324"/>
      <c r="CS28" s="324"/>
      <c r="CT28" s="324"/>
      <c r="CU28" s="324"/>
      <c r="CV28" s="324"/>
      <c r="CW28" s="324"/>
      <c r="CX28" s="324"/>
      <c r="CY28" s="325"/>
      <c r="CZ28" s="326"/>
      <c r="DA28" s="326"/>
      <c r="DB28" s="326"/>
      <c r="DC28" s="327" t="str">
        <f>$X$51</f>
        <v/>
      </c>
      <c r="DD28" s="328"/>
      <c r="DE28" s="328"/>
      <c r="DF28" s="328"/>
      <c r="DG28" s="328"/>
      <c r="DH28" s="328"/>
      <c r="DI28" s="328"/>
      <c r="DJ28" s="328"/>
      <c r="DK28" s="328"/>
      <c r="DL28" s="328"/>
      <c r="DM28" s="328"/>
      <c r="DN28" s="328"/>
      <c r="DO28" s="328"/>
      <c r="DP28" s="328"/>
      <c r="DQ28" s="328"/>
      <c r="DR28" s="328"/>
      <c r="DS28" s="328"/>
      <c r="DT28" s="328"/>
      <c r="DU28" s="328"/>
      <c r="DV28" s="112"/>
      <c r="DW28" s="111"/>
      <c r="DX28" s="111"/>
      <c r="DY28" s="107" t="str">
        <f>IF(AG21="","",$AT$51)</f>
        <v/>
      </c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9"/>
    </row>
    <row r="29" spans="1:147" ht="19.5" customHeight="1" thickTop="1">
      <c r="A29" s="164" t="s">
        <v>27</v>
      </c>
      <c r="B29" s="143"/>
      <c r="C29" s="144"/>
      <c r="D29" s="20"/>
      <c r="E29" s="152" t="s">
        <v>28</v>
      </c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91"/>
      <c r="V29" s="92"/>
      <c r="W29" s="9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3"/>
      <c r="AQ29" s="93"/>
      <c r="AR29" s="94"/>
      <c r="AS29" s="94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3"/>
      <c r="BM29" s="431"/>
      <c r="BN29" s="432"/>
      <c r="BO29" s="432"/>
      <c r="BP29" s="432"/>
      <c r="BQ29" s="432"/>
      <c r="BR29" s="432"/>
      <c r="BS29" s="432"/>
      <c r="BT29" s="432"/>
      <c r="BU29" s="432"/>
      <c r="BV29" s="432"/>
      <c r="BW29" s="432"/>
      <c r="BX29" s="432"/>
      <c r="BY29" s="433"/>
      <c r="BZ29" s="143"/>
      <c r="CA29" s="143"/>
    </row>
    <row r="30" spans="1:147" ht="19.5" customHeight="1" thickBot="1">
      <c r="A30" s="164"/>
      <c r="B30" s="143"/>
      <c r="C30" s="144"/>
      <c r="D30" s="20"/>
      <c r="E30" s="220" t="s">
        <v>29</v>
      </c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73"/>
      <c r="V30" s="274"/>
      <c r="W30" s="274"/>
      <c r="X30" s="270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2"/>
      <c r="AQ30" s="273"/>
      <c r="AR30" s="274"/>
      <c r="AS30" s="274"/>
      <c r="AT30" s="270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2"/>
      <c r="BM30" s="431"/>
      <c r="BN30" s="432"/>
      <c r="BO30" s="432"/>
      <c r="BP30" s="432"/>
      <c r="BQ30" s="432"/>
      <c r="BR30" s="432"/>
      <c r="BS30" s="432"/>
      <c r="BT30" s="432"/>
      <c r="BU30" s="432"/>
      <c r="BV30" s="432"/>
      <c r="BW30" s="432"/>
      <c r="BX30" s="432"/>
      <c r="BY30" s="433"/>
      <c r="BZ30" s="143"/>
      <c r="CA30" s="143"/>
    </row>
    <row r="31" spans="1:147" ht="19.5" customHeight="1" thickBot="1">
      <c r="A31" s="164"/>
      <c r="B31" s="143"/>
      <c r="C31" s="144"/>
      <c r="D31" s="21"/>
      <c r="E31" s="227" t="s">
        <v>30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13"/>
      <c r="V31" s="88"/>
      <c r="W31" s="88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300"/>
      <c r="AQ31" s="89"/>
      <c r="AR31" s="90"/>
      <c r="AS31" s="90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300"/>
      <c r="BM31" s="431"/>
      <c r="BN31" s="432"/>
      <c r="BO31" s="432"/>
      <c r="BP31" s="432"/>
      <c r="BQ31" s="432"/>
      <c r="BR31" s="432"/>
      <c r="BS31" s="432"/>
      <c r="BT31" s="432"/>
      <c r="BU31" s="432"/>
      <c r="BV31" s="432"/>
      <c r="BW31" s="432"/>
      <c r="BX31" s="432"/>
      <c r="BY31" s="433"/>
      <c r="BZ31" s="143"/>
      <c r="CA31" s="143"/>
    </row>
    <row r="32" spans="1:147" ht="19.5" customHeight="1">
      <c r="A32" s="164"/>
      <c r="B32" s="143"/>
      <c r="C32" s="144"/>
      <c r="D32" s="20"/>
      <c r="E32" s="152" t="s">
        <v>31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3"/>
      <c r="V32" s="4"/>
      <c r="W32" s="4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6"/>
      <c r="AQ32" s="83"/>
      <c r="AR32" s="84"/>
      <c r="AS32" s="84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6"/>
      <c r="BM32" s="431"/>
      <c r="BN32" s="432"/>
      <c r="BO32" s="432"/>
      <c r="BP32" s="432"/>
      <c r="BQ32" s="432"/>
      <c r="BR32" s="432"/>
      <c r="BS32" s="432"/>
      <c r="BT32" s="432"/>
      <c r="BU32" s="432"/>
      <c r="BV32" s="432"/>
      <c r="BW32" s="432"/>
      <c r="BX32" s="432"/>
      <c r="BY32" s="433"/>
      <c r="BZ32" s="143"/>
      <c r="CA32" s="143"/>
    </row>
    <row r="33" spans="1:117" ht="19.5" customHeight="1" thickBot="1">
      <c r="A33" s="164"/>
      <c r="B33" s="143"/>
      <c r="C33" s="144"/>
      <c r="D33" s="20"/>
      <c r="E33" s="220" t="s">
        <v>29</v>
      </c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73"/>
      <c r="V33" s="274"/>
      <c r="W33" s="274"/>
      <c r="X33" s="270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2"/>
      <c r="AQ33" s="273"/>
      <c r="AR33" s="274"/>
      <c r="AS33" s="274"/>
      <c r="AT33" s="270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2"/>
      <c r="BM33" s="431"/>
      <c r="BN33" s="432"/>
      <c r="BO33" s="432"/>
      <c r="BP33" s="432"/>
      <c r="BQ33" s="432"/>
      <c r="BR33" s="432"/>
      <c r="BS33" s="432"/>
      <c r="BT33" s="432"/>
      <c r="BU33" s="432"/>
      <c r="BV33" s="432"/>
      <c r="BW33" s="432"/>
      <c r="BX33" s="432"/>
      <c r="BY33" s="433"/>
      <c r="BZ33" s="143"/>
      <c r="CA33" s="143"/>
    </row>
    <row r="34" spans="1:117" ht="19.5" customHeight="1">
      <c r="A34" s="164"/>
      <c r="B34" s="143"/>
      <c r="C34" s="144"/>
      <c r="D34" s="12"/>
      <c r="E34" s="177" t="s">
        <v>32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3"/>
      <c r="V34" s="4"/>
      <c r="W34" s="4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6"/>
      <c r="AQ34" s="83"/>
      <c r="AR34" s="84"/>
      <c r="AS34" s="84"/>
      <c r="AT34" s="275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6"/>
      <c r="BM34" s="431"/>
      <c r="BN34" s="432"/>
      <c r="BO34" s="432"/>
      <c r="BP34" s="432"/>
      <c r="BQ34" s="432"/>
      <c r="BR34" s="432"/>
      <c r="BS34" s="432"/>
      <c r="BT34" s="432"/>
      <c r="BU34" s="432"/>
      <c r="BV34" s="432"/>
      <c r="BW34" s="432"/>
      <c r="BX34" s="432"/>
      <c r="BY34" s="433"/>
      <c r="BZ34" s="143"/>
      <c r="CA34" s="143"/>
    </row>
    <row r="35" spans="1:117" ht="19.5" customHeight="1" thickBot="1">
      <c r="A35" s="164"/>
      <c r="B35" s="143"/>
      <c r="C35" s="144"/>
      <c r="D35" s="22"/>
      <c r="E35" s="206" t="s">
        <v>29</v>
      </c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73"/>
      <c r="V35" s="274"/>
      <c r="W35" s="274"/>
      <c r="X35" s="270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2"/>
      <c r="AQ35" s="273"/>
      <c r="AR35" s="274"/>
      <c r="AS35" s="274"/>
      <c r="AT35" s="270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2"/>
      <c r="BM35" s="431"/>
      <c r="BN35" s="432"/>
      <c r="BO35" s="432"/>
      <c r="BP35" s="432"/>
      <c r="BQ35" s="432"/>
      <c r="BR35" s="432"/>
      <c r="BS35" s="432"/>
      <c r="BT35" s="432"/>
      <c r="BU35" s="432"/>
      <c r="BV35" s="432"/>
      <c r="BW35" s="432"/>
      <c r="BX35" s="432"/>
      <c r="BY35" s="433"/>
      <c r="BZ35" s="143"/>
      <c r="CA35" s="143"/>
    </row>
    <row r="36" spans="1:117" ht="19.5" customHeight="1">
      <c r="A36" s="164"/>
      <c r="B36" s="143"/>
      <c r="C36" s="144"/>
      <c r="D36" s="12"/>
      <c r="E36" s="177" t="s">
        <v>33</v>
      </c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3"/>
      <c r="V36" s="4"/>
      <c r="W36" s="4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6"/>
      <c r="AQ36" s="83"/>
      <c r="AR36" s="84"/>
      <c r="AS36" s="84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6"/>
      <c r="BM36" s="431"/>
      <c r="BN36" s="432"/>
      <c r="BO36" s="432"/>
      <c r="BP36" s="432"/>
      <c r="BQ36" s="432"/>
      <c r="BR36" s="432"/>
      <c r="BS36" s="432"/>
      <c r="BT36" s="432"/>
      <c r="BU36" s="432"/>
      <c r="BV36" s="432"/>
      <c r="BW36" s="432"/>
      <c r="BX36" s="432"/>
      <c r="BY36" s="433"/>
      <c r="BZ36" s="143"/>
      <c r="CA36" s="143"/>
      <c r="CL36" s="339">
        <f>IF(X27="",0,X27)</f>
        <v>0</v>
      </c>
      <c r="CM36" s="340"/>
      <c r="CN36" s="340"/>
      <c r="CO36" s="340"/>
      <c r="CP36" s="340"/>
      <c r="CQ36" s="340"/>
      <c r="CR36" s="340"/>
      <c r="CS36" s="340"/>
      <c r="CT36" s="340"/>
      <c r="CU36" s="340"/>
      <c r="CV36" s="340"/>
      <c r="CW36" s="340"/>
      <c r="CX36" s="340"/>
      <c r="CY36" s="340"/>
      <c r="CZ36" s="339">
        <f>IF(AT27="",0,AT27)</f>
        <v>0</v>
      </c>
      <c r="DA36" s="340"/>
      <c r="DB36" s="340"/>
      <c r="DC36" s="340"/>
      <c r="DD36" s="340"/>
      <c r="DE36" s="340"/>
      <c r="DF36" s="340"/>
      <c r="DG36" s="340"/>
      <c r="DH36" s="340"/>
      <c r="DI36" s="340"/>
      <c r="DJ36" s="340"/>
      <c r="DK36" s="340"/>
      <c r="DL36" s="340"/>
      <c r="DM36" s="340"/>
    </row>
    <row r="37" spans="1:117" ht="19.5" customHeight="1" thickBot="1">
      <c r="A37" s="164"/>
      <c r="B37" s="143"/>
      <c r="C37" s="144"/>
      <c r="D37" s="22"/>
      <c r="E37" s="206" t="s">
        <v>29</v>
      </c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73"/>
      <c r="V37" s="274"/>
      <c r="W37" s="274"/>
      <c r="X37" s="270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2"/>
      <c r="AQ37" s="273"/>
      <c r="AR37" s="274"/>
      <c r="AS37" s="274"/>
      <c r="AT37" s="270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1"/>
      <c r="BJ37" s="271"/>
      <c r="BK37" s="271"/>
      <c r="BL37" s="272"/>
      <c r="BM37" s="431"/>
      <c r="BN37" s="432"/>
      <c r="BO37" s="432"/>
      <c r="BP37" s="432"/>
      <c r="BQ37" s="432"/>
      <c r="BR37" s="432"/>
      <c r="BS37" s="432"/>
      <c r="BT37" s="432"/>
      <c r="BU37" s="432"/>
      <c r="BV37" s="432"/>
      <c r="BW37" s="432"/>
      <c r="BX37" s="432"/>
      <c r="BY37" s="433"/>
      <c r="BZ37" s="143"/>
      <c r="CA37" s="143"/>
      <c r="CL37" s="339">
        <f>IF(X28="",0,X28)</f>
        <v>0</v>
      </c>
      <c r="CM37" s="340"/>
      <c r="CN37" s="340"/>
      <c r="CO37" s="340"/>
      <c r="CP37" s="340"/>
      <c r="CQ37" s="340"/>
      <c r="CR37" s="340"/>
      <c r="CS37" s="340"/>
      <c r="CT37" s="340"/>
      <c r="CU37" s="340"/>
      <c r="CV37" s="340"/>
      <c r="CW37" s="340"/>
      <c r="CX37" s="340"/>
      <c r="CY37" s="340"/>
      <c r="CZ37" s="339">
        <f>IF(AT28="",0,AT28)</f>
        <v>0</v>
      </c>
      <c r="DA37" s="340"/>
      <c r="DB37" s="340"/>
      <c r="DC37" s="340"/>
      <c r="DD37" s="340"/>
      <c r="DE37" s="340"/>
      <c r="DF37" s="340"/>
      <c r="DG37" s="340"/>
      <c r="DH37" s="340"/>
      <c r="DI37" s="340"/>
      <c r="DJ37" s="340"/>
      <c r="DK37" s="340"/>
      <c r="DL37" s="340"/>
      <c r="DM37" s="340"/>
    </row>
    <row r="38" spans="1:117" ht="19.5" customHeight="1">
      <c r="A38" s="164"/>
      <c r="B38" s="143"/>
      <c r="C38" s="144"/>
      <c r="D38" s="12"/>
      <c r="E38" s="314" t="s">
        <v>34</v>
      </c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"/>
      <c r="V38" s="4"/>
      <c r="W38" s="4"/>
      <c r="X38" s="254" t="str">
        <f>IF(SUM(X29,X31,X32,X34,X36)=0,"",SUM(X29,X31,X32,X34,X36))</f>
        <v/>
      </c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5"/>
      <c r="AQ38" s="83"/>
      <c r="AR38" s="84"/>
      <c r="AS38" s="84"/>
      <c r="AT38" s="254" t="str">
        <f>IF(SUM(AT29,AT31,AT32,AT34,AT36)=0,"",SUM(AT29,AT31,AT32,AT34,AT36))</f>
        <v/>
      </c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5"/>
      <c r="BM38" s="431"/>
      <c r="BN38" s="432"/>
      <c r="BO38" s="432"/>
      <c r="BP38" s="432"/>
      <c r="BQ38" s="432"/>
      <c r="BR38" s="432"/>
      <c r="BS38" s="432"/>
      <c r="BT38" s="432"/>
      <c r="BU38" s="432"/>
      <c r="BV38" s="432"/>
      <c r="BW38" s="432"/>
      <c r="BX38" s="432"/>
      <c r="BY38" s="433"/>
      <c r="BZ38" s="143"/>
      <c r="CA38" s="143"/>
      <c r="CL38" s="339">
        <f>IF(X38="",0,X38)</f>
        <v>0</v>
      </c>
      <c r="CM38" s="340"/>
      <c r="CN38" s="340"/>
      <c r="CO38" s="340"/>
      <c r="CP38" s="340"/>
      <c r="CQ38" s="340"/>
      <c r="CR38" s="340"/>
      <c r="CS38" s="340"/>
      <c r="CT38" s="340"/>
      <c r="CU38" s="340"/>
      <c r="CV38" s="340"/>
      <c r="CW38" s="340"/>
      <c r="CX38" s="340"/>
      <c r="CY38" s="340"/>
      <c r="CZ38" s="339">
        <f>IF(AT38="",0,AT38)</f>
        <v>0</v>
      </c>
      <c r="DA38" s="340"/>
      <c r="DB38" s="340"/>
      <c r="DC38" s="340"/>
      <c r="DD38" s="340"/>
      <c r="DE38" s="340"/>
      <c r="DF38" s="340"/>
      <c r="DG38" s="340"/>
      <c r="DH38" s="340"/>
      <c r="DI38" s="340"/>
      <c r="DJ38" s="340"/>
      <c r="DK38" s="340"/>
      <c r="DL38" s="340"/>
      <c r="DM38" s="340"/>
    </row>
    <row r="39" spans="1:117" ht="19.5" customHeight="1" thickBot="1">
      <c r="A39" s="199"/>
      <c r="B39" s="200"/>
      <c r="C39" s="201"/>
      <c r="D39" s="24"/>
      <c r="E39" s="281" t="s">
        <v>29</v>
      </c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56"/>
      <c r="V39" s="257"/>
      <c r="W39" s="257"/>
      <c r="X39" s="258" t="str">
        <f>IF(SUM(X30,X33,X35,X37)=0,"",SUM(X30,X33,X35,X37))</f>
        <v/>
      </c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60"/>
      <c r="AQ39" s="279"/>
      <c r="AR39" s="280"/>
      <c r="AS39" s="280"/>
      <c r="AT39" s="258" t="str">
        <f>IF(SUM(AT30,AT33,AT35,AT37)=0,"",SUM(AT30,AT33,AT35,AT37))</f>
        <v/>
      </c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60"/>
      <c r="BM39" s="431"/>
      <c r="BN39" s="432"/>
      <c r="BO39" s="432"/>
      <c r="BP39" s="432"/>
      <c r="BQ39" s="432"/>
      <c r="BR39" s="432"/>
      <c r="BS39" s="432"/>
      <c r="BT39" s="432"/>
      <c r="BU39" s="432"/>
      <c r="BV39" s="432"/>
      <c r="BW39" s="432"/>
      <c r="BX39" s="432"/>
      <c r="BY39" s="433"/>
      <c r="BZ39" s="143"/>
      <c r="CA39" s="143"/>
      <c r="CL39" s="339">
        <f>IF(X39="",0,X39)</f>
        <v>0</v>
      </c>
      <c r="CM39" s="340"/>
      <c r="CN39" s="340"/>
      <c r="CO39" s="340"/>
      <c r="CP39" s="340"/>
      <c r="CQ39" s="340"/>
      <c r="CR39" s="340"/>
      <c r="CS39" s="340"/>
      <c r="CT39" s="340"/>
      <c r="CU39" s="340"/>
      <c r="CV39" s="340"/>
      <c r="CW39" s="340"/>
      <c r="CX39" s="340"/>
      <c r="CY39" s="340"/>
      <c r="CZ39" s="339">
        <f>IF(AT39="",0,AT39)</f>
        <v>0</v>
      </c>
      <c r="DA39" s="340"/>
      <c r="DB39" s="340"/>
      <c r="DC39" s="340"/>
      <c r="DD39" s="340"/>
      <c r="DE39" s="340"/>
      <c r="DF39" s="340"/>
      <c r="DG39" s="340"/>
      <c r="DH39" s="340"/>
      <c r="DI39" s="340"/>
      <c r="DJ39" s="340"/>
      <c r="DK39" s="340"/>
      <c r="DL39" s="340"/>
      <c r="DM39" s="340"/>
    </row>
    <row r="40" spans="1:117" ht="19.5" customHeight="1" thickTop="1">
      <c r="A40" s="164" t="s">
        <v>35</v>
      </c>
      <c r="B40" s="143"/>
      <c r="C40" s="144"/>
      <c r="D40" s="20"/>
      <c r="E40" s="152" t="s">
        <v>36</v>
      </c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6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8"/>
      <c r="AQ40" s="81"/>
      <c r="AR40" s="82"/>
      <c r="AS40" s="82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8"/>
      <c r="BM40" s="431"/>
      <c r="BN40" s="432"/>
      <c r="BO40" s="432"/>
      <c r="BP40" s="432"/>
      <c r="BQ40" s="432"/>
      <c r="BR40" s="432"/>
      <c r="BS40" s="432"/>
      <c r="BT40" s="432"/>
      <c r="BU40" s="432"/>
      <c r="BV40" s="432"/>
      <c r="BW40" s="432"/>
      <c r="BX40" s="432"/>
      <c r="BY40" s="433"/>
      <c r="BZ40" s="143"/>
      <c r="CA40" s="143"/>
      <c r="CL40" s="339">
        <f>IF(X48="",0,X48)</f>
        <v>0</v>
      </c>
      <c r="CM40" s="340"/>
      <c r="CN40" s="340"/>
      <c r="CO40" s="340"/>
      <c r="CP40" s="340"/>
      <c r="CQ40" s="340"/>
      <c r="CR40" s="340"/>
      <c r="CS40" s="340"/>
      <c r="CT40" s="340"/>
      <c r="CU40" s="340"/>
      <c r="CV40" s="340"/>
      <c r="CW40" s="340"/>
      <c r="CX40" s="340"/>
      <c r="CY40" s="340"/>
      <c r="CZ40" s="339">
        <f>IF(AT48="",0,AT48)</f>
        <v>0</v>
      </c>
      <c r="DA40" s="340"/>
      <c r="DB40" s="340"/>
      <c r="DC40" s="340"/>
      <c r="DD40" s="340"/>
      <c r="DE40" s="340"/>
      <c r="DF40" s="340"/>
      <c r="DG40" s="340"/>
      <c r="DH40" s="340"/>
      <c r="DI40" s="340"/>
      <c r="DJ40" s="340"/>
      <c r="DK40" s="340"/>
      <c r="DL40" s="340"/>
      <c r="DM40" s="340"/>
    </row>
    <row r="41" spans="1:117" ht="19.5" customHeight="1" thickBot="1">
      <c r="A41" s="164"/>
      <c r="B41" s="143"/>
      <c r="C41" s="144"/>
      <c r="D41" s="22"/>
      <c r="E41" s="206" t="s">
        <v>29</v>
      </c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73"/>
      <c r="V41" s="274"/>
      <c r="W41" s="274"/>
      <c r="X41" s="270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2"/>
      <c r="AQ41" s="273"/>
      <c r="AR41" s="274"/>
      <c r="AS41" s="274"/>
      <c r="AT41" s="270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2"/>
      <c r="BM41" s="431"/>
      <c r="BN41" s="432"/>
      <c r="BO41" s="432"/>
      <c r="BP41" s="432"/>
      <c r="BQ41" s="432"/>
      <c r="BR41" s="432"/>
      <c r="BS41" s="432"/>
      <c r="BT41" s="432"/>
      <c r="BU41" s="432"/>
      <c r="BV41" s="432"/>
      <c r="BW41" s="432"/>
      <c r="BX41" s="432"/>
      <c r="BY41" s="433"/>
      <c r="BZ41" s="143"/>
      <c r="CA41" s="143"/>
      <c r="CL41" s="339">
        <f>IF(X49="",0,X49)</f>
        <v>0</v>
      </c>
      <c r="CM41" s="340"/>
      <c r="CN41" s="340"/>
      <c r="CO41" s="340"/>
      <c r="CP41" s="340"/>
      <c r="CQ41" s="340"/>
      <c r="CR41" s="340"/>
      <c r="CS41" s="340"/>
      <c r="CT41" s="340"/>
      <c r="CU41" s="340"/>
      <c r="CV41" s="340"/>
      <c r="CW41" s="340"/>
      <c r="CX41" s="340"/>
      <c r="CY41" s="340"/>
      <c r="CZ41" s="339">
        <f>IF(AT49="",0,AT49)</f>
        <v>0</v>
      </c>
      <c r="DA41" s="340"/>
      <c r="DB41" s="340"/>
      <c r="DC41" s="340"/>
      <c r="DD41" s="340"/>
      <c r="DE41" s="340"/>
      <c r="DF41" s="340"/>
      <c r="DG41" s="340"/>
      <c r="DH41" s="340"/>
      <c r="DI41" s="340"/>
      <c r="DJ41" s="340"/>
      <c r="DK41" s="340"/>
      <c r="DL41" s="340"/>
      <c r="DM41" s="340"/>
    </row>
    <row r="42" spans="1:117" ht="19.5" customHeight="1">
      <c r="A42" s="164"/>
      <c r="B42" s="143"/>
      <c r="C42" s="144"/>
      <c r="D42" s="12"/>
      <c r="E42" s="177" t="s">
        <v>37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3"/>
      <c r="V42" s="4"/>
      <c r="W42" s="4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  <c r="AO42" s="275"/>
      <c r="AP42" s="276"/>
      <c r="AQ42" s="83"/>
      <c r="AR42" s="84"/>
      <c r="AS42" s="84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6"/>
      <c r="BM42" s="431"/>
      <c r="BN42" s="432"/>
      <c r="BO42" s="432"/>
      <c r="BP42" s="432"/>
      <c r="BQ42" s="432"/>
      <c r="BR42" s="432"/>
      <c r="BS42" s="432"/>
      <c r="BT42" s="432"/>
      <c r="BU42" s="432"/>
      <c r="BV42" s="432"/>
      <c r="BW42" s="432"/>
      <c r="BX42" s="432"/>
      <c r="BY42" s="433"/>
      <c r="BZ42" s="143"/>
      <c r="CA42" s="143"/>
      <c r="CL42" s="339">
        <f>CL36+CL38-CL40</f>
        <v>0</v>
      </c>
      <c r="CM42" s="340"/>
      <c r="CN42" s="340"/>
      <c r="CO42" s="340"/>
      <c r="CP42" s="340"/>
      <c r="CQ42" s="340"/>
      <c r="CR42" s="340"/>
      <c r="CS42" s="340"/>
      <c r="CT42" s="340"/>
      <c r="CU42" s="340"/>
      <c r="CV42" s="340"/>
      <c r="CW42" s="340"/>
      <c r="CX42" s="340"/>
      <c r="CY42" s="340"/>
      <c r="CZ42" s="339">
        <f>CZ36+CZ38-CZ40</f>
        <v>0</v>
      </c>
      <c r="DA42" s="340"/>
      <c r="DB42" s="340"/>
      <c r="DC42" s="340"/>
      <c r="DD42" s="340"/>
      <c r="DE42" s="340"/>
      <c r="DF42" s="340"/>
      <c r="DG42" s="340"/>
      <c r="DH42" s="340"/>
      <c r="DI42" s="340"/>
      <c r="DJ42" s="340"/>
      <c r="DK42" s="340"/>
      <c r="DL42" s="340"/>
      <c r="DM42" s="340"/>
    </row>
    <row r="43" spans="1:117" ht="19.5" customHeight="1" thickBot="1">
      <c r="A43" s="164"/>
      <c r="B43" s="143"/>
      <c r="C43" s="144"/>
      <c r="D43" s="22"/>
      <c r="E43" s="206" t="s">
        <v>29</v>
      </c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73"/>
      <c r="V43" s="274"/>
      <c r="W43" s="274"/>
      <c r="X43" s="270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2"/>
      <c r="AQ43" s="273"/>
      <c r="AR43" s="274"/>
      <c r="AS43" s="274"/>
      <c r="AT43" s="270"/>
      <c r="AU43" s="271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2"/>
      <c r="BM43" s="431"/>
      <c r="BN43" s="432"/>
      <c r="BO43" s="432"/>
      <c r="BP43" s="432"/>
      <c r="BQ43" s="432"/>
      <c r="BR43" s="432"/>
      <c r="BS43" s="432"/>
      <c r="BT43" s="432"/>
      <c r="BU43" s="432"/>
      <c r="BV43" s="432"/>
      <c r="BW43" s="432"/>
      <c r="BX43" s="432"/>
      <c r="BY43" s="433"/>
      <c r="BZ43" s="143"/>
      <c r="CA43" s="143"/>
      <c r="CL43" s="339">
        <f>CL37+CL39-CL41</f>
        <v>0</v>
      </c>
      <c r="CM43" s="340"/>
      <c r="CN43" s="340"/>
      <c r="CO43" s="340"/>
      <c r="CP43" s="340"/>
      <c r="CQ43" s="340"/>
      <c r="CR43" s="340"/>
      <c r="CS43" s="340"/>
      <c r="CT43" s="340"/>
      <c r="CU43" s="340"/>
      <c r="CV43" s="340"/>
      <c r="CW43" s="340"/>
      <c r="CX43" s="340"/>
      <c r="CY43" s="340"/>
      <c r="CZ43" s="339">
        <f>CZ37+CZ39-CZ41</f>
        <v>0</v>
      </c>
      <c r="DA43" s="340"/>
      <c r="DB43" s="340"/>
      <c r="DC43" s="340"/>
      <c r="DD43" s="340"/>
      <c r="DE43" s="340"/>
      <c r="DF43" s="340"/>
      <c r="DG43" s="340"/>
      <c r="DH43" s="340"/>
      <c r="DI43" s="340"/>
      <c r="DJ43" s="340"/>
      <c r="DK43" s="340"/>
      <c r="DL43" s="340"/>
      <c r="DM43" s="340"/>
    </row>
    <row r="44" spans="1:117" ht="19.5" customHeight="1">
      <c r="A44" s="164"/>
      <c r="B44" s="143"/>
      <c r="C44" s="144"/>
      <c r="D44" s="12"/>
      <c r="E44" s="177" t="s">
        <v>38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3"/>
      <c r="V44" s="4"/>
      <c r="W44" s="4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275"/>
      <c r="AP44" s="276"/>
      <c r="AQ44" s="83"/>
      <c r="AR44" s="84"/>
      <c r="AS44" s="84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6"/>
      <c r="BM44" s="431"/>
      <c r="BN44" s="432"/>
      <c r="BO44" s="432"/>
      <c r="BP44" s="432"/>
      <c r="BQ44" s="432"/>
      <c r="BR44" s="432"/>
      <c r="BS44" s="432"/>
      <c r="BT44" s="432"/>
      <c r="BU44" s="432"/>
      <c r="BV44" s="432"/>
      <c r="BW44" s="432"/>
      <c r="BX44" s="432"/>
      <c r="BY44" s="433"/>
      <c r="BZ44" s="143"/>
      <c r="CA44" s="143"/>
    </row>
    <row r="45" spans="1:117" ht="19.5" customHeight="1" thickBot="1">
      <c r="A45" s="164"/>
      <c r="B45" s="143"/>
      <c r="C45" s="144"/>
      <c r="D45" s="22"/>
      <c r="E45" s="206" t="s">
        <v>29</v>
      </c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73"/>
      <c r="V45" s="274"/>
      <c r="W45" s="274"/>
      <c r="X45" s="270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2"/>
      <c r="AQ45" s="273"/>
      <c r="AR45" s="274"/>
      <c r="AS45" s="274"/>
      <c r="AT45" s="270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2"/>
      <c r="BM45" s="431"/>
      <c r="BN45" s="432"/>
      <c r="BO45" s="432"/>
      <c r="BP45" s="432"/>
      <c r="BQ45" s="432"/>
      <c r="BR45" s="432"/>
      <c r="BS45" s="432"/>
      <c r="BT45" s="432"/>
      <c r="BU45" s="432"/>
      <c r="BV45" s="432"/>
      <c r="BW45" s="432"/>
      <c r="BX45" s="432"/>
      <c r="BY45" s="433"/>
      <c r="BZ45" s="143"/>
      <c r="CA45" s="143"/>
    </row>
    <row r="46" spans="1:117" ht="19.5" customHeight="1">
      <c r="A46" s="164"/>
      <c r="B46" s="143"/>
      <c r="C46" s="144"/>
      <c r="D46" s="12"/>
      <c r="E46" s="177" t="s">
        <v>33</v>
      </c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3"/>
      <c r="V46" s="4"/>
      <c r="W46" s="4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6"/>
      <c r="AQ46" s="83"/>
      <c r="AR46" s="84"/>
      <c r="AS46" s="84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6"/>
      <c r="BM46" s="431"/>
      <c r="BN46" s="432"/>
      <c r="BO46" s="432"/>
      <c r="BP46" s="432"/>
      <c r="BQ46" s="432"/>
      <c r="BR46" s="432"/>
      <c r="BS46" s="432"/>
      <c r="BT46" s="432"/>
      <c r="BU46" s="432"/>
      <c r="BV46" s="432"/>
      <c r="BW46" s="432"/>
      <c r="BX46" s="432"/>
      <c r="BY46" s="433"/>
    </row>
    <row r="47" spans="1:117" ht="19.5" customHeight="1" thickBot="1">
      <c r="A47" s="164"/>
      <c r="B47" s="143"/>
      <c r="C47" s="144"/>
      <c r="D47" s="22"/>
      <c r="E47" s="206" t="s">
        <v>29</v>
      </c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73"/>
      <c r="V47" s="274"/>
      <c r="W47" s="274"/>
      <c r="X47" s="270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/>
      <c r="AK47" s="271"/>
      <c r="AL47" s="271"/>
      <c r="AM47" s="271"/>
      <c r="AN47" s="271"/>
      <c r="AO47" s="271"/>
      <c r="AP47" s="272"/>
      <c r="AQ47" s="273"/>
      <c r="AR47" s="274"/>
      <c r="AS47" s="274"/>
      <c r="AT47" s="270"/>
      <c r="AU47" s="271"/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271"/>
      <c r="BG47" s="271"/>
      <c r="BH47" s="271"/>
      <c r="BI47" s="271"/>
      <c r="BJ47" s="271"/>
      <c r="BK47" s="271"/>
      <c r="BL47" s="272"/>
      <c r="BM47" s="431"/>
      <c r="BN47" s="432"/>
      <c r="BO47" s="432"/>
      <c r="BP47" s="432"/>
      <c r="BQ47" s="432"/>
      <c r="BR47" s="432"/>
      <c r="BS47" s="432"/>
      <c r="BT47" s="432"/>
      <c r="BU47" s="432"/>
      <c r="BV47" s="432"/>
      <c r="BW47" s="432"/>
      <c r="BX47" s="432"/>
      <c r="BY47" s="433"/>
    </row>
    <row r="48" spans="1:117" ht="19.5" customHeight="1">
      <c r="A48" s="164"/>
      <c r="B48" s="143"/>
      <c r="C48" s="144"/>
      <c r="D48" s="20"/>
      <c r="E48" s="253" t="s">
        <v>34</v>
      </c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3"/>
      <c r="V48" s="4"/>
      <c r="W48" s="4"/>
      <c r="X48" s="254" t="str">
        <f>IF(SUM(X40,X42,X44,X46)=0,"",SUM(X40,X42,X44,X46))</f>
        <v/>
      </c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5"/>
      <c r="AQ48" s="3"/>
      <c r="AR48" s="4"/>
      <c r="AS48" s="4"/>
      <c r="AT48" s="254" t="str">
        <f>IF(SUM(AT40,AT42,AT44,AT46)=0,"",SUM(AT40,AT42,AT44,AT46))</f>
        <v/>
      </c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5"/>
      <c r="BM48" s="431"/>
      <c r="BN48" s="432"/>
      <c r="BO48" s="432"/>
      <c r="BP48" s="432"/>
      <c r="BQ48" s="432"/>
      <c r="BR48" s="432"/>
      <c r="BS48" s="432"/>
      <c r="BT48" s="432"/>
      <c r="BU48" s="432"/>
      <c r="BV48" s="432"/>
      <c r="BW48" s="432"/>
      <c r="BX48" s="432"/>
      <c r="BY48" s="433"/>
    </row>
    <row r="49" spans="1:146" ht="19.5" customHeight="1" thickBot="1">
      <c r="A49" s="199"/>
      <c r="B49" s="200"/>
      <c r="C49" s="201"/>
      <c r="D49" s="24"/>
      <c r="E49" s="281" t="s">
        <v>29</v>
      </c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56"/>
      <c r="V49" s="257"/>
      <c r="W49" s="257"/>
      <c r="X49" s="258" t="str">
        <f>IF(SUM(X41,X43,X45,X47)=0,"",SUM(X41,X43,X45,X47))</f>
        <v/>
      </c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60"/>
      <c r="AQ49" s="261"/>
      <c r="AR49" s="262"/>
      <c r="AS49" s="262"/>
      <c r="AT49" s="258" t="str">
        <f>IF(SUM(AT41,AT43,AT45,AT47)=0,"",SUM(AT41,AT43,AT45,AT47))</f>
        <v/>
      </c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60"/>
      <c r="BM49" s="431"/>
      <c r="BN49" s="432"/>
      <c r="BO49" s="432"/>
      <c r="BP49" s="432"/>
      <c r="BQ49" s="432"/>
      <c r="BR49" s="432"/>
      <c r="BS49" s="432"/>
      <c r="BT49" s="432"/>
      <c r="BU49" s="432"/>
      <c r="BV49" s="432"/>
      <c r="BW49" s="432"/>
      <c r="BX49" s="432"/>
      <c r="BY49" s="433"/>
    </row>
    <row r="50" spans="1:146" ht="19.5" customHeight="1" thickTop="1">
      <c r="A50" s="252" t="s">
        <v>39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6"/>
      <c r="X50" s="263" t="str">
        <f>IF(X27&lt;&gt;"",CL42,"")</f>
        <v/>
      </c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4"/>
      <c r="AQ50" s="6"/>
      <c r="AT50" s="263" t="str">
        <f>IF(AT27&lt;&gt;"",CZ42,"")</f>
        <v/>
      </c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4"/>
      <c r="BM50" s="431"/>
      <c r="BN50" s="432"/>
      <c r="BO50" s="432"/>
      <c r="BP50" s="432"/>
      <c r="BQ50" s="432"/>
      <c r="BR50" s="432"/>
      <c r="BS50" s="432"/>
      <c r="BT50" s="432"/>
      <c r="BU50" s="432"/>
      <c r="BV50" s="432"/>
      <c r="BW50" s="432"/>
      <c r="BX50" s="432"/>
      <c r="BY50" s="433"/>
    </row>
    <row r="51" spans="1:146" ht="19.5" customHeight="1" thickBot="1">
      <c r="A51" s="249"/>
      <c r="B51" s="250"/>
      <c r="C51" s="250"/>
      <c r="D51" s="251"/>
      <c r="E51" s="283" t="s">
        <v>26</v>
      </c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65"/>
      <c r="V51" s="266"/>
      <c r="W51" s="266"/>
      <c r="X51" s="267" t="str">
        <f>IF(X50&lt;&gt;"",CL43,"")</f>
        <v/>
      </c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9"/>
      <c r="AQ51" s="265"/>
      <c r="AR51" s="266"/>
      <c r="AS51" s="266"/>
      <c r="AT51" s="267" t="str">
        <f>IF(AT50&lt;&gt;"",CZ43,"")</f>
        <v/>
      </c>
      <c r="AU51" s="268"/>
      <c r="AV51" s="268"/>
      <c r="AW51" s="268"/>
      <c r="AX51" s="268"/>
      <c r="AY51" s="268"/>
      <c r="AZ51" s="268"/>
      <c r="BA51" s="268"/>
      <c r="BB51" s="268"/>
      <c r="BC51" s="268"/>
      <c r="BD51" s="268"/>
      <c r="BE51" s="268"/>
      <c r="BF51" s="268"/>
      <c r="BG51" s="268"/>
      <c r="BH51" s="268"/>
      <c r="BI51" s="268"/>
      <c r="BJ51" s="268"/>
      <c r="BK51" s="268"/>
      <c r="BL51" s="269"/>
      <c r="BM51" s="434"/>
      <c r="BN51" s="435"/>
      <c r="BO51" s="435"/>
      <c r="BP51" s="435"/>
      <c r="BQ51" s="435"/>
      <c r="BR51" s="435"/>
      <c r="BS51" s="435"/>
      <c r="BT51" s="435"/>
      <c r="BU51" s="435"/>
      <c r="BV51" s="435"/>
      <c r="BW51" s="435"/>
      <c r="BX51" s="435"/>
      <c r="BY51" s="436"/>
    </row>
    <row r="52" spans="1:146" ht="12" customHeight="1"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</row>
    <row r="53" spans="1:146" ht="12" customHeight="1"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K53" s="15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14"/>
    </row>
    <row r="54" spans="1:146" ht="12" customHeight="1">
      <c r="T54"/>
      <c r="U54"/>
      <c r="V54"/>
      <c r="W54"/>
      <c r="X54"/>
      <c r="Y54"/>
      <c r="Z54" s="115">
        <v>1</v>
      </c>
      <c r="AA54" s="115"/>
      <c r="AB54"/>
      <c r="AC54"/>
      <c r="AD54"/>
      <c r="AE54"/>
      <c r="AF54"/>
      <c r="AG54"/>
      <c r="AH54"/>
      <c r="AI54"/>
      <c r="AJ54" s="115">
        <v>7</v>
      </c>
      <c r="AK54" s="115"/>
      <c r="AL54"/>
      <c r="AM54"/>
      <c r="AN54"/>
      <c r="AO54"/>
      <c r="AP54"/>
      <c r="AQ54"/>
      <c r="AR54"/>
      <c r="AS54"/>
      <c r="AT54"/>
      <c r="AU54"/>
      <c r="AV54"/>
      <c r="AW54" s="115">
        <v>17</v>
      </c>
      <c r="AX54" s="115"/>
      <c r="AY54"/>
      <c r="AZ54"/>
      <c r="BA54"/>
      <c r="BB54"/>
      <c r="BC54"/>
      <c r="BD54"/>
      <c r="BG54" s="116">
        <v>22</v>
      </c>
      <c r="BH54" s="116"/>
      <c r="BI54" s="115">
        <v>23</v>
      </c>
      <c r="BJ54" s="115"/>
      <c r="BK54" s="118">
        <v>23</v>
      </c>
      <c r="BL54" s="115"/>
      <c r="BO54" s="115">
        <v>30</v>
      </c>
      <c r="BP54" s="115"/>
      <c r="BX54" s="115">
        <v>43</v>
      </c>
      <c r="BY54" s="115"/>
      <c r="BZ54" s="7"/>
    </row>
    <row r="55" spans="1:146" ht="12" customHeight="1">
      <c r="Z55" s="114" t="s">
        <v>40</v>
      </c>
      <c r="AA55" s="114"/>
      <c r="AB55" s="114"/>
      <c r="AC55" s="114"/>
      <c r="AD55" s="114"/>
      <c r="AE55" s="114"/>
      <c r="AF55" s="114"/>
      <c r="AG55" s="114"/>
      <c r="AH55" s="114"/>
      <c r="AI55" s="114"/>
      <c r="AJ55" s="114" t="s">
        <v>2</v>
      </c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 t="s">
        <v>3</v>
      </c>
      <c r="AX55" s="114"/>
      <c r="AY55" s="114"/>
      <c r="AZ55" s="114"/>
      <c r="BA55" s="114"/>
      <c r="BB55" s="114"/>
      <c r="BC55" s="114"/>
      <c r="BD55" s="114"/>
      <c r="BE55" s="114"/>
      <c r="BF55" s="114"/>
      <c r="BG55" s="119" t="s">
        <v>4</v>
      </c>
      <c r="BH55" s="119"/>
      <c r="BI55" s="119"/>
      <c r="BJ55" s="119"/>
      <c r="BK55" s="119" t="s">
        <v>41</v>
      </c>
      <c r="BL55" s="119"/>
      <c r="BM55" s="119"/>
      <c r="BN55" s="119"/>
      <c r="BO55" s="114" t="s">
        <v>5</v>
      </c>
      <c r="BP55" s="114"/>
      <c r="BQ55" s="114"/>
      <c r="BR55" s="114"/>
      <c r="BS55" s="114" t="s">
        <v>6</v>
      </c>
      <c r="BT55" s="114"/>
      <c r="BU55" s="114"/>
      <c r="BV55" s="114"/>
      <c r="BW55" s="114"/>
      <c r="BX55" s="114"/>
      <c r="BY55" s="114"/>
      <c r="CA55" s="18"/>
    </row>
    <row r="56" spans="1:146" ht="12" customHeight="1"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9"/>
      <c r="BH56" s="119"/>
      <c r="BI56" s="119"/>
      <c r="BJ56" s="119"/>
      <c r="BK56" s="119"/>
      <c r="BL56" s="119"/>
      <c r="BM56" s="119"/>
      <c r="BN56" s="119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7"/>
      <c r="CA56" s="18"/>
    </row>
    <row r="57" spans="1:146" ht="12" customHeight="1">
      <c r="Z57" s="117">
        <v>164100</v>
      </c>
      <c r="AA57" s="117"/>
      <c r="AB57" s="117"/>
      <c r="AC57" s="117"/>
      <c r="AD57" s="117"/>
      <c r="AE57" s="117"/>
      <c r="AF57" s="117"/>
      <c r="AG57" s="117"/>
      <c r="AH57" s="117"/>
      <c r="AI57" s="117"/>
      <c r="AJ57" s="117" t="str">
        <f>IF(AJ6="","",AJ6)</f>
        <v/>
      </c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>
        <f>IF(AW6="","",AW6)</f>
        <v>18001</v>
      </c>
      <c r="AX57" s="117"/>
      <c r="AY57" s="117"/>
      <c r="AZ57" s="117"/>
      <c r="BA57" s="117"/>
      <c r="BB57" s="117"/>
      <c r="BC57" s="117"/>
      <c r="BD57" s="117"/>
      <c r="BE57" s="117"/>
      <c r="BF57" s="117"/>
      <c r="BG57" s="120"/>
      <c r="BH57" s="120"/>
      <c r="BI57" s="120"/>
      <c r="BJ57" s="120"/>
      <c r="BK57" s="120" t="s">
        <v>42</v>
      </c>
      <c r="BL57" s="120"/>
      <c r="BM57" s="120"/>
      <c r="BN57" s="120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7"/>
      <c r="CA57" s="18"/>
    </row>
    <row r="58" spans="1:146" ht="12" customHeight="1"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20"/>
      <c r="BH58" s="120"/>
      <c r="BI58" s="120"/>
      <c r="BJ58" s="120"/>
      <c r="BK58" s="120"/>
      <c r="BL58" s="120"/>
      <c r="BM58" s="120"/>
      <c r="BN58" s="120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7"/>
      <c r="CA58" s="18"/>
    </row>
    <row r="59" spans="1:146" ht="12" customHeight="1"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G59" s="17"/>
      <c r="AJ59" s="130"/>
      <c r="AK59" s="130"/>
      <c r="AL59" s="130"/>
      <c r="AM59" s="130"/>
      <c r="AN59" s="130"/>
      <c r="AO59" s="130"/>
      <c r="AP59" s="130"/>
      <c r="AQ59" s="130"/>
      <c r="AR59" s="130"/>
      <c r="BZ59" s="17"/>
      <c r="CA59" s="18"/>
    </row>
    <row r="60" spans="1:146" ht="12" customHeight="1"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G60" s="17"/>
      <c r="AH60" s="115">
        <v>44</v>
      </c>
      <c r="AI60" s="115"/>
      <c r="AJ60" s="138" t="str">
        <f>IF(AJ9="","",AJ9)</f>
        <v/>
      </c>
      <c r="AK60" s="138"/>
      <c r="AL60" s="121"/>
      <c r="AM60" s="139" t="str">
        <f>IF(AM9="","",AM9)</f>
        <v/>
      </c>
      <c r="AN60" s="138"/>
      <c r="AO60" s="140"/>
      <c r="AP60" s="123" t="str">
        <f>IF(AP9="","",AP9)</f>
        <v/>
      </c>
      <c r="AQ60" s="138"/>
      <c r="AR60" s="138"/>
      <c r="AS60" s="115">
        <v>49</v>
      </c>
      <c r="AT60" s="115"/>
      <c r="BZ60" s="17"/>
      <c r="CA60" s="18"/>
    </row>
    <row r="61" spans="1:146" ht="12" customHeight="1">
      <c r="AG61" s="17"/>
      <c r="AH61" s="17"/>
      <c r="AI61" s="17"/>
      <c r="AJ61" s="138"/>
      <c r="AK61" s="138"/>
      <c r="AL61" s="121"/>
      <c r="AM61" s="139"/>
      <c r="AN61" s="138"/>
      <c r="AO61" s="140"/>
      <c r="AP61" s="123"/>
      <c r="AQ61" s="336"/>
      <c r="AR61" s="336"/>
      <c r="BZ61" s="17"/>
      <c r="CA61" s="18"/>
    </row>
    <row r="62" spans="1:146" ht="12" customHeight="1"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O62" s="115">
        <v>50</v>
      </c>
      <c r="AP62" s="115"/>
      <c r="AQ62" s="337">
        <v>1</v>
      </c>
      <c r="AR62" s="337"/>
      <c r="AS62" s="337"/>
      <c r="AT62" s="337"/>
      <c r="AU62" s="337"/>
      <c r="AV62" s="337">
        <v>1</v>
      </c>
      <c r="AW62" s="337"/>
      <c r="AX62" s="337"/>
      <c r="AY62" s="337"/>
      <c r="AZ62" s="337"/>
      <c r="BA62" s="337">
        <v>1</v>
      </c>
      <c r="BB62" s="337"/>
      <c r="BC62" s="337"/>
      <c r="BD62" s="337"/>
      <c r="BE62" s="337"/>
      <c r="BF62" s="115">
        <v>52</v>
      </c>
      <c r="BG62" s="115"/>
      <c r="BZ62" s="17"/>
      <c r="CA62" s="17"/>
    </row>
    <row r="63" spans="1:146" ht="12" customHeight="1">
      <c r="AQ63" s="114" t="s">
        <v>43</v>
      </c>
      <c r="AR63" s="114"/>
      <c r="AS63" s="114"/>
      <c r="AT63" s="114"/>
      <c r="AU63" s="114"/>
      <c r="AV63" s="114" t="s">
        <v>44</v>
      </c>
      <c r="AW63" s="114"/>
      <c r="AX63" s="114"/>
      <c r="AY63" s="114"/>
      <c r="AZ63" s="114"/>
      <c r="BA63" s="114" t="s">
        <v>45</v>
      </c>
      <c r="BB63" s="114"/>
      <c r="BC63" s="114"/>
      <c r="BD63" s="114"/>
      <c r="BE63" s="114"/>
      <c r="BZ63" s="17"/>
      <c r="CA63" s="17"/>
    </row>
    <row r="64" spans="1:146" ht="12" customHeight="1"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7"/>
      <c r="CA64" s="17"/>
      <c r="CI64" s="16"/>
    </row>
    <row r="65" spans="2:103" ht="12" customHeight="1"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43" t="s">
        <v>46</v>
      </c>
      <c r="CA65" s="143"/>
      <c r="CI65" s="16"/>
    </row>
    <row r="66" spans="2:103" ht="12" customHeight="1"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43"/>
      <c r="CA66" s="143"/>
    </row>
    <row r="67" spans="2:103" ht="12" customHeight="1"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43"/>
      <c r="CA67" s="14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</row>
    <row r="68" spans="2:103" ht="12" customHeight="1"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43"/>
      <c r="CA68" s="143"/>
    </row>
    <row r="69" spans="2:103" ht="12" customHeight="1"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58"/>
      <c r="BZ69" s="143"/>
      <c r="CA69" s="143"/>
    </row>
    <row r="70" spans="2:103" ht="12" customHeight="1"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43"/>
      <c r="CA70" s="143"/>
    </row>
    <row r="71" spans="2:103" ht="12" customHeight="1"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43"/>
      <c r="CA71" s="143"/>
    </row>
    <row r="72" spans="2:103" ht="12" customHeight="1"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44"/>
      <c r="AP72" s="244"/>
      <c r="AQ72" s="244"/>
      <c r="AR72" s="244"/>
      <c r="AS72" s="244"/>
      <c r="AT72" s="244"/>
      <c r="AU72" s="244"/>
      <c r="AV72" s="244"/>
      <c r="AW72" s="245"/>
      <c r="AX72" s="245"/>
      <c r="AY72" s="245"/>
      <c r="AZ72" s="245"/>
      <c r="BA72" s="245"/>
      <c r="BB72" s="245"/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  <c r="BW72" s="245"/>
      <c r="BX72" s="244"/>
      <c r="BY72" s="244"/>
      <c r="BZ72" s="143"/>
      <c r="CA72" s="143"/>
    </row>
    <row r="73" spans="2:103" ht="12" customHeight="1">
      <c r="X73" s="113">
        <v>24</v>
      </c>
      <c r="Y73" s="113"/>
      <c r="AG73" s="113">
        <v>26</v>
      </c>
      <c r="AH73" s="113"/>
      <c r="BZ73" s="143"/>
      <c r="CA73" s="143"/>
    </row>
    <row r="74" spans="2:103" ht="12" customHeight="1">
      <c r="S74" s="193"/>
      <c r="T74" s="193"/>
      <c r="U74" s="193"/>
      <c r="V74" s="193"/>
      <c r="W74" s="193"/>
      <c r="X74" s="187" t="str">
        <f>IF(X21="","",X21)</f>
        <v/>
      </c>
      <c r="Y74" s="188"/>
      <c r="Z74" s="188"/>
      <c r="AA74" s="188"/>
      <c r="AB74" s="189"/>
      <c r="AC74" s="246"/>
      <c r="AD74" s="247"/>
      <c r="AE74" s="247"/>
      <c r="AF74" s="248"/>
      <c r="AG74" s="187" t="str">
        <f>IF(AG21="","",AG21)</f>
        <v/>
      </c>
      <c r="AH74" s="188"/>
      <c r="AI74" s="188"/>
      <c r="AJ74" s="188"/>
      <c r="AK74" s="189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Z74" s="143"/>
      <c r="CA74" s="143"/>
    </row>
    <row r="75" spans="2:103" ht="12" customHeight="1">
      <c r="S75" s="193"/>
      <c r="T75" s="193"/>
      <c r="U75" s="193"/>
      <c r="V75" s="193"/>
      <c r="W75" s="193"/>
      <c r="X75" s="190"/>
      <c r="Y75" s="191"/>
      <c r="Z75" s="191"/>
      <c r="AA75" s="191"/>
      <c r="AB75" s="192"/>
      <c r="AC75" s="246"/>
      <c r="AD75" s="247"/>
      <c r="AE75" s="247"/>
      <c r="AF75" s="248"/>
      <c r="AG75" s="190"/>
      <c r="AH75" s="191"/>
      <c r="AI75" s="191"/>
      <c r="AJ75" s="191"/>
      <c r="AK75" s="192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6"/>
      <c r="BH75" s="186"/>
      <c r="BI75" s="186"/>
      <c r="BZ75" s="143"/>
      <c r="CA75" s="143"/>
    </row>
    <row r="76" spans="2:103" ht="12" customHeight="1">
      <c r="BZ76" s="143"/>
      <c r="CA76" s="143"/>
    </row>
    <row r="77" spans="2:103" ht="12" customHeight="1">
      <c r="BZ77" s="143"/>
      <c r="CA77" s="143"/>
    </row>
    <row r="78" spans="2:103" ht="12" customHeight="1">
      <c r="BZ78" s="143"/>
      <c r="CA78" s="143"/>
    </row>
    <row r="79" spans="2:103" ht="12" customHeight="1">
      <c r="Q79" s="113">
        <v>28</v>
      </c>
      <c r="R79" s="113"/>
      <c r="U79" s="113">
        <v>30</v>
      </c>
      <c r="V79" s="113"/>
      <c r="AO79" s="113">
        <v>43</v>
      </c>
      <c r="AP79" s="113"/>
      <c r="AT79" s="113">
        <v>44</v>
      </c>
      <c r="AU79" s="113"/>
      <c r="BK79" s="113">
        <v>57</v>
      </c>
      <c r="BL79" s="113"/>
      <c r="BZ79" s="143"/>
      <c r="CA79" s="143"/>
    </row>
    <row r="80" spans="2:103" ht="19.5" customHeight="1">
      <c r="Q80" s="121">
        <v>1</v>
      </c>
      <c r="R80" s="122"/>
      <c r="S80" s="122"/>
      <c r="T80" s="123"/>
      <c r="U80" s="124" t="str">
        <f>IF(X27=0,"",X27)</f>
        <v/>
      </c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6"/>
      <c r="AR80" s="25"/>
      <c r="AS80" s="25"/>
      <c r="AT80" s="124" t="str">
        <f>IF(AT27=0,"",AT27)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6"/>
      <c r="BZ80" s="143"/>
      <c r="CA80" s="143"/>
    </row>
    <row r="81" spans="1:79" ht="19.5" customHeight="1">
      <c r="Q81" s="121">
        <v>2</v>
      </c>
      <c r="R81" s="122"/>
      <c r="S81" s="122"/>
      <c r="T81" s="123"/>
      <c r="U81" s="124" t="str">
        <f t="shared" ref="U81:U104" si="0">IF(X28=0,"",X28)</f>
        <v/>
      </c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6"/>
      <c r="AR81" s="25"/>
      <c r="AS81" s="25"/>
      <c r="AT81" s="124" t="str">
        <f t="shared" ref="AT81:AT104" si="1">IF(AT28=0,"",AT28)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6"/>
      <c r="BZ81" s="143"/>
      <c r="CA81" s="143"/>
    </row>
    <row r="82" spans="1:79" ht="19.5" customHeight="1">
      <c r="A82" s="17"/>
      <c r="B82" s="17"/>
      <c r="C82" s="17"/>
      <c r="Q82" s="121">
        <v>3</v>
      </c>
      <c r="R82" s="122"/>
      <c r="S82" s="122"/>
      <c r="T82" s="123"/>
      <c r="U82" s="124" t="str">
        <f t="shared" si="0"/>
        <v/>
      </c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6"/>
      <c r="AR82" s="25"/>
      <c r="AS82" s="25"/>
      <c r="AT82" s="124" t="str">
        <f t="shared" si="1"/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6"/>
      <c r="BZ82" s="143"/>
      <c r="CA82" s="143"/>
    </row>
    <row r="83" spans="1:79" ht="19.5" customHeight="1">
      <c r="A83" s="17"/>
      <c r="B83" s="17"/>
      <c r="C83" s="17"/>
      <c r="Q83" s="121">
        <v>4</v>
      </c>
      <c r="R83" s="122"/>
      <c r="S83" s="122"/>
      <c r="T83" s="123"/>
      <c r="U83" s="124" t="str">
        <f t="shared" si="0"/>
        <v/>
      </c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6"/>
      <c r="AR83" s="25"/>
      <c r="AS83" s="25"/>
      <c r="AT83" s="124" t="str">
        <f t="shared" si="1"/>
        <v/>
      </c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6"/>
      <c r="BZ83" s="143"/>
      <c r="CA83" s="143"/>
    </row>
    <row r="84" spans="1:79" ht="19.5" customHeight="1">
      <c r="A84" s="17"/>
      <c r="B84" s="17"/>
      <c r="C84" s="17"/>
      <c r="Q84" s="121">
        <v>5</v>
      </c>
      <c r="R84" s="122"/>
      <c r="S84" s="122"/>
      <c r="T84" s="123"/>
      <c r="U84" s="124" t="str">
        <f t="shared" si="0"/>
        <v/>
      </c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6"/>
      <c r="AR84" s="25"/>
      <c r="AS84" s="25"/>
      <c r="AT84" s="124" t="str">
        <f t="shared" si="1"/>
        <v/>
      </c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6"/>
      <c r="BZ84" s="143"/>
      <c r="CA84" s="143"/>
    </row>
    <row r="85" spans="1:79" ht="19.5" customHeight="1">
      <c r="A85" s="17"/>
      <c r="B85" s="17"/>
      <c r="C85" s="17"/>
      <c r="Q85" s="121">
        <v>6</v>
      </c>
      <c r="R85" s="122"/>
      <c r="S85" s="122"/>
      <c r="T85" s="123"/>
      <c r="U85" s="124" t="str">
        <f t="shared" si="0"/>
        <v/>
      </c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6"/>
      <c r="AR85" s="25"/>
      <c r="AS85" s="25"/>
      <c r="AT85" s="124" t="str">
        <f t="shared" si="1"/>
        <v/>
      </c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6"/>
      <c r="BZ85" s="143"/>
      <c r="CA85" s="143"/>
    </row>
    <row r="86" spans="1:79" ht="19.5" customHeight="1">
      <c r="A86" s="17"/>
      <c r="B86" s="17"/>
      <c r="C86" s="17"/>
      <c r="Q86" s="121">
        <v>7</v>
      </c>
      <c r="R86" s="122"/>
      <c r="S86" s="122"/>
      <c r="T86" s="123"/>
      <c r="U86" s="124" t="str">
        <f t="shared" si="0"/>
        <v/>
      </c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6"/>
      <c r="AR86" s="25"/>
      <c r="AS86" s="25"/>
      <c r="AT86" s="124" t="str">
        <f t="shared" si="1"/>
        <v/>
      </c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6"/>
      <c r="BZ86" s="143"/>
      <c r="CA86" s="143"/>
    </row>
    <row r="87" spans="1:79" ht="19.5" customHeight="1">
      <c r="A87" s="17"/>
      <c r="B87" s="17"/>
      <c r="C87" s="17"/>
      <c r="Q87" s="121">
        <v>8</v>
      </c>
      <c r="R87" s="122"/>
      <c r="S87" s="122"/>
      <c r="T87" s="123"/>
      <c r="U87" s="124" t="str">
        <f t="shared" si="0"/>
        <v/>
      </c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6"/>
      <c r="AR87" s="25"/>
      <c r="AS87" s="25"/>
      <c r="AT87" s="124" t="str">
        <f t="shared" si="1"/>
        <v/>
      </c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6"/>
      <c r="BZ87" s="143"/>
      <c r="CA87" s="143"/>
    </row>
    <row r="88" spans="1:79" ht="19.5" customHeight="1">
      <c r="A88" s="17"/>
      <c r="B88" s="17"/>
      <c r="C88" s="17"/>
      <c r="Q88" s="121">
        <v>9</v>
      </c>
      <c r="R88" s="122"/>
      <c r="S88" s="122"/>
      <c r="T88" s="123"/>
      <c r="U88" s="124" t="str">
        <f t="shared" si="0"/>
        <v/>
      </c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6"/>
      <c r="AR88" s="25"/>
      <c r="AS88" s="25"/>
      <c r="AT88" s="124" t="str">
        <f t="shared" si="1"/>
        <v/>
      </c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6"/>
      <c r="BZ88" s="143"/>
      <c r="CA88" s="143"/>
    </row>
    <row r="89" spans="1:79" ht="19.5" customHeight="1">
      <c r="A89" s="17"/>
      <c r="B89" s="17"/>
      <c r="C89" s="17"/>
      <c r="Q89" s="121">
        <v>10</v>
      </c>
      <c r="R89" s="122"/>
      <c r="S89" s="122"/>
      <c r="T89" s="123"/>
      <c r="U89" s="124" t="str">
        <f t="shared" si="0"/>
        <v/>
      </c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6"/>
      <c r="AR89" s="25"/>
      <c r="AS89" s="25"/>
      <c r="AT89" s="124" t="str">
        <f t="shared" si="1"/>
        <v/>
      </c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6"/>
      <c r="BZ89" s="143"/>
      <c r="CA89" s="143"/>
    </row>
    <row r="90" spans="1:79" ht="19.5" customHeight="1">
      <c r="A90" s="17"/>
      <c r="B90" s="17"/>
      <c r="C90" s="17"/>
      <c r="Q90" s="121">
        <v>11</v>
      </c>
      <c r="R90" s="122"/>
      <c r="S90" s="122"/>
      <c r="T90" s="123"/>
      <c r="U90" s="124" t="str">
        <f t="shared" si="0"/>
        <v/>
      </c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6"/>
      <c r="AR90" s="25"/>
      <c r="AS90" s="25"/>
      <c r="AT90" s="124" t="str">
        <f t="shared" si="1"/>
        <v/>
      </c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6"/>
      <c r="BZ90" s="143"/>
      <c r="CA90" s="143"/>
    </row>
    <row r="91" spans="1:79" ht="19.5" customHeight="1">
      <c r="A91" s="17"/>
      <c r="B91" s="17"/>
      <c r="C91" s="17"/>
      <c r="Q91" s="121">
        <v>12</v>
      </c>
      <c r="R91" s="122"/>
      <c r="S91" s="122"/>
      <c r="T91" s="123"/>
      <c r="U91" s="124" t="str">
        <f t="shared" si="0"/>
        <v/>
      </c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6"/>
      <c r="AR91" s="25"/>
      <c r="AS91" s="25"/>
      <c r="AT91" s="124" t="str">
        <f t="shared" si="1"/>
        <v/>
      </c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6"/>
      <c r="BZ91" s="143"/>
      <c r="CA91" s="143"/>
    </row>
    <row r="92" spans="1:79" ht="19.5" customHeight="1">
      <c r="A92" s="17"/>
      <c r="B92" s="17"/>
      <c r="C92" s="17"/>
      <c r="Q92" s="121">
        <v>13</v>
      </c>
      <c r="R92" s="122"/>
      <c r="S92" s="122"/>
      <c r="T92" s="123"/>
      <c r="U92" s="124" t="str">
        <f t="shared" si="0"/>
        <v/>
      </c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6"/>
      <c r="AR92" s="25"/>
      <c r="AS92" s="25"/>
      <c r="AT92" s="124" t="str">
        <f t="shared" si="1"/>
        <v/>
      </c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6"/>
      <c r="BZ92" s="143"/>
      <c r="CA92" s="143"/>
    </row>
    <row r="93" spans="1:79" ht="19.5" customHeight="1">
      <c r="A93" s="17"/>
      <c r="B93" s="17"/>
      <c r="C93" s="17"/>
      <c r="Q93" s="121">
        <v>14</v>
      </c>
      <c r="R93" s="122"/>
      <c r="S93" s="122"/>
      <c r="T93" s="123"/>
      <c r="U93" s="124" t="str">
        <f t="shared" si="0"/>
        <v/>
      </c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6"/>
      <c r="AR93" s="25"/>
      <c r="AS93" s="25"/>
      <c r="AT93" s="124" t="str">
        <f t="shared" si="1"/>
        <v/>
      </c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6"/>
      <c r="BZ93" s="143"/>
      <c r="CA93" s="143"/>
    </row>
    <row r="94" spans="1:79" ht="19.5" customHeight="1">
      <c r="A94" s="17"/>
      <c r="B94" s="17"/>
      <c r="C94" s="17"/>
      <c r="Q94" s="121">
        <v>15</v>
      </c>
      <c r="R94" s="122"/>
      <c r="S94" s="122"/>
      <c r="T94" s="123"/>
      <c r="U94" s="124" t="str">
        <f t="shared" si="0"/>
        <v/>
      </c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6"/>
      <c r="AR94" s="25"/>
      <c r="AS94" s="25"/>
      <c r="AT94" s="124" t="str">
        <f t="shared" si="1"/>
        <v/>
      </c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6"/>
      <c r="BZ94" s="143"/>
      <c r="CA94" s="143"/>
    </row>
    <row r="95" spans="1:79" ht="19.5" customHeight="1">
      <c r="A95" s="17"/>
      <c r="B95" s="17"/>
      <c r="C95" s="17"/>
      <c r="Q95" s="121">
        <v>16</v>
      </c>
      <c r="R95" s="122"/>
      <c r="S95" s="122"/>
      <c r="T95" s="123"/>
      <c r="U95" s="124" t="str">
        <f t="shared" si="0"/>
        <v/>
      </c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6"/>
      <c r="AR95" s="25"/>
      <c r="AS95" s="25"/>
      <c r="AT95" s="124" t="str">
        <f t="shared" si="1"/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6"/>
      <c r="BZ95" s="143"/>
      <c r="CA95" s="143"/>
    </row>
    <row r="96" spans="1:79" ht="19.5" customHeight="1">
      <c r="A96" s="17"/>
      <c r="B96" s="17"/>
      <c r="C96" s="17"/>
      <c r="Q96" s="121">
        <v>17</v>
      </c>
      <c r="R96" s="122"/>
      <c r="S96" s="122"/>
      <c r="T96" s="123"/>
      <c r="U96" s="124" t="str">
        <f t="shared" si="0"/>
        <v/>
      </c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6"/>
      <c r="AR96" s="25"/>
      <c r="AS96" s="25"/>
      <c r="AT96" s="124" t="str">
        <f t="shared" si="1"/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6"/>
      <c r="BZ96" s="143"/>
      <c r="CA96" s="143"/>
    </row>
    <row r="97" spans="1:79" ht="19.5" customHeight="1">
      <c r="A97" s="17"/>
      <c r="B97" s="17"/>
      <c r="C97" s="17"/>
      <c r="Q97" s="121">
        <v>18</v>
      </c>
      <c r="R97" s="122"/>
      <c r="S97" s="122"/>
      <c r="T97" s="123"/>
      <c r="U97" s="124" t="str">
        <f t="shared" si="0"/>
        <v/>
      </c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6"/>
      <c r="AR97" s="25"/>
      <c r="AS97" s="25"/>
      <c r="AT97" s="124" t="str">
        <f t="shared" si="1"/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6"/>
      <c r="BZ97" s="143"/>
      <c r="CA97" s="143"/>
    </row>
    <row r="98" spans="1:79" ht="19.5" customHeight="1">
      <c r="A98" s="17"/>
      <c r="B98" s="17"/>
      <c r="C98" s="17"/>
      <c r="Q98" s="121">
        <v>19</v>
      </c>
      <c r="R98" s="122"/>
      <c r="S98" s="122"/>
      <c r="T98" s="123"/>
      <c r="U98" s="124" t="str">
        <f t="shared" si="0"/>
        <v/>
      </c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6"/>
      <c r="AR98" s="25"/>
      <c r="AS98" s="25"/>
      <c r="AT98" s="124" t="str">
        <f t="shared" si="1"/>
        <v/>
      </c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6"/>
      <c r="BZ98" s="143"/>
      <c r="CA98" s="143"/>
    </row>
    <row r="99" spans="1:79" ht="19.5" customHeight="1">
      <c r="A99" s="17"/>
      <c r="B99" s="17"/>
      <c r="C99" s="17"/>
      <c r="Q99" s="121">
        <v>20</v>
      </c>
      <c r="R99" s="122"/>
      <c r="S99" s="122"/>
      <c r="T99" s="123"/>
      <c r="U99" s="124" t="str">
        <f t="shared" si="0"/>
        <v/>
      </c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6"/>
      <c r="AR99" s="25"/>
      <c r="AS99" s="25"/>
      <c r="AT99" s="124" t="str">
        <f t="shared" si="1"/>
        <v/>
      </c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6"/>
      <c r="BZ99" s="143"/>
      <c r="CA99" s="143"/>
    </row>
    <row r="100" spans="1:79" ht="19.5" customHeight="1">
      <c r="A100" s="17"/>
      <c r="B100" s="17"/>
      <c r="C100" s="17"/>
      <c r="Q100" s="121">
        <v>21</v>
      </c>
      <c r="R100" s="122"/>
      <c r="S100" s="122"/>
      <c r="T100" s="123"/>
      <c r="U100" s="124" t="str">
        <f t="shared" si="0"/>
        <v/>
      </c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6"/>
      <c r="AR100" s="25"/>
      <c r="AS100" s="25"/>
      <c r="AT100" s="124" t="str">
        <f t="shared" si="1"/>
        <v/>
      </c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6"/>
      <c r="BZ100" s="143"/>
      <c r="CA100" s="143"/>
    </row>
    <row r="101" spans="1:79" ht="19.5" customHeight="1">
      <c r="A101" s="17"/>
      <c r="B101" s="17"/>
      <c r="C101" s="17"/>
      <c r="Q101" s="121">
        <v>22</v>
      </c>
      <c r="R101" s="122"/>
      <c r="S101" s="122"/>
      <c r="T101" s="123"/>
      <c r="U101" s="124" t="str">
        <f t="shared" si="0"/>
        <v/>
      </c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6"/>
      <c r="AR101" s="25"/>
      <c r="AS101" s="25"/>
      <c r="AT101" s="124" t="str">
        <f t="shared" si="1"/>
        <v/>
      </c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6"/>
      <c r="BZ101" s="143"/>
      <c r="CA101" s="143"/>
    </row>
    <row r="102" spans="1:79" ht="19.5" customHeight="1">
      <c r="A102" s="17"/>
      <c r="B102" s="17"/>
      <c r="C102" s="17"/>
      <c r="Q102" s="121">
        <v>23</v>
      </c>
      <c r="R102" s="122"/>
      <c r="S102" s="122"/>
      <c r="T102" s="123"/>
      <c r="U102" s="124" t="str">
        <f t="shared" si="0"/>
        <v/>
      </c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6"/>
      <c r="AR102" s="25"/>
      <c r="AS102" s="25"/>
      <c r="AT102" s="124" t="str">
        <f t="shared" si="1"/>
        <v/>
      </c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6"/>
      <c r="BZ102" s="143"/>
      <c r="CA102" s="143"/>
    </row>
    <row r="103" spans="1:79" ht="19.5" customHeight="1">
      <c r="Q103" s="121">
        <v>24</v>
      </c>
      <c r="R103" s="122"/>
      <c r="S103" s="122"/>
      <c r="T103" s="123"/>
      <c r="U103" s="124" t="str">
        <f t="shared" si="0"/>
        <v/>
      </c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6"/>
      <c r="AR103" s="25"/>
      <c r="AS103" s="25"/>
      <c r="AT103" s="124" t="str">
        <f t="shared" si="1"/>
        <v/>
      </c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6"/>
      <c r="BZ103" s="143"/>
      <c r="CA103" s="143"/>
    </row>
    <row r="104" spans="1:79" ht="19.5" customHeight="1">
      <c r="Q104" s="121">
        <v>25</v>
      </c>
      <c r="R104" s="122"/>
      <c r="S104" s="122"/>
      <c r="T104" s="123"/>
      <c r="U104" s="124" t="str">
        <f t="shared" si="0"/>
        <v/>
      </c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6"/>
      <c r="AR104" s="25"/>
      <c r="AS104" s="25"/>
      <c r="AT104" s="124" t="str">
        <f t="shared" si="1"/>
        <v/>
      </c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6"/>
    </row>
    <row r="106" spans="1:79" ht="12" customHeight="1">
      <c r="T106" s="127" t="s">
        <v>0</v>
      </c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</row>
    <row r="107" spans="1:79" ht="12" customHeight="1" thickBot="1"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</row>
    <row r="108" spans="1:79" ht="12" customHeight="1">
      <c r="AF108" s="2"/>
      <c r="AG108" s="141" t="s">
        <v>1</v>
      </c>
      <c r="AH108" s="141"/>
      <c r="AI108" s="142"/>
      <c r="AJ108" s="148" t="s">
        <v>2</v>
      </c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 t="s">
        <v>3</v>
      </c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50" t="s">
        <v>4</v>
      </c>
      <c r="BH108" s="150"/>
      <c r="BI108" s="150"/>
      <c r="BJ108" s="150"/>
      <c r="BK108" s="148" t="s">
        <v>5</v>
      </c>
      <c r="BL108" s="148"/>
      <c r="BM108" s="148"/>
      <c r="BN108" s="148"/>
      <c r="BO108" s="148"/>
      <c r="BP108" s="148"/>
      <c r="BQ108" s="148"/>
      <c r="BR108" s="149"/>
      <c r="BS108" s="145" t="s">
        <v>6</v>
      </c>
      <c r="BT108" s="129"/>
      <c r="BU108" s="129"/>
      <c r="BV108" s="129"/>
      <c r="BW108" s="129"/>
      <c r="BX108" s="129"/>
      <c r="BY108" s="146"/>
      <c r="BZ108" s="164" t="s">
        <v>47</v>
      </c>
      <c r="CA108" s="143"/>
    </row>
    <row r="109" spans="1:79" ht="12" customHeight="1">
      <c r="AF109" s="2"/>
      <c r="AG109" s="143"/>
      <c r="AH109" s="143"/>
      <c r="AI109" s="14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9"/>
      <c r="BH109" s="119"/>
      <c r="BI109" s="119"/>
      <c r="BJ109" s="119"/>
      <c r="BK109" s="114"/>
      <c r="BL109" s="114"/>
      <c r="BM109" s="114"/>
      <c r="BN109" s="114"/>
      <c r="BO109" s="114"/>
      <c r="BP109" s="114"/>
      <c r="BQ109" s="114"/>
      <c r="BR109" s="135"/>
      <c r="BS109" s="133"/>
      <c r="BT109" s="134"/>
      <c r="BU109" s="134"/>
      <c r="BV109" s="134"/>
      <c r="BW109" s="134"/>
      <c r="BX109" s="134"/>
      <c r="BY109" s="147"/>
      <c r="BZ109" s="164"/>
      <c r="CA109" s="143"/>
    </row>
    <row r="110" spans="1:79" ht="12" customHeight="1">
      <c r="AF110" s="2"/>
      <c r="AG110" s="143"/>
      <c r="AH110" s="143"/>
      <c r="AI110" s="144"/>
      <c r="AJ110" s="117" t="str">
        <f>IF(AJ6="","",AJ6)</f>
        <v/>
      </c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>
        <f>IF(AW6="","",AW6)</f>
        <v>18001</v>
      </c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20"/>
      <c r="BH110" s="120"/>
      <c r="BI110" s="120"/>
      <c r="BJ110" s="120"/>
      <c r="BK110" s="114"/>
      <c r="BL110" s="114"/>
      <c r="BM110" s="114"/>
      <c r="BN110" s="114"/>
      <c r="BO110" s="114"/>
      <c r="BP110" s="114"/>
      <c r="BQ110" s="114"/>
      <c r="BR110" s="135"/>
      <c r="BS110" s="131"/>
      <c r="BT110" s="132"/>
      <c r="BU110" s="132"/>
      <c r="BV110" s="132"/>
      <c r="BW110" s="132"/>
      <c r="BX110" s="132"/>
      <c r="BY110" s="132"/>
      <c r="BZ110" s="164"/>
      <c r="CA110" s="143"/>
    </row>
    <row r="111" spans="1:79" ht="12" customHeight="1" thickBot="1">
      <c r="AF111" s="2"/>
      <c r="AG111" s="143"/>
      <c r="AH111" s="143"/>
      <c r="AI111" s="144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37"/>
      <c r="BH111" s="137"/>
      <c r="BI111" s="137"/>
      <c r="BJ111" s="137"/>
      <c r="BK111" s="136"/>
      <c r="BL111" s="136"/>
      <c r="BM111" s="136"/>
      <c r="BN111" s="136"/>
      <c r="BO111" s="136"/>
      <c r="BP111" s="136"/>
      <c r="BQ111" s="136"/>
      <c r="BR111" s="131"/>
      <c r="BS111" s="133"/>
      <c r="BT111" s="134"/>
      <c r="BU111" s="134"/>
      <c r="BV111" s="134"/>
      <c r="BW111" s="134"/>
      <c r="BX111" s="134"/>
      <c r="BY111" s="134"/>
      <c r="BZ111" s="164"/>
      <c r="CA111" s="143"/>
    </row>
    <row r="112" spans="1:79" ht="12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29" t="s">
        <v>8</v>
      </c>
      <c r="N112" s="129"/>
      <c r="O112" s="129"/>
      <c r="P112" s="129"/>
      <c r="Q112" s="129" t="str">
        <f>IF(Q8="","",Q8)</f>
        <v/>
      </c>
      <c r="R112" s="129"/>
      <c r="S112" s="129"/>
      <c r="T112" s="129" t="s">
        <v>9</v>
      </c>
      <c r="U112" s="129"/>
      <c r="V112" s="129" t="str">
        <f>IF(V8="","",V8)</f>
        <v/>
      </c>
      <c r="W112" s="129"/>
      <c r="X112" s="129"/>
      <c r="Y112" s="129" t="s">
        <v>10</v>
      </c>
      <c r="Z112" s="129"/>
      <c r="AA112" s="129" t="str">
        <f>IF(AA8="","",AA8)</f>
        <v/>
      </c>
      <c r="AB112" s="129"/>
      <c r="AC112" s="129"/>
      <c r="AD112" s="129" t="s">
        <v>11</v>
      </c>
      <c r="AE112" s="129"/>
      <c r="AF112" s="5"/>
      <c r="AG112" s="143"/>
      <c r="AH112" s="143"/>
      <c r="AI112" s="144"/>
      <c r="AJ112" s="114" t="s">
        <v>12</v>
      </c>
      <c r="AK112" s="114"/>
      <c r="AL112" s="114"/>
      <c r="AM112" s="114"/>
      <c r="AN112" s="114"/>
      <c r="AO112" s="114"/>
      <c r="AP112" s="114"/>
      <c r="AQ112" s="114"/>
      <c r="AR112" s="114"/>
      <c r="AS112" s="131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2"/>
      <c r="BR112" s="132"/>
      <c r="BS112" s="132"/>
      <c r="BT112" s="132"/>
      <c r="BU112" s="132"/>
      <c r="BV112" s="132"/>
      <c r="BW112" s="132"/>
      <c r="BX112" s="132"/>
      <c r="BY112" s="132"/>
      <c r="BZ112" s="164"/>
      <c r="CA112" s="143"/>
    </row>
    <row r="113" spans="1:130" ht="12" customHeight="1">
      <c r="A113" s="6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7"/>
      <c r="AG113" s="143"/>
      <c r="AH113" s="143"/>
      <c r="AI113" s="144"/>
      <c r="AJ113" s="138" t="str">
        <f>IF(AJ9="","",AJ9)</f>
        <v/>
      </c>
      <c r="AK113" s="138"/>
      <c r="AL113" s="121"/>
      <c r="AM113" s="139" t="str">
        <f>IF(AM9="","",AM9)</f>
        <v/>
      </c>
      <c r="AN113" s="138"/>
      <c r="AO113" s="140"/>
      <c r="AP113" s="123" t="str">
        <f>IF(AP9="","",AP9)</f>
        <v/>
      </c>
      <c r="AQ113" s="138"/>
      <c r="AR113" s="138"/>
      <c r="AS113" s="173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64"/>
      <c r="CA113" s="143"/>
    </row>
    <row r="114" spans="1:130" ht="12" customHeight="1">
      <c r="A114" s="6"/>
      <c r="AF114" s="7"/>
      <c r="AG114" s="143"/>
      <c r="AH114" s="143"/>
      <c r="AI114" s="144"/>
      <c r="AJ114" s="138"/>
      <c r="AK114" s="138"/>
      <c r="AL114" s="121"/>
      <c r="AM114" s="139"/>
      <c r="AN114" s="138"/>
      <c r="AO114" s="140"/>
      <c r="AP114" s="123"/>
      <c r="AQ114" s="138"/>
      <c r="AR114" s="138"/>
      <c r="AS114" s="173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64"/>
      <c r="CA114" s="143"/>
    </row>
    <row r="115" spans="1:130" ht="12" customHeight="1">
      <c r="A115" s="6"/>
      <c r="B115" s="127" t="str">
        <f>B11</f>
        <v>福井県税事務所長　殿</v>
      </c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8"/>
      <c r="AG115" s="131" t="s">
        <v>14</v>
      </c>
      <c r="AH115" s="132"/>
      <c r="AI115" s="132"/>
      <c r="AJ115" s="132"/>
      <c r="AK115" s="132"/>
      <c r="AL115" s="132"/>
      <c r="AM115" s="132"/>
      <c r="AN115" s="132"/>
      <c r="AO115" s="132"/>
      <c r="AP115" s="172"/>
      <c r="AQ115" s="168" t="s">
        <v>15</v>
      </c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4"/>
      <c r="CA115" s="143"/>
      <c r="CI115" s="16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</row>
    <row r="116" spans="1:130" ht="12" customHeight="1">
      <c r="A116" s="6"/>
      <c r="AF116" s="7"/>
      <c r="AG116" s="173"/>
      <c r="AH116" s="130"/>
      <c r="AI116" s="130"/>
      <c r="AJ116" s="130"/>
      <c r="AK116" s="130"/>
      <c r="AL116" s="130"/>
      <c r="AM116" s="130"/>
      <c r="AN116" s="130"/>
      <c r="AO116" s="130"/>
      <c r="AP116" s="174"/>
      <c r="AQ116" s="170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1"/>
      <c r="BP116" s="171"/>
      <c r="BQ116" s="171"/>
      <c r="BR116" s="171"/>
      <c r="BS116" s="171"/>
      <c r="BT116" s="171"/>
      <c r="BU116" s="171"/>
      <c r="BV116" s="171"/>
      <c r="BW116" s="171"/>
      <c r="BX116" s="171"/>
      <c r="BY116" s="171"/>
      <c r="BZ116" s="164"/>
      <c r="CA116" s="143"/>
      <c r="CI116" s="16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</row>
    <row r="117" spans="1:130" ht="12" customHeight="1">
      <c r="A117" s="8"/>
      <c r="B117" s="151" t="s">
        <v>16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4"/>
      <c r="V117" s="154" t="str">
        <f>IF(V13="","",V13)</f>
        <v/>
      </c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  <c r="BM117" s="155"/>
      <c r="BN117" s="155"/>
      <c r="BO117" s="155"/>
      <c r="BP117" s="155"/>
      <c r="BQ117" s="155"/>
      <c r="BR117" s="155"/>
      <c r="BS117" s="155"/>
      <c r="BT117" s="155"/>
      <c r="BU117" s="155"/>
      <c r="BV117" s="155"/>
      <c r="BW117" s="155"/>
      <c r="BX117" s="155"/>
      <c r="BY117" s="156"/>
      <c r="BZ117" s="143"/>
      <c r="CA117" s="143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</row>
    <row r="118" spans="1:130" ht="12" customHeight="1">
      <c r="A118" s="6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V118" s="157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58"/>
      <c r="AT118" s="158"/>
      <c r="AU118" s="158"/>
      <c r="AV118" s="158"/>
      <c r="AW118" s="158"/>
      <c r="AX118" s="158"/>
      <c r="AY118" s="158"/>
      <c r="AZ118" s="158"/>
      <c r="BA118" s="158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8"/>
      <c r="BM118" s="158"/>
      <c r="BN118" s="158"/>
      <c r="BO118" s="158"/>
      <c r="BP118" s="158"/>
      <c r="BQ118" s="158"/>
      <c r="BR118" s="158"/>
      <c r="BS118" s="158"/>
      <c r="BT118" s="158"/>
      <c r="BU118" s="158"/>
      <c r="BV118" s="158"/>
      <c r="BW118" s="158"/>
      <c r="BX118" s="158"/>
      <c r="BY118" s="159"/>
      <c r="BZ118" s="143"/>
      <c r="CA118" s="143"/>
      <c r="CJ118" s="163"/>
      <c r="CK118" s="163"/>
      <c r="CL118" s="163"/>
      <c r="CM118" s="163"/>
      <c r="CN118" s="163"/>
      <c r="CO118" s="163"/>
      <c r="CP118" s="163"/>
      <c r="CQ118" s="163"/>
      <c r="CR118" s="163"/>
      <c r="CS118" s="163"/>
      <c r="CT118" s="163"/>
      <c r="CU118" s="163"/>
      <c r="CV118" s="163"/>
      <c r="CW118" s="163"/>
      <c r="CX118" s="163"/>
      <c r="CY118" s="163"/>
    </row>
    <row r="119" spans="1:130" ht="12" customHeight="1">
      <c r="A119" s="10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1"/>
      <c r="V119" s="160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2"/>
      <c r="BZ119" s="143"/>
      <c r="CA119" s="143"/>
    </row>
    <row r="120" spans="1:130" ht="12" customHeight="1">
      <c r="A120" s="8"/>
      <c r="B120" s="151" t="s">
        <v>17</v>
      </c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9"/>
      <c r="V120" s="154" t="str">
        <f>IF(V16="","",V16)</f>
        <v/>
      </c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  <c r="BM120" s="155"/>
      <c r="BN120" s="155"/>
      <c r="BO120" s="155"/>
      <c r="BP120" s="155"/>
      <c r="BQ120" s="155"/>
      <c r="BR120" s="155"/>
      <c r="BS120" s="155"/>
      <c r="BT120" s="155"/>
      <c r="BU120" s="155"/>
      <c r="BV120" s="155"/>
      <c r="BW120" s="155"/>
      <c r="BX120" s="155"/>
      <c r="BY120" s="156"/>
      <c r="BZ120" s="164"/>
      <c r="CA120" s="143"/>
    </row>
    <row r="121" spans="1:130" ht="12" customHeight="1">
      <c r="A121" s="6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V121" s="157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  <c r="BM121" s="158"/>
      <c r="BN121" s="158"/>
      <c r="BO121" s="158"/>
      <c r="BP121" s="158"/>
      <c r="BQ121" s="158"/>
      <c r="BR121" s="158"/>
      <c r="BS121" s="158"/>
      <c r="BT121" s="158"/>
      <c r="BU121" s="158"/>
      <c r="BV121" s="158"/>
      <c r="BW121" s="158"/>
      <c r="BX121" s="158"/>
      <c r="BY121" s="159"/>
      <c r="BZ121" s="164"/>
      <c r="CA121" s="143"/>
    </row>
    <row r="122" spans="1:130" ht="12" customHeight="1">
      <c r="A122" s="6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V122" s="157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  <c r="BM122" s="158"/>
      <c r="BN122" s="158"/>
      <c r="BO122" s="158"/>
      <c r="BP122" s="158"/>
      <c r="BQ122" s="158"/>
      <c r="BR122" s="158"/>
      <c r="BS122" s="158"/>
      <c r="BT122" s="158"/>
      <c r="BU122" s="158"/>
      <c r="BV122" s="158"/>
      <c r="BW122" s="158"/>
      <c r="BX122" s="158"/>
      <c r="BY122" s="159"/>
      <c r="BZ122" s="164"/>
      <c r="CA122" s="143"/>
    </row>
    <row r="123" spans="1:130" ht="12" customHeight="1">
      <c r="A123" s="10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1"/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41" t="s">
        <v>18</v>
      </c>
      <c r="AP123" s="341"/>
      <c r="AQ123" s="341"/>
      <c r="AR123" s="341"/>
      <c r="AS123" s="341"/>
      <c r="AT123" s="341"/>
      <c r="AU123" s="341"/>
      <c r="AV123" s="341"/>
      <c r="AW123" s="342" t="str">
        <f>IF(AW19="","",AW19)</f>
        <v/>
      </c>
      <c r="AX123" s="342"/>
      <c r="AY123" s="342"/>
      <c r="AZ123" s="342"/>
      <c r="BA123" s="342"/>
      <c r="BB123" s="342"/>
      <c r="BC123" s="342"/>
      <c r="BD123" s="342"/>
      <c r="BE123" s="342"/>
      <c r="BF123" s="342"/>
      <c r="BG123" s="342"/>
      <c r="BH123" s="342"/>
      <c r="BI123" s="342"/>
      <c r="BJ123" s="342"/>
      <c r="BK123" s="342"/>
      <c r="BL123" s="342"/>
      <c r="BM123" s="342"/>
      <c r="BN123" s="342"/>
      <c r="BO123" s="342"/>
      <c r="BP123" s="342"/>
      <c r="BQ123" s="342"/>
      <c r="BR123" s="342"/>
      <c r="BS123" s="342"/>
      <c r="BT123" s="342"/>
      <c r="BU123" s="342"/>
      <c r="BV123" s="342"/>
      <c r="BW123" s="342"/>
      <c r="BX123" s="341" t="s">
        <v>19</v>
      </c>
      <c r="BY123" s="341"/>
      <c r="BZ123" s="164"/>
      <c r="CA123" s="143"/>
    </row>
    <row r="124" spans="1:130" ht="12" customHeight="1">
      <c r="A124" s="6"/>
      <c r="BZ124" s="164"/>
      <c r="CA124" s="143"/>
    </row>
    <row r="125" spans="1:130" ht="12" customHeight="1">
      <c r="A125" s="6"/>
      <c r="S125" s="193" t="s">
        <v>8</v>
      </c>
      <c r="T125" s="193"/>
      <c r="U125" s="193"/>
      <c r="V125" s="193"/>
      <c r="W125" s="193"/>
      <c r="X125" s="187" t="str">
        <f>IF(X21="","",X21)</f>
        <v/>
      </c>
      <c r="Y125" s="188"/>
      <c r="Z125" s="188"/>
      <c r="AA125" s="188"/>
      <c r="AB125" s="189"/>
      <c r="AC125" s="193" t="s">
        <v>9</v>
      </c>
      <c r="AD125" s="193"/>
      <c r="AE125" s="193"/>
      <c r="AF125" s="193"/>
      <c r="AG125" s="187" t="str">
        <f>IF(AG21="","",AG21)</f>
        <v/>
      </c>
      <c r="AH125" s="188"/>
      <c r="AI125" s="188"/>
      <c r="AJ125" s="188"/>
      <c r="AK125" s="189"/>
      <c r="AL125" s="186" t="s">
        <v>20</v>
      </c>
      <c r="AM125" s="186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6"/>
      <c r="BD125" s="186"/>
      <c r="BE125" s="186"/>
      <c r="BF125" s="186"/>
      <c r="BG125" s="186"/>
      <c r="BH125" s="186"/>
      <c r="BI125" s="186"/>
      <c r="BZ125" s="164"/>
      <c r="CA125" s="143"/>
    </row>
    <row r="126" spans="1:130" ht="12" customHeight="1">
      <c r="A126" s="6"/>
      <c r="S126" s="193"/>
      <c r="T126" s="193"/>
      <c r="U126" s="193"/>
      <c r="V126" s="193"/>
      <c r="W126" s="193"/>
      <c r="X126" s="190"/>
      <c r="Y126" s="191"/>
      <c r="Z126" s="191"/>
      <c r="AA126" s="191"/>
      <c r="AB126" s="192"/>
      <c r="AC126" s="193"/>
      <c r="AD126" s="193"/>
      <c r="AE126" s="193"/>
      <c r="AF126" s="193"/>
      <c r="AG126" s="190"/>
      <c r="AH126" s="191"/>
      <c r="AI126" s="191"/>
      <c r="AJ126" s="191"/>
      <c r="AK126" s="192"/>
      <c r="AL126" s="186"/>
      <c r="AM126" s="186"/>
      <c r="AN126" s="186"/>
      <c r="AO126" s="186"/>
      <c r="AP126" s="186"/>
      <c r="AQ126" s="186"/>
      <c r="AR126" s="186"/>
      <c r="AS126" s="186"/>
      <c r="AT126" s="186"/>
      <c r="AU126" s="186"/>
      <c r="AV126" s="186"/>
      <c r="AW126" s="186"/>
      <c r="AX126" s="186"/>
      <c r="AY126" s="186"/>
      <c r="AZ126" s="186"/>
      <c r="BA126" s="186"/>
      <c r="BB126" s="186"/>
      <c r="BC126" s="186"/>
      <c r="BD126" s="186"/>
      <c r="BE126" s="186"/>
      <c r="BF126" s="186"/>
      <c r="BG126" s="186"/>
      <c r="BH126" s="186"/>
      <c r="BI126" s="186"/>
      <c r="BZ126" s="164"/>
      <c r="CA126" s="143"/>
    </row>
    <row r="127" spans="1:130" ht="12" customHeight="1" thickBot="1">
      <c r="A127" s="13"/>
      <c r="BZ127" s="164"/>
      <c r="CA127" s="143"/>
    </row>
    <row r="128" spans="1:130" ht="12" customHeight="1">
      <c r="A128" s="183" t="s">
        <v>21</v>
      </c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79"/>
      <c r="U128" s="129" t="s">
        <v>22</v>
      </c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83" t="s">
        <v>23</v>
      </c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79"/>
      <c r="BM128" s="129" t="s">
        <v>24</v>
      </c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79"/>
      <c r="BZ128" s="143"/>
      <c r="CA128" s="143"/>
    </row>
    <row r="129" spans="1:79" ht="12" customHeight="1">
      <c r="A129" s="184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8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84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8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80"/>
      <c r="BZ129" s="143"/>
      <c r="CA129" s="143"/>
    </row>
    <row r="130" spans="1:79" ht="12" customHeight="1" thickBot="1">
      <c r="A130" s="185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2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5"/>
      <c r="AR130" s="181"/>
      <c r="AS130" s="181"/>
      <c r="AT130" s="181"/>
      <c r="AU130" s="181"/>
      <c r="AV130" s="181"/>
      <c r="AW130" s="181"/>
      <c r="AX130" s="181"/>
      <c r="AY130" s="181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2"/>
      <c r="BM130" s="181"/>
      <c r="BN130" s="181"/>
      <c r="BO130" s="181"/>
      <c r="BP130" s="181"/>
      <c r="BQ130" s="181"/>
      <c r="BR130" s="181"/>
      <c r="BS130" s="181"/>
      <c r="BT130" s="181"/>
      <c r="BU130" s="181"/>
      <c r="BV130" s="181"/>
      <c r="BW130" s="181"/>
      <c r="BX130" s="181"/>
      <c r="BY130" s="182"/>
      <c r="BZ130" s="143"/>
      <c r="CA130" s="143"/>
    </row>
    <row r="131" spans="1:79" ht="19.5" customHeight="1">
      <c r="A131" s="176" t="s">
        <v>25</v>
      </c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8"/>
      <c r="U131" s="175" t="str">
        <f>IF(X27="","",X27)</f>
        <v/>
      </c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202" t="str">
        <f>IF(AT27="","",AT27)</f>
        <v/>
      </c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203"/>
      <c r="BM131" s="437" t="str">
        <f>IF(BM27="","",BM27)</f>
        <v/>
      </c>
      <c r="BN131" s="438"/>
      <c r="BO131" s="438"/>
      <c r="BP131" s="438"/>
      <c r="BQ131" s="438"/>
      <c r="BR131" s="438"/>
      <c r="BS131" s="438"/>
      <c r="BT131" s="438"/>
      <c r="BU131" s="438"/>
      <c r="BV131" s="438"/>
      <c r="BW131" s="438"/>
      <c r="BX131" s="438"/>
      <c r="BY131" s="439"/>
      <c r="BZ131" s="143"/>
      <c r="CA131" s="143"/>
    </row>
    <row r="132" spans="1:79" ht="19.5" customHeight="1" thickBot="1">
      <c r="A132" s="194"/>
      <c r="B132" s="152"/>
      <c r="C132" s="152"/>
      <c r="D132" s="195"/>
      <c r="E132" s="220" t="s">
        <v>26</v>
      </c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2"/>
      <c r="U132" s="217"/>
      <c r="V132" s="217"/>
      <c r="W132" s="217"/>
      <c r="X132" s="218" t="str">
        <f>IF(X28="","",X28)</f>
        <v/>
      </c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19"/>
      <c r="AJ132" s="219"/>
      <c r="AK132" s="219"/>
      <c r="AL132" s="219"/>
      <c r="AM132" s="219"/>
      <c r="AN132" s="219"/>
      <c r="AO132" s="219"/>
      <c r="AP132" s="219"/>
      <c r="AQ132" s="216"/>
      <c r="AR132" s="217"/>
      <c r="AS132" s="217"/>
      <c r="AT132" s="218" t="str">
        <f>IF(AT28="","",AT28)</f>
        <v/>
      </c>
      <c r="AU132" s="219"/>
      <c r="AV132" s="219"/>
      <c r="AW132" s="219"/>
      <c r="AX132" s="219"/>
      <c r="AY132" s="219"/>
      <c r="AZ132" s="219"/>
      <c r="BA132" s="219"/>
      <c r="BB132" s="219"/>
      <c r="BC132" s="219"/>
      <c r="BD132" s="219"/>
      <c r="BE132" s="219"/>
      <c r="BF132" s="219"/>
      <c r="BG132" s="219"/>
      <c r="BH132" s="219"/>
      <c r="BI132" s="219"/>
      <c r="BJ132" s="219"/>
      <c r="BK132" s="219"/>
      <c r="BL132" s="223"/>
      <c r="BM132" s="440" t="str">
        <f t="shared" ref="BM132:BM155" si="2">IF(BM28="","",BM28)</f>
        <v/>
      </c>
      <c r="BN132" s="441"/>
      <c r="BO132" s="441"/>
      <c r="BP132" s="441"/>
      <c r="BQ132" s="441"/>
      <c r="BR132" s="441"/>
      <c r="BS132" s="441"/>
      <c r="BT132" s="441"/>
      <c r="BU132" s="441"/>
      <c r="BV132" s="441"/>
      <c r="BW132" s="441"/>
      <c r="BX132" s="441"/>
      <c r="BY132" s="442"/>
      <c r="BZ132" s="143"/>
      <c r="CA132" s="143"/>
    </row>
    <row r="133" spans="1:79" ht="19.5" customHeight="1" thickTop="1">
      <c r="A133" s="196" t="s">
        <v>27</v>
      </c>
      <c r="B133" s="197"/>
      <c r="C133" s="198"/>
      <c r="D133" s="23"/>
      <c r="E133" s="232" t="s">
        <v>28</v>
      </c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3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  <c r="AK133" s="230"/>
      <c r="AL133" s="230"/>
      <c r="AM133" s="230"/>
      <c r="AN133" s="230"/>
      <c r="AO133" s="230"/>
      <c r="AP133" s="230"/>
      <c r="AQ133" s="229"/>
      <c r="AR133" s="230"/>
      <c r="AS133" s="230"/>
      <c r="AT133" s="230"/>
      <c r="AU133" s="230"/>
      <c r="AV133" s="230"/>
      <c r="AW133" s="230"/>
      <c r="AX133" s="230"/>
      <c r="AY133" s="230"/>
      <c r="AZ133" s="230"/>
      <c r="BA133" s="230"/>
      <c r="BB133" s="230"/>
      <c r="BC133" s="230"/>
      <c r="BD133" s="230"/>
      <c r="BE133" s="230"/>
      <c r="BF133" s="230"/>
      <c r="BG133" s="230"/>
      <c r="BH133" s="230"/>
      <c r="BI133" s="230"/>
      <c r="BJ133" s="230"/>
      <c r="BK133" s="230"/>
      <c r="BL133" s="231"/>
      <c r="BM133" s="440" t="str">
        <f t="shared" si="2"/>
        <v/>
      </c>
      <c r="BN133" s="441"/>
      <c r="BO133" s="441"/>
      <c r="BP133" s="441"/>
      <c r="BQ133" s="441"/>
      <c r="BR133" s="441"/>
      <c r="BS133" s="441"/>
      <c r="BT133" s="441"/>
      <c r="BU133" s="441"/>
      <c r="BV133" s="441"/>
      <c r="BW133" s="441"/>
      <c r="BX133" s="441"/>
      <c r="BY133" s="442"/>
      <c r="BZ133" s="143"/>
      <c r="CA133" s="143"/>
    </row>
    <row r="134" spans="1:79" ht="19.5" customHeight="1" thickBot="1">
      <c r="A134" s="164"/>
      <c r="B134" s="143"/>
      <c r="C134" s="144"/>
      <c r="D134" s="20"/>
      <c r="E134" s="220" t="s">
        <v>29</v>
      </c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2"/>
      <c r="U134" s="217"/>
      <c r="V134" s="217"/>
      <c r="W134" s="217"/>
      <c r="X134" s="218" t="str">
        <f>IF(X30="","",X30)</f>
        <v/>
      </c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6"/>
      <c r="AR134" s="217"/>
      <c r="AS134" s="217"/>
      <c r="AT134" s="218" t="str">
        <f>IF(AT30="","",AT30)</f>
        <v/>
      </c>
      <c r="AU134" s="219"/>
      <c r="AV134" s="219"/>
      <c r="AW134" s="219"/>
      <c r="AX134" s="219"/>
      <c r="AY134" s="219"/>
      <c r="AZ134" s="219"/>
      <c r="BA134" s="219"/>
      <c r="BB134" s="219"/>
      <c r="BC134" s="219"/>
      <c r="BD134" s="219"/>
      <c r="BE134" s="219"/>
      <c r="BF134" s="219"/>
      <c r="BG134" s="219"/>
      <c r="BH134" s="219"/>
      <c r="BI134" s="219"/>
      <c r="BJ134" s="219"/>
      <c r="BK134" s="219"/>
      <c r="BL134" s="223"/>
      <c r="BM134" s="440" t="str">
        <f t="shared" si="2"/>
        <v/>
      </c>
      <c r="BN134" s="441"/>
      <c r="BO134" s="441"/>
      <c r="BP134" s="441"/>
      <c r="BQ134" s="441"/>
      <c r="BR134" s="441"/>
      <c r="BS134" s="441"/>
      <c r="BT134" s="441"/>
      <c r="BU134" s="441"/>
      <c r="BV134" s="441"/>
      <c r="BW134" s="441"/>
      <c r="BX134" s="441"/>
      <c r="BY134" s="442"/>
      <c r="BZ134" s="143"/>
      <c r="CA134" s="143"/>
    </row>
    <row r="135" spans="1:79" ht="19.5" customHeight="1" thickBot="1">
      <c r="A135" s="164"/>
      <c r="B135" s="143"/>
      <c r="C135" s="144"/>
      <c r="D135" s="21"/>
      <c r="E135" s="227" t="s">
        <v>30</v>
      </c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8"/>
      <c r="U135" s="225" t="str">
        <f>IF(X31="","",X31)</f>
        <v/>
      </c>
      <c r="V135" s="225"/>
      <c r="W135" s="225"/>
      <c r="X135" s="225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25"/>
      <c r="AM135" s="225"/>
      <c r="AN135" s="225"/>
      <c r="AO135" s="225"/>
      <c r="AP135" s="225"/>
      <c r="AQ135" s="224" t="str">
        <f>IF(AT31="","",AT31)</f>
        <v/>
      </c>
      <c r="AR135" s="225"/>
      <c r="AS135" s="225"/>
      <c r="AT135" s="225"/>
      <c r="AU135" s="225"/>
      <c r="AV135" s="225"/>
      <c r="AW135" s="225"/>
      <c r="AX135" s="225"/>
      <c r="AY135" s="225"/>
      <c r="AZ135" s="225"/>
      <c r="BA135" s="225"/>
      <c r="BB135" s="225"/>
      <c r="BC135" s="225"/>
      <c r="BD135" s="225"/>
      <c r="BE135" s="225"/>
      <c r="BF135" s="225"/>
      <c r="BG135" s="225"/>
      <c r="BH135" s="225"/>
      <c r="BI135" s="225"/>
      <c r="BJ135" s="225"/>
      <c r="BK135" s="225"/>
      <c r="BL135" s="226"/>
      <c r="BM135" s="440" t="str">
        <f t="shared" si="2"/>
        <v/>
      </c>
      <c r="BN135" s="441"/>
      <c r="BO135" s="441"/>
      <c r="BP135" s="441"/>
      <c r="BQ135" s="441"/>
      <c r="BR135" s="441"/>
      <c r="BS135" s="441"/>
      <c r="BT135" s="441"/>
      <c r="BU135" s="441"/>
      <c r="BV135" s="441"/>
      <c r="BW135" s="441"/>
      <c r="BX135" s="441"/>
      <c r="BY135" s="442"/>
      <c r="BZ135" s="143"/>
      <c r="CA135" s="143"/>
    </row>
    <row r="136" spans="1:79" ht="19.5" customHeight="1">
      <c r="A136" s="164"/>
      <c r="B136" s="143"/>
      <c r="C136" s="144"/>
      <c r="D136" s="20"/>
      <c r="E136" s="152" t="s">
        <v>31</v>
      </c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215"/>
      <c r="U136" s="213" t="str">
        <f>IF(X32="","",X32)</f>
        <v/>
      </c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2" t="str">
        <f>IF(AT32="","",AT32)</f>
        <v/>
      </c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  <c r="BI136" s="213"/>
      <c r="BJ136" s="213"/>
      <c r="BK136" s="213"/>
      <c r="BL136" s="214"/>
      <c r="BM136" s="440" t="str">
        <f t="shared" si="2"/>
        <v/>
      </c>
      <c r="BN136" s="441"/>
      <c r="BO136" s="441"/>
      <c r="BP136" s="441"/>
      <c r="BQ136" s="441"/>
      <c r="BR136" s="441"/>
      <c r="BS136" s="441"/>
      <c r="BT136" s="441"/>
      <c r="BU136" s="441"/>
      <c r="BV136" s="441"/>
      <c r="BW136" s="441"/>
      <c r="BX136" s="441"/>
      <c r="BY136" s="442"/>
      <c r="BZ136" s="143"/>
      <c r="CA136" s="143"/>
    </row>
    <row r="137" spans="1:79" ht="19.5" customHeight="1" thickBot="1">
      <c r="A137" s="164"/>
      <c r="B137" s="143"/>
      <c r="C137" s="144"/>
      <c r="D137" s="20"/>
      <c r="E137" s="220" t="s">
        <v>29</v>
      </c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2"/>
      <c r="U137" s="217"/>
      <c r="V137" s="217"/>
      <c r="W137" s="217"/>
      <c r="X137" s="218" t="str">
        <f>IF(X33="","",X33)</f>
        <v/>
      </c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6"/>
      <c r="AR137" s="217"/>
      <c r="AS137" s="217"/>
      <c r="AT137" s="218" t="str">
        <f>IF(AT33="","",AT33)</f>
        <v/>
      </c>
      <c r="AU137" s="219"/>
      <c r="AV137" s="219"/>
      <c r="AW137" s="219"/>
      <c r="AX137" s="219"/>
      <c r="AY137" s="219"/>
      <c r="AZ137" s="219"/>
      <c r="BA137" s="219"/>
      <c r="BB137" s="219"/>
      <c r="BC137" s="219"/>
      <c r="BD137" s="219"/>
      <c r="BE137" s="219"/>
      <c r="BF137" s="219"/>
      <c r="BG137" s="219"/>
      <c r="BH137" s="219"/>
      <c r="BI137" s="219"/>
      <c r="BJ137" s="219"/>
      <c r="BK137" s="219"/>
      <c r="BL137" s="223"/>
      <c r="BM137" s="440" t="str">
        <f t="shared" si="2"/>
        <v/>
      </c>
      <c r="BN137" s="441"/>
      <c r="BO137" s="441"/>
      <c r="BP137" s="441"/>
      <c r="BQ137" s="441"/>
      <c r="BR137" s="441"/>
      <c r="BS137" s="441"/>
      <c r="BT137" s="441"/>
      <c r="BU137" s="441"/>
      <c r="BV137" s="441"/>
      <c r="BW137" s="441"/>
      <c r="BX137" s="441"/>
      <c r="BY137" s="442"/>
      <c r="BZ137" s="143"/>
      <c r="CA137" s="143"/>
    </row>
    <row r="138" spans="1:79" ht="19.5" customHeight="1">
      <c r="A138" s="164"/>
      <c r="B138" s="143"/>
      <c r="C138" s="144"/>
      <c r="D138" s="12"/>
      <c r="E138" s="177" t="s">
        <v>32</v>
      </c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8"/>
      <c r="U138" s="175" t="str">
        <f>IF(X34="","",X34)</f>
        <v/>
      </c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202" t="str">
        <f>IF(AT34="","",AT34)</f>
        <v/>
      </c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203"/>
      <c r="BM138" s="440" t="str">
        <f t="shared" si="2"/>
        <v/>
      </c>
      <c r="BN138" s="441"/>
      <c r="BO138" s="441"/>
      <c r="BP138" s="441"/>
      <c r="BQ138" s="441"/>
      <c r="BR138" s="441"/>
      <c r="BS138" s="441"/>
      <c r="BT138" s="441"/>
      <c r="BU138" s="441"/>
      <c r="BV138" s="441"/>
      <c r="BW138" s="441"/>
      <c r="BX138" s="441"/>
      <c r="BY138" s="442"/>
      <c r="BZ138" s="143"/>
      <c r="CA138" s="143"/>
    </row>
    <row r="139" spans="1:79" ht="19.5" customHeight="1" thickBot="1">
      <c r="A139" s="164"/>
      <c r="B139" s="143"/>
      <c r="C139" s="144"/>
      <c r="D139" s="22"/>
      <c r="E139" s="206" t="s">
        <v>29</v>
      </c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8"/>
      <c r="U139" s="205"/>
      <c r="V139" s="205"/>
      <c r="W139" s="205"/>
      <c r="X139" s="165" t="str">
        <f>IF(X35="","",X35)</f>
        <v/>
      </c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204"/>
      <c r="AR139" s="205"/>
      <c r="AS139" s="205"/>
      <c r="AT139" s="165" t="str">
        <f>IF(AT35="","",AT35)</f>
        <v/>
      </c>
      <c r="AU139" s="166"/>
      <c r="AV139" s="166"/>
      <c r="AW139" s="166"/>
      <c r="AX139" s="166"/>
      <c r="AY139" s="166"/>
      <c r="AZ139" s="166"/>
      <c r="BA139" s="166"/>
      <c r="BB139" s="166"/>
      <c r="BC139" s="166"/>
      <c r="BD139" s="166"/>
      <c r="BE139" s="166"/>
      <c r="BF139" s="166"/>
      <c r="BG139" s="166"/>
      <c r="BH139" s="166"/>
      <c r="BI139" s="166"/>
      <c r="BJ139" s="166"/>
      <c r="BK139" s="166"/>
      <c r="BL139" s="167"/>
      <c r="BM139" s="440" t="str">
        <f t="shared" si="2"/>
        <v/>
      </c>
      <c r="BN139" s="441"/>
      <c r="BO139" s="441"/>
      <c r="BP139" s="441"/>
      <c r="BQ139" s="441"/>
      <c r="BR139" s="441"/>
      <c r="BS139" s="441"/>
      <c r="BT139" s="441"/>
      <c r="BU139" s="441"/>
      <c r="BV139" s="441"/>
      <c r="BW139" s="441"/>
      <c r="BX139" s="441"/>
      <c r="BY139" s="442"/>
      <c r="BZ139" s="143"/>
      <c r="CA139" s="143"/>
    </row>
    <row r="140" spans="1:79" ht="19.5" customHeight="1">
      <c r="A140" s="164"/>
      <c r="B140" s="143"/>
      <c r="C140" s="144"/>
      <c r="D140" s="12"/>
      <c r="E140" s="177" t="s">
        <v>33</v>
      </c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8"/>
      <c r="U140" s="175" t="str">
        <f>IF(X36="","",X36)</f>
        <v/>
      </c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202" t="str">
        <f>IF(AT36="","",AT36)</f>
        <v/>
      </c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203"/>
      <c r="BM140" s="440" t="str">
        <f t="shared" si="2"/>
        <v/>
      </c>
      <c r="BN140" s="441"/>
      <c r="BO140" s="441"/>
      <c r="BP140" s="441"/>
      <c r="BQ140" s="441"/>
      <c r="BR140" s="441"/>
      <c r="BS140" s="441"/>
      <c r="BT140" s="441"/>
      <c r="BU140" s="441"/>
      <c r="BV140" s="441"/>
      <c r="BW140" s="441"/>
      <c r="BX140" s="441"/>
      <c r="BY140" s="442"/>
      <c r="BZ140" s="143"/>
      <c r="CA140" s="143"/>
    </row>
    <row r="141" spans="1:79" ht="19.5" customHeight="1" thickBot="1">
      <c r="A141" s="164"/>
      <c r="B141" s="143"/>
      <c r="C141" s="144"/>
      <c r="D141" s="22"/>
      <c r="E141" s="206" t="s">
        <v>29</v>
      </c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8"/>
      <c r="U141" s="205"/>
      <c r="V141" s="205"/>
      <c r="W141" s="205"/>
      <c r="X141" s="165" t="str">
        <f>IF(X37="","",X37)</f>
        <v/>
      </c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  <c r="AO141" s="166"/>
      <c r="AP141" s="166"/>
      <c r="AQ141" s="204"/>
      <c r="AR141" s="205"/>
      <c r="AS141" s="205"/>
      <c r="AT141" s="165" t="str">
        <f>IF(AT37="","",AT37)</f>
        <v/>
      </c>
      <c r="AU141" s="166"/>
      <c r="AV141" s="166"/>
      <c r="AW141" s="166"/>
      <c r="AX141" s="166"/>
      <c r="AY141" s="166"/>
      <c r="AZ141" s="166"/>
      <c r="BA141" s="166"/>
      <c r="BB141" s="166"/>
      <c r="BC141" s="166"/>
      <c r="BD141" s="166"/>
      <c r="BE141" s="166"/>
      <c r="BF141" s="166"/>
      <c r="BG141" s="166"/>
      <c r="BH141" s="166"/>
      <c r="BI141" s="166"/>
      <c r="BJ141" s="166"/>
      <c r="BK141" s="166"/>
      <c r="BL141" s="167"/>
      <c r="BM141" s="440" t="str">
        <f t="shared" si="2"/>
        <v/>
      </c>
      <c r="BN141" s="441"/>
      <c r="BO141" s="441"/>
      <c r="BP141" s="441"/>
      <c r="BQ141" s="441"/>
      <c r="BR141" s="441"/>
      <c r="BS141" s="441"/>
      <c r="BT141" s="441"/>
      <c r="BU141" s="441"/>
      <c r="BV141" s="441"/>
      <c r="BW141" s="441"/>
      <c r="BX141" s="441"/>
      <c r="BY141" s="442"/>
      <c r="BZ141" s="143"/>
      <c r="CA141" s="143"/>
    </row>
    <row r="142" spans="1:79" ht="19.5" customHeight="1">
      <c r="A142" s="164"/>
      <c r="B142" s="143"/>
      <c r="C142" s="144"/>
      <c r="D142" s="12"/>
      <c r="E142" s="177" t="s">
        <v>34</v>
      </c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8"/>
      <c r="U142" s="175" t="str">
        <f>IF(X38="","",X38)</f>
        <v/>
      </c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202" t="str">
        <f>IF(AT38="","",AT38)</f>
        <v/>
      </c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  <c r="BI142" s="175"/>
      <c r="BJ142" s="175"/>
      <c r="BK142" s="175"/>
      <c r="BL142" s="203"/>
      <c r="BM142" s="440" t="str">
        <f t="shared" si="2"/>
        <v/>
      </c>
      <c r="BN142" s="441"/>
      <c r="BO142" s="441"/>
      <c r="BP142" s="441"/>
      <c r="BQ142" s="441"/>
      <c r="BR142" s="441"/>
      <c r="BS142" s="441"/>
      <c r="BT142" s="441"/>
      <c r="BU142" s="441"/>
      <c r="BV142" s="441"/>
      <c r="BW142" s="441"/>
      <c r="BX142" s="441"/>
      <c r="BY142" s="442"/>
      <c r="BZ142" s="143"/>
      <c r="CA142" s="143"/>
    </row>
    <row r="143" spans="1:79" ht="19.5" customHeight="1" thickBot="1">
      <c r="A143" s="199"/>
      <c r="B143" s="200"/>
      <c r="C143" s="201"/>
      <c r="D143" s="24"/>
      <c r="E143" s="240" t="s">
        <v>29</v>
      </c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2"/>
      <c r="U143" s="238"/>
      <c r="V143" s="238"/>
      <c r="W143" s="238"/>
      <c r="X143" s="234" t="str">
        <f>IF(X39="","",X39)</f>
        <v/>
      </c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35"/>
      <c r="AQ143" s="237"/>
      <c r="AR143" s="238"/>
      <c r="AS143" s="239"/>
      <c r="AT143" s="234" t="str">
        <f>IF(AT39="","",AT39)</f>
        <v/>
      </c>
      <c r="AU143" s="235"/>
      <c r="AV143" s="235"/>
      <c r="AW143" s="235"/>
      <c r="AX143" s="235"/>
      <c r="AY143" s="235"/>
      <c r="AZ143" s="235"/>
      <c r="BA143" s="235"/>
      <c r="BB143" s="235"/>
      <c r="BC143" s="235"/>
      <c r="BD143" s="235"/>
      <c r="BE143" s="235"/>
      <c r="BF143" s="235"/>
      <c r="BG143" s="235"/>
      <c r="BH143" s="235"/>
      <c r="BI143" s="235"/>
      <c r="BJ143" s="235"/>
      <c r="BK143" s="235"/>
      <c r="BL143" s="236"/>
      <c r="BM143" s="440" t="str">
        <f t="shared" si="2"/>
        <v/>
      </c>
      <c r="BN143" s="441"/>
      <c r="BO143" s="441"/>
      <c r="BP143" s="441"/>
      <c r="BQ143" s="441"/>
      <c r="BR143" s="441"/>
      <c r="BS143" s="441"/>
      <c r="BT143" s="441"/>
      <c r="BU143" s="441"/>
      <c r="BV143" s="441"/>
      <c r="BW143" s="441"/>
      <c r="BX143" s="441"/>
      <c r="BY143" s="442"/>
      <c r="BZ143" s="143"/>
      <c r="CA143" s="143"/>
    </row>
    <row r="144" spans="1:79" ht="19.5" customHeight="1" thickTop="1">
      <c r="A144" s="164" t="s">
        <v>35</v>
      </c>
      <c r="B144" s="143"/>
      <c r="C144" s="144"/>
      <c r="D144" s="20"/>
      <c r="E144" s="152" t="s">
        <v>36</v>
      </c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215"/>
      <c r="U144" s="213" t="str">
        <f>IF(X40="","",X40)</f>
        <v/>
      </c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2" t="str">
        <f>IF(AT40="","",AT40)</f>
        <v/>
      </c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  <c r="BI144" s="213"/>
      <c r="BJ144" s="213"/>
      <c r="BK144" s="213"/>
      <c r="BL144" s="214"/>
      <c r="BM144" s="440" t="str">
        <f t="shared" si="2"/>
        <v/>
      </c>
      <c r="BN144" s="441"/>
      <c r="BO144" s="441"/>
      <c r="BP144" s="441"/>
      <c r="BQ144" s="441"/>
      <c r="BR144" s="441"/>
      <c r="BS144" s="441"/>
      <c r="BT144" s="441"/>
      <c r="BU144" s="441"/>
      <c r="BV144" s="441"/>
      <c r="BW144" s="441"/>
      <c r="BX144" s="441"/>
      <c r="BY144" s="442"/>
      <c r="BZ144" s="143"/>
      <c r="CA144" s="143"/>
    </row>
    <row r="145" spans="1:79" ht="19.5" customHeight="1" thickBot="1">
      <c r="A145" s="164"/>
      <c r="B145" s="143"/>
      <c r="C145" s="144"/>
      <c r="D145" s="22"/>
      <c r="E145" s="206" t="s">
        <v>29</v>
      </c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8"/>
      <c r="U145" s="205"/>
      <c r="V145" s="205"/>
      <c r="W145" s="205"/>
      <c r="X145" s="165" t="str">
        <f>IF(X41="","",X41)</f>
        <v/>
      </c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6"/>
      <c r="AL145" s="166"/>
      <c r="AM145" s="166"/>
      <c r="AN145" s="166"/>
      <c r="AO145" s="166"/>
      <c r="AP145" s="166"/>
      <c r="AQ145" s="204"/>
      <c r="AR145" s="205"/>
      <c r="AS145" s="243"/>
      <c r="AT145" s="165" t="str">
        <f>IF(AT41="","",AT41)</f>
        <v/>
      </c>
      <c r="AU145" s="166"/>
      <c r="AV145" s="166"/>
      <c r="AW145" s="166"/>
      <c r="AX145" s="166"/>
      <c r="AY145" s="166"/>
      <c r="AZ145" s="166"/>
      <c r="BA145" s="166"/>
      <c r="BB145" s="166"/>
      <c r="BC145" s="166"/>
      <c r="BD145" s="166"/>
      <c r="BE145" s="166"/>
      <c r="BF145" s="166"/>
      <c r="BG145" s="166"/>
      <c r="BH145" s="166"/>
      <c r="BI145" s="166"/>
      <c r="BJ145" s="166"/>
      <c r="BK145" s="166"/>
      <c r="BL145" s="167"/>
      <c r="BM145" s="440" t="str">
        <f t="shared" si="2"/>
        <v/>
      </c>
      <c r="BN145" s="441"/>
      <c r="BO145" s="441"/>
      <c r="BP145" s="441"/>
      <c r="BQ145" s="441"/>
      <c r="BR145" s="441"/>
      <c r="BS145" s="441"/>
      <c r="BT145" s="441"/>
      <c r="BU145" s="441"/>
      <c r="BV145" s="441"/>
      <c r="BW145" s="441"/>
      <c r="BX145" s="441"/>
      <c r="BY145" s="442"/>
      <c r="BZ145" s="143"/>
      <c r="CA145" s="143"/>
    </row>
    <row r="146" spans="1:79" ht="19.5" customHeight="1">
      <c r="A146" s="164"/>
      <c r="B146" s="143"/>
      <c r="C146" s="144"/>
      <c r="D146" s="12"/>
      <c r="E146" s="177" t="s">
        <v>37</v>
      </c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8"/>
      <c r="U146" s="175" t="str">
        <f>IF(X42="","",X42)</f>
        <v/>
      </c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202" t="str">
        <f>IF(AT42="","",AT42)</f>
        <v/>
      </c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203"/>
      <c r="BM146" s="440" t="str">
        <f t="shared" si="2"/>
        <v/>
      </c>
      <c r="BN146" s="441"/>
      <c r="BO146" s="441"/>
      <c r="BP146" s="441"/>
      <c r="BQ146" s="441"/>
      <c r="BR146" s="441"/>
      <c r="BS146" s="441"/>
      <c r="BT146" s="441"/>
      <c r="BU146" s="441"/>
      <c r="BV146" s="441"/>
      <c r="BW146" s="441"/>
      <c r="BX146" s="441"/>
      <c r="BY146" s="442"/>
      <c r="BZ146" s="143"/>
      <c r="CA146" s="143"/>
    </row>
    <row r="147" spans="1:79" ht="19.5" customHeight="1" thickBot="1">
      <c r="A147" s="164"/>
      <c r="B147" s="143"/>
      <c r="C147" s="144"/>
      <c r="D147" s="22"/>
      <c r="E147" s="206" t="s">
        <v>29</v>
      </c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8"/>
      <c r="U147" s="205"/>
      <c r="V147" s="205"/>
      <c r="W147" s="205"/>
      <c r="X147" s="165" t="str">
        <f>IF(X43="","",X43)</f>
        <v/>
      </c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  <c r="AO147" s="166"/>
      <c r="AP147" s="166"/>
      <c r="AQ147" s="204"/>
      <c r="AR147" s="205"/>
      <c r="AS147" s="205"/>
      <c r="AT147" s="165" t="str">
        <f>IF(AT43="","",AT43)</f>
        <v/>
      </c>
      <c r="AU147" s="166"/>
      <c r="AV147" s="166"/>
      <c r="AW147" s="166"/>
      <c r="AX147" s="166"/>
      <c r="AY147" s="166"/>
      <c r="AZ147" s="166"/>
      <c r="BA147" s="166"/>
      <c r="BB147" s="166"/>
      <c r="BC147" s="166"/>
      <c r="BD147" s="166"/>
      <c r="BE147" s="166"/>
      <c r="BF147" s="166"/>
      <c r="BG147" s="166"/>
      <c r="BH147" s="166"/>
      <c r="BI147" s="166"/>
      <c r="BJ147" s="166"/>
      <c r="BK147" s="166"/>
      <c r="BL147" s="167"/>
      <c r="BM147" s="440" t="str">
        <f t="shared" si="2"/>
        <v/>
      </c>
      <c r="BN147" s="441"/>
      <c r="BO147" s="441"/>
      <c r="BP147" s="441"/>
      <c r="BQ147" s="441"/>
      <c r="BR147" s="441"/>
      <c r="BS147" s="441"/>
      <c r="BT147" s="441"/>
      <c r="BU147" s="441"/>
      <c r="BV147" s="441"/>
      <c r="BW147" s="441"/>
      <c r="BX147" s="441"/>
      <c r="BY147" s="442"/>
      <c r="BZ147" s="143"/>
      <c r="CA147" s="143"/>
    </row>
    <row r="148" spans="1:79" ht="19.5" customHeight="1">
      <c r="A148" s="164"/>
      <c r="B148" s="143"/>
      <c r="C148" s="144"/>
      <c r="D148" s="12"/>
      <c r="E148" s="177" t="s">
        <v>38</v>
      </c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8"/>
      <c r="U148" s="175" t="str">
        <f>IF(X44="","",X44)</f>
        <v/>
      </c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202" t="str">
        <f>IF(AT44="","",AT44)</f>
        <v/>
      </c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203"/>
      <c r="BM148" s="440" t="str">
        <f t="shared" si="2"/>
        <v/>
      </c>
      <c r="BN148" s="441"/>
      <c r="BO148" s="441"/>
      <c r="BP148" s="441"/>
      <c r="BQ148" s="441"/>
      <c r="BR148" s="441"/>
      <c r="BS148" s="441"/>
      <c r="BT148" s="441"/>
      <c r="BU148" s="441"/>
      <c r="BV148" s="441"/>
      <c r="BW148" s="441"/>
      <c r="BX148" s="441"/>
      <c r="BY148" s="442"/>
      <c r="BZ148" s="143"/>
      <c r="CA148" s="143"/>
    </row>
    <row r="149" spans="1:79" ht="19.5" customHeight="1" thickBot="1">
      <c r="A149" s="164"/>
      <c r="B149" s="143"/>
      <c r="C149" s="144"/>
      <c r="D149" s="22"/>
      <c r="E149" s="206" t="s">
        <v>29</v>
      </c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8"/>
      <c r="U149" s="205"/>
      <c r="V149" s="205"/>
      <c r="W149" s="205"/>
      <c r="X149" s="165" t="str">
        <f>IF(X45="","",X45)</f>
        <v/>
      </c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204"/>
      <c r="AR149" s="205"/>
      <c r="AS149" s="205"/>
      <c r="AT149" s="165" t="str">
        <f>IF(AT45="","",AT45)</f>
        <v/>
      </c>
      <c r="AU149" s="166"/>
      <c r="AV149" s="166"/>
      <c r="AW149" s="166"/>
      <c r="AX149" s="166"/>
      <c r="AY149" s="166"/>
      <c r="AZ149" s="166"/>
      <c r="BA149" s="166"/>
      <c r="BB149" s="166"/>
      <c r="BC149" s="166"/>
      <c r="BD149" s="166"/>
      <c r="BE149" s="166"/>
      <c r="BF149" s="166"/>
      <c r="BG149" s="166"/>
      <c r="BH149" s="166"/>
      <c r="BI149" s="166"/>
      <c r="BJ149" s="166"/>
      <c r="BK149" s="166"/>
      <c r="BL149" s="167"/>
      <c r="BM149" s="440" t="str">
        <f t="shared" si="2"/>
        <v/>
      </c>
      <c r="BN149" s="441"/>
      <c r="BO149" s="441"/>
      <c r="BP149" s="441"/>
      <c r="BQ149" s="441"/>
      <c r="BR149" s="441"/>
      <c r="BS149" s="441"/>
      <c r="BT149" s="441"/>
      <c r="BU149" s="441"/>
      <c r="BV149" s="441"/>
      <c r="BW149" s="441"/>
      <c r="BX149" s="441"/>
      <c r="BY149" s="442"/>
      <c r="BZ149" s="143"/>
      <c r="CA149" s="143"/>
    </row>
    <row r="150" spans="1:79" ht="19.5" customHeight="1">
      <c r="A150" s="164"/>
      <c r="B150" s="143"/>
      <c r="C150" s="144"/>
      <c r="D150" s="12"/>
      <c r="E150" s="177" t="s">
        <v>33</v>
      </c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8"/>
      <c r="U150" s="175" t="str">
        <f>IF(X46="","",X46)</f>
        <v/>
      </c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202" t="str">
        <f>IF(AT46="","",AT46)</f>
        <v/>
      </c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203"/>
      <c r="BM150" s="440" t="str">
        <f t="shared" si="2"/>
        <v/>
      </c>
      <c r="BN150" s="441"/>
      <c r="BO150" s="441"/>
      <c r="BP150" s="441"/>
      <c r="BQ150" s="441"/>
      <c r="BR150" s="441"/>
      <c r="BS150" s="441"/>
      <c r="BT150" s="441"/>
      <c r="BU150" s="441"/>
      <c r="BV150" s="441"/>
      <c r="BW150" s="441"/>
      <c r="BX150" s="441"/>
      <c r="BY150" s="442"/>
    </row>
    <row r="151" spans="1:79" ht="19.5" customHeight="1" thickBot="1">
      <c r="A151" s="164"/>
      <c r="B151" s="143"/>
      <c r="C151" s="144"/>
      <c r="D151" s="22"/>
      <c r="E151" s="206" t="s">
        <v>29</v>
      </c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8"/>
      <c r="U151" s="205"/>
      <c r="V151" s="205"/>
      <c r="W151" s="205"/>
      <c r="X151" s="165" t="str">
        <f>IF(X47="","",X47)</f>
        <v/>
      </c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204"/>
      <c r="AR151" s="205"/>
      <c r="AS151" s="205"/>
      <c r="AT151" s="165" t="str">
        <f>IF(AT47="","",AT47)</f>
        <v/>
      </c>
      <c r="AU151" s="166"/>
      <c r="AV151" s="166"/>
      <c r="AW151" s="166"/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167"/>
      <c r="BM151" s="440" t="str">
        <f t="shared" si="2"/>
        <v/>
      </c>
      <c r="BN151" s="441"/>
      <c r="BO151" s="441"/>
      <c r="BP151" s="441"/>
      <c r="BQ151" s="441"/>
      <c r="BR151" s="441"/>
      <c r="BS151" s="441"/>
      <c r="BT151" s="441"/>
      <c r="BU151" s="441"/>
      <c r="BV151" s="441"/>
      <c r="BW151" s="441"/>
      <c r="BX151" s="441"/>
      <c r="BY151" s="442"/>
    </row>
    <row r="152" spans="1:79" ht="19.5" customHeight="1">
      <c r="A152" s="164"/>
      <c r="B152" s="143"/>
      <c r="C152" s="144"/>
      <c r="D152" s="20"/>
      <c r="E152" s="152" t="s">
        <v>34</v>
      </c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215"/>
      <c r="U152" s="213" t="str">
        <f>IF(X48="","",X48)</f>
        <v/>
      </c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2" t="str">
        <f>IF(AT48="","",AT48)</f>
        <v/>
      </c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  <c r="BI152" s="213"/>
      <c r="BJ152" s="213"/>
      <c r="BK152" s="213"/>
      <c r="BL152" s="214"/>
      <c r="BM152" s="440" t="str">
        <f t="shared" si="2"/>
        <v/>
      </c>
      <c r="BN152" s="441"/>
      <c r="BO152" s="441"/>
      <c r="BP152" s="441"/>
      <c r="BQ152" s="441"/>
      <c r="BR152" s="441"/>
      <c r="BS152" s="441"/>
      <c r="BT152" s="441"/>
      <c r="BU152" s="441"/>
      <c r="BV152" s="441"/>
      <c r="BW152" s="441"/>
      <c r="BX152" s="441"/>
      <c r="BY152" s="442"/>
    </row>
    <row r="153" spans="1:79" ht="19.5" customHeight="1" thickBot="1">
      <c r="A153" s="199"/>
      <c r="B153" s="200"/>
      <c r="C153" s="201"/>
      <c r="D153" s="24"/>
      <c r="E153" s="240" t="s">
        <v>29</v>
      </c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2"/>
      <c r="U153" s="238"/>
      <c r="V153" s="238"/>
      <c r="W153" s="238"/>
      <c r="X153" s="234" t="str">
        <f>IF(X49="","",X49)</f>
        <v/>
      </c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  <c r="AP153" s="235"/>
      <c r="AQ153" s="237"/>
      <c r="AR153" s="238"/>
      <c r="AS153" s="238"/>
      <c r="AT153" s="234" t="str">
        <f>IF(AT49="","",AT49)</f>
        <v/>
      </c>
      <c r="AU153" s="235"/>
      <c r="AV153" s="235"/>
      <c r="AW153" s="235"/>
      <c r="AX153" s="235"/>
      <c r="AY153" s="235"/>
      <c r="AZ153" s="235"/>
      <c r="BA153" s="235"/>
      <c r="BB153" s="235"/>
      <c r="BC153" s="235"/>
      <c r="BD153" s="235"/>
      <c r="BE153" s="235"/>
      <c r="BF153" s="235"/>
      <c r="BG153" s="235"/>
      <c r="BH153" s="235"/>
      <c r="BI153" s="235"/>
      <c r="BJ153" s="235"/>
      <c r="BK153" s="235"/>
      <c r="BL153" s="236"/>
      <c r="BM153" s="440" t="str">
        <f t="shared" si="2"/>
        <v/>
      </c>
      <c r="BN153" s="441"/>
      <c r="BO153" s="441"/>
      <c r="BP153" s="441"/>
      <c r="BQ153" s="441"/>
      <c r="BR153" s="441"/>
      <c r="BS153" s="441"/>
      <c r="BT153" s="441"/>
      <c r="BU153" s="441"/>
      <c r="BV153" s="441"/>
      <c r="BW153" s="441"/>
      <c r="BX153" s="441"/>
      <c r="BY153" s="442"/>
    </row>
    <row r="154" spans="1:79" ht="19.5" customHeight="1" thickTop="1">
      <c r="A154" s="194" t="s">
        <v>39</v>
      </c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215"/>
      <c r="U154" s="213" t="str">
        <f>IF(X50="","",X50)</f>
        <v/>
      </c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2" t="str">
        <f>IF(AT50="","",AT50)</f>
        <v/>
      </c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  <c r="BI154" s="213"/>
      <c r="BJ154" s="213"/>
      <c r="BK154" s="213"/>
      <c r="BL154" s="214"/>
      <c r="BM154" s="440" t="str">
        <f t="shared" si="2"/>
        <v/>
      </c>
      <c r="BN154" s="441"/>
      <c r="BO154" s="441"/>
      <c r="BP154" s="441"/>
      <c r="BQ154" s="441"/>
      <c r="BR154" s="441"/>
      <c r="BS154" s="441"/>
      <c r="BT154" s="441"/>
      <c r="BU154" s="441"/>
      <c r="BV154" s="441"/>
      <c r="BW154" s="441"/>
      <c r="BX154" s="441"/>
      <c r="BY154" s="442"/>
    </row>
    <row r="155" spans="1:79" ht="19.5" customHeight="1" thickBot="1">
      <c r="A155" s="209"/>
      <c r="B155" s="210"/>
      <c r="C155" s="210"/>
      <c r="D155" s="211"/>
      <c r="E155" s="206" t="s">
        <v>26</v>
      </c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8"/>
      <c r="U155" s="205"/>
      <c r="V155" s="205"/>
      <c r="W155" s="205"/>
      <c r="X155" s="165" t="str">
        <f>IF(X51="","",X51)</f>
        <v/>
      </c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  <c r="AO155" s="166"/>
      <c r="AP155" s="166"/>
      <c r="AQ155" s="204"/>
      <c r="AR155" s="205"/>
      <c r="AS155" s="205"/>
      <c r="AT155" s="165" t="str">
        <f>IF(AT51="","",AT51)</f>
        <v/>
      </c>
      <c r="AU155" s="166"/>
      <c r="AV155" s="166"/>
      <c r="AW155" s="166"/>
      <c r="AX155" s="166"/>
      <c r="AY155" s="166"/>
      <c r="AZ155" s="166"/>
      <c r="BA155" s="166"/>
      <c r="BB155" s="166"/>
      <c r="BC155" s="166"/>
      <c r="BD155" s="166"/>
      <c r="BE155" s="166"/>
      <c r="BF155" s="166"/>
      <c r="BG155" s="166"/>
      <c r="BH155" s="166"/>
      <c r="BI155" s="166"/>
      <c r="BJ155" s="166"/>
      <c r="BK155" s="166"/>
      <c r="BL155" s="167"/>
      <c r="BM155" s="443" t="str">
        <f t="shared" si="2"/>
        <v/>
      </c>
      <c r="BN155" s="444"/>
      <c r="BO155" s="444"/>
      <c r="BP155" s="444"/>
      <c r="BQ155" s="444"/>
      <c r="BR155" s="444"/>
      <c r="BS155" s="444"/>
      <c r="BT155" s="444"/>
      <c r="BU155" s="444"/>
      <c r="BV155" s="444"/>
      <c r="BW155" s="444"/>
      <c r="BX155" s="444"/>
      <c r="BY155" s="445"/>
    </row>
  </sheetData>
  <sheetProtection selectLockedCells="1"/>
  <mergeCells count="523">
    <mergeCell ref="BM151:BY151"/>
    <mergeCell ref="BM152:BY152"/>
    <mergeCell ref="BM153:BY153"/>
    <mergeCell ref="BM154:BY154"/>
    <mergeCell ref="BM155:BY155"/>
    <mergeCell ref="BM142:BY142"/>
    <mergeCell ref="BM143:BY143"/>
    <mergeCell ref="BM144:BY144"/>
    <mergeCell ref="BM145:BY145"/>
    <mergeCell ref="BM146:BY146"/>
    <mergeCell ref="BM147:BY147"/>
    <mergeCell ref="BM148:BY148"/>
    <mergeCell ref="BM149:BY149"/>
    <mergeCell ref="BM150:BY150"/>
    <mergeCell ref="BM133:BY133"/>
    <mergeCell ref="BM134:BY134"/>
    <mergeCell ref="BM135:BY135"/>
    <mergeCell ref="BM136:BY136"/>
    <mergeCell ref="BM137:BY137"/>
    <mergeCell ref="BM138:BY138"/>
    <mergeCell ref="BM139:BY139"/>
    <mergeCell ref="BM140:BY140"/>
    <mergeCell ref="BM141:BY141"/>
    <mergeCell ref="BM131:BY131"/>
    <mergeCell ref="BM132:BY132"/>
    <mergeCell ref="BS57:BY58"/>
    <mergeCell ref="BX123:BY123"/>
    <mergeCell ref="AW123:BW123"/>
    <mergeCell ref="BG57:BJ58"/>
    <mergeCell ref="AT132:BL132"/>
    <mergeCell ref="AQ131:BL131"/>
    <mergeCell ref="AO123:AV123"/>
    <mergeCell ref="U104:AP104"/>
    <mergeCell ref="U99:AP99"/>
    <mergeCell ref="AT100:BL100"/>
    <mergeCell ref="U101:AP101"/>
    <mergeCell ref="U100:AP100"/>
    <mergeCell ref="T106:BD107"/>
    <mergeCell ref="U103:AP103"/>
    <mergeCell ref="AT104:BL104"/>
    <mergeCell ref="AS112:BY114"/>
    <mergeCell ref="Y64:AA65"/>
    <mergeCell ref="AB64:AD65"/>
    <mergeCell ref="AE64:AG65"/>
    <mergeCell ref="AQ64:AS65"/>
    <mergeCell ref="AT64:AV65"/>
    <mergeCell ref="AW64:AY65"/>
    <mergeCell ref="BM42:BY42"/>
    <mergeCell ref="BM43:BY43"/>
    <mergeCell ref="BM44:BY44"/>
    <mergeCell ref="BM45:BY45"/>
    <mergeCell ref="BM46:BY46"/>
    <mergeCell ref="BM47:BY47"/>
    <mergeCell ref="BM48:BY48"/>
    <mergeCell ref="BM31:BY31"/>
    <mergeCell ref="BM32:BY32"/>
    <mergeCell ref="BM33:BY33"/>
    <mergeCell ref="BM34:BY34"/>
    <mergeCell ref="BM35:BY35"/>
    <mergeCell ref="BM36:BY36"/>
    <mergeCell ref="BM37:BY37"/>
    <mergeCell ref="BM38:BY38"/>
    <mergeCell ref="BM39:BY39"/>
    <mergeCell ref="CL40:CY40"/>
    <mergeCell ref="CZ40:DM40"/>
    <mergeCell ref="CL41:CY41"/>
    <mergeCell ref="CZ41:DM41"/>
    <mergeCell ref="CL36:CY36"/>
    <mergeCell ref="CZ36:DM36"/>
    <mergeCell ref="CL37:CY37"/>
    <mergeCell ref="CZ37:DM37"/>
    <mergeCell ref="BM40:BY40"/>
    <mergeCell ref="BM41:BY41"/>
    <mergeCell ref="AZ64:BB65"/>
    <mergeCell ref="BC64:BE65"/>
    <mergeCell ref="BF64:BH65"/>
    <mergeCell ref="BI64:BY65"/>
    <mergeCell ref="M59:P60"/>
    <mergeCell ref="Q59:S60"/>
    <mergeCell ref="T59:U60"/>
    <mergeCell ref="AJ59:AR59"/>
    <mergeCell ref="AJ60:AL61"/>
    <mergeCell ref="AM60:AO61"/>
    <mergeCell ref="AP60:AR61"/>
    <mergeCell ref="BF62:BG62"/>
    <mergeCell ref="AQ62:AU62"/>
    <mergeCell ref="AQ63:AU63"/>
    <mergeCell ref="AV62:AZ62"/>
    <mergeCell ref="BA62:BE62"/>
    <mergeCell ref="AV63:AZ63"/>
    <mergeCell ref="BA63:BE63"/>
    <mergeCell ref="N62:AE62"/>
    <mergeCell ref="B64:T65"/>
    <mergeCell ref="V64:X65"/>
    <mergeCell ref="AH64:AJ65"/>
    <mergeCell ref="AK64:AM65"/>
    <mergeCell ref="AN64:AP65"/>
    <mergeCell ref="CJ16:CY16"/>
    <mergeCell ref="S21:W22"/>
    <mergeCell ref="X21:AB22"/>
    <mergeCell ref="AC21:AF22"/>
    <mergeCell ref="AG21:AK22"/>
    <mergeCell ref="AL21:BI22"/>
    <mergeCell ref="Q8:S9"/>
    <mergeCell ref="BM24:BY26"/>
    <mergeCell ref="X34:AP34"/>
    <mergeCell ref="AT34:BL34"/>
    <mergeCell ref="CI6:DU10"/>
    <mergeCell ref="V59:X60"/>
    <mergeCell ref="Y59:Z60"/>
    <mergeCell ref="AA59:AC60"/>
    <mergeCell ref="AD59:AE60"/>
    <mergeCell ref="CZ26:DU26"/>
    <mergeCell ref="CZ27:DU27"/>
    <mergeCell ref="CJ28:CY28"/>
    <mergeCell ref="CZ28:DB28"/>
    <mergeCell ref="DC28:DU28"/>
    <mergeCell ref="U35:W35"/>
    <mergeCell ref="X35:AP35"/>
    <mergeCell ref="AQ35:AS35"/>
    <mergeCell ref="AT35:BL35"/>
    <mergeCell ref="BM49:BY49"/>
    <mergeCell ref="BM50:BY50"/>
    <mergeCell ref="BM51:BY51"/>
    <mergeCell ref="CL42:CY42"/>
    <mergeCell ref="CZ42:DM42"/>
    <mergeCell ref="CL43:CY43"/>
    <mergeCell ref="CZ43:DM43"/>
    <mergeCell ref="CL38:CY38"/>
    <mergeCell ref="CZ38:DM38"/>
    <mergeCell ref="CL39:CY39"/>
    <mergeCell ref="CZ39:DM39"/>
    <mergeCell ref="E36:T36"/>
    <mergeCell ref="E37:T37"/>
    <mergeCell ref="E38:T38"/>
    <mergeCell ref="B11:AF11"/>
    <mergeCell ref="AS8:BY10"/>
    <mergeCell ref="AQ11:BY12"/>
    <mergeCell ref="AG4:AI10"/>
    <mergeCell ref="AG11:AP12"/>
    <mergeCell ref="BK4:BR5"/>
    <mergeCell ref="BS4:BY5"/>
    <mergeCell ref="BK6:BR7"/>
    <mergeCell ref="BS6:BY7"/>
    <mergeCell ref="BG4:BJ5"/>
    <mergeCell ref="AM9:AO10"/>
    <mergeCell ref="AP9:AR10"/>
    <mergeCell ref="X28:AP28"/>
    <mergeCell ref="AJ4:AV5"/>
    <mergeCell ref="AW4:BF5"/>
    <mergeCell ref="U28:W28"/>
    <mergeCell ref="X29:AP29"/>
    <mergeCell ref="U30:W30"/>
    <mergeCell ref="AJ8:AR8"/>
    <mergeCell ref="AT27:BL27"/>
    <mergeCell ref="AQ28:AS28"/>
    <mergeCell ref="AT28:BL28"/>
    <mergeCell ref="AT29:BL29"/>
    <mergeCell ref="X27:AP27"/>
    <mergeCell ref="AT30:BL30"/>
    <mergeCell ref="T2:BD3"/>
    <mergeCell ref="E34:T34"/>
    <mergeCell ref="E35:T35"/>
    <mergeCell ref="BG6:BJ7"/>
    <mergeCell ref="AJ6:AV7"/>
    <mergeCell ref="AW6:BF7"/>
    <mergeCell ref="M8:P9"/>
    <mergeCell ref="T8:U9"/>
    <mergeCell ref="V8:X9"/>
    <mergeCell ref="Y8:Z9"/>
    <mergeCell ref="AA8:AC9"/>
    <mergeCell ref="AD8:AE9"/>
    <mergeCell ref="AJ9:AL10"/>
    <mergeCell ref="B13:T15"/>
    <mergeCell ref="B16:T19"/>
    <mergeCell ref="V16:BY18"/>
    <mergeCell ref="E31:T31"/>
    <mergeCell ref="AO19:AV19"/>
    <mergeCell ref="AW19:BW19"/>
    <mergeCell ref="BX19:BY19"/>
    <mergeCell ref="E28:T28"/>
    <mergeCell ref="E29:T29"/>
    <mergeCell ref="E30:T30"/>
    <mergeCell ref="V13:BY15"/>
    <mergeCell ref="A27:T27"/>
    <mergeCell ref="A28:D28"/>
    <mergeCell ref="A24:T26"/>
    <mergeCell ref="U24:AP26"/>
    <mergeCell ref="AQ24:BL26"/>
    <mergeCell ref="BM28:BY28"/>
    <mergeCell ref="BM29:BY29"/>
    <mergeCell ref="BM30:BY30"/>
    <mergeCell ref="AQ30:AS30"/>
    <mergeCell ref="BM27:BY27"/>
    <mergeCell ref="X31:AP31"/>
    <mergeCell ref="AT31:BL31"/>
    <mergeCell ref="X30:AP30"/>
    <mergeCell ref="E48:T48"/>
    <mergeCell ref="E49:T49"/>
    <mergeCell ref="E51:T51"/>
    <mergeCell ref="X44:AP44"/>
    <mergeCell ref="AT44:BL44"/>
    <mergeCell ref="U45:W45"/>
    <mergeCell ref="E41:T41"/>
    <mergeCell ref="E42:T42"/>
    <mergeCell ref="E43:T43"/>
    <mergeCell ref="E44:T44"/>
    <mergeCell ref="E45:T45"/>
    <mergeCell ref="E46:T46"/>
    <mergeCell ref="E47:T47"/>
    <mergeCell ref="AQ47:AS47"/>
    <mergeCell ref="AT47:BL47"/>
    <mergeCell ref="AT42:BL42"/>
    <mergeCell ref="AT46:BL46"/>
    <mergeCell ref="U47:W47"/>
    <mergeCell ref="X47:AP47"/>
    <mergeCell ref="X32:AP32"/>
    <mergeCell ref="AT32:BL32"/>
    <mergeCell ref="U33:W33"/>
    <mergeCell ref="X33:AP33"/>
    <mergeCell ref="E32:T32"/>
    <mergeCell ref="AQ33:AS33"/>
    <mergeCell ref="AT33:BL33"/>
    <mergeCell ref="E33:T33"/>
    <mergeCell ref="X40:AP40"/>
    <mergeCell ref="AT40:BL40"/>
    <mergeCell ref="X38:AP38"/>
    <mergeCell ref="AT38:BL38"/>
    <mergeCell ref="U39:W39"/>
    <mergeCell ref="X39:AP39"/>
    <mergeCell ref="AQ39:AS39"/>
    <mergeCell ref="AT39:BL39"/>
    <mergeCell ref="E40:T40"/>
    <mergeCell ref="X36:AP36"/>
    <mergeCell ref="AT36:BL36"/>
    <mergeCell ref="E39:T39"/>
    <mergeCell ref="U37:W37"/>
    <mergeCell ref="X37:AP37"/>
    <mergeCell ref="AQ37:AS37"/>
    <mergeCell ref="AT37:BL37"/>
    <mergeCell ref="U41:W41"/>
    <mergeCell ref="X41:AP41"/>
    <mergeCell ref="AQ41:AS41"/>
    <mergeCell ref="AT41:BL41"/>
    <mergeCell ref="X42:AP42"/>
    <mergeCell ref="U43:W43"/>
    <mergeCell ref="X43:AP43"/>
    <mergeCell ref="AQ43:AS43"/>
    <mergeCell ref="AT43:BL43"/>
    <mergeCell ref="Q79:R79"/>
    <mergeCell ref="U79:V79"/>
    <mergeCell ref="X73:Y73"/>
    <mergeCell ref="A51:D51"/>
    <mergeCell ref="A50:T50"/>
    <mergeCell ref="BZ4:CA45"/>
    <mergeCell ref="A40:C49"/>
    <mergeCell ref="A29:C39"/>
    <mergeCell ref="X48:AP48"/>
    <mergeCell ref="AT48:BL48"/>
    <mergeCell ref="U49:W49"/>
    <mergeCell ref="X49:AP49"/>
    <mergeCell ref="AQ49:AS49"/>
    <mergeCell ref="AT49:BL49"/>
    <mergeCell ref="X50:AP50"/>
    <mergeCell ref="AT50:BL50"/>
    <mergeCell ref="U51:W51"/>
    <mergeCell ref="X51:AP51"/>
    <mergeCell ref="AQ51:AS51"/>
    <mergeCell ref="AT51:BL51"/>
    <mergeCell ref="X45:AP45"/>
    <mergeCell ref="AQ45:AS45"/>
    <mergeCell ref="AT45:BL45"/>
    <mergeCell ref="X46:AP46"/>
    <mergeCell ref="U86:AP86"/>
    <mergeCell ref="U81:AP81"/>
    <mergeCell ref="U83:AP83"/>
    <mergeCell ref="B66:T68"/>
    <mergeCell ref="V66:BY68"/>
    <mergeCell ref="CJ67:CY67"/>
    <mergeCell ref="B69:T72"/>
    <mergeCell ref="V69:BY71"/>
    <mergeCell ref="AO72:AV72"/>
    <mergeCell ref="AW72:BW72"/>
    <mergeCell ref="BX72:BY72"/>
    <mergeCell ref="BZ65:CA103"/>
    <mergeCell ref="U94:AP94"/>
    <mergeCell ref="U96:AP96"/>
    <mergeCell ref="U97:AP97"/>
    <mergeCell ref="U98:AP98"/>
    <mergeCell ref="X74:AB75"/>
    <mergeCell ref="AC74:AF75"/>
    <mergeCell ref="AG74:AK75"/>
    <mergeCell ref="AL74:BI75"/>
    <mergeCell ref="AO79:AP79"/>
    <mergeCell ref="AT79:AU79"/>
    <mergeCell ref="BK79:BL79"/>
    <mergeCell ref="S74:W75"/>
    <mergeCell ref="X153:AP153"/>
    <mergeCell ref="U153:W153"/>
    <mergeCell ref="E153:T153"/>
    <mergeCell ref="A144:C153"/>
    <mergeCell ref="AQ152:BL152"/>
    <mergeCell ref="U152:AP152"/>
    <mergeCell ref="E152:T152"/>
    <mergeCell ref="AT151:BL151"/>
    <mergeCell ref="AQ151:AS151"/>
    <mergeCell ref="X151:AP151"/>
    <mergeCell ref="U151:W151"/>
    <mergeCell ref="E151:T151"/>
    <mergeCell ref="AQ150:BL150"/>
    <mergeCell ref="U150:AP150"/>
    <mergeCell ref="E150:T150"/>
    <mergeCell ref="E144:T144"/>
    <mergeCell ref="AT153:BL153"/>
    <mergeCell ref="AQ153:AS153"/>
    <mergeCell ref="AQ146:BL146"/>
    <mergeCell ref="U146:AP146"/>
    <mergeCell ref="E146:T146"/>
    <mergeCell ref="AT145:BL145"/>
    <mergeCell ref="AQ145:AS145"/>
    <mergeCell ref="X145:AP145"/>
    <mergeCell ref="U145:W145"/>
    <mergeCell ref="E145:T145"/>
    <mergeCell ref="AQ144:BL144"/>
    <mergeCell ref="U144:AP144"/>
    <mergeCell ref="AQ149:AS149"/>
    <mergeCell ref="X149:AP149"/>
    <mergeCell ref="U149:W149"/>
    <mergeCell ref="E149:T149"/>
    <mergeCell ref="AQ148:BL148"/>
    <mergeCell ref="U148:AP148"/>
    <mergeCell ref="E148:T148"/>
    <mergeCell ref="AT147:BL147"/>
    <mergeCell ref="AQ147:AS147"/>
    <mergeCell ref="X147:AP147"/>
    <mergeCell ref="U147:W147"/>
    <mergeCell ref="E147:T147"/>
    <mergeCell ref="AT143:BL143"/>
    <mergeCell ref="AQ143:AS143"/>
    <mergeCell ref="X143:AP143"/>
    <mergeCell ref="U143:W143"/>
    <mergeCell ref="E143:T143"/>
    <mergeCell ref="U139:W139"/>
    <mergeCell ref="E139:T139"/>
    <mergeCell ref="AQ138:BL138"/>
    <mergeCell ref="U138:AP138"/>
    <mergeCell ref="E138:T138"/>
    <mergeCell ref="AT139:BL139"/>
    <mergeCell ref="AQ139:AS139"/>
    <mergeCell ref="X139:AP139"/>
    <mergeCell ref="E142:T142"/>
    <mergeCell ref="AT141:BL141"/>
    <mergeCell ref="AQ141:AS141"/>
    <mergeCell ref="X141:AP141"/>
    <mergeCell ref="U141:W141"/>
    <mergeCell ref="E141:T141"/>
    <mergeCell ref="AQ140:BL140"/>
    <mergeCell ref="U140:AP140"/>
    <mergeCell ref="E140:T140"/>
    <mergeCell ref="AQ132:AS132"/>
    <mergeCell ref="X132:AP132"/>
    <mergeCell ref="U132:W132"/>
    <mergeCell ref="E132:T132"/>
    <mergeCell ref="AT137:BL137"/>
    <mergeCell ref="AQ137:AS137"/>
    <mergeCell ref="X137:AP137"/>
    <mergeCell ref="U137:W137"/>
    <mergeCell ref="E137:T137"/>
    <mergeCell ref="AQ136:BL136"/>
    <mergeCell ref="U136:AP136"/>
    <mergeCell ref="E136:T136"/>
    <mergeCell ref="AQ135:BL135"/>
    <mergeCell ref="U135:AP135"/>
    <mergeCell ref="E135:T135"/>
    <mergeCell ref="AT134:BL134"/>
    <mergeCell ref="AQ134:AS134"/>
    <mergeCell ref="X134:AP134"/>
    <mergeCell ref="U134:W134"/>
    <mergeCell ref="E134:T134"/>
    <mergeCell ref="AQ133:BL133"/>
    <mergeCell ref="U133:AP133"/>
    <mergeCell ref="E133:T133"/>
    <mergeCell ref="AT155:BL155"/>
    <mergeCell ref="AQ155:AS155"/>
    <mergeCell ref="X155:AP155"/>
    <mergeCell ref="U155:W155"/>
    <mergeCell ref="E155:T155"/>
    <mergeCell ref="A155:D155"/>
    <mergeCell ref="AQ154:BL154"/>
    <mergeCell ref="U154:AP154"/>
    <mergeCell ref="A154:T154"/>
    <mergeCell ref="B120:T123"/>
    <mergeCell ref="V120:BY122"/>
    <mergeCell ref="V117:BY119"/>
    <mergeCell ref="B117:T119"/>
    <mergeCell ref="CJ118:CY118"/>
    <mergeCell ref="BZ108:CA149"/>
    <mergeCell ref="AT149:BL149"/>
    <mergeCell ref="AQ115:BY116"/>
    <mergeCell ref="AG115:AP116"/>
    <mergeCell ref="U131:AP131"/>
    <mergeCell ref="A131:T131"/>
    <mergeCell ref="BM128:BY130"/>
    <mergeCell ref="AQ128:BL130"/>
    <mergeCell ref="U128:AP130"/>
    <mergeCell ref="A128:T130"/>
    <mergeCell ref="AL125:BI126"/>
    <mergeCell ref="AG125:AK126"/>
    <mergeCell ref="AC125:AF126"/>
    <mergeCell ref="X125:AB126"/>
    <mergeCell ref="S125:W126"/>
    <mergeCell ref="A132:D132"/>
    <mergeCell ref="A133:C143"/>
    <mergeCell ref="AQ142:BL142"/>
    <mergeCell ref="U142:AP142"/>
    <mergeCell ref="B115:AF115"/>
    <mergeCell ref="Y112:Z113"/>
    <mergeCell ref="V112:X113"/>
    <mergeCell ref="T112:U113"/>
    <mergeCell ref="Q112:S113"/>
    <mergeCell ref="M112:P113"/>
    <mergeCell ref="AJ112:AR112"/>
    <mergeCell ref="BS110:BY111"/>
    <mergeCell ref="BK110:BR111"/>
    <mergeCell ref="BG110:BJ111"/>
    <mergeCell ref="AW110:BF111"/>
    <mergeCell ref="AJ110:AV111"/>
    <mergeCell ref="AP113:AR114"/>
    <mergeCell ref="AM113:AO114"/>
    <mergeCell ref="AJ113:AL114"/>
    <mergeCell ref="AG108:AI114"/>
    <mergeCell ref="AD112:AE113"/>
    <mergeCell ref="AA112:AC113"/>
    <mergeCell ref="BS108:BY109"/>
    <mergeCell ref="BK108:BR109"/>
    <mergeCell ref="BG108:BJ109"/>
    <mergeCell ref="AW108:BF109"/>
    <mergeCell ref="AJ108:AV109"/>
    <mergeCell ref="AT90:BL90"/>
    <mergeCell ref="Q99:T99"/>
    <mergeCell ref="Q100:T100"/>
    <mergeCell ref="Q101:T101"/>
    <mergeCell ref="Q102:T102"/>
    <mergeCell ref="Q80:T80"/>
    <mergeCell ref="Q81:T81"/>
    <mergeCell ref="Q82:T82"/>
    <mergeCell ref="Q83:T83"/>
    <mergeCell ref="Q84:T84"/>
    <mergeCell ref="Q85:T85"/>
    <mergeCell ref="Q86:T86"/>
    <mergeCell ref="Q87:T87"/>
    <mergeCell ref="Q88:T88"/>
    <mergeCell ref="AT88:BL88"/>
    <mergeCell ref="U89:AP89"/>
    <mergeCell ref="AT86:BL86"/>
    <mergeCell ref="U87:AP87"/>
    <mergeCell ref="U80:AP80"/>
    <mergeCell ref="AT81:BL81"/>
    <mergeCell ref="U82:AP82"/>
    <mergeCell ref="AT83:BL83"/>
    <mergeCell ref="U84:AP84"/>
    <mergeCell ref="U85:AP85"/>
    <mergeCell ref="Q95:T95"/>
    <mergeCell ref="Q96:T96"/>
    <mergeCell ref="AT102:BL102"/>
    <mergeCell ref="U102:AP102"/>
    <mergeCell ref="Q97:T97"/>
    <mergeCell ref="Q98:T98"/>
    <mergeCell ref="AT96:BL96"/>
    <mergeCell ref="AT98:BL98"/>
    <mergeCell ref="U91:AP91"/>
    <mergeCell ref="AT92:BL92"/>
    <mergeCell ref="U93:AP93"/>
    <mergeCell ref="AT94:BL94"/>
    <mergeCell ref="U95:AP95"/>
    <mergeCell ref="Q103:T103"/>
    <mergeCell ref="Q104:T104"/>
    <mergeCell ref="AT80:BL80"/>
    <mergeCell ref="AT82:BL82"/>
    <mergeCell ref="AT84:BL84"/>
    <mergeCell ref="AT85:BL85"/>
    <mergeCell ref="AT87:BL87"/>
    <mergeCell ref="AT89:BL89"/>
    <mergeCell ref="AT91:BL91"/>
    <mergeCell ref="AT93:BL93"/>
    <mergeCell ref="AT95:BL95"/>
    <mergeCell ref="AT97:BL97"/>
    <mergeCell ref="AT99:BL99"/>
    <mergeCell ref="AT101:BL101"/>
    <mergeCell ref="AT103:BL103"/>
    <mergeCell ref="U88:AP88"/>
    <mergeCell ref="U90:AP90"/>
    <mergeCell ref="U92:AP92"/>
    <mergeCell ref="Q89:T89"/>
    <mergeCell ref="Q90:T90"/>
    <mergeCell ref="Q91:T91"/>
    <mergeCell ref="Q92:T92"/>
    <mergeCell ref="Q93:T93"/>
    <mergeCell ref="Q94:T94"/>
    <mergeCell ref="AG73:AH73"/>
    <mergeCell ref="BO55:BR56"/>
    <mergeCell ref="BO57:BR58"/>
    <mergeCell ref="BO54:BP54"/>
    <mergeCell ref="BX54:BY54"/>
    <mergeCell ref="AH60:AI60"/>
    <mergeCell ref="AS60:AT60"/>
    <mergeCell ref="AO62:AP62"/>
    <mergeCell ref="AJ54:AK54"/>
    <mergeCell ref="AW54:AX54"/>
    <mergeCell ref="BG54:BH54"/>
    <mergeCell ref="Z55:AI56"/>
    <mergeCell ref="Z57:AI58"/>
    <mergeCell ref="Z54:AA54"/>
    <mergeCell ref="BI54:BJ54"/>
    <mergeCell ref="BK54:BL54"/>
    <mergeCell ref="BK55:BN56"/>
    <mergeCell ref="BK57:BN58"/>
    <mergeCell ref="AJ55:AV56"/>
    <mergeCell ref="AW55:BF56"/>
    <mergeCell ref="BG55:BJ56"/>
    <mergeCell ref="BS55:BY56"/>
    <mergeCell ref="AJ57:AV58"/>
    <mergeCell ref="AW57:BF58"/>
  </mergeCells>
  <phoneticPr fontId="2"/>
  <dataValidations count="5">
    <dataValidation imeMode="halfAlpha" allowBlank="1" showInputMessage="1" showErrorMessage="1" sqref="BG6:BJ7 V64:BH65 X74:AB75 AG74:AK75 AJ110:BJ111 X125:AB126 AG125:AK126 U131:BL155 Z57:BN58 U33:W33 AQ49:AS49 AR80:AT104 AQ51:AS51 AQ28:AS28 U28:W28 AQ30:AS30 U30:W30 AQ33:AS33 AQ35:AS35 AQ37:AS37 AQ39:AS39 AQ41:AS41 AQ43:AS43 AQ45:AS45 AQ47:AS47 U51:W51 U49:W49 U47:W47 U45:W45 U43:W43 U41:W41 U39:W39 U37:W37 U35:W35 U80:AP104 DZ27:EQ28 DY27:DY28 CZ27:DW28 DX27:DX28" xr:uid="{00000000-0002-0000-0000-000000000000}"/>
    <dataValidation imeMode="hiragana" allowBlank="1" showInputMessage="1" showErrorMessage="1" sqref="V117 V120 V66 V69" xr:uid="{00000000-0002-0000-0000-000001000000}"/>
    <dataValidation imeMode="disabled" allowBlank="1" showInputMessage="1" showErrorMessage="1" sqref="AT48:BL51 X48:AP51" xr:uid="{00000000-0002-0000-0000-000002000000}"/>
    <dataValidation imeMode="off" allowBlank="1" showInputMessage="1" showErrorMessage="1" sqref="X27:AP47 AT27:BL47 X21:AB22 AG21:AK22 AW19:BW19 AJ9:AR10 AJ6:BF7 Q8:S9 V8:X9 AA8:AC9" xr:uid="{00000000-0002-0000-0000-000003000000}"/>
    <dataValidation imeMode="on" allowBlank="1" showInputMessage="1" showErrorMessage="1" sqref="V13:BY18" xr:uid="{00000000-0002-0000-0000-000004000000}"/>
  </dataValidations>
  <pageMargins left="0.70866141732283472" right="0.39370078740157483" top="0.59055118110236227" bottom="1.1811023622047245" header="0" footer="1.2598425196850394"/>
  <pageSetup paperSize="9" scale="92" orientation="portrait" blackAndWhite="1" r:id="rId1"/>
  <headerFooter>
    <oddFooter xml:space="preserve">&amp;R.     </oddFooter>
  </headerFooter>
  <rowBreaks count="2" manualBreakCount="2">
    <brk id="51" max="78" man="1"/>
    <brk id="104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V45"/>
  <sheetViews>
    <sheetView view="pageBreakPreview" zoomScale="130" zoomScaleNormal="100" zoomScaleSheetLayoutView="130" workbookViewId="0">
      <selection activeCell="AB40" sqref="AB40"/>
    </sheetView>
  </sheetViews>
  <sheetFormatPr defaultColWidth="3.625" defaultRowHeight="15.75" customHeight="1"/>
  <sheetData>
    <row r="1" spans="1:22" ht="15.75" customHeight="1">
      <c r="A1" s="414" t="s">
        <v>48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</row>
    <row r="2" spans="1:22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2" ht="15.75" customHeight="1">
      <c r="J3" s="415" t="s">
        <v>2</v>
      </c>
      <c r="K3" s="415"/>
      <c r="L3" s="415"/>
      <c r="M3" s="415"/>
      <c r="N3" s="416" t="s">
        <v>49</v>
      </c>
      <c r="O3" s="416"/>
      <c r="P3" s="416"/>
      <c r="Q3" s="417" t="s">
        <v>50</v>
      </c>
      <c r="R3" s="418"/>
      <c r="S3" s="32"/>
      <c r="T3" s="419"/>
      <c r="U3" s="419"/>
    </row>
    <row r="4" spans="1:22" ht="15.75" customHeight="1">
      <c r="A4" s="33"/>
      <c r="B4" s="383"/>
      <c r="C4" s="383"/>
      <c r="D4" s="408">
        <v>44651</v>
      </c>
      <c r="E4" s="408"/>
      <c r="F4" s="408"/>
      <c r="G4" s="408"/>
      <c r="H4" s="409"/>
      <c r="I4" s="410" t="s">
        <v>51</v>
      </c>
      <c r="J4" s="412"/>
      <c r="K4" s="412"/>
      <c r="L4" s="412"/>
      <c r="M4" s="412"/>
      <c r="N4" s="413">
        <v>18001</v>
      </c>
      <c r="O4" s="413"/>
      <c r="P4" s="413"/>
      <c r="Q4" s="420"/>
      <c r="R4" s="421"/>
      <c r="S4" s="419"/>
      <c r="T4" s="117"/>
      <c r="U4" s="117"/>
    </row>
    <row r="5" spans="1:22" ht="15.75" customHeight="1">
      <c r="A5" s="34"/>
      <c r="H5" s="35"/>
      <c r="I5" s="411"/>
      <c r="J5" s="412"/>
      <c r="K5" s="412"/>
      <c r="L5" s="412"/>
      <c r="M5" s="412"/>
      <c r="N5" s="413"/>
      <c r="O5" s="413"/>
      <c r="P5" s="413"/>
      <c r="Q5" s="422"/>
      <c r="R5" s="423"/>
      <c r="S5" s="424"/>
      <c r="T5" s="117"/>
      <c r="U5" s="117"/>
      <c r="V5" s="394" t="s">
        <v>52</v>
      </c>
    </row>
    <row r="6" spans="1:22" ht="15.75" customHeight="1">
      <c r="A6" s="34"/>
      <c r="H6" s="35"/>
      <c r="I6" s="411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394"/>
    </row>
    <row r="7" spans="1:22" ht="15.75" customHeight="1">
      <c r="A7" s="34"/>
      <c r="B7" s="36"/>
      <c r="H7" s="35"/>
      <c r="I7" s="411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394"/>
    </row>
    <row r="8" spans="1:22" ht="15.75" customHeight="1">
      <c r="A8" s="34"/>
      <c r="B8" s="397" t="s">
        <v>53</v>
      </c>
      <c r="C8" s="397"/>
      <c r="D8" s="397"/>
      <c r="E8" s="397"/>
      <c r="F8" s="397"/>
      <c r="G8" s="397"/>
      <c r="H8" s="398"/>
      <c r="I8" s="382" t="s">
        <v>14</v>
      </c>
      <c r="J8" s="383"/>
      <c r="K8" s="384"/>
      <c r="L8" s="402" t="s">
        <v>54</v>
      </c>
      <c r="M8" s="403"/>
      <c r="N8" s="403"/>
      <c r="O8" s="403"/>
      <c r="P8" s="403"/>
      <c r="Q8" s="403"/>
      <c r="R8" s="403"/>
      <c r="S8" s="403"/>
      <c r="T8" s="403"/>
      <c r="U8" s="404"/>
      <c r="V8" s="394"/>
    </row>
    <row r="9" spans="1:22" ht="15.75" customHeight="1">
      <c r="A9" s="37"/>
      <c r="B9" s="38"/>
      <c r="C9" s="38"/>
      <c r="D9" s="38"/>
      <c r="E9" s="38"/>
      <c r="F9" s="38"/>
      <c r="G9" s="38"/>
      <c r="H9" s="39"/>
      <c r="I9" s="399"/>
      <c r="J9" s="400"/>
      <c r="K9" s="401"/>
      <c r="L9" s="405"/>
      <c r="M9" s="406"/>
      <c r="N9" s="406"/>
      <c r="O9" s="406"/>
      <c r="P9" s="406"/>
      <c r="Q9" s="406"/>
      <c r="R9" s="406"/>
      <c r="S9" s="406"/>
      <c r="T9" s="406"/>
      <c r="U9" s="407"/>
      <c r="V9" s="394"/>
    </row>
    <row r="10" spans="1:22" ht="15.75" customHeight="1">
      <c r="A10" s="117" t="s">
        <v>55</v>
      </c>
      <c r="B10" s="117"/>
      <c r="C10" s="117"/>
      <c r="D10" s="117"/>
      <c r="E10" s="117"/>
      <c r="F10" s="377" t="s">
        <v>56</v>
      </c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94"/>
    </row>
    <row r="11" spans="1:22" ht="15.75" customHeight="1">
      <c r="A11" s="117"/>
      <c r="B11" s="117"/>
      <c r="C11" s="117"/>
      <c r="D11" s="117"/>
      <c r="E11" s="11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94"/>
    </row>
    <row r="12" spans="1:22" ht="15.75" customHeight="1">
      <c r="A12" s="117"/>
      <c r="B12" s="117"/>
      <c r="C12" s="117"/>
      <c r="D12" s="117"/>
      <c r="E12" s="11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94"/>
    </row>
    <row r="13" spans="1:22" ht="15.75" customHeight="1">
      <c r="A13" s="117" t="s">
        <v>57</v>
      </c>
      <c r="B13" s="117"/>
      <c r="C13" s="117"/>
      <c r="D13" s="117"/>
      <c r="E13" s="117"/>
      <c r="F13" s="377" t="s">
        <v>58</v>
      </c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94"/>
    </row>
    <row r="14" spans="1:22" ht="15.75" customHeight="1">
      <c r="A14" s="117"/>
      <c r="B14" s="117"/>
      <c r="C14" s="117"/>
      <c r="D14" s="117"/>
      <c r="E14" s="11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94"/>
    </row>
    <row r="15" spans="1:22" ht="15.75" customHeight="1">
      <c r="A15" s="117"/>
      <c r="B15" s="117"/>
      <c r="C15" s="117"/>
      <c r="D15" s="117"/>
      <c r="E15" s="11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94"/>
    </row>
    <row r="16" spans="1:22" ht="15.75" customHeight="1">
      <c r="A16" s="378" t="s">
        <v>59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394"/>
    </row>
    <row r="17" spans="1:22" ht="15.75" customHeight="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394"/>
    </row>
    <row r="18" spans="1:22" ht="15.75" customHeight="1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394"/>
    </row>
    <row r="19" spans="1:22" ht="18" customHeight="1">
      <c r="A19" s="379" t="s">
        <v>60</v>
      </c>
      <c r="B19" s="380"/>
      <c r="C19" s="380"/>
      <c r="D19" s="380"/>
      <c r="E19" s="380"/>
      <c r="F19" s="380"/>
      <c r="G19" s="381"/>
      <c r="H19" s="379" t="s">
        <v>22</v>
      </c>
      <c r="I19" s="380"/>
      <c r="J19" s="380"/>
      <c r="K19" s="380"/>
      <c r="L19" s="380"/>
      <c r="M19" s="381"/>
      <c r="N19" s="379" t="s">
        <v>61</v>
      </c>
      <c r="O19" s="380"/>
      <c r="P19" s="380"/>
      <c r="Q19" s="380"/>
      <c r="R19" s="380"/>
      <c r="S19" s="381"/>
      <c r="T19" s="379" t="s">
        <v>24</v>
      </c>
      <c r="U19" s="381"/>
      <c r="V19" s="394"/>
    </row>
    <row r="20" spans="1:22" ht="18" customHeight="1">
      <c r="A20" s="382" t="s">
        <v>62</v>
      </c>
      <c r="B20" s="383"/>
      <c r="C20" s="383"/>
      <c r="D20" s="383"/>
      <c r="E20" s="383"/>
      <c r="F20" s="383"/>
      <c r="G20" s="384"/>
      <c r="H20" s="40"/>
      <c r="I20" s="41"/>
      <c r="J20" s="41"/>
      <c r="K20" s="41"/>
      <c r="L20" s="386" t="s">
        <v>63</v>
      </c>
      <c r="M20" s="387"/>
      <c r="N20" s="34"/>
      <c r="O20" s="41"/>
      <c r="P20" s="41"/>
      <c r="Q20" s="41"/>
      <c r="R20" s="388" t="s">
        <v>63</v>
      </c>
      <c r="S20" s="389"/>
      <c r="T20" s="395"/>
      <c r="U20" s="396"/>
      <c r="V20" s="394"/>
    </row>
    <row r="21" spans="1:22" ht="18" customHeight="1">
      <c r="A21" s="385"/>
      <c r="B21" s="127"/>
      <c r="C21" s="127"/>
      <c r="D21" s="127"/>
      <c r="E21" s="127"/>
      <c r="F21" s="127"/>
      <c r="G21" s="128"/>
      <c r="I21" s="42"/>
      <c r="J21" s="42"/>
      <c r="K21" s="43">
        <v>9</v>
      </c>
      <c r="L21" s="390" t="s">
        <v>64</v>
      </c>
      <c r="M21" s="391"/>
      <c r="N21" s="34"/>
      <c r="O21" s="42"/>
      <c r="P21" s="42"/>
      <c r="Q21" s="43">
        <v>9</v>
      </c>
      <c r="R21" s="390" t="s">
        <v>64</v>
      </c>
      <c r="S21" s="391"/>
      <c r="T21" s="392"/>
      <c r="U21" s="393"/>
    </row>
    <row r="22" spans="1:22" ht="18" customHeight="1">
      <c r="A22" s="37"/>
      <c r="B22" s="38"/>
      <c r="C22" s="56" t="s">
        <v>65</v>
      </c>
      <c r="D22" s="57"/>
      <c r="E22" s="57"/>
      <c r="F22" s="57"/>
      <c r="G22" s="58"/>
      <c r="H22" s="38"/>
      <c r="I22" s="70"/>
      <c r="J22" s="70"/>
      <c r="K22" s="69"/>
      <c r="L22" s="351"/>
      <c r="M22" s="352"/>
      <c r="N22" s="37"/>
      <c r="O22" s="70"/>
      <c r="P22" s="70"/>
      <c r="Q22" s="69"/>
      <c r="R22" s="351"/>
      <c r="S22" s="352"/>
      <c r="T22" s="34"/>
      <c r="U22" s="35"/>
    </row>
    <row r="23" spans="1:22" ht="18" customHeight="1">
      <c r="A23" s="358" t="s">
        <v>66</v>
      </c>
      <c r="B23" s="34"/>
      <c r="C23" s="362" t="s">
        <v>28</v>
      </c>
      <c r="D23" s="362"/>
      <c r="E23" s="362"/>
      <c r="F23" s="362"/>
      <c r="G23" s="363"/>
      <c r="H23" s="33"/>
      <c r="I23" s="41"/>
      <c r="J23" s="41"/>
      <c r="K23" s="44"/>
      <c r="L23" s="364"/>
      <c r="M23" s="365"/>
      <c r="N23" s="33"/>
      <c r="O23" s="41"/>
      <c r="P23" s="41"/>
      <c r="Q23" s="44"/>
      <c r="R23" s="364"/>
      <c r="S23" s="365"/>
      <c r="T23" s="34"/>
      <c r="U23" s="35"/>
    </row>
    <row r="24" spans="1:22" ht="18" customHeight="1">
      <c r="A24" s="359"/>
      <c r="B24" s="34"/>
      <c r="C24" s="59" t="s">
        <v>65</v>
      </c>
      <c r="D24" s="60"/>
      <c r="E24" s="60"/>
      <c r="F24" s="60"/>
      <c r="G24" s="61"/>
      <c r="H24" s="34"/>
      <c r="I24" s="72"/>
      <c r="J24" s="72"/>
      <c r="K24" s="73"/>
      <c r="L24" s="366"/>
      <c r="M24" s="367"/>
      <c r="N24" s="34"/>
      <c r="O24" s="72"/>
      <c r="P24" s="45"/>
      <c r="Q24" s="46"/>
      <c r="R24" s="368"/>
      <c r="S24" s="369"/>
      <c r="T24" s="34"/>
      <c r="U24" s="35"/>
    </row>
    <row r="25" spans="1:22" ht="18" customHeight="1">
      <c r="A25" s="359"/>
      <c r="B25" s="33"/>
      <c r="C25" s="345" t="s">
        <v>30</v>
      </c>
      <c r="D25" s="345"/>
      <c r="E25" s="345"/>
      <c r="F25" s="345"/>
      <c r="G25" s="346"/>
      <c r="H25" s="33"/>
      <c r="I25" s="41"/>
      <c r="J25" s="41"/>
      <c r="K25" s="44"/>
      <c r="L25" s="370"/>
      <c r="M25" s="371"/>
      <c r="N25" s="33"/>
      <c r="O25" s="41"/>
      <c r="P25" s="41"/>
      <c r="Q25" s="44"/>
      <c r="R25" s="370"/>
      <c r="S25" s="371"/>
      <c r="T25" s="34"/>
      <c r="U25" s="35"/>
    </row>
    <row r="26" spans="1:22" ht="18" customHeight="1">
      <c r="A26" s="360"/>
      <c r="B26" s="33"/>
      <c r="C26" s="345" t="s">
        <v>31</v>
      </c>
      <c r="D26" s="345"/>
      <c r="E26" s="345"/>
      <c r="F26" s="345"/>
      <c r="G26" s="346"/>
      <c r="H26" s="33"/>
      <c r="I26" s="47"/>
      <c r="J26" s="47"/>
      <c r="K26" s="48">
        <v>30</v>
      </c>
      <c r="L26" s="372" t="s">
        <v>64</v>
      </c>
      <c r="M26" s="373"/>
      <c r="N26" s="33"/>
      <c r="O26" s="47"/>
      <c r="P26" s="49"/>
      <c r="Q26" s="48">
        <v>25</v>
      </c>
      <c r="R26" s="374" t="s">
        <v>64</v>
      </c>
      <c r="S26" s="371"/>
      <c r="T26" s="392"/>
      <c r="U26" s="393"/>
    </row>
    <row r="27" spans="1:22" ht="18" customHeight="1">
      <c r="A27" s="360"/>
      <c r="B27" s="37"/>
      <c r="C27" s="56" t="s">
        <v>65</v>
      </c>
      <c r="D27" s="57"/>
      <c r="E27" s="57"/>
      <c r="F27" s="57"/>
      <c r="G27" s="58"/>
      <c r="H27" s="37"/>
      <c r="I27" s="50"/>
      <c r="J27" s="67"/>
      <c r="K27" s="68">
        <v>5</v>
      </c>
      <c r="L27" s="343" t="s">
        <v>64</v>
      </c>
      <c r="M27" s="344"/>
      <c r="N27" s="37"/>
      <c r="O27" s="67"/>
      <c r="P27" s="74"/>
      <c r="Q27" s="68">
        <v>5</v>
      </c>
      <c r="R27" s="343" t="s">
        <v>64</v>
      </c>
      <c r="S27" s="344"/>
      <c r="T27" s="392"/>
      <c r="U27" s="393"/>
    </row>
    <row r="28" spans="1:22" ht="18" customHeight="1">
      <c r="A28" s="359"/>
      <c r="B28" s="33"/>
      <c r="C28" s="345" t="s">
        <v>32</v>
      </c>
      <c r="D28" s="345"/>
      <c r="E28" s="345"/>
      <c r="F28" s="345"/>
      <c r="G28" s="346"/>
      <c r="H28" s="33"/>
      <c r="I28" s="47"/>
      <c r="J28" s="47"/>
      <c r="K28" s="48"/>
      <c r="L28" s="347"/>
      <c r="M28" s="348"/>
      <c r="N28" s="33"/>
      <c r="O28" s="47"/>
      <c r="P28" s="47"/>
      <c r="Q28" s="48"/>
      <c r="R28" s="347"/>
      <c r="S28" s="348"/>
      <c r="T28" s="34"/>
      <c r="U28" s="35"/>
    </row>
    <row r="29" spans="1:22" ht="18" customHeight="1">
      <c r="A29" s="359"/>
      <c r="B29" s="37"/>
      <c r="C29" s="56" t="s">
        <v>65</v>
      </c>
      <c r="D29" s="57"/>
      <c r="E29" s="57"/>
      <c r="F29" s="57"/>
      <c r="G29" s="58"/>
      <c r="H29" s="37"/>
      <c r="I29" s="67"/>
      <c r="J29" s="67"/>
      <c r="K29" s="68"/>
      <c r="L29" s="343"/>
      <c r="M29" s="344"/>
      <c r="N29" s="37"/>
      <c r="O29" s="85"/>
      <c r="P29" s="85"/>
      <c r="Q29" s="86"/>
      <c r="R29" s="375"/>
      <c r="S29" s="376"/>
      <c r="T29" s="34"/>
      <c r="U29" s="35"/>
    </row>
    <row r="30" spans="1:22" ht="18" customHeight="1">
      <c r="A30" s="359"/>
      <c r="B30" s="33"/>
      <c r="C30" s="345" t="s">
        <v>33</v>
      </c>
      <c r="D30" s="345"/>
      <c r="E30" s="345"/>
      <c r="F30" s="345"/>
      <c r="G30" s="346"/>
      <c r="H30" s="33"/>
      <c r="I30" s="47"/>
      <c r="J30" s="47"/>
      <c r="K30" s="48"/>
      <c r="L30" s="347" t="s">
        <v>67</v>
      </c>
      <c r="M30" s="348"/>
      <c r="N30" s="33"/>
      <c r="O30" s="47"/>
      <c r="P30" s="47"/>
      <c r="Q30" s="48"/>
      <c r="R30" s="347" t="s">
        <v>67</v>
      </c>
      <c r="S30" s="348"/>
      <c r="T30" s="392"/>
      <c r="U30" s="393"/>
    </row>
    <row r="31" spans="1:22" ht="18" customHeight="1">
      <c r="A31" s="359"/>
      <c r="B31" s="37"/>
      <c r="C31" s="56" t="s">
        <v>65</v>
      </c>
      <c r="D31" s="57"/>
      <c r="E31" s="57"/>
      <c r="F31" s="57"/>
      <c r="G31" s="58"/>
      <c r="H31" s="37"/>
      <c r="I31" s="67"/>
      <c r="J31" s="67"/>
      <c r="K31" s="68"/>
      <c r="L31" s="343"/>
      <c r="M31" s="344"/>
      <c r="N31" s="37"/>
      <c r="O31" s="67"/>
      <c r="P31" s="67"/>
      <c r="Q31" s="68"/>
      <c r="R31" s="343"/>
      <c r="S31" s="344"/>
      <c r="T31" s="34"/>
      <c r="U31" s="35"/>
    </row>
    <row r="32" spans="1:22" ht="18" customHeight="1">
      <c r="A32" s="359"/>
      <c r="B32" s="33"/>
      <c r="C32" s="345" t="s">
        <v>34</v>
      </c>
      <c r="D32" s="345"/>
      <c r="E32" s="345"/>
      <c r="F32" s="345"/>
      <c r="G32" s="346"/>
      <c r="H32" s="33"/>
      <c r="I32" s="47"/>
      <c r="J32" s="47"/>
      <c r="K32" s="48">
        <v>30</v>
      </c>
      <c r="L32" s="347" t="s">
        <v>68</v>
      </c>
      <c r="M32" s="348"/>
      <c r="N32" s="33"/>
      <c r="O32" s="47"/>
      <c r="P32" s="47"/>
      <c r="Q32" s="48">
        <v>25</v>
      </c>
      <c r="R32" s="347" t="s">
        <v>68</v>
      </c>
      <c r="S32" s="348"/>
      <c r="T32" s="34"/>
      <c r="U32" s="35"/>
    </row>
    <row r="33" spans="1:21" ht="18" customHeight="1" thickBot="1">
      <c r="A33" s="361"/>
      <c r="B33" s="51"/>
      <c r="C33" s="62" t="s">
        <v>65</v>
      </c>
      <c r="D33" s="63"/>
      <c r="E33" s="63"/>
      <c r="F33" s="63"/>
      <c r="G33" s="64"/>
      <c r="H33" s="51"/>
      <c r="I33" s="71"/>
      <c r="J33" s="71"/>
      <c r="K33" s="66">
        <v>5</v>
      </c>
      <c r="L33" s="349" t="s">
        <v>64</v>
      </c>
      <c r="M33" s="350"/>
      <c r="N33" s="51"/>
      <c r="O33" s="71"/>
      <c r="P33" s="71"/>
      <c r="Q33" s="66">
        <v>5</v>
      </c>
      <c r="R33" s="349" t="s">
        <v>64</v>
      </c>
      <c r="S33" s="350"/>
      <c r="T33" s="34"/>
      <c r="U33" s="35"/>
    </row>
    <row r="34" spans="1:21" ht="18" customHeight="1" thickTop="1">
      <c r="A34" s="353" t="s">
        <v>69</v>
      </c>
      <c r="B34" s="34"/>
      <c r="C34" s="345" t="s">
        <v>36</v>
      </c>
      <c r="D34" s="345"/>
      <c r="E34" s="345"/>
      <c r="F34" s="345"/>
      <c r="G34" s="346"/>
      <c r="H34" s="34"/>
      <c r="I34" s="52"/>
      <c r="J34" s="52"/>
      <c r="K34" s="53">
        <v>30</v>
      </c>
      <c r="L34" s="356" t="s">
        <v>70</v>
      </c>
      <c r="M34" s="357"/>
      <c r="N34" s="34"/>
      <c r="O34" s="52"/>
      <c r="P34" s="52"/>
      <c r="Q34" s="53">
        <v>25</v>
      </c>
      <c r="R34" s="356" t="s">
        <v>70</v>
      </c>
      <c r="S34" s="357"/>
      <c r="T34" s="392"/>
      <c r="U34" s="393"/>
    </row>
    <row r="35" spans="1:21" ht="18" customHeight="1">
      <c r="A35" s="354"/>
      <c r="B35" s="37"/>
      <c r="C35" s="56" t="s">
        <v>65</v>
      </c>
      <c r="D35" s="57"/>
      <c r="E35" s="57"/>
      <c r="F35" s="57"/>
      <c r="G35" s="58"/>
      <c r="H35" s="37"/>
      <c r="I35" s="50"/>
      <c r="J35" s="67"/>
      <c r="K35" s="68">
        <v>5</v>
      </c>
      <c r="L35" s="343" t="s">
        <v>64</v>
      </c>
      <c r="M35" s="344"/>
      <c r="N35" s="37"/>
      <c r="O35" s="50"/>
      <c r="P35" s="50"/>
      <c r="Q35" s="68">
        <v>5</v>
      </c>
      <c r="R35" s="343" t="s">
        <v>64</v>
      </c>
      <c r="S35" s="344"/>
      <c r="T35" s="392"/>
      <c r="U35" s="446"/>
    </row>
    <row r="36" spans="1:21" ht="18" customHeight="1">
      <c r="A36" s="354"/>
      <c r="B36" s="33"/>
      <c r="C36" s="345" t="s">
        <v>37</v>
      </c>
      <c r="D36" s="345"/>
      <c r="E36" s="345"/>
      <c r="F36" s="345"/>
      <c r="G36" s="346"/>
      <c r="H36" s="33"/>
      <c r="I36" s="47"/>
      <c r="J36" s="47"/>
      <c r="K36" s="48"/>
      <c r="L36" s="347" t="s">
        <v>71</v>
      </c>
      <c r="M36" s="348"/>
      <c r="N36" s="33"/>
      <c r="O36" s="47"/>
      <c r="P36" s="47"/>
      <c r="Q36" s="48"/>
      <c r="R36" s="347" t="s">
        <v>71</v>
      </c>
      <c r="S36" s="348"/>
      <c r="T36" s="392"/>
      <c r="U36" s="393"/>
    </row>
    <row r="37" spans="1:21" ht="18" customHeight="1">
      <c r="A37" s="354"/>
      <c r="B37" s="37"/>
      <c r="C37" s="56" t="s">
        <v>65</v>
      </c>
      <c r="D37" s="57"/>
      <c r="E37" s="57"/>
      <c r="F37" s="57"/>
      <c r="G37" s="58"/>
      <c r="H37" s="37"/>
      <c r="I37" s="67"/>
      <c r="J37" s="67"/>
      <c r="K37" s="68"/>
      <c r="L37" s="343"/>
      <c r="M37" s="344"/>
      <c r="N37" s="37"/>
      <c r="O37" s="67"/>
      <c r="P37" s="67"/>
      <c r="Q37" s="68"/>
      <c r="R37" s="343"/>
      <c r="S37" s="344"/>
      <c r="T37" s="392"/>
      <c r="U37" s="393"/>
    </row>
    <row r="38" spans="1:21" ht="18" customHeight="1">
      <c r="A38" s="354"/>
      <c r="B38" s="33"/>
      <c r="C38" s="345" t="s">
        <v>38</v>
      </c>
      <c r="D38" s="345"/>
      <c r="E38" s="345"/>
      <c r="F38" s="345"/>
      <c r="G38" s="346"/>
      <c r="H38" s="33"/>
      <c r="I38" s="47"/>
      <c r="J38" s="47"/>
      <c r="K38" s="48"/>
      <c r="L38" s="347"/>
      <c r="M38" s="348"/>
      <c r="N38" s="33"/>
      <c r="O38" s="47"/>
      <c r="P38" s="47"/>
      <c r="Q38" s="48"/>
      <c r="R38" s="347"/>
      <c r="S38" s="348"/>
      <c r="T38" s="34"/>
      <c r="U38" s="35"/>
    </row>
    <row r="39" spans="1:21" ht="18" customHeight="1">
      <c r="A39" s="354"/>
      <c r="B39" s="37"/>
      <c r="C39" s="56" t="s">
        <v>65</v>
      </c>
      <c r="D39" s="57"/>
      <c r="E39" s="57"/>
      <c r="F39" s="57"/>
      <c r="G39" s="58"/>
      <c r="H39" s="37"/>
      <c r="I39" s="67"/>
      <c r="J39" s="67"/>
      <c r="K39" s="68"/>
      <c r="L39" s="343"/>
      <c r="M39" s="344"/>
      <c r="N39" s="37"/>
      <c r="O39" s="67"/>
      <c r="P39" s="67"/>
      <c r="Q39" s="68"/>
      <c r="R39" s="343"/>
      <c r="S39" s="344"/>
      <c r="T39" s="34"/>
      <c r="U39" s="35"/>
    </row>
    <row r="40" spans="1:21" ht="18" customHeight="1">
      <c r="A40" s="354"/>
      <c r="B40" s="33"/>
      <c r="C40" s="345" t="s">
        <v>33</v>
      </c>
      <c r="D40" s="345"/>
      <c r="E40" s="345"/>
      <c r="F40" s="345"/>
      <c r="G40" s="346"/>
      <c r="H40" s="33"/>
      <c r="I40" s="47"/>
      <c r="J40" s="47"/>
      <c r="K40" s="48"/>
      <c r="L40" s="347" t="s">
        <v>72</v>
      </c>
      <c r="M40" s="348"/>
      <c r="N40" s="33"/>
      <c r="O40" s="47"/>
      <c r="P40" s="47"/>
      <c r="Q40" s="48"/>
      <c r="R40" s="347" t="s">
        <v>72</v>
      </c>
      <c r="S40" s="348"/>
      <c r="T40" s="392"/>
      <c r="U40" s="393"/>
    </row>
    <row r="41" spans="1:21" ht="18" customHeight="1">
      <c r="A41" s="354"/>
      <c r="B41" s="37"/>
      <c r="C41" s="56" t="s">
        <v>65</v>
      </c>
      <c r="D41" s="57"/>
      <c r="E41" s="57"/>
      <c r="F41" s="57"/>
      <c r="G41" s="58"/>
      <c r="H41" s="37"/>
      <c r="I41" s="67"/>
      <c r="J41" s="67"/>
      <c r="K41" s="68"/>
      <c r="L41" s="343"/>
      <c r="M41" s="344"/>
      <c r="N41" s="37"/>
      <c r="O41" s="67"/>
      <c r="P41" s="67"/>
      <c r="Q41" s="68"/>
      <c r="R41" s="343"/>
      <c r="S41" s="344"/>
      <c r="T41" s="34"/>
      <c r="U41" s="35"/>
    </row>
    <row r="42" spans="1:21" ht="18" customHeight="1">
      <c r="A42" s="354"/>
      <c r="B42" s="33"/>
      <c r="C42" s="345" t="s">
        <v>34</v>
      </c>
      <c r="D42" s="345"/>
      <c r="E42" s="345"/>
      <c r="F42" s="345"/>
      <c r="G42" s="346"/>
      <c r="H42" s="34"/>
      <c r="I42" s="42"/>
      <c r="J42" s="42"/>
      <c r="K42" s="48">
        <v>31</v>
      </c>
      <c r="L42" s="347" t="s">
        <v>68</v>
      </c>
      <c r="M42" s="348"/>
      <c r="N42" s="34"/>
      <c r="O42" s="47"/>
      <c r="P42" s="47"/>
      <c r="Q42" s="48">
        <v>26</v>
      </c>
      <c r="R42" s="347" t="s">
        <v>68</v>
      </c>
      <c r="S42" s="348"/>
      <c r="T42" s="34"/>
      <c r="U42" s="35"/>
    </row>
    <row r="43" spans="1:21" ht="18" customHeight="1" thickBot="1">
      <c r="A43" s="355"/>
      <c r="B43" s="51"/>
      <c r="C43" s="62" t="s">
        <v>65</v>
      </c>
      <c r="D43" s="63"/>
      <c r="E43" s="63"/>
      <c r="F43" s="63"/>
      <c r="G43" s="64"/>
      <c r="H43" s="51"/>
      <c r="I43" s="65"/>
      <c r="J43" s="65"/>
      <c r="K43" s="66">
        <v>5</v>
      </c>
      <c r="L43" s="349" t="s">
        <v>64</v>
      </c>
      <c r="M43" s="350"/>
      <c r="N43" s="51"/>
      <c r="O43" s="65"/>
      <c r="P43" s="65"/>
      <c r="Q43" s="66">
        <v>5</v>
      </c>
      <c r="R43" s="349" t="s">
        <v>64</v>
      </c>
      <c r="S43" s="350"/>
      <c r="T43" s="34"/>
      <c r="U43" s="35"/>
    </row>
    <row r="44" spans="1:21" ht="18" customHeight="1" thickTop="1">
      <c r="A44" s="34"/>
      <c r="B44" t="s">
        <v>39</v>
      </c>
      <c r="H44" s="34"/>
      <c r="I44" s="54"/>
      <c r="J44" s="54"/>
      <c r="K44" s="55">
        <v>8</v>
      </c>
      <c r="L44" s="347" t="s">
        <v>64</v>
      </c>
      <c r="M44" s="348"/>
      <c r="N44" s="34"/>
      <c r="O44" s="54"/>
      <c r="P44" s="54"/>
      <c r="Q44" s="55">
        <v>8</v>
      </c>
      <c r="R44" s="347" t="s">
        <v>64</v>
      </c>
      <c r="S44" s="348"/>
      <c r="T44" s="392"/>
      <c r="U44" s="393"/>
    </row>
    <row r="45" spans="1:21" ht="18" customHeight="1">
      <c r="A45" s="37"/>
      <c r="B45" s="38"/>
      <c r="C45" s="56" t="s">
        <v>65</v>
      </c>
      <c r="D45" s="57"/>
      <c r="E45" s="57"/>
      <c r="F45" s="57"/>
      <c r="G45" s="58"/>
      <c r="H45" s="37"/>
      <c r="I45" s="70"/>
      <c r="J45" s="70"/>
      <c r="K45" s="69"/>
      <c r="L45" s="351"/>
      <c r="M45" s="352"/>
      <c r="N45" s="37"/>
      <c r="O45" s="70"/>
      <c r="P45" s="70"/>
      <c r="Q45" s="69"/>
      <c r="R45" s="351"/>
      <c r="S45" s="352"/>
      <c r="T45" s="425"/>
      <c r="U45" s="426"/>
    </row>
  </sheetData>
  <sheetProtection selectLockedCells="1"/>
  <mergeCells count="108">
    <mergeCell ref="T40:U40"/>
    <mergeCell ref="T44:U44"/>
    <mergeCell ref="T45:U45"/>
    <mergeCell ref="T26:U26"/>
    <mergeCell ref="T27:U27"/>
    <mergeCell ref="T34:U34"/>
    <mergeCell ref="T35:U35"/>
    <mergeCell ref="T36:U36"/>
    <mergeCell ref="T37:U37"/>
    <mergeCell ref="B4:C4"/>
    <mergeCell ref="D4:H4"/>
    <mergeCell ref="I4:I7"/>
    <mergeCell ref="J4:M5"/>
    <mergeCell ref="N4:P5"/>
    <mergeCell ref="A1:U1"/>
    <mergeCell ref="J3:M3"/>
    <mergeCell ref="N3:P3"/>
    <mergeCell ref="Q3:R3"/>
    <mergeCell ref="T3:U3"/>
    <mergeCell ref="Q4:R5"/>
    <mergeCell ref="S4:S5"/>
    <mergeCell ref="T4:U5"/>
    <mergeCell ref="V5:V20"/>
    <mergeCell ref="J6:J7"/>
    <mergeCell ref="K6:K7"/>
    <mergeCell ref="L6:L7"/>
    <mergeCell ref="M6:U7"/>
    <mergeCell ref="T20:U20"/>
    <mergeCell ref="B8:H8"/>
    <mergeCell ref="I8:K9"/>
    <mergeCell ref="L8:U9"/>
    <mergeCell ref="A10:E12"/>
    <mergeCell ref="F10:U12"/>
    <mergeCell ref="L30:M30"/>
    <mergeCell ref="R30:S30"/>
    <mergeCell ref="L22:M22"/>
    <mergeCell ref="R22:S22"/>
    <mergeCell ref="A13:E15"/>
    <mergeCell ref="F13:U15"/>
    <mergeCell ref="A16:U18"/>
    <mergeCell ref="A19:G19"/>
    <mergeCell ref="H19:M19"/>
    <mergeCell ref="N19:S19"/>
    <mergeCell ref="T19:U19"/>
    <mergeCell ref="A20:G21"/>
    <mergeCell ref="L20:M20"/>
    <mergeCell ref="R20:S20"/>
    <mergeCell ref="L21:M21"/>
    <mergeCell ref="R21:S21"/>
    <mergeCell ref="T21:U21"/>
    <mergeCell ref="T30:U30"/>
    <mergeCell ref="L39:M39"/>
    <mergeCell ref="R39:S39"/>
    <mergeCell ref="C28:G28"/>
    <mergeCell ref="L28:M28"/>
    <mergeCell ref="R28:S28"/>
    <mergeCell ref="A23:A33"/>
    <mergeCell ref="C23:G23"/>
    <mergeCell ref="L23:M23"/>
    <mergeCell ref="R23:S23"/>
    <mergeCell ref="L24:M24"/>
    <mergeCell ref="R24:S24"/>
    <mergeCell ref="C25:G25"/>
    <mergeCell ref="L25:M25"/>
    <mergeCell ref="R25:S25"/>
    <mergeCell ref="C26:G26"/>
    <mergeCell ref="L31:M31"/>
    <mergeCell ref="R31:S31"/>
    <mergeCell ref="L26:M26"/>
    <mergeCell ref="R26:S26"/>
    <mergeCell ref="L27:M27"/>
    <mergeCell ref="R27:S27"/>
    <mergeCell ref="L29:M29"/>
    <mergeCell ref="R29:S29"/>
    <mergeCell ref="C30:G30"/>
    <mergeCell ref="L45:M45"/>
    <mergeCell ref="R45:S45"/>
    <mergeCell ref="A34:A43"/>
    <mergeCell ref="C34:G34"/>
    <mergeCell ref="L34:M34"/>
    <mergeCell ref="R34:S34"/>
    <mergeCell ref="L35:M35"/>
    <mergeCell ref="C32:G32"/>
    <mergeCell ref="L32:M32"/>
    <mergeCell ref="R32:S32"/>
    <mergeCell ref="L33:M33"/>
    <mergeCell ref="R33:S33"/>
    <mergeCell ref="C40:G40"/>
    <mergeCell ref="L40:M40"/>
    <mergeCell ref="R40:S40"/>
    <mergeCell ref="R35:S35"/>
    <mergeCell ref="C36:G36"/>
    <mergeCell ref="L36:M36"/>
    <mergeCell ref="R36:S36"/>
    <mergeCell ref="L37:M37"/>
    <mergeCell ref="R37:S37"/>
    <mergeCell ref="C38:G38"/>
    <mergeCell ref="L38:M38"/>
    <mergeCell ref="R38:S38"/>
    <mergeCell ref="L41:M41"/>
    <mergeCell ref="R41:S41"/>
    <mergeCell ref="C42:G42"/>
    <mergeCell ref="L42:M42"/>
    <mergeCell ref="R42:S42"/>
    <mergeCell ref="L43:M43"/>
    <mergeCell ref="R43:S43"/>
    <mergeCell ref="L44:M44"/>
    <mergeCell ref="R44:S44"/>
  </mergeCells>
  <phoneticPr fontId="2"/>
  <pageMargins left="0.7" right="0.7" top="0.26" bottom="0.24" header="0.19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坪田 拓也</cp:lastModifiedBy>
  <cp:revision/>
  <dcterms:created xsi:type="dcterms:W3CDTF">2019-07-03T05:07:45Z</dcterms:created>
  <dcterms:modified xsi:type="dcterms:W3CDTF">2022-06-15T07:59:20Z</dcterms:modified>
  <cp:category/>
  <cp:contentStatus/>
</cp:coreProperties>
</file>