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30" yWindow="-15" windowWidth="10275" windowHeight="7995"/>
  </bookViews>
  <sheets>
    <sheet name="1-1,1-2,1-3" sheetId="13" r:id="rId1"/>
    <sheet name="2" sheetId="14" r:id="rId2"/>
  </sheets>
  <definedNames>
    <definedName name="_xlnm.Print_Area" localSheetId="0">'1-1,1-2,1-3'!$A$1:$AA$48</definedName>
  </definedNames>
  <calcPr calcId="125725"/>
</workbook>
</file>

<file path=xl/calcChain.xml><?xml version="1.0" encoding="utf-8"?>
<calcChain xmlns="http://schemas.openxmlformats.org/spreadsheetml/2006/main">
  <c r="G7" i="14"/>
  <c r="T48" i="13"/>
  <c r="T47"/>
  <c r="T46"/>
  <c r="T45"/>
  <c r="T44"/>
  <c r="T43"/>
  <c r="T41"/>
  <c r="V30"/>
  <c r="U30"/>
  <c r="I30"/>
  <c r="V29"/>
  <c r="U29"/>
  <c r="I29"/>
  <c r="V28"/>
  <c r="U28"/>
  <c r="K28"/>
  <c r="J28"/>
  <c r="I28"/>
  <c r="V27"/>
  <c r="U27"/>
  <c r="K27"/>
  <c r="J27"/>
  <c r="I27"/>
  <c r="V26"/>
  <c r="U26"/>
  <c r="K26"/>
  <c r="J26"/>
  <c r="I26"/>
  <c r="V25"/>
  <c r="U25"/>
  <c r="K25"/>
  <c r="J25"/>
  <c r="I25"/>
  <c r="V23"/>
  <c r="U23"/>
  <c r="K23"/>
  <c r="J23"/>
  <c r="I23"/>
  <c r="AA15"/>
  <c r="U15"/>
  <c r="O15"/>
  <c r="I15"/>
  <c r="H15"/>
  <c r="E15"/>
  <c r="D15"/>
  <c r="AA14"/>
  <c r="U14"/>
  <c r="O14"/>
  <c r="I14"/>
  <c r="H14"/>
  <c r="E14"/>
  <c r="D14"/>
  <c r="AA13"/>
  <c r="U13"/>
  <c r="O13"/>
  <c r="I13"/>
  <c r="H13"/>
  <c r="E13"/>
  <c r="D13"/>
  <c r="AA12"/>
  <c r="U12"/>
  <c r="O12"/>
  <c r="I12"/>
  <c r="H12"/>
  <c r="E12"/>
  <c r="D12"/>
  <c r="AA11"/>
  <c r="U11"/>
  <c r="O11"/>
  <c r="I11"/>
  <c r="H11"/>
  <c r="E11"/>
  <c r="D11"/>
  <c r="AA10"/>
  <c r="U10"/>
  <c r="O10"/>
  <c r="I10"/>
  <c r="H10"/>
  <c r="E10"/>
  <c r="D10"/>
  <c r="Y8"/>
  <c r="X8"/>
  <c r="Z15"/>
  <c r="S8"/>
  <c r="R8"/>
  <c r="T14"/>
  <c r="M8"/>
  <c r="L8"/>
  <c r="N15"/>
  <c r="I8"/>
  <c r="H8"/>
  <c r="E8"/>
  <c r="D8"/>
  <c r="N14"/>
  <c r="N10"/>
  <c r="Z10"/>
  <c r="T11"/>
  <c r="N12"/>
  <c r="Z12"/>
  <c r="T13"/>
  <c r="Z14"/>
  <c r="T15"/>
  <c r="O8"/>
  <c r="U8"/>
  <c r="AA8"/>
  <c r="N8"/>
  <c r="T8"/>
  <c r="Z8"/>
  <c r="T10"/>
  <c r="N11"/>
  <c r="Z11"/>
  <c r="T12"/>
  <c r="N13"/>
  <c r="Z13"/>
</calcChain>
</file>

<file path=xl/sharedStrings.xml><?xml version="1.0" encoding="utf-8"?>
<sst xmlns="http://schemas.openxmlformats.org/spreadsheetml/2006/main" count="176" uniqueCount="95">
  <si>
    <t>事　　業　　所　　数</t>
  </si>
  <si>
    <t>従　　業　　者　　数</t>
  </si>
  <si>
    <t>現　金　給　与　総　額</t>
  </si>
  <si>
    <t>原　材　料　使　用　額　等</t>
  </si>
  <si>
    <t>実　数</t>
  </si>
  <si>
    <t>構成比</t>
  </si>
  <si>
    <t>％</t>
  </si>
  <si>
    <t>万円</t>
  </si>
  <si>
    <t xml:space="preserve">        </t>
  </si>
  <si>
    <t>合     計</t>
  </si>
  <si>
    <t>従　業　者</t>
  </si>
  <si>
    <t>規　模　別</t>
  </si>
  <si>
    <t>実　　数</t>
  </si>
  <si>
    <t xml:space="preserve"> 　４～９人</t>
  </si>
  <si>
    <t>　 １０～１９人</t>
  </si>
  <si>
    <t>　 ２０～２９人</t>
  </si>
  <si>
    <t xml:space="preserve"> 　３０～９９人</t>
  </si>
  <si>
    <t xml:space="preserve">  100～299人</t>
  </si>
  <si>
    <t xml:space="preserve">  300人以上</t>
  </si>
  <si>
    <t>従　業　者　　　規　模　別</t>
  </si>
  <si>
    <t>従        業        者        数        （人）</t>
  </si>
  <si>
    <t>総数（A）</t>
  </si>
  <si>
    <t>会　　　　　　社</t>
  </si>
  <si>
    <t>個人（D)</t>
  </si>
  <si>
    <t>構成比　（％）</t>
  </si>
  <si>
    <t>常　用　労　働　者</t>
  </si>
  <si>
    <t>（B)　　　/（A)</t>
  </si>
  <si>
    <t>（C)　　　/（A)</t>
  </si>
  <si>
    <t>（D)　　　/（A)</t>
  </si>
  <si>
    <t>計　　　（E)</t>
  </si>
  <si>
    <t>男　　　（F)</t>
  </si>
  <si>
    <t>女　　　（G)</t>
  </si>
  <si>
    <t>計</t>
  </si>
  <si>
    <t>男</t>
  </si>
  <si>
    <t>女</t>
  </si>
  <si>
    <t>（F)　　　/（E)</t>
  </si>
  <si>
    <t>（G)　　　/（E)</t>
  </si>
  <si>
    <t>合　　計</t>
    <rPh sb="3" eb="4">
      <t>ケイ</t>
    </rPh>
    <phoneticPr fontId="2"/>
  </si>
  <si>
    <t>男女別構成比（％）</t>
    <rPh sb="0" eb="2">
      <t>ダンジョ</t>
    </rPh>
    <rPh sb="2" eb="3">
      <t>ベツ</t>
    </rPh>
    <phoneticPr fontId="2"/>
  </si>
  <si>
    <t>対前
回比</t>
    <rPh sb="0" eb="1">
      <t>タイ</t>
    </rPh>
    <rPh sb="1" eb="2">
      <t>ゼン</t>
    </rPh>
    <rPh sb="3" eb="4">
      <t>カイ</t>
    </rPh>
    <rPh sb="4" eb="5">
      <t>ヒ</t>
    </rPh>
    <phoneticPr fontId="2"/>
  </si>
  <si>
    <t xml:space="preserve"> 300人以上</t>
  </si>
  <si>
    <t xml:space="preserve">  ３０～９９人</t>
  </si>
  <si>
    <t xml:space="preserve">  ２０～２９人</t>
  </si>
  <si>
    <t xml:space="preserve">  １０～１９人</t>
  </si>
  <si>
    <t>　４～　９人</t>
  </si>
  <si>
    <t>１事業所当たり　   製造品出荷額等</t>
  </si>
  <si>
    <t>総　　　　　　額</t>
  </si>
  <si>
    <t>従　業　者　　　　　　　　　　　規　模　別</t>
  </si>
  <si>
    <t>（単位：万円）</t>
  </si>
  <si>
    <t xml:space="preserve">付　加
価値額
</t>
    <rPh sb="0" eb="1">
      <t>ツキ</t>
    </rPh>
    <rPh sb="2" eb="3">
      <t>カ</t>
    </rPh>
    <rPh sb="4" eb="6">
      <t>カチ</t>
    </rPh>
    <rPh sb="6" eb="7">
      <t>ガク</t>
    </rPh>
    <phoneticPr fontId="2"/>
  </si>
  <si>
    <t>加　工　賃      　　　収　入　額　　　　　　（C)</t>
    <phoneticPr fontId="2"/>
  </si>
  <si>
    <t>くず・廃物の
出　荷　額
（Ｄ）</t>
    <rPh sb="3" eb="5">
      <t>ハイブツ</t>
    </rPh>
    <rPh sb="7" eb="8">
      <t>デ</t>
    </rPh>
    <rPh sb="9" eb="10">
      <t>ニ</t>
    </rPh>
    <rPh sb="11" eb="12">
      <t>ガク</t>
    </rPh>
    <phoneticPr fontId="2"/>
  </si>
  <si>
    <t>-</t>
  </si>
  <si>
    <t>１－２　従業者規模別 経営組織別事業所数、従業者数（従業者４人以上の事業所）　　　　　　</t>
    <rPh sb="26" eb="28">
      <t>ジュウギョウ</t>
    </rPh>
    <rPh sb="28" eb="29">
      <t>シャ</t>
    </rPh>
    <rPh sb="30" eb="31">
      <t>ニン</t>
    </rPh>
    <rPh sb="31" eb="33">
      <t>イジョウ</t>
    </rPh>
    <rPh sb="34" eb="37">
      <t>ジギョウショ</t>
    </rPh>
    <phoneticPr fontId="2"/>
  </si>
  <si>
    <t>１千万円未 満</t>
    <rPh sb="1" eb="2">
      <t>セン</t>
    </rPh>
    <phoneticPr fontId="2"/>
  </si>
  <si>
    <t>１－１　従業者規模別　 事業所数、従業者数、現金給与総額、原材料使用額等、製造品出荷額等 （従業者４人以上の　　　事業所）</t>
    <rPh sb="46" eb="48">
      <t>ジュウギョウ</t>
    </rPh>
    <rPh sb="48" eb="49">
      <t>シャ</t>
    </rPh>
    <rPh sb="50" eb="51">
      <t>ニン</t>
    </rPh>
    <rPh sb="51" eb="53">
      <t>イジョウ</t>
    </rPh>
    <rPh sb="57" eb="60">
      <t>ジギョウショ</t>
    </rPh>
    <phoneticPr fontId="2"/>
  </si>
  <si>
    <t>１－３　従業者規模別　現金給与総額、原材料使用額等、製造品出荷額等、粗付加価値額、付加価値額 （従業者４人　　　以上の事業所）</t>
    <rPh sb="41" eb="43">
      <t>フカ</t>
    </rPh>
    <rPh sb="43" eb="45">
      <t>カチ</t>
    </rPh>
    <rPh sb="45" eb="46">
      <t>ガク</t>
    </rPh>
    <rPh sb="48" eb="50">
      <t>ジュウギョウ</t>
    </rPh>
    <rPh sb="50" eb="51">
      <t>シャ</t>
    </rPh>
    <rPh sb="52" eb="53">
      <t>ニン</t>
    </rPh>
    <rPh sb="56" eb="58">
      <t>イジョウ</t>
    </rPh>
    <rPh sb="59" eb="62">
      <t>ジギョウショ</t>
    </rPh>
    <phoneticPr fontId="2"/>
  </si>
  <si>
    <t>製 造 品 出 荷 額 等</t>
    <phoneticPr fontId="2"/>
  </si>
  <si>
    <t>事  　     業     　  所   　    数</t>
    <phoneticPr fontId="2"/>
  </si>
  <si>
    <t>組合
（C)</t>
    <phoneticPr fontId="2"/>
  </si>
  <si>
    <t>　個人事業主および
無給家族従業者</t>
    <phoneticPr fontId="2"/>
  </si>
  <si>
    <t>合計
（B)</t>
    <phoneticPr fontId="2"/>
  </si>
  <si>
    <t>1千万円～1億円未 満</t>
    <phoneticPr fontId="2"/>
  </si>
  <si>
    <t>1億円　以 上</t>
    <phoneticPr fontId="2"/>
  </si>
  <si>
    <t>-</t>
    <phoneticPr fontId="2"/>
  </si>
  <si>
    <t>現金給与総額</t>
    <phoneticPr fontId="2"/>
  </si>
  <si>
    <t xml:space="preserve">
原 材 料
使 用 額 等
</t>
    <phoneticPr fontId="2"/>
  </si>
  <si>
    <t xml:space="preserve">
粗 付 加
価 値 額
</t>
    <phoneticPr fontId="2"/>
  </si>
  <si>
    <t>製造品出荷額
（Ｂ）</t>
    <phoneticPr fontId="2"/>
  </si>
  <si>
    <t>修　理　料
収　入　額
（Ｅ)</t>
    <phoneticPr fontId="2"/>
  </si>
  <si>
    <t>その他の
収 入 額
（Ｆ)</t>
    <phoneticPr fontId="2"/>
  </si>
  <si>
    <t>(D)＋(E)＋(Ｆ)</t>
    <phoneticPr fontId="2"/>
  </si>
  <si>
    <t>　　　　　　　　　　　　　　　　　　　　　　　　　　　　製 　　 　造　　 　 品　　  　出　 　　 荷　 　　 額　 　　 等</t>
    <phoneticPr fontId="2"/>
  </si>
  <si>
    <t>　　（A)=（B)＋(C)＋</t>
    <phoneticPr fontId="2"/>
  </si>
  <si>
    <t>２４　年</t>
    <phoneticPr fontId="2"/>
  </si>
  <si>
    <t>Ｘ</t>
    <phoneticPr fontId="2"/>
  </si>
  <si>
    <t>２５　年</t>
    <phoneticPr fontId="2"/>
  </si>
  <si>
    <t>２５　　年</t>
    <phoneticPr fontId="2"/>
  </si>
  <si>
    <t xml:space="preserve">２　従業者規模別　有形固定資産  （従業者３０人以上の事業所）           </t>
    <rPh sb="7" eb="8">
      <t>ベツ</t>
    </rPh>
    <rPh sb="9" eb="10">
      <t>ユウ</t>
    </rPh>
    <rPh sb="23" eb="24">
      <t>ニン</t>
    </rPh>
    <phoneticPr fontId="2"/>
  </si>
  <si>
    <t>(単位：万円）</t>
  </si>
  <si>
    <t>事業所数</t>
  </si>
  <si>
    <t>年　　初　　現　　在　　高　　（A)</t>
  </si>
  <si>
    <t xml:space="preserve">　年　　間　　取　　得　　額　         </t>
  </si>
  <si>
    <t>（B)</t>
  </si>
  <si>
    <t>除　　　却　　　額　　　（C)</t>
    <rPh sb="4" eb="5">
      <t>キャク</t>
    </rPh>
    <phoneticPr fontId="2"/>
  </si>
  <si>
    <t>減　 価　　　償却額</t>
  </si>
  <si>
    <t>年 　末 　現 　在 　高
（A)＋（B)－（C)－（D)</t>
    <phoneticPr fontId="2"/>
  </si>
  <si>
    <t>土　　地</t>
  </si>
  <si>
    <t>そ の 他</t>
  </si>
  <si>
    <t>土　地</t>
  </si>
  <si>
    <t>その他</t>
  </si>
  <si>
    <t>（D)</t>
  </si>
  <si>
    <t xml:space="preserve">   ３０～９９人</t>
  </si>
  <si>
    <t>　100 ～299人</t>
  </si>
  <si>
    <t>Ｘ</t>
  </si>
</sst>
</file>

<file path=xl/styles.xml><?xml version="1.0" encoding="utf-8"?>
<styleSheet xmlns="http://schemas.openxmlformats.org/spreadsheetml/2006/main">
  <numFmts count="4">
    <numFmt numFmtId="176" formatCode="#,##0.0;&quot;▲ &quot;#,##0.0"/>
    <numFmt numFmtId="177" formatCode="#,##0_ "/>
    <numFmt numFmtId="178" formatCode="#,##0_ ;[Red]\-#,##0\ "/>
    <numFmt numFmtId="179" formatCode="#,##0_);[Red]\(#,##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.5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234">
    <xf numFmtId="0" fontId="0" fillId="0" borderId="0" xfId="0"/>
    <xf numFmtId="0" fontId="3" fillId="0" borderId="0" xfId="0" applyFont="1" applyFill="1" applyAlignment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5" fillId="0" borderId="2" xfId="1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3" fillId="0" borderId="2" xfId="1" applyNumberFormat="1" applyFont="1" applyFill="1" applyBorder="1" applyAlignment="1">
      <alignment vertical="center"/>
    </xf>
    <xf numFmtId="176" fontId="3" fillId="0" borderId="3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right"/>
    </xf>
    <xf numFmtId="38" fontId="3" fillId="0" borderId="5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center" vertical="center"/>
    </xf>
    <xf numFmtId="176" fontId="3" fillId="0" borderId="9" xfId="1" applyNumberFormat="1" applyFont="1" applyFill="1" applyBorder="1" applyAlignment="1">
      <alignment vertical="center"/>
    </xf>
    <xf numFmtId="176" fontId="3" fillId="0" borderId="4" xfId="1" applyNumberFormat="1" applyFont="1" applyFill="1" applyBorder="1" applyAlignment="1">
      <alignment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0" xfId="1" applyFont="1" applyFill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horizontal="right" vertical="center"/>
    </xf>
    <xf numFmtId="176" fontId="3" fillId="0" borderId="1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38" fontId="3" fillId="0" borderId="0" xfId="1" applyFont="1" applyFill="1" applyBorder="1" applyAlignment="1">
      <alignment vertical="center"/>
    </xf>
    <xf numFmtId="176" fontId="3" fillId="0" borderId="11" xfId="1" applyNumberFormat="1" applyFont="1" applyFill="1" applyBorder="1" applyAlignment="1">
      <alignment vertical="center"/>
    </xf>
    <xf numFmtId="176" fontId="3" fillId="0" borderId="3" xfId="1" applyNumberFormat="1" applyFont="1" applyFill="1" applyBorder="1" applyAlignment="1">
      <alignment horizontal="right" vertical="center"/>
    </xf>
    <xf numFmtId="176" fontId="3" fillId="0" borderId="10" xfId="1" applyNumberFormat="1" applyFont="1" applyFill="1" applyBorder="1" applyAlignment="1">
      <alignment horizontal="right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11" xfId="1" applyNumberFormat="1" applyFont="1" applyFill="1" applyBorder="1" applyAlignment="1">
      <alignment horizontal="right" vertical="center"/>
    </xf>
    <xf numFmtId="38" fontId="3" fillId="0" borderId="12" xfId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8" fontId="5" fillId="0" borderId="3" xfId="1" applyFont="1" applyFill="1" applyBorder="1" applyAlignment="1">
      <alignment horizontal="right" vertical="center" wrapText="1"/>
    </xf>
    <xf numFmtId="38" fontId="3" fillId="0" borderId="3" xfId="1" applyFont="1" applyFill="1" applyBorder="1" applyAlignment="1">
      <alignment horizontal="right" vertical="center" wrapText="1"/>
    </xf>
    <xf numFmtId="177" fontId="7" fillId="0" borderId="3" xfId="3" applyNumberFormat="1" applyFont="1" applyFill="1" applyBorder="1" applyAlignment="1">
      <alignment horizontal="right" vertical="center" wrapText="1"/>
    </xf>
    <xf numFmtId="177" fontId="7" fillId="0" borderId="9" xfId="3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vertical="center"/>
    </xf>
    <xf numFmtId="176" fontId="3" fillId="0" borderId="14" xfId="1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 wrapText="1"/>
    </xf>
    <xf numFmtId="38" fontId="3" fillId="0" borderId="3" xfId="1" applyFont="1" applyFill="1" applyBorder="1" applyAlignment="1">
      <alignment vertical="center"/>
    </xf>
    <xf numFmtId="38" fontId="7" fillId="0" borderId="11" xfId="1" applyFont="1" applyFill="1" applyBorder="1" applyAlignment="1">
      <alignment horizontal="right" vertical="center" wrapText="1"/>
    </xf>
    <xf numFmtId="38" fontId="3" fillId="0" borderId="9" xfId="1" applyFont="1" applyFill="1" applyBorder="1" applyAlignment="1">
      <alignment vertical="center"/>
    </xf>
    <xf numFmtId="38" fontId="7" fillId="0" borderId="15" xfId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38" fontId="3" fillId="0" borderId="2" xfId="1" applyFont="1" applyFill="1" applyBorder="1" applyAlignment="1">
      <alignment horizontal="distributed" vertical="center"/>
    </xf>
    <xf numFmtId="38" fontId="3" fillId="0" borderId="4" xfId="1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vertical="center"/>
    </xf>
    <xf numFmtId="3" fontId="9" fillId="0" borderId="3" xfId="3" applyNumberFormat="1" applyFont="1" applyFill="1" applyBorder="1" applyAlignment="1">
      <alignment horizontal="right" vertical="center" shrinkToFit="1"/>
    </xf>
    <xf numFmtId="176" fontId="5" fillId="0" borderId="0" xfId="1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8" fontId="3" fillId="0" borderId="0" xfId="2" applyFont="1" applyFill="1" applyAlignment="1"/>
    <xf numFmtId="38" fontId="3" fillId="0" borderId="0" xfId="2" applyFont="1" applyFill="1" applyAlignment="1">
      <alignment horizontal="center"/>
    </xf>
    <xf numFmtId="38" fontId="3" fillId="0" borderId="0" xfId="2" applyFont="1" applyFill="1" applyAlignment="1">
      <alignment horizontal="right"/>
    </xf>
    <xf numFmtId="38" fontId="3" fillId="0" borderId="7" xfId="2" applyFont="1" applyFill="1" applyBorder="1" applyAlignment="1">
      <alignment horizontal="center" vertical="center"/>
    </xf>
    <xf numFmtId="38" fontId="3" fillId="0" borderId="1" xfId="2" applyFont="1" applyFill="1" applyBorder="1" applyAlignment="1">
      <alignment vertical="center" wrapText="1"/>
    </xf>
    <xf numFmtId="38" fontId="3" fillId="0" borderId="13" xfId="2" applyFont="1" applyFill="1" applyBorder="1" applyAlignment="1">
      <alignment horizontal="left" vertical="center" wrapText="1"/>
    </xf>
    <xf numFmtId="38" fontId="3" fillId="0" borderId="7" xfId="2" applyFont="1" applyFill="1" applyBorder="1" applyAlignment="1">
      <alignment horizontal="center" vertical="center" wrapText="1"/>
    </xf>
    <xf numFmtId="38" fontId="3" fillId="0" borderId="5" xfId="2" applyFont="1" applyFill="1" applyBorder="1" applyAlignment="1">
      <alignment horizontal="center" vertical="center"/>
    </xf>
    <xf numFmtId="38" fontId="3" fillId="0" borderId="16" xfId="2" applyFont="1" applyFill="1" applyBorder="1" applyAlignment="1">
      <alignment horizontal="center" vertical="center"/>
    </xf>
    <xf numFmtId="38" fontId="3" fillId="0" borderId="13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12" xfId="2" applyFont="1" applyFill="1" applyBorder="1" applyAlignment="1">
      <alignment horizontal="center" vertical="center"/>
    </xf>
    <xf numFmtId="38" fontId="3" fillId="0" borderId="1" xfId="2" applyFont="1" applyFill="1" applyBorder="1" applyAlignment="1">
      <alignment vertical="center"/>
    </xf>
    <xf numFmtId="38" fontId="3" fillId="0" borderId="7" xfId="2" applyFont="1" applyFill="1" applyBorder="1" applyAlignment="1">
      <alignment vertical="center"/>
    </xf>
    <xf numFmtId="38" fontId="3" fillId="0" borderId="12" xfId="2" applyFont="1" applyFill="1" applyBorder="1" applyAlignment="1">
      <alignment vertical="center"/>
    </xf>
    <xf numFmtId="38" fontId="3" fillId="0" borderId="10" xfId="2" applyFont="1" applyFill="1" applyBorder="1" applyAlignment="1">
      <alignment vertical="center"/>
    </xf>
    <xf numFmtId="38" fontId="3" fillId="0" borderId="2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center" vertical="center"/>
    </xf>
    <xf numFmtId="38" fontId="5" fillId="0" borderId="3" xfId="2" applyFont="1" applyFill="1" applyBorder="1" applyAlignment="1">
      <alignment vertical="center"/>
    </xf>
    <xf numFmtId="38" fontId="5" fillId="0" borderId="0" xfId="2" applyFont="1" applyFill="1" applyAlignment="1">
      <alignment horizontal="right" vertical="center" wrapText="1"/>
    </xf>
    <xf numFmtId="38" fontId="5" fillId="0" borderId="10" xfId="2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vertical="center"/>
    </xf>
    <xf numFmtId="38" fontId="5" fillId="0" borderId="2" xfId="2" applyFont="1" applyFill="1" applyBorder="1" applyAlignment="1">
      <alignment vertical="center"/>
    </xf>
    <xf numFmtId="38" fontId="5" fillId="0" borderId="0" xfId="0" applyNumberFormat="1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38" fontId="3" fillId="0" borderId="3" xfId="2" applyFont="1" applyFill="1" applyBorder="1" applyAlignment="1">
      <alignment vertical="center"/>
    </xf>
    <xf numFmtId="38" fontId="3" fillId="0" borderId="10" xfId="2" applyFont="1" applyFill="1" applyBorder="1" applyAlignment="1">
      <alignment horizontal="right" vertical="center"/>
    </xf>
    <xf numFmtId="38" fontId="3" fillId="0" borderId="2" xfId="2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distributed"/>
    </xf>
    <xf numFmtId="38" fontId="3" fillId="0" borderId="3" xfId="2" applyFont="1" applyFill="1" applyBorder="1" applyAlignment="1">
      <alignment horizontal="right" vertical="center" wrapText="1"/>
    </xf>
    <xf numFmtId="38" fontId="3" fillId="0" borderId="3" xfId="2" applyFont="1" applyFill="1" applyBorder="1" applyAlignment="1">
      <alignment horizontal="right" vertical="center"/>
    </xf>
    <xf numFmtId="38" fontId="13" fillId="0" borderId="10" xfId="2" applyFont="1" applyFill="1" applyBorder="1" applyAlignment="1">
      <alignment horizontal="right"/>
    </xf>
    <xf numFmtId="3" fontId="7" fillId="0" borderId="3" xfId="4" applyNumberFormat="1" applyFont="1" applyFill="1" applyBorder="1" applyAlignment="1">
      <alignment horizontal="right" shrinkToFit="1"/>
    </xf>
    <xf numFmtId="38" fontId="3" fillId="0" borderId="0" xfId="0" applyNumberFormat="1" applyFont="1" applyFill="1" applyBorder="1" applyAlignment="1">
      <alignment vertical="center"/>
    </xf>
    <xf numFmtId="179" fontId="7" fillId="0" borderId="10" xfId="3" applyNumberFormat="1" applyFont="1" applyFill="1" applyBorder="1" applyAlignment="1">
      <alignment horizontal="right" vertical="center" wrapText="1"/>
    </xf>
    <xf numFmtId="38" fontId="3" fillId="0" borderId="14" xfId="2" applyFont="1" applyFill="1" applyBorder="1" applyAlignment="1">
      <alignment horizontal="distributed"/>
    </xf>
    <xf numFmtId="38" fontId="3" fillId="0" borderId="9" xfId="2" applyFont="1" applyFill="1" applyBorder="1" applyAlignment="1">
      <alignment horizontal="right" vertical="center"/>
    </xf>
    <xf numFmtId="179" fontId="7" fillId="0" borderId="11" xfId="3" applyNumberFormat="1" applyFont="1" applyFill="1" applyBorder="1" applyAlignment="1">
      <alignment horizontal="right" vertical="center" wrapText="1"/>
    </xf>
    <xf numFmtId="38" fontId="3" fillId="0" borderId="9" xfId="2" applyFont="1" applyFill="1" applyBorder="1" applyAlignment="1">
      <alignment vertical="center"/>
    </xf>
    <xf numFmtId="38" fontId="3" fillId="0" borderId="11" xfId="2" applyFont="1" applyFill="1" applyBorder="1" applyAlignment="1">
      <alignment horizontal="right" vertical="center"/>
    </xf>
    <xf numFmtId="38" fontId="3" fillId="0" borderId="4" xfId="2" applyFont="1" applyFill="1" applyBorder="1" applyAlignment="1">
      <alignment horizontal="right" vertical="center"/>
    </xf>
    <xf numFmtId="38" fontId="3" fillId="0" borderId="11" xfId="2" applyFont="1" applyFill="1" applyBorder="1" applyAlignment="1">
      <alignment vertical="center"/>
    </xf>
    <xf numFmtId="178" fontId="3" fillId="0" borderId="0" xfId="2" applyNumberFormat="1" applyFont="1" applyFill="1" applyBorder="1" applyAlignment="1">
      <alignment vertical="center"/>
    </xf>
    <xf numFmtId="3" fontId="7" fillId="0" borderId="14" xfId="3" applyNumberFormat="1" applyFont="1" applyFill="1" applyBorder="1" applyAlignment="1">
      <alignment horizontal="right" vertical="center" shrinkToFit="1"/>
    </xf>
    <xf numFmtId="3" fontId="7" fillId="0" borderId="9" xfId="3" applyNumberFormat="1" applyFont="1" applyFill="1" applyBorder="1" applyAlignment="1">
      <alignment horizontal="right" vertical="center" shrinkToFit="1"/>
    </xf>
    <xf numFmtId="3" fontId="7" fillId="0" borderId="4" xfId="3" applyNumberFormat="1" applyFont="1" applyFill="1" applyBorder="1" applyAlignment="1">
      <alignment horizontal="right" vertical="center" shrinkToFit="1"/>
    </xf>
    <xf numFmtId="3" fontId="7" fillId="0" borderId="2" xfId="3" applyNumberFormat="1" applyFont="1" applyFill="1" applyBorder="1" applyAlignment="1">
      <alignment horizontal="right" vertical="center" shrinkToFit="1"/>
    </xf>
    <xf numFmtId="3" fontId="7" fillId="0" borderId="3" xfId="3" applyNumberFormat="1" applyFont="1" applyFill="1" applyBorder="1" applyAlignment="1">
      <alignment horizontal="right" vertical="center" shrinkToFit="1"/>
    </xf>
    <xf numFmtId="3" fontId="3" fillId="0" borderId="3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horizontal="right" vertical="center" shrinkToFit="1"/>
    </xf>
    <xf numFmtId="38" fontId="3" fillId="0" borderId="3" xfId="1" applyFont="1" applyFill="1" applyBorder="1" applyAlignment="1">
      <alignment vertical="center"/>
    </xf>
    <xf numFmtId="0" fontId="10" fillId="0" borderId="3" xfId="5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" fontId="9" fillId="0" borderId="3" xfId="5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3" fillId="0" borderId="1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vertical="center"/>
    </xf>
    <xf numFmtId="38" fontId="12" fillId="0" borderId="5" xfId="1" applyFont="1" applyFill="1" applyBorder="1" applyAlignment="1">
      <alignment horizontal="center" vertical="center" wrapText="1"/>
    </xf>
    <xf numFmtId="38" fontId="12" fillId="0" borderId="6" xfId="1" applyFont="1" applyFill="1" applyBorder="1" applyAlignment="1">
      <alignment horizontal="center" vertical="center" wrapText="1"/>
    </xf>
    <xf numFmtId="38" fontId="3" fillId="0" borderId="14" xfId="1" applyFont="1" applyFill="1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38" fontId="3" fillId="0" borderId="13" xfId="1" applyFont="1" applyFill="1" applyBorder="1" applyAlignment="1">
      <alignment horizontal="center" vertical="center" wrapText="1"/>
    </xf>
    <xf numFmtId="38" fontId="3" fillId="0" borderId="2" xfId="1" applyFont="1" applyFill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9" xfId="1" applyFont="1" applyFill="1" applyBorder="1" applyAlignment="1">
      <alignment horizontal="center" vertical="center" wrapText="1"/>
    </xf>
    <xf numFmtId="38" fontId="3" fillId="0" borderId="9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11" fillId="0" borderId="5" xfId="1" applyFont="1" applyFill="1" applyBorder="1" applyAlignment="1">
      <alignment horizontal="center" vertical="center" wrapText="1"/>
    </xf>
    <xf numFmtId="38" fontId="11" fillId="0" borderId="6" xfId="1" applyFont="1" applyFill="1" applyBorder="1" applyAlignment="1">
      <alignment horizontal="center" vertical="center" wrapText="1"/>
    </xf>
    <xf numFmtId="38" fontId="11" fillId="0" borderId="16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vertical="center"/>
    </xf>
    <xf numFmtId="38" fontId="3" fillId="0" borderId="4" xfId="1" applyFont="1" applyFill="1" applyBorder="1" applyAlignment="1">
      <alignment vertical="center"/>
    </xf>
    <xf numFmtId="3" fontId="7" fillId="0" borderId="11" xfId="3" applyNumberFormat="1" applyFont="1" applyFill="1" applyBorder="1" applyAlignment="1">
      <alignment horizontal="right" vertical="center" shrinkToFit="1"/>
    </xf>
    <xf numFmtId="38" fontId="3" fillId="0" borderId="10" xfId="1" applyFont="1" applyFill="1" applyBorder="1" applyAlignment="1">
      <alignment vertical="center"/>
    </xf>
    <xf numFmtId="3" fontId="7" fillId="0" borderId="10" xfId="3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38" fontId="5" fillId="0" borderId="10" xfId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38" fontId="3" fillId="0" borderId="5" xfId="2" applyFont="1" applyFill="1" applyBorder="1" applyAlignment="1">
      <alignment horizontal="center" vertical="center" wrapText="1"/>
    </xf>
    <xf numFmtId="38" fontId="3" fillId="0" borderId="6" xfId="2" applyFont="1" applyFill="1" applyBorder="1" applyAlignment="1">
      <alignment horizontal="center" vertical="center" wrapText="1"/>
    </xf>
    <xf numFmtId="38" fontId="3" fillId="0" borderId="16" xfId="2" applyFont="1" applyFill="1" applyBorder="1" applyAlignment="1">
      <alignment horizontal="center" vertical="center" wrapText="1"/>
    </xf>
    <xf numFmtId="38" fontId="3" fillId="0" borderId="5" xfId="2" applyFont="1" applyFill="1" applyBorder="1" applyAlignment="1">
      <alignment horizontal="center" vertical="center"/>
    </xf>
    <xf numFmtId="38" fontId="3" fillId="0" borderId="16" xfId="2" applyFont="1" applyFill="1" applyBorder="1" applyAlignment="1">
      <alignment horizontal="center" vertical="center"/>
    </xf>
    <xf numFmtId="38" fontId="3" fillId="0" borderId="12" xfId="2" applyFont="1" applyFill="1" applyBorder="1" applyAlignment="1">
      <alignment horizontal="right" vertical="center"/>
    </xf>
    <xf numFmtId="38" fontId="3" fillId="0" borderId="13" xfId="2" applyFont="1" applyFill="1" applyBorder="1" applyAlignment="1">
      <alignment horizontal="right" vertical="center"/>
    </xf>
    <xf numFmtId="38" fontId="3" fillId="0" borderId="11" xfId="2" applyFont="1" applyFill="1" applyBorder="1" applyAlignment="1">
      <alignment horizontal="right" vertical="center"/>
    </xf>
    <xf numFmtId="38" fontId="3" fillId="0" borderId="4" xfId="2" applyFont="1" applyFill="1" applyBorder="1" applyAlignment="1">
      <alignment horizontal="right" vertical="center"/>
    </xf>
    <xf numFmtId="38" fontId="3" fillId="0" borderId="13" xfId="2" applyFont="1" applyFill="1" applyBorder="1" applyAlignment="1">
      <alignment horizontal="center" vertical="center" wrapText="1"/>
    </xf>
    <xf numFmtId="38" fontId="3" fillId="0" borderId="4" xfId="2" applyFont="1" applyFill="1" applyBorder="1" applyAlignment="1">
      <alignment horizontal="center" vertical="center" wrapText="1"/>
    </xf>
    <xf numFmtId="38" fontId="3" fillId="0" borderId="7" xfId="2" applyFont="1" applyFill="1" applyBorder="1" applyAlignment="1">
      <alignment horizontal="center" vertical="center"/>
    </xf>
    <xf numFmtId="38" fontId="3" fillId="0" borderId="9" xfId="2" applyFont="1" applyFill="1" applyBorder="1" applyAlignment="1">
      <alignment horizontal="center" vertical="center"/>
    </xf>
  </cellXfs>
  <cellStyles count="6">
    <cellStyle name="桁区切り" xfId="1" builtinId="6"/>
    <cellStyle name="桁区切り 2" xfId="2"/>
    <cellStyle name="標準" xfId="0" builtinId="0"/>
    <cellStyle name="標準_Sheet1" xfId="3"/>
    <cellStyle name="標準_Sheet1_1" xfId="4"/>
    <cellStyle name="標準_従業者他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9"/>
  <sheetViews>
    <sheetView tabSelected="1" zoomScaleNormal="100" zoomScaleSheetLayoutView="75" workbookViewId="0"/>
  </sheetViews>
  <sheetFormatPr defaultColWidth="0" defaultRowHeight="13.5" zeroHeight="1"/>
  <cols>
    <col min="1" max="1" width="12.5" style="3" customWidth="1"/>
    <col min="2" max="2" width="7.25" style="3" customWidth="1"/>
    <col min="3" max="3" width="7.125" style="3" customWidth="1"/>
    <col min="4" max="5" width="8.375" style="3" customWidth="1"/>
    <col min="6" max="7" width="7.5" style="3" customWidth="1"/>
    <col min="8" max="8" width="7" style="3" customWidth="1"/>
    <col min="9" max="9" width="7.5" style="3" customWidth="1"/>
    <col min="10" max="11" width="6.5" style="3" customWidth="1"/>
    <col min="12" max="15" width="7.5" style="3" customWidth="1"/>
    <col min="16" max="17" width="6.875" style="3" customWidth="1"/>
    <col min="18" max="21" width="7.5" style="3" customWidth="1"/>
    <col min="22" max="23" width="7" style="3" customWidth="1"/>
    <col min="24" max="24" width="7.5" style="3" customWidth="1"/>
    <col min="25" max="25" width="7.875" style="3" customWidth="1"/>
    <col min="26" max="26" width="7.25" style="3" customWidth="1"/>
    <col min="27" max="27" width="7.5" style="3" customWidth="1"/>
    <col min="28" max="28" width="7.875" style="3" customWidth="1"/>
    <col min="29" max="29" width="7.75" style="3" hidden="1"/>
    <col min="30" max="30" width="7.875" style="3" hidden="1"/>
    <col min="31" max="32" width="7.75" style="3" hidden="1"/>
    <col min="33" max="33" width="5.5" style="3" hidden="1"/>
    <col min="34" max="34" width="6.75" style="3" hidden="1"/>
    <col min="35" max="35" width="6.125" style="3" hidden="1"/>
    <col min="36" max="36" width="7.625" style="3" hidden="1"/>
    <col min="37" max="16384" width="9" style="3" hidden="1"/>
  </cols>
  <sheetData>
    <row r="1" spans="1:36">
      <c r="A1" s="67" t="s">
        <v>55</v>
      </c>
      <c r="B1" s="68"/>
      <c r="C1" s="68"/>
      <c r="D1" s="68"/>
      <c r="E1" s="68"/>
      <c r="F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X1" s="68"/>
      <c r="Y1" s="68"/>
      <c r="Z1" s="68"/>
      <c r="AA1" s="68"/>
      <c r="AB1" s="68"/>
      <c r="AC1" s="68"/>
      <c r="AD1" s="68"/>
      <c r="AE1" s="68"/>
    </row>
    <row r="2" spans="1:36"/>
    <row r="3" spans="1:36" ht="20.25" customHeight="1">
      <c r="A3" s="2"/>
      <c r="B3" s="209" t="s">
        <v>0</v>
      </c>
      <c r="C3" s="210"/>
      <c r="D3" s="210"/>
      <c r="E3" s="211"/>
      <c r="F3" s="209" t="s">
        <v>1</v>
      </c>
      <c r="G3" s="210"/>
      <c r="H3" s="210"/>
      <c r="I3" s="211"/>
      <c r="J3" s="209" t="s">
        <v>2</v>
      </c>
      <c r="K3" s="210"/>
      <c r="L3" s="210"/>
      <c r="M3" s="210"/>
      <c r="N3" s="210"/>
      <c r="O3" s="211"/>
      <c r="P3" s="209" t="s">
        <v>3</v>
      </c>
      <c r="Q3" s="210"/>
      <c r="R3" s="210"/>
      <c r="S3" s="210"/>
      <c r="T3" s="210"/>
      <c r="U3" s="211"/>
      <c r="V3" s="209" t="s">
        <v>57</v>
      </c>
      <c r="W3" s="210"/>
      <c r="X3" s="210"/>
      <c r="Y3" s="210"/>
      <c r="Z3" s="210"/>
      <c r="AA3" s="210"/>
    </row>
    <row r="4" spans="1:36" ht="13.5" customHeight="1">
      <c r="A4" s="69" t="s">
        <v>10</v>
      </c>
      <c r="B4" s="70" t="s">
        <v>74</v>
      </c>
      <c r="C4" s="209" t="s">
        <v>76</v>
      </c>
      <c r="D4" s="211"/>
      <c r="E4" s="218" t="s">
        <v>39</v>
      </c>
      <c r="F4" s="70" t="s">
        <v>74</v>
      </c>
      <c r="G4" s="209" t="s">
        <v>76</v>
      </c>
      <c r="H4" s="211"/>
      <c r="I4" s="218" t="s">
        <v>39</v>
      </c>
      <c r="J4" s="216" t="s">
        <v>74</v>
      </c>
      <c r="K4" s="155"/>
      <c r="L4" s="217" t="s">
        <v>77</v>
      </c>
      <c r="M4" s="158"/>
      <c r="N4" s="159"/>
      <c r="O4" s="218" t="s">
        <v>39</v>
      </c>
      <c r="P4" s="216" t="s">
        <v>74</v>
      </c>
      <c r="Q4" s="155"/>
      <c r="R4" s="217" t="s">
        <v>77</v>
      </c>
      <c r="S4" s="158"/>
      <c r="T4" s="159"/>
      <c r="U4" s="218" t="s">
        <v>39</v>
      </c>
      <c r="V4" s="216" t="s">
        <v>74</v>
      </c>
      <c r="W4" s="155"/>
      <c r="X4" s="209" t="s">
        <v>77</v>
      </c>
      <c r="Y4" s="210"/>
      <c r="Z4" s="211"/>
      <c r="AA4" s="212" t="s">
        <v>39</v>
      </c>
    </row>
    <row r="5" spans="1:36">
      <c r="A5" s="69" t="s">
        <v>11</v>
      </c>
      <c r="B5" s="70" t="s">
        <v>4</v>
      </c>
      <c r="C5" s="70" t="s">
        <v>4</v>
      </c>
      <c r="D5" s="70" t="s">
        <v>5</v>
      </c>
      <c r="E5" s="219"/>
      <c r="F5" s="70" t="s">
        <v>4</v>
      </c>
      <c r="G5" s="70" t="s">
        <v>4</v>
      </c>
      <c r="H5" s="70" t="s">
        <v>5</v>
      </c>
      <c r="I5" s="219"/>
      <c r="J5" s="215" t="s">
        <v>12</v>
      </c>
      <c r="K5" s="157"/>
      <c r="L5" s="216" t="s">
        <v>12</v>
      </c>
      <c r="M5" s="155"/>
      <c r="N5" s="70" t="s">
        <v>5</v>
      </c>
      <c r="O5" s="219"/>
      <c r="P5" s="215" t="s">
        <v>12</v>
      </c>
      <c r="Q5" s="157"/>
      <c r="R5" s="215" t="s">
        <v>12</v>
      </c>
      <c r="S5" s="157"/>
      <c r="T5" s="70" t="s">
        <v>5</v>
      </c>
      <c r="U5" s="219"/>
      <c r="V5" s="215" t="s">
        <v>12</v>
      </c>
      <c r="W5" s="157"/>
      <c r="X5" s="215" t="s">
        <v>12</v>
      </c>
      <c r="Y5" s="157"/>
      <c r="Z5" s="71" t="s">
        <v>5</v>
      </c>
      <c r="AA5" s="213"/>
    </row>
    <row r="6" spans="1:36" s="9" customFormat="1">
      <c r="B6" s="72"/>
      <c r="C6" s="72"/>
      <c r="D6" s="72" t="s">
        <v>6</v>
      </c>
      <c r="E6" s="220"/>
      <c r="F6" s="72"/>
      <c r="G6" s="72"/>
      <c r="H6" s="72" t="s">
        <v>6</v>
      </c>
      <c r="I6" s="220"/>
      <c r="J6" s="204" t="s">
        <v>7</v>
      </c>
      <c r="K6" s="205"/>
      <c r="L6" s="204" t="s">
        <v>7</v>
      </c>
      <c r="M6" s="205"/>
      <c r="N6" s="72" t="s">
        <v>6</v>
      </c>
      <c r="O6" s="220"/>
      <c r="P6" s="204" t="s">
        <v>7</v>
      </c>
      <c r="Q6" s="205"/>
      <c r="R6" s="204" t="s">
        <v>7</v>
      </c>
      <c r="S6" s="205"/>
      <c r="T6" s="72" t="s">
        <v>6</v>
      </c>
      <c r="U6" s="220"/>
      <c r="V6" s="204" t="s">
        <v>7</v>
      </c>
      <c r="W6" s="205"/>
      <c r="X6" s="204" t="s">
        <v>7</v>
      </c>
      <c r="Y6" s="205"/>
      <c r="Z6" s="73" t="s">
        <v>6</v>
      </c>
      <c r="AA6" s="214"/>
    </row>
    <row r="7" spans="1:36" s="9" customFormat="1" ht="9" customHeight="1">
      <c r="A7" s="45"/>
      <c r="B7" s="45"/>
      <c r="C7" s="45"/>
      <c r="D7" s="45" t="s">
        <v>8</v>
      </c>
      <c r="E7" s="45"/>
      <c r="F7" s="45"/>
      <c r="G7" s="45"/>
      <c r="H7" s="45"/>
      <c r="I7" s="2"/>
      <c r="J7" s="38"/>
      <c r="L7" s="38"/>
      <c r="M7" s="43"/>
      <c r="N7" s="74"/>
      <c r="O7" s="44"/>
      <c r="P7" s="38"/>
      <c r="Q7" s="43"/>
      <c r="R7" s="38"/>
      <c r="S7" s="43"/>
      <c r="T7" s="74"/>
      <c r="U7" s="44"/>
      <c r="V7" s="206"/>
      <c r="W7" s="207"/>
      <c r="X7" s="206"/>
      <c r="Y7" s="207"/>
      <c r="Z7" s="74"/>
      <c r="AA7" s="44"/>
    </row>
    <row r="8" spans="1:36" s="76" customFormat="1">
      <c r="A8" s="75" t="s">
        <v>9</v>
      </c>
      <c r="B8" s="64">
        <v>2391</v>
      </c>
      <c r="C8" s="64">
        <v>2303</v>
      </c>
      <c r="D8" s="4">
        <f>C8/$C$8*100</f>
        <v>100</v>
      </c>
      <c r="E8" s="4">
        <f>ROUND((C8-B8)/B8*100,1)</f>
        <v>-3.7</v>
      </c>
      <c r="F8" s="64">
        <v>67394</v>
      </c>
      <c r="G8" s="64">
        <v>68142</v>
      </c>
      <c r="H8" s="4">
        <f>G8/$G$8*100</f>
        <v>100</v>
      </c>
      <c r="I8" s="27">
        <f>ROUND((G8-F8)/F8*100,1)</f>
        <v>1.1000000000000001</v>
      </c>
      <c r="J8" s="208">
        <v>27676506</v>
      </c>
      <c r="K8" s="166">
        <v>27676506</v>
      </c>
      <c r="L8" s="208">
        <f>SUM(L10:L15)</f>
        <v>27340451</v>
      </c>
      <c r="M8" s="148">
        <f>SUM(M10:M15)</f>
        <v>0</v>
      </c>
      <c r="N8" s="5">
        <f>L8/$L$8*100</f>
        <v>100</v>
      </c>
      <c r="O8" s="29">
        <f>ROUND((L8-J8)/J8*100,1)</f>
        <v>-1.2</v>
      </c>
      <c r="P8" s="208">
        <v>109973483</v>
      </c>
      <c r="Q8" s="167">
        <v>109973483</v>
      </c>
      <c r="R8" s="208">
        <f>SUM(R10:R15)</f>
        <v>102720046</v>
      </c>
      <c r="S8" s="148">
        <f>SUM(S10:S15)</f>
        <v>0</v>
      </c>
      <c r="T8" s="5">
        <f>R8/$R$8*100</f>
        <v>100</v>
      </c>
      <c r="U8" s="29">
        <f>ROUND((R8-P8)/P8*100,1)</f>
        <v>-6.6</v>
      </c>
      <c r="V8" s="208">
        <v>193438328</v>
      </c>
      <c r="W8" s="167">
        <v>193438328</v>
      </c>
      <c r="X8" s="208">
        <f>SUM(X10:X15)</f>
        <v>183013536</v>
      </c>
      <c r="Y8" s="148">
        <f>SUM(Y10:Y15)</f>
        <v>0</v>
      </c>
      <c r="Z8" s="5">
        <f>X8/$X$8*100</f>
        <v>100</v>
      </c>
      <c r="AA8" s="29">
        <f>ROUND((X8-V8)/V8*100,1)</f>
        <v>-5.4</v>
      </c>
    </row>
    <row r="9" spans="1:36" s="9" customFormat="1" ht="9" customHeight="1">
      <c r="A9" s="46"/>
      <c r="B9" s="63"/>
      <c r="C9" s="63"/>
      <c r="D9" s="6"/>
      <c r="E9" s="6"/>
      <c r="F9" s="63"/>
      <c r="G9" s="63"/>
      <c r="H9" s="6"/>
      <c r="I9" s="28"/>
      <c r="J9" s="202"/>
      <c r="K9" s="167"/>
      <c r="L9" s="202"/>
      <c r="M9" s="144"/>
      <c r="N9" s="7"/>
      <c r="O9" s="30"/>
      <c r="P9" s="202"/>
      <c r="Q9" s="167"/>
      <c r="R9" s="202"/>
      <c r="S9" s="144"/>
      <c r="T9" s="7"/>
      <c r="U9" s="29"/>
      <c r="V9" s="202"/>
      <c r="W9" s="167"/>
      <c r="X9" s="202"/>
      <c r="Y9" s="144"/>
      <c r="Z9" s="55"/>
      <c r="AA9" s="29"/>
    </row>
    <row r="10" spans="1:36" s="9" customFormat="1" ht="20.100000000000001" customHeight="1">
      <c r="A10" s="8" t="s">
        <v>13</v>
      </c>
      <c r="B10" s="54">
        <v>1084</v>
      </c>
      <c r="C10" s="55">
        <v>1014</v>
      </c>
      <c r="D10" s="6">
        <f t="shared" ref="D10:D15" si="0">C10/$C$8*100</f>
        <v>44.029526704298739</v>
      </c>
      <c r="E10" s="6">
        <f t="shared" ref="E10:E15" si="1">ROUND((C10-B10)/B10*100,1)</f>
        <v>-6.5</v>
      </c>
      <c r="F10" s="54">
        <v>6535</v>
      </c>
      <c r="G10" s="25">
        <v>6164</v>
      </c>
      <c r="H10" s="6">
        <f t="shared" ref="H10:H15" si="2">G10/$G$8*100</f>
        <v>9.0458160899298523</v>
      </c>
      <c r="I10" s="28">
        <f t="shared" ref="I10:I15" si="3">ROUND((G10-F10)/F10*100,1)</f>
        <v>-5.7</v>
      </c>
      <c r="J10" s="202">
        <v>1648822</v>
      </c>
      <c r="K10" s="144">
        <v>1648822</v>
      </c>
      <c r="L10" s="203">
        <v>1558256</v>
      </c>
      <c r="M10" s="132"/>
      <c r="N10" s="7">
        <f t="shared" ref="N10:N15" si="4">L10/$L$8*100</f>
        <v>5.6994524340509232</v>
      </c>
      <c r="O10" s="30">
        <f t="shared" ref="O10:O15" si="5">ROUND((L10-J10)/J10*100,1)</f>
        <v>-5.5</v>
      </c>
      <c r="P10" s="202">
        <v>3708475</v>
      </c>
      <c r="Q10" s="144">
        <v>3708475</v>
      </c>
      <c r="R10" s="203">
        <v>3447130</v>
      </c>
      <c r="S10" s="132"/>
      <c r="T10" s="7">
        <f t="shared" ref="T10:T15" si="6">R10/$R$8*100</f>
        <v>3.3558493538836616</v>
      </c>
      <c r="U10" s="34">
        <f t="shared" ref="U10:U15" si="7">ROUND((R10-P10)/P10*100,1)</f>
        <v>-7</v>
      </c>
      <c r="V10" s="202">
        <v>7355323</v>
      </c>
      <c r="W10" s="144">
        <v>7355323</v>
      </c>
      <c r="X10" s="203">
        <v>6968354</v>
      </c>
      <c r="Y10" s="132"/>
      <c r="Z10" s="7">
        <f t="shared" ref="Z10:Z15" si="8">X10/$X$8*100</f>
        <v>3.8075620810910946</v>
      </c>
      <c r="AA10" s="35">
        <f t="shared" ref="AA10:AA15" si="9">ROUND((X10-V10)/V10*100,1)</f>
        <v>-5.3</v>
      </c>
    </row>
    <row r="11" spans="1:36" s="9" customFormat="1" ht="20.100000000000001" customHeight="1">
      <c r="A11" s="8" t="s">
        <v>14</v>
      </c>
      <c r="B11" s="54">
        <v>614</v>
      </c>
      <c r="C11" s="55">
        <v>589</v>
      </c>
      <c r="D11" s="6">
        <f t="shared" si="0"/>
        <v>25.575336517585757</v>
      </c>
      <c r="E11" s="6">
        <f t="shared" si="1"/>
        <v>-4.0999999999999996</v>
      </c>
      <c r="F11" s="54">
        <v>8344</v>
      </c>
      <c r="G11" s="25">
        <v>7980</v>
      </c>
      <c r="H11" s="6">
        <f t="shared" si="2"/>
        <v>11.71083913005195</v>
      </c>
      <c r="I11" s="28">
        <f t="shared" si="3"/>
        <v>-4.4000000000000004</v>
      </c>
      <c r="J11" s="202">
        <v>2302962</v>
      </c>
      <c r="K11" s="144">
        <v>2302962</v>
      </c>
      <c r="L11" s="203">
        <v>2248083</v>
      </c>
      <c r="M11" s="132"/>
      <c r="N11" s="7">
        <f t="shared" si="4"/>
        <v>8.2225527296532164</v>
      </c>
      <c r="O11" s="30">
        <f t="shared" si="5"/>
        <v>-2.4</v>
      </c>
      <c r="P11" s="202">
        <v>5514604</v>
      </c>
      <c r="Q11" s="144">
        <v>5514604</v>
      </c>
      <c r="R11" s="203">
        <v>5441080</v>
      </c>
      <c r="S11" s="132"/>
      <c r="T11" s="7">
        <f t="shared" si="6"/>
        <v>5.2969991855338536</v>
      </c>
      <c r="U11" s="34">
        <f t="shared" si="7"/>
        <v>-1.3</v>
      </c>
      <c r="V11" s="202">
        <v>11055517</v>
      </c>
      <c r="W11" s="144">
        <v>11055517</v>
      </c>
      <c r="X11" s="203">
        <v>10436096</v>
      </c>
      <c r="Y11" s="132"/>
      <c r="Z11" s="7">
        <f t="shared" si="8"/>
        <v>5.7023629115608143</v>
      </c>
      <c r="AA11" s="35">
        <f t="shared" si="9"/>
        <v>-5.6</v>
      </c>
    </row>
    <row r="12" spans="1:36" s="9" customFormat="1" ht="20.100000000000001" customHeight="1">
      <c r="A12" s="8" t="s">
        <v>15</v>
      </c>
      <c r="B12" s="54">
        <v>267</v>
      </c>
      <c r="C12" s="55">
        <v>272</v>
      </c>
      <c r="D12" s="6">
        <f t="shared" si="0"/>
        <v>11.810681719496309</v>
      </c>
      <c r="E12" s="6">
        <f t="shared" si="1"/>
        <v>1.9</v>
      </c>
      <c r="F12" s="54">
        <v>6509</v>
      </c>
      <c r="G12" s="25">
        <v>6583</v>
      </c>
      <c r="H12" s="6">
        <f t="shared" si="2"/>
        <v>9.660708520442606</v>
      </c>
      <c r="I12" s="28">
        <f t="shared" si="3"/>
        <v>1.1000000000000001</v>
      </c>
      <c r="J12" s="202">
        <v>2088262</v>
      </c>
      <c r="K12" s="144">
        <v>2088262</v>
      </c>
      <c r="L12" s="203">
        <v>2070590</v>
      </c>
      <c r="M12" s="132"/>
      <c r="N12" s="7">
        <f t="shared" si="4"/>
        <v>7.5733571476198396</v>
      </c>
      <c r="O12" s="30">
        <f t="shared" si="5"/>
        <v>-0.8</v>
      </c>
      <c r="P12" s="202">
        <v>5523627</v>
      </c>
      <c r="Q12" s="144">
        <v>5523627</v>
      </c>
      <c r="R12" s="203">
        <v>5614213</v>
      </c>
      <c r="S12" s="132"/>
      <c r="T12" s="7">
        <f t="shared" si="6"/>
        <v>5.4655475913630331</v>
      </c>
      <c r="U12" s="34">
        <f t="shared" si="7"/>
        <v>1.6</v>
      </c>
      <c r="V12" s="202">
        <v>10071055</v>
      </c>
      <c r="W12" s="144">
        <v>10071055</v>
      </c>
      <c r="X12" s="203">
        <v>10846064</v>
      </c>
      <c r="Y12" s="132"/>
      <c r="Z12" s="7">
        <f t="shared" si="8"/>
        <v>5.9263725716987405</v>
      </c>
      <c r="AA12" s="35">
        <f t="shared" si="9"/>
        <v>7.7</v>
      </c>
    </row>
    <row r="13" spans="1:36" s="9" customFormat="1" ht="20.100000000000001" customHeight="1">
      <c r="A13" s="8" t="s">
        <v>16</v>
      </c>
      <c r="B13" s="54">
        <v>312</v>
      </c>
      <c r="C13" s="55">
        <v>305</v>
      </c>
      <c r="D13" s="6">
        <f t="shared" si="0"/>
        <v>13.243595310464611</v>
      </c>
      <c r="E13" s="6">
        <f t="shared" si="1"/>
        <v>-2.2000000000000002</v>
      </c>
      <c r="F13" s="54">
        <v>16327</v>
      </c>
      <c r="G13" s="25">
        <v>16120</v>
      </c>
      <c r="H13" s="6">
        <f t="shared" si="2"/>
        <v>23.656482052185144</v>
      </c>
      <c r="I13" s="28">
        <f t="shared" si="3"/>
        <v>-1.3</v>
      </c>
      <c r="J13" s="202">
        <v>5853244</v>
      </c>
      <c r="K13" s="144">
        <v>5853244</v>
      </c>
      <c r="L13" s="203">
        <v>5782770</v>
      </c>
      <c r="M13" s="132"/>
      <c r="N13" s="7">
        <f t="shared" si="4"/>
        <v>21.150967846141235</v>
      </c>
      <c r="O13" s="30">
        <f t="shared" si="5"/>
        <v>-1.2</v>
      </c>
      <c r="P13" s="202">
        <v>24628851</v>
      </c>
      <c r="Q13" s="144">
        <v>24628851</v>
      </c>
      <c r="R13" s="203">
        <v>27115019</v>
      </c>
      <c r="S13" s="132"/>
      <c r="T13" s="7">
        <f t="shared" si="6"/>
        <v>26.397008233426998</v>
      </c>
      <c r="U13" s="34">
        <f t="shared" si="7"/>
        <v>10.1</v>
      </c>
      <c r="V13" s="202">
        <v>41734343</v>
      </c>
      <c r="W13" s="144">
        <v>41734343</v>
      </c>
      <c r="X13" s="203">
        <v>42540980</v>
      </c>
      <c r="Y13" s="132"/>
      <c r="Z13" s="7">
        <f t="shared" si="8"/>
        <v>23.244717811473791</v>
      </c>
      <c r="AA13" s="35">
        <f t="shared" si="9"/>
        <v>1.9</v>
      </c>
    </row>
    <row r="14" spans="1:36" s="9" customFormat="1" ht="20.100000000000001" customHeight="1">
      <c r="A14" s="8" t="s">
        <v>17</v>
      </c>
      <c r="B14" s="54">
        <v>90</v>
      </c>
      <c r="C14" s="55">
        <v>98</v>
      </c>
      <c r="D14" s="6">
        <f t="shared" si="0"/>
        <v>4.2553191489361701</v>
      </c>
      <c r="E14" s="6">
        <f t="shared" si="1"/>
        <v>8.9</v>
      </c>
      <c r="F14" s="54">
        <v>14134</v>
      </c>
      <c r="G14" s="25">
        <v>15278</v>
      </c>
      <c r="H14" s="6">
        <f t="shared" si="2"/>
        <v>22.420827096357606</v>
      </c>
      <c r="I14" s="28">
        <f t="shared" si="3"/>
        <v>8.1</v>
      </c>
      <c r="J14" s="202">
        <v>5831138</v>
      </c>
      <c r="K14" s="144">
        <v>5831138</v>
      </c>
      <c r="L14" s="203">
        <v>6227952</v>
      </c>
      <c r="M14" s="132"/>
      <c r="N14" s="7">
        <f t="shared" si="4"/>
        <v>22.779258469437831</v>
      </c>
      <c r="O14" s="30">
        <f t="shared" si="5"/>
        <v>6.8</v>
      </c>
      <c r="P14" s="202">
        <v>27621606</v>
      </c>
      <c r="Q14" s="144">
        <v>27621606</v>
      </c>
      <c r="R14" s="203">
        <v>25830964</v>
      </c>
      <c r="S14" s="132"/>
      <c r="T14" s="7">
        <f t="shared" si="6"/>
        <v>25.146955249611164</v>
      </c>
      <c r="U14" s="34">
        <f t="shared" si="7"/>
        <v>-6.5</v>
      </c>
      <c r="V14" s="202">
        <v>44535850</v>
      </c>
      <c r="W14" s="144">
        <v>44535850</v>
      </c>
      <c r="X14" s="203">
        <v>41874256</v>
      </c>
      <c r="Y14" s="132"/>
      <c r="Z14" s="7">
        <f t="shared" si="8"/>
        <v>22.880414703314621</v>
      </c>
      <c r="AA14" s="35">
        <f t="shared" si="9"/>
        <v>-6</v>
      </c>
    </row>
    <row r="15" spans="1:36" s="9" customFormat="1" ht="20.100000000000001" customHeight="1">
      <c r="A15" s="10" t="s">
        <v>18</v>
      </c>
      <c r="B15" s="56">
        <v>24</v>
      </c>
      <c r="C15" s="57">
        <v>25</v>
      </c>
      <c r="D15" s="23">
        <f t="shared" si="0"/>
        <v>1.0855405992184108</v>
      </c>
      <c r="E15" s="23">
        <f t="shared" si="1"/>
        <v>4.2</v>
      </c>
      <c r="F15" s="58">
        <v>15545</v>
      </c>
      <c r="G15" s="20">
        <v>16017</v>
      </c>
      <c r="H15" s="24">
        <f t="shared" si="2"/>
        <v>23.505327111032841</v>
      </c>
      <c r="I15" s="23">
        <f t="shared" si="3"/>
        <v>3</v>
      </c>
      <c r="J15" s="199">
        <v>9952078</v>
      </c>
      <c r="K15" s="200">
        <v>9952078</v>
      </c>
      <c r="L15" s="201">
        <v>9452800</v>
      </c>
      <c r="M15" s="131"/>
      <c r="N15" s="23">
        <f t="shared" si="4"/>
        <v>34.57441137309695</v>
      </c>
      <c r="O15" s="33">
        <f t="shared" si="5"/>
        <v>-5</v>
      </c>
      <c r="P15" s="199">
        <v>42976320</v>
      </c>
      <c r="Q15" s="200">
        <v>42976320</v>
      </c>
      <c r="R15" s="201">
        <v>35271640</v>
      </c>
      <c r="S15" s="131"/>
      <c r="T15" s="23">
        <f t="shared" si="6"/>
        <v>34.337640386181292</v>
      </c>
      <c r="U15" s="36">
        <f t="shared" si="7"/>
        <v>-17.899999999999999</v>
      </c>
      <c r="V15" s="199">
        <v>78686240</v>
      </c>
      <c r="W15" s="200">
        <v>78686240</v>
      </c>
      <c r="X15" s="201">
        <v>70347786</v>
      </c>
      <c r="Y15" s="131"/>
      <c r="Z15" s="23">
        <f t="shared" si="8"/>
        <v>38.438569920860935</v>
      </c>
      <c r="AA15" s="37">
        <f t="shared" si="9"/>
        <v>-10.6</v>
      </c>
    </row>
    <row r="16" spans="1:36" s="9" customFormat="1" ht="30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77"/>
    </row>
    <row r="17" spans="1:32">
      <c r="A17" s="78" t="s">
        <v>53</v>
      </c>
      <c r="B17" s="79"/>
      <c r="C17" s="79"/>
      <c r="D17" s="79"/>
      <c r="E17" s="79"/>
      <c r="F17" s="79"/>
      <c r="G17" s="79"/>
      <c r="H17" s="79"/>
      <c r="I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8"/>
      <c r="X17" s="79"/>
      <c r="Y17" s="79"/>
      <c r="Z17" s="79"/>
      <c r="AA17" s="79"/>
      <c r="AB17" s="79"/>
      <c r="AC17" s="79"/>
      <c r="AD17" s="79"/>
      <c r="AE17" s="79"/>
      <c r="AF17" s="79"/>
    </row>
    <row r="18" spans="1:3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</row>
    <row r="19" spans="1:32" ht="20.25" customHeight="1">
      <c r="A19" s="172" t="s">
        <v>19</v>
      </c>
      <c r="B19" s="188" t="s">
        <v>58</v>
      </c>
      <c r="C19" s="189"/>
      <c r="D19" s="189"/>
      <c r="E19" s="189"/>
      <c r="F19" s="189"/>
      <c r="G19" s="189"/>
      <c r="H19" s="189"/>
      <c r="I19" s="189"/>
      <c r="J19" s="189"/>
      <c r="K19" s="190"/>
      <c r="L19" s="188" t="s">
        <v>20</v>
      </c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22"/>
      <c r="X19" s="22"/>
      <c r="Y19" s="22"/>
    </row>
    <row r="20" spans="1:32" ht="26.25" customHeight="1">
      <c r="A20" s="173"/>
      <c r="B20" s="191" t="s">
        <v>21</v>
      </c>
      <c r="C20" s="188" t="s">
        <v>22</v>
      </c>
      <c r="D20" s="189"/>
      <c r="E20" s="189"/>
      <c r="F20" s="190"/>
      <c r="G20" s="191" t="s">
        <v>59</v>
      </c>
      <c r="H20" s="191" t="s">
        <v>23</v>
      </c>
      <c r="I20" s="14"/>
      <c r="J20" s="12" t="s">
        <v>24</v>
      </c>
      <c r="K20" s="13"/>
      <c r="L20" s="188" t="s">
        <v>37</v>
      </c>
      <c r="M20" s="194"/>
      <c r="N20" s="195"/>
      <c r="O20" s="196" t="s">
        <v>60</v>
      </c>
      <c r="P20" s="197"/>
      <c r="Q20" s="198"/>
      <c r="R20" s="188" t="s">
        <v>25</v>
      </c>
      <c r="S20" s="194"/>
      <c r="T20" s="195"/>
      <c r="U20" s="168" t="s">
        <v>38</v>
      </c>
      <c r="V20" s="169"/>
      <c r="W20" s="21"/>
    </row>
    <row r="21" spans="1:32" ht="40.5">
      <c r="A21" s="173"/>
      <c r="B21" s="192"/>
      <c r="C21" s="15" t="s">
        <v>61</v>
      </c>
      <c r="D21" s="15" t="s">
        <v>54</v>
      </c>
      <c r="E21" s="15" t="s">
        <v>62</v>
      </c>
      <c r="F21" s="16" t="s">
        <v>63</v>
      </c>
      <c r="G21" s="193"/>
      <c r="H21" s="192"/>
      <c r="I21" s="15" t="s">
        <v>26</v>
      </c>
      <c r="J21" s="15" t="s">
        <v>27</v>
      </c>
      <c r="K21" s="16" t="s">
        <v>28</v>
      </c>
      <c r="L21" s="15" t="s">
        <v>29</v>
      </c>
      <c r="M21" s="15" t="s">
        <v>30</v>
      </c>
      <c r="N21" s="15" t="s">
        <v>31</v>
      </c>
      <c r="O21" s="17" t="s">
        <v>32</v>
      </c>
      <c r="P21" s="17" t="s">
        <v>33</v>
      </c>
      <c r="Q21" s="17" t="s">
        <v>34</v>
      </c>
      <c r="R21" s="17" t="s">
        <v>32</v>
      </c>
      <c r="S21" s="17" t="s">
        <v>33</v>
      </c>
      <c r="T21" s="17" t="s">
        <v>34</v>
      </c>
      <c r="U21" s="15" t="s">
        <v>35</v>
      </c>
      <c r="V21" s="16" t="s">
        <v>36</v>
      </c>
    </row>
    <row r="22" spans="1:32" ht="9" customHeight="1">
      <c r="A22" s="43"/>
      <c r="B22" s="43"/>
      <c r="C22" s="43"/>
      <c r="D22" s="43"/>
      <c r="E22" s="43"/>
      <c r="F22" s="43"/>
      <c r="G22" s="43"/>
      <c r="H22" s="43"/>
      <c r="I22" s="43"/>
      <c r="J22" s="63"/>
      <c r="K22" s="63"/>
      <c r="L22" s="63"/>
      <c r="M22" s="14"/>
      <c r="N22" s="55"/>
      <c r="O22" s="63"/>
      <c r="P22" s="43"/>
      <c r="Q22" s="43"/>
      <c r="R22" s="63"/>
      <c r="S22" s="63"/>
      <c r="T22" s="63"/>
      <c r="U22" s="43"/>
      <c r="V22" s="42"/>
    </row>
    <row r="23" spans="1:32" s="84" customFormat="1">
      <c r="A23" s="80" t="s">
        <v>9</v>
      </c>
      <c r="B23" s="66">
        <v>2303</v>
      </c>
      <c r="C23" s="66">
        <v>1990</v>
      </c>
      <c r="D23" s="66">
        <v>550</v>
      </c>
      <c r="E23" s="66">
        <v>1295</v>
      </c>
      <c r="F23" s="66">
        <v>145</v>
      </c>
      <c r="G23" s="66">
        <v>30</v>
      </c>
      <c r="H23" s="66">
        <v>283</v>
      </c>
      <c r="I23" s="81">
        <f>C23/B23*100</f>
        <v>86.409031697785494</v>
      </c>
      <c r="J23" s="81">
        <f>G23/B23*100</f>
        <v>1.3026487190620928</v>
      </c>
      <c r="K23" s="81">
        <f>H23/B23*100</f>
        <v>12.288319583152409</v>
      </c>
      <c r="L23" s="65">
        <v>68142</v>
      </c>
      <c r="M23" s="47">
        <v>42616</v>
      </c>
      <c r="N23" s="82">
        <v>25526</v>
      </c>
      <c r="O23" s="66">
        <v>441</v>
      </c>
      <c r="P23" s="66">
        <v>293</v>
      </c>
      <c r="Q23" s="66">
        <v>148</v>
      </c>
      <c r="R23" s="66">
        <v>67701</v>
      </c>
      <c r="S23" s="66">
        <v>42323</v>
      </c>
      <c r="T23" s="66">
        <v>25378</v>
      </c>
      <c r="U23" s="81">
        <f>M23/L23*100</f>
        <v>62.539990020838829</v>
      </c>
      <c r="V23" s="83">
        <f>N23/L23*100</f>
        <v>37.460009979161164</v>
      </c>
      <c r="W23" s="40"/>
    </row>
    <row r="24" spans="1:32" ht="9" customHeight="1">
      <c r="A24" s="63"/>
      <c r="B24" s="63"/>
      <c r="C24" s="63"/>
      <c r="D24" s="63"/>
      <c r="E24" s="63"/>
      <c r="F24" s="63"/>
      <c r="G24" s="63"/>
      <c r="H24" s="63"/>
      <c r="I24" s="81"/>
      <c r="J24" s="81"/>
      <c r="K24" s="81"/>
      <c r="L24" s="18"/>
      <c r="M24" s="48"/>
      <c r="N24" s="55"/>
      <c r="O24" s="63"/>
      <c r="P24" s="63"/>
      <c r="Q24" s="63"/>
      <c r="R24" s="63"/>
      <c r="S24" s="63"/>
      <c r="T24" s="63"/>
      <c r="U24" s="81"/>
      <c r="V24" s="83"/>
    </row>
    <row r="25" spans="1:32" ht="20.100000000000001" customHeight="1">
      <c r="A25" s="8" t="s">
        <v>13</v>
      </c>
      <c r="B25" s="26">
        <v>1014</v>
      </c>
      <c r="C25" s="55">
        <v>759</v>
      </c>
      <c r="D25" s="25">
        <v>356</v>
      </c>
      <c r="E25" s="18">
        <v>393</v>
      </c>
      <c r="F25" s="18">
        <v>10</v>
      </c>
      <c r="G25" s="18">
        <v>15</v>
      </c>
      <c r="H25" s="18">
        <v>240</v>
      </c>
      <c r="I25" s="6">
        <f t="shared" ref="I25:I30" si="10">C25/B25*100</f>
        <v>74.852071005917168</v>
      </c>
      <c r="J25" s="6">
        <f>G25/B25*100</f>
        <v>1.4792899408284024</v>
      </c>
      <c r="K25" s="6">
        <f>H25/B25*100</f>
        <v>23.668639053254438</v>
      </c>
      <c r="L25" s="18">
        <v>6164</v>
      </c>
      <c r="M25" s="49">
        <v>3374</v>
      </c>
      <c r="N25" s="25">
        <v>2790</v>
      </c>
      <c r="O25" s="26">
        <v>369</v>
      </c>
      <c r="P25" s="25">
        <v>246</v>
      </c>
      <c r="Q25" s="18">
        <v>123</v>
      </c>
      <c r="R25" s="26">
        <v>5795</v>
      </c>
      <c r="S25" s="55">
        <v>3128</v>
      </c>
      <c r="T25" s="55">
        <v>2667</v>
      </c>
      <c r="U25" s="7">
        <f t="shared" ref="U25:U30" si="11">M25/L25*100</f>
        <v>54.73718364698248</v>
      </c>
      <c r="V25" s="28">
        <f t="shared" ref="V25:V30" si="12">N25/L25*100</f>
        <v>45.26281635301752</v>
      </c>
    </row>
    <row r="26" spans="1:32" ht="20.100000000000001" customHeight="1">
      <c r="A26" s="8" t="s">
        <v>14</v>
      </c>
      <c r="B26" s="26">
        <v>589</v>
      </c>
      <c r="C26" s="55">
        <v>542</v>
      </c>
      <c r="D26" s="25">
        <v>147</v>
      </c>
      <c r="E26" s="18">
        <v>385</v>
      </c>
      <c r="F26" s="18">
        <v>10</v>
      </c>
      <c r="G26" s="18">
        <v>9</v>
      </c>
      <c r="H26" s="18">
        <v>38</v>
      </c>
      <c r="I26" s="6">
        <f t="shared" si="10"/>
        <v>92.020373514431242</v>
      </c>
      <c r="J26" s="6">
        <f>G26/B26*100</f>
        <v>1.5280135823429541</v>
      </c>
      <c r="K26" s="6">
        <f>H26/B26*100</f>
        <v>6.4516129032258061</v>
      </c>
      <c r="L26" s="18">
        <v>7980</v>
      </c>
      <c r="M26" s="49">
        <v>4075</v>
      </c>
      <c r="N26" s="25">
        <v>3905</v>
      </c>
      <c r="O26" s="26">
        <v>66</v>
      </c>
      <c r="P26" s="25">
        <v>42</v>
      </c>
      <c r="Q26" s="18">
        <v>24</v>
      </c>
      <c r="R26" s="26">
        <v>7914</v>
      </c>
      <c r="S26" s="55">
        <v>4033</v>
      </c>
      <c r="T26" s="55">
        <v>3881</v>
      </c>
      <c r="U26" s="7">
        <f t="shared" si="11"/>
        <v>51.065162907268167</v>
      </c>
      <c r="V26" s="28">
        <f t="shared" si="12"/>
        <v>48.934837092731833</v>
      </c>
    </row>
    <row r="27" spans="1:32" ht="20.100000000000001" customHeight="1">
      <c r="A27" s="8" t="s">
        <v>15</v>
      </c>
      <c r="B27" s="26">
        <v>272</v>
      </c>
      <c r="C27" s="55">
        <v>264</v>
      </c>
      <c r="D27" s="25">
        <v>38</v>
      </c>
      <c r="E27" s="18">
        <v>213</v>
      </c>
      <c r="F27" s="18">
        <v>13</v>
      </c>
      <c r="G27" s="18">
        <v>4</v>
      </c>
      <c r="H27" s="18">
        <v>4</v>
      </c>
      <c r="I27" s="6">
        <f t="shared" si="10"/>
        <v>97.058823529411768</v>
      </c>
      <c r="J27" s="6">
        <f>G27/B27*100</f>
        <v>1.4705882352941175</v>
      </c>
      <c r="K27" s="6">
        <f>H27/B27*100</f>
        <v>1.4705882352941175</v>
      </c>
      <c r="L27" s="18">
        <v>6583</v>
      </c>
      <c r="M27" s="49">
        <v>3736</v>
      </c>
      <c r="N27" s="25">
        <v>2847</v>
      </c>
      <c r="O27" s="26">
        <v>5</v>
      </c>
      <c r="P27" s="25">
        <v>4</v>
      </c>
      <c r="Q27" s="18">
        <v>1</v>
      </c>
      <c r="R27" s="26">
        <v>6578</v>
      </c>
      <c r="S27" s="55">
        <v>3732</v>
      </c>
      <c r="T27" s="55">
        <v>2846</v>
      </c>
      <c r="U27" s="7">
        <f t="shared" si="11"/>
        <v>56.752240619778213</v>
      </c>
      <c r="V27" s="28">
        <f t="shared" si="12"/>
        <v>43.247759380221787</v>
      </c>
    </row>
    <row r="28" spans="1:32" ht="20.100000000000001" customHeight="1">
      <c r="A28" s="8" t="s">
        <v>16</v>
      </c>
      <c r="B28" s="26">
        <v>305</v>
      </c>
      <c r="C28" s="55">
        <v>302</v>
      </c>
      <c r="D28" s="25">
        <v>9</v>
      </c>
      <c r="E28" s="18">
        <v>243</v>
      </c>
      <c r="F28" s="18">
        <v>50</v>
      </c>
      <c r="G28" s="18">
        <v>2</v>
      </c>
      <c r="H28" s="18">
        <v>1</v>
      </c>
      <c r="I28" s="6">
        <f t="shared" si="10"/>
        <v>99.016393442622956</v>
      </c>
      <c r="J28" s="6">
        <f>G28/B28*100</f>
        <v>0.65573770491803274</v>
      </c>
      <c r="K28" s="6">
        <f>H28/B28*100</f>
        <v>0.32786885245901637</v>
      </c>
      <c r="L28" s="18">
        <v>16120</v>
      </c>
      <c r="M28" s="49">
        <v>9731</v>
      </c>
      <c r="N28" s="25">
        <v>6389</v>
      </c>
      <c r="O28" s="18">
        <v>1</v>
      </c>
      <c r="P28" s="18">
        <v>1</v>
      </c>
      <c r="Q28" s="18" t="s">
        <v>64</v>
      </c>
      <c r="R28" s="26">
        <v>16119</v>
      </c>
      <c r="S28" s="55">
        <v>9730</v>
      </c>
      <c r="T28" s="55">
        <v>6389</v>
      </c>
      <c r="U28" s="7">
        <f t="shared" si="11"/>
        <v>60.366004962779151</v>
      </c>
      <c r="V28" s="28">
        <f t="shared" si="12"/>
        <v>39.633995037220842</v>
      </c>
    </row>
    <row r="29" spans="1:32" ht="20.100000000000001" customHeight="1">
      <c r="A29" s="8" t="s">
        <v>17</v>
      </c>
      <c r="B29" s="26">
        <v>98</v>
      </c>
      <c r="C29" s="55">
        <v>98</v>
      </c>
      <c r="D29" s="18" t="s">
        <v>64</v>
      </c>
      <c r="E29" s="18">
        <v>55</v>
      </c>
      <c r="F29" s="18">
        <v>43</v>
      </c>
      <c r="G29" s="18" t="s">
        <v>52</v>
      </c>
      <c r="H29" s="18" t="s">
        <v>52</v>
      </c>
      <c r="I29" s="6">
        <f t="shared" si="10"/>
        <v>100</v>
      </c>
      <c r="J29" s="18" t="s">
        <v>64</v>
      </c>
      <c r="K29" s="18" t="s">
        <v>64</v>
      </c>
      <c r="L29" s="18">
        <v>15278</v>
      </c>
      <c r="M29" s="49">
        <v>9741</v>
      </c>
      <c r="N29" s="25">
        <v>5537</v>
      </c>
      <c r="O29" s="18" t="s">
        <v>64</v>
      </c>
      <c r="P29" s="18" t="s">
        <v>64</v>
      </c>
      <c r="Q29" s="18" t="s">
        <v>64</v>
      </c>
      <c r="R29" s="26">
        <v>15278</v>
      </c>
      <c r="S29" s="55">
        <v>9741</v>
      </c>
      <c r="T29" s="55">
        <v>5537</v>
      </c>
      <c r="U29" s="7">
        <f t="shared" si="11"/>
        <v>63.758345333158793</v>
      </c>
      <c r="V29" s="28">
        <f t="shared" si="12"/>
        <v>36.241654666841214</v>
      </c>
    </row>
    <row r="30" spans="1:32" ht="20.100000000000001" customHeight="1">
      <c r="A30" s="10" t="s">
        <v>18</v>
      </c>
      <c r="B30" s="57">
        <v>25</v>
      </c>
      <c r="C30" s="57">
        <v>25</v>
      </c>
      <c r="D30" s="19" t="s">
        <v>64</v>
      </c>
      <c r="E30" s="19">
        <v>6</v>
      </c>
      <c r="F30" s="19">
        <v>19</v>
      </c>
      <c r="G30" s="19" t="s">
        <v>52</v>
      </c>
      <c r="H30" s="19" t="s">
        <v>52</v>
      </c>
      <c r="I30" s="23">
        <f t="shared" si="10"/>
        <v>100</v>
      </c>
      <c r="J30" s="19" t="s">
        <v>64</v>
      </c>
      <c r="K30" s="19" t="s">
        <v>64</v>
      </c>
      <c r="L30" s="20">
        <v>16017</v>
      </c>
      <c r="M30" s="50">
        <v>11959</v>
      </c>
      <c r="N30" s="20">
        <v>4058</v>
      </c>
      <c r="O30" s="19" t="s">
        <v>64</v>
      </c>
      <c r="P30" s="19" t="s">
        <v>64</v>
      </c>
      <c r="Q30" s="19" t="s">
        <v>64</v>
      </c>
      <c r="R30" s="57">
        <v>16017</v>
      </c>
      <c r="S30" s="57">
        <v>11959</v>
      </c>
      <c r="T30" s="57">
        <v>4058</v>
      </c>
      <c r="U30" s="23">
        <f t="shared" si="11"/>
        <v>74.664419054754333</v>
      </c>
      <c r="V30" s="52">
        <f t="shared" si="12"/>
        <v>25.335580945245677</v>
      </c>
    </row>
    <row r="31" spans="1:32">
      <c r="X31" s="9"/>
      <c r="AF31" s="77"/>
    </row>
    <row r="32" spans="1:32" s="9" customFormat="1" ht="20.100000000000001" customHeight="1">
      <c r="A32" s="31"/>
      <c r="B32" s="32"/>
      <c r="C32" s="32"/>
      <c r="D32" s="28"/>
      <c r="E32" s="28"/>
      <c r="F32" s="32"/>
      <c r="G32" s="53"/>
      <c r="H32" s="28"/>
      <c r="I32" s="28"/>
      <c r="J32" s="32"/>
      <c r="K32" s="32"/>
      <c r="L32" s="32"/>
      <c r="M32" s="59"/>
      <c r="N32" s="28"/>
      <c r="O32" s="28"/>
      <c r="P32" s="32"/>
      <c r="Q32" s="59"/>
      <c r="R32" s="32"/>
      <c r="S32" s="59"/>
      <c r="T32" s="28"/>
      <c r="U32" s="27"/>
      <c r="V32" s="32"/>
      <c r="W32" s="59"/>
      <c r="X32" s="32"/>
      <c r="Y32" s="59"/>
      <c r="Z32" s="28"/>
      <c r="AA32" s="27"/>
    </row>
    <row r="33" spans="1:25">
      <c r="A33" s="26" t="s">
        <v>56</v>
      </c>
      <c r="B33" s="26"/>
      <c r="C33" s="26"/>
      <c r="D33" s="26"/>
      <c r="E33" s="26"/>
      <c r="F33" s="79"/>
      <c r="G33" s="79"/>
      <c r="I33" s="26"/>
      <c r="K33" s="79"/>
      <c r="L33" s="79"/>
      <c r="M33" s="79"/>
      <c r="N33" s="79"/>
      <c r="O33" s="26"/>
      <c r="P33" s="79"/>
    </row>
    <row r="34" spans="1:25">
      <c r="F34" s="79"/>
      <c r="G34" s="79"/>
      <c r="I34" s="26"/>
      <c r="K34" s="79"/>
      <c r="L34" s="79"/>
      <c r="M34" s="79"/>
      <c r="N34" s="79"/>
      <c r="O34" s="26"/>
      <c r="P34" s="79"/>
    </row>
    <row r="35" spans="1:25">
      <c r="A35" s="26"/>
      <c r="B35" s="26"/>
      <c r="D35" s="26"/>
      <c r="E35" s="26"/>
      <c r="F35" s="26"/>
      <c r="G35" s="26"/>
      <c r="H35" s="26"/>
      <c r="I35" s="26"/>
      <c r="J35" s="26"/>
      <c r="K35" s="26"/>
      <c r="L35" s="32"/>
      <c r="M35" s="26"/>
      <c r="O35" s="26"/>
      <c r="P35" s="26"/>
      <c r="Q35" s="26"/>
      <c r="W35" s="9"/>
      <c r="X35" s="170" t="s">
        <v>48</v>
      </c>
      <c r="Y35" s="171"/>
    </row>
    <row r="36" spans="1:25" ht="13.5" customHeight="1">
      <c r="A36" s="172" t="s">
        <v>47</v>
      </c>
      <c r="B36" s="175" t="s">
        <v>65</v>
      </c>
      <c r="C36" s="176"/>
      <c r="D36" s="175" t="s">
        <v>66</v>
      </c>
      <c r="E36" s="176"/>
      <c r="F36" s="178" t="s">
        <v>72</v>
      </c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80"/>
      <c r="V36" s="175" t="s">
        <v>67</v>
      </c>
      <c r="W36" s="176"/>
      <c r="X36" s="181" t="s">
        <v>49</v>
      </c>
      <c r="Y36" s="182"/>
    </row>
    <row r="37" spans="1:25" ht="13.5" customHeight="1">
      <c r="A37" s="173"/>
      <c r="B37" s="176"/>
      <c r="C37" s="176"/>
      <c r="D37" s="176"/>
      <c r="E37" s="176"/>
      <c r="F37" s="184" t="s">
        <v>46</v>
      </c>
      <c r="G37" s="166"/>
      <c r="H37" s="167"/>
      <c r="I37" s="185" t="s">
        <v>68</v>
      </c>
      <c r="J37" s="150"/>
      <c r="K37" s="149" t="s">
        <v>50</v>
      </c>
      <c r="L37" s="150"/>
      <c r="N37" s="154" t="s">
        <v>51</v>
      </c>
      <c r="O37" s="155"/>
      <c r="P37" s="149" t="s">
        <v>69</v>
      </c>
      <c r="Q37" s="150"/>
      <c r="R37" s="149" t="s">
        <v>70</v>
      </c>
      <c r="S37" s="150"/>
      <c r="T37" s="160" t="s">
        <v>45</v>
      </c>
      <c r="U37" s="161"/>
      <c r="V37" s="176"/>
      <c r="W37" s="176"/>
      <c r="X37" s="176"/>
      <c r="Y37" s="182"/>
    </row>
    <row r="38" spans="1:25">
      <c r="A38" s="173"/>
      <c r="B38" s="176"/>
      <c r="C38" s="176"/>
      <c r="D38" s="176"/>
      <c r="E38" s="176"/>
      <c r="F38" s="162" t="s">
        <v>73</v>
      </c>
      <c r="G38" s="163"/>
      <c r="H38" s="164"/>
      <c r="I38" s="186"/>
      <c r="J38" s="150"/>
      <c r="K38" s="151"/>
      <c r="L38" s="150"/>
      <c r="N38" s="156"/>
      <c r="O38" s="157"/>
      <c r="P38" s="151"/>
      <c r="Q38" s="150"/>
      <c r="R38" s="151"/>
      <c r="S38" s="150"/>
      <c r="T38" s="151"/>
      <c r="U38" s="150"/>
      <c r="V38" s="176"/>
      <c r="W38" s="176"/>
      <c r="X38" s="176"/>
      <c r="Y38" s="182"/>
    </row>
    <row r="39" spans="1:25">
      <c r="A39" s="174"/>
      <c r="B39" s="177"/>
      <c r="C39" s="177"/>
      <c r="D39" s="177"/>
      <c r="E39" s="177"/>
      <c r="F39" s="165" t="s">
        <v>71</v>
      </c>
      <c r="G39" s="166"/>
      <c r="H39" s="167"/>
      <c r="I39" s="187"/>
      <c r="J39" s="153"/>
      <c r="K39" s="152"/>
      <c r="L39" s="153"/>
      <c r="M39" s="51"/>
      <c r="N39" s="158"/>
      <c r="O39" s="159"/>
      <c r="P39" s="152"/>
      <c r="Q39" s="153"/>
      <c r="R39" s="152"/>
      <c r="S39" s="153"/>
      <c r="T39" s="152"/>
      <c r="U39" s="153"/>
      <c r="V39" s="177"/>
      <c r="W39" s="177"/>
      <c r="X39" s="177"/>
      <c r="Y39" s="183"/>
    </row>
    <row r="40" spans="1:25" ht="9" customHeight="1">
      <c r="A40" s="42"/>
      <c r="B40" s="145"/>
      <c r="C40" s="146"/>
      <c r="D40" s="145"/>
      <c r="E40" s="146"/>
      <c r="F40" s="38"/>
      <c r="G40" s="42"/>
      <c r="H40" s="45"/>
      <c r="I40" s="42"/>
      <c r="J40" s="43"/>
      <c r="K40" s="38"/>
      <c r="L40" s="45"/>
      <c r="N40" s="42"/>
      <c r="O40" s="45"/>
      <c r="P40" s="42"/>
      <c r="Q40" s="45"/>
      <c r="R40" s="42"/>
      <c r="S40" s="45"/>
      <c r="T40" s="39"/>
      <c r="U40" s="46"/>
      <c r="V40" s="145"/>
      <c r="W40" s="146"/>
      <c r="X40" s="2"/>
      <c r="Y40" s="2"/>
    </row>
    <row r="41" spans="1:25" s="40" customFormat="1">
      <c r="A41" s="41" t="s">
        <v>9</v>
      </c>
      <c r="B41" s="142">
        <v>27340451</v>
      </c>
      <c r="C41" s="142">
        <v>26314819</v>
      </c>
      <c r="D41" s="142">
        <v>102720046</v>
      </c>
      <c r="E41" s="142">
        <v>103533285</v>
      </c>
      <c r="F41" s="142">
        <v>183013536</v>
      </c>
      <c r="G41" s="142">
        <v>180700620</v>
      </c>
      <c r="H41" s="142">
        <v>180700620</v>
      </c>
      <c r="I41" s="147">
        <v>158878887</v>
      </c>
      <c r="J41" s="147"/>
      <c r="K41" s="147">
        <v>15257105</v>
      </c>
      <c r="L41" s="147">
        <v>14655329</v>
      </c>
      <c r="M41" s="62"/>
      <c r="N41" s="148">
        <v>22301</v>
      </c>
      <c r="O41" s="147"/>
      <c r="P41" s="142">
        <v>838650</v>
      </c>
      <c r="Q41" s="142"/>
      <c r="R41" s="140">
        <v>8016593</v>
      </c>
      <c r="S41" s="140"/>
      <c r="T41" s="141">
        <f>F41/B23</f>
        <v>79467.449413808077</v>
      </c>
      <c r="U41" s="141">
        <v>73277</v>
      </c>
      <c r="V41" s="142">
        <v>77205017</v>
      </c>
      <c r="W41" s="142">
        <v>7469202</v>
      </c>
      <c r="X41" s="143">
        <v>69891215</v>
      </c>
      <c r="Y41" s="143">
        <v>66562147</v>
      </c>
    </row>
    <row r="42" spans="1:25" s="9" customFormat="1" ht="9" customHeight="1">
      <c r="A42" s="32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39"/>
      <c r="N42" s="144"/>
      <c r="O42" s="137"/>
      <c r="P42" s="137"/>
      <c r="Q42" s="137"/>
      <c r="R42" s="138"/>
      <c r="S42" s="138"/>
      <c r="T42" s="134"/>
      <c r="U42" s="134"/>
      <c r="V42" s="137"/>
      <c r="W42" s="137"/>
      <c r="X42" s="139"/>
      <c r="Y42" s="139"/>
    </row>
    <row r="43" spans="1:25" s="9" customFormat="1" ht="20.100000000000001" customHeight="1">
      <c r="A43" s="60" t="s">
        <v>44</v>
      </c>
      <c r="B43" s="133">
        <v>1558256</v>
      </c>
      <c r="C43" s="133"/>
      <c r="D43" s="133">
        <v>3447130</v>
      </c>
      <c r="E43" s="133"/>
      <c r="F43" s="133">
        <v>6968354</v>
      </c>
      <c r="G43" s="133"/>
      <c r="H43" s="133"/>
      <c r="I43" s="133">
        <v>5286433</v>
      </c>
      <c r="J43" s="133"/>
      <c r="K43" s="133">
        <v>1317780</v>
      </c>
      <c r="L43" s="133"/>
      <c r="M43" s="39"/>
      <c r="N43" s="132">
        <v>1002</v>
      </c>
      <c r="O43" s="133"/>
      <c r="P43" s="133">
        <v>34978</v>
      </c>
      <c r="Q43" s="133"/>
      <c r="R43" s="133">
        <v>328161</v>
      </c>
      <c r="S43" s="133"/>
      <c r="T43" s="134">
        <f t="shared" ref="T43:T48" si="13">F43/B25</f>
        <v>6872.1439842209074</v>
      </c>
      <c r="U43" s="134">
        <v>6229</v>
      </c>
      <c r="V43" s="133">
        <v>3344054</v>
      </c>
      <c r="W43" s="133"/>
      <c r="X43" s="136">
        <v>3344054</v>
      </c>
      <c r="Y43" s="136"/>
    </row>
    <row r="44" spans="1:25" s="9" customFormat="1" ht="20.100000000000001" customHeight="1">
      <c r="A44" s="60" t="s">
        <v>43</v>
      </c>
      <c r="B44" s="133">
        <v>2248083</v>
      </c>
      <c r="C44" s="133"/>
      <c r="D44" s="133">
        <v>5441080</v>
      </c>
      <c r="E44" s="133"/>
      <c r="F44" s="133">
        <v>10436096</v>
      </c>
      <c r="G44" s="133"/>
      <c r="H44" s="133"/>
      <c r="I44" s="133">
        <v>8283180</v>
      </c>
      <c r="J44" s="133"/>
      <c r="K44" s="133">
        <v>1706902</v>
      </c>
      <c r="L44" s="133"/>
      <c r="M44" s="39"/>
      <c r="N44" s="132">
        <v>12623</v>
      </c>
      <c r="O44" s="133"/>
      <c r="P44" s="133">
        <v>37234</v>
      </c>
      <c r="Q44" s="133"/>
      <c r="R44" s="133">
        <v>396157</v>
      </c>
      <c r="S44" s="133"/>
      <c r="T44" s="134">
        <f t="shared" si="13"/>
        <v>17718.329371816639</v>
      </c>
      <c r="U44" s="134">
        <v>6230</v>
      </c>
      <c r="V44" s="133">
        <v>4753082</v>
      </c>
      <c r="W44" s="133"/>
      <c r="X44" s="136">
        <v>4753082</v>
      </c>
      <c r="Y44" s="136"/>
    </row>
    <row r="45" spans="1:25" s="9" customFormat="1" ht="20.100000000000001" customHeight="1">
      <c r="A45" s="60" t="s">
        <v>42</v>
      </c>
      <c r="B45" s="133">
        <v>2070590</v>
      </c>
      <c r="C45" s="133"/>
      <c r="D45" s="133">
        <v>5614213</v>
      </c>
      <c r="E45" s="133"/>
      <c r="F45" s="133">
        <v>10846064</v>
      </c>
      <c r="G45" s="133"/>
      <c r="H45" s="133"/>
      <c r="I45" s="133">
        <v>8314852</v>
      </c>
      <c r="J45" s="133"/>
      <c r="K45" s="133">
        <v>1911017</v>
      </c>
      <c r="L45" s="133"/>
      <c r="M45" s="39"/>
      <c r="N45" s="132">
        <v>1105</v>
      </c>
      <c r="O45" s="133"/>
      <c r="P45" s="133">
        <v>39009</v>
      </c>
      <c r="Q45" s="133"/>
      <c r="R45" s="133">
        <v>580081</v>
      </c>
      <c r="S45" s="133"/>
      <c r="T45" s="134">
        <f t="shared" si="13"/>
        <v>39875.23529411765</v>
      </c>
      <c r="U45" s="134">
        <v>6231</v>
      </c>
      <c r="V45" s="133">
        <v>4983096</v>
      </c>
      <c r="W45" s="133"/>
      <c r="X45" s="136">
        <v>4983096</v>
      </c>
      <c r="Y45" s="136"/>
    </row>
    <row r="46" spans="1:25" s="9" customFormat="1" ht="20.100000000000001" customHeight="1">
      <c r="A46" s="60" t="s">
        <v>41</v>
      </c>
      <c r="B46" s="133">
        <v>5782770</v>
      </c>
      <c r="C46" s="133"/>
      <c r="D46" s="133">
        <v>27115019</v>
      </c>
      <c r="E46" s="133"/>
      <c r="F46" s="133">
        <v>42540980</v>
      </c>
      <c r="G46" s="133"/>
      <c r="H46" s="133"/>
      <c r="I46" s="133">
        <v>36120138</v>
      </c>
      <c r="J46" s="133"/>
      <c r="K46" s="133">
        <v>4993337</v>
      </c>
      <c r="L46" s="133"/>
      <c r="M46" s="39"/>
      <c r="N46" s="132">
        <v>3493</v>
      </c>
      <c r="O46" s="133"/>
      <c r="P46" s="133">
        <v>76869</v>
      </c>
      <c r="Q46" s="133"/>
      <c r="R46" s="133">
        <v>1347143</v>
      </c>
      <c r="S46" s="133"/>
      <c r="T46" s="134">
        <f t="shared" si="13"/>
        <v>139478.62295081967</v>
      </c>
      <c r="U46" s="134">
        <v>6232</v>
      </c>
      <c r="V46" s="133">
        <v>14918494</v>
      </c>
      <c r="W46" s="133"/>
      <c r="X46" s="136">
        <v>12954925</v>
      </c>
      <c r="Y46" s="136"/>
    </row>
    <row r="47" spans="1:25" s="9" customFormat="1" ht="20.100000000000001" customHeight="1">
      <c r="A47" s="8" t="s">
        <v>17</v>
      </c>
      <c r="B47" s="133">
        <v>6227952</v>
      </c>
      <c r="C47" s="133"/>
      <c r="D47" s="133">
        <v>25830964</v>
      </c>
      <c r="E47" s="133"/>
      <c r="F47" s="133">
        <v>41874256</v>
      </c>
      <c r="G47" s="133"/>
      <c r="H47" s="133"/>
      <c r="I47" s="133">
        <v>34696489</v>
      </c>
      <c r="J47" s="133"/>
      <c r="K47" s="133" t="s">
        <v>75</v>
      </c>
      <c r="L47" s="133"/>
      <c r="M47" s="39"/>
      <c r="N47" s="132">
        <v>4078</v>
      </c>
      <c r="O47" s="133"/>
      <c r="P47" s="133" t="s">
        <v>75</v>
      </c>
      <c r="Q47" s="133"/>
      <c r="R47" s="133">
        <v>2015275</v>
      </c>
      <c r="S47" s="133"/>
      <c r="T47" s="134">
        <f t="shared" si="13"/>
        <v>427288.32653061225</v>
      </c>
      <c r="U47" s="134">
        <v>6233</v>
      </c>
      <c r="V47" s="133">
        <v>15526458</v>
      </c>
      <c r="W47" s="133"/>
      <c r="X47" s="136">
        <v>13946724</v>
      </c>
      <c r="Y47" s="136"/>
    </row>
    <row r="48" spans="1:25" s="9" customFormat="1" ht="20.100000000000001" customHeight="1">
      <c r="A48" s="61" t="s">
        <v>40</v>
      </c>
      <c r="B48" s="130">
        <v>9452800</v>
      </c>
      <c r="C48" s="130"/>
      <c r="D48" s="130">
        <v>35271640</v>
      </c>
      <c r="E48" s="130"/>
      <c r="F48" s="130">
        <v>70347786</v>
      </c>
      <c r="G48" s="130"/>
      <c r="H48" s="130"/>
      <c r="I48" s="130">
        <v>66177795</v>
      </c>
      <c r="J48" s="130"/>
      <c r="K48" s="130" t="s">
        <v>75</v>
      </c>
      <c r="L48" s="130"/>
      <c r="M48" s="51"/>
      <c r="N48" s="131" t="s">
        <v>64</v>
      </c>
      <c r="O48" s="130"/>
      <c r="P48" s="130" t="s">
        <v>75</v>
      </c>
      <c r="Q48" s="130"/>
      <c r="R48" s="130">
        <v>3349776</v>
      </c>
      <c r="S48" s="130"/>
      <c r="T48" s="135">
        <f t="shared" si="13"/>
        <v>2813911.44</v>
      </c>
      <c r="U48" s="135">
        <v>6234</v>
      </c>
      <c r="V48" s="130">
        <v>33679833</v>
      </c>
      <c r="W48" s="130"/>
      <c r="X48" s="129">
        <v>29909334</v>
      </c>
      <c r="Y48" s="129"/>
    </row>
    <row r="49" spans="1:18">
      <c r="A49" s="26"/>
      <c r="B49" s="26"/>
      <c r="C49" s="26"/>
      <c r="D49" s="26"/>
      <c r="E49" s="26"/>
      <c r="F49" s="26"/>
      <c r="H49" s="26"/>
      <c r="I49" s="26"/>
      <c r="J49" s="26"/>
      <c r="K49" s="26"/>
      <c r="L49" s="26"/>
      <c r="M49" s="42"/>
      <c r="N49" s="32"/>
      <c r="O49" s="26"/>
      <c r="R49" s="26"/>
    </row>
  </sheetData>
  <mergeCells count="198">
    <mergeCell ref="B3:E3"/>
    <mergeCell ref="F3:I3"/>
    <mergeCell ref="J3:O3"/>
    <mergeCell ref="P3:U3"/>
    <mergeCell ref="V3:AA3"/>
    <mergeCell ref="C4:D4"/>
    <mergeCell ref="E4:E6"/>
    <mergeCell ref="G4:H4"/>
    <mergeCell ref="I4:I6"/>
    <mergeCell ref="J4:K4"/>
    <mergeCell ref="X4:Z4"/>
    <mergeCell ref="AA4:AA6"/>
    <mergeCell ref="J5:K5"/>
    <mergeCell ref="L5:M5"/>
    <mergeCell ref="P5:Q5"/>
    <mergeCell ref="R5:S5"/>
    <mergeCell ref="V5:W5"/>
    <mergeCell ref="X5:Y5"/>
    <mergeCell ref="J6:K6"/>
    <mergeCell ref="L6:M6"/>
    <mergeCell ref="L4:N4"/>
    <mergeCell ref="O4:O6"/>
    <mergeCell ref="P4:Q4"/>
    <mergeCell ref="R4:T4"/>
    <mergeCell ref="U4:U6"/>
    <mergeCell ref="V4:W4"/>
    <mergeCell ref="P6:Q6"/>
    <mergeCell ref="R6:S6"/>
    <mergeCell ref="V6:W6"/>
    <mergeCell ref="J9:K9"/>
    <mergeCell ref="L9:M9"/>
    <mergeCell ref="P9:Q9"/>
    <mergeCell ref="R9:S9"/>
    <mergeCell ref="V9:W9"/>
    <mergeCell ref="X9:Y9"/>
    <mergeCell ref="X6:Y6"/>
    <mergeCell ref="V7:W7"/>
    <mergeCell ref="X7:Y7"/>
    <mergeCell ref="J8:K8"/>
    <mergeCell ref="L8:M8"/>
    <mergeCell ref="P8:Q8"/>
    <mergeCell ref="R8:S8"/>
    <mergeCell ref="V8:W8"/>
    <mergeCell ref="X8:Y8"/>
    <mergeCell ref="J11:K11"/>
    <mergeCell ref="L11:M11"/>
    <mergeCell ref="P11:Q11"/>
    <mergeCell ref="R11:S11"/>
    <mergeCell ref="V11:W11"/>
    <mergeCell ref="X11:Y11"/>
    <mergeCell ref="J10:K10"/>
    <mergeCell ref="L10:M10"/>
    <mergeCell ref="P10:Q10"/>
    <mergeCell ref="R10:S10"/>
    <mergeCell ref="V10:W10"/>
    <mergeCell ref="X10:Y10"/>
    <mergeCell ref="J13:K13"/>
    <mergeCell ref="L13:M13"/>
    <mergeCell ref="P13:Q13"/>
    <mergeCell ref="R13:S13"/>
    <mergeCell ref="V13:W13"/>
    <mergeCell ref="X13:Y13"/>
    <mergeCell ref="J12:K12"/>
    <mergeCell ref="L12:M12"/>
    <mergeCell ref="P12:Q12"/>
    <mergeCell ref="R12:S12"/>
    <mergeCell ref="V12:W12"/>
    <mergeCell ref="X12:Y12"/>
    <mergeCell ref="J15:K15"/>
    <mergeCell ref="L15:M15"/>
    <mergeCell ref="P15:Q15"/>
    <mergeCell ref="R15:S15"/>
    <mergeCell ref="V15:W15"/>
    <mergeCell ref="X15:Y15"/>
    <mergeCell ref="J14:K14"/>
    <mergeCell ref="L14:M14"/>
    <mergeCell ref="P14:Q14"/>
    <mergeCell ref="R14:S14"/>
    <mergeCell ref="V14:W14"/>
    <mergeCell ref="X14:Y14"/>
    <mergeCell ref="A36:A39"/>
    <mergeCell ref="B36:C39"/>
    <mergeCell ref="D36:E39"/>
    <mergeCell ref="F36:U36"/>
    <mergeCell ref="V36:W39"/>
    <mergeCell ref="X36:Y39"/>
    <mergeCell ref="F37:H37"/>
    <mergeCell ref="I37:J39"/>
    <mergeCell ref="A19:A21"/>
    <mergeCell ref="B19:K19"/>
    <mergeCell ref="L19:V19"/>
    <mergeCell ref="B20:B21"/>
    <mergeCell ref="C20:F20"/>
    <mergeCell ref="G20:G21"/>
    <mergeCell ref="H20:H21"/>
    <mergeCell ref="L20:N20"/>
    <mergeCell ref="O20:Q20"/>
    <mergeCell ref="R20:T20"/>
    <mergeCell ref="K37:L39"/>
    <mergeCell ref="N37:O39"/>
    <mergeCell ref="P37:Q39"/>
    <mergeCell ref="R37:S39"/>
    <mergeCell ref="T37:U39"/>
    <mergeCell ref="F38:H38"/>
    <mergeCell ref="F39:H39"/>
    <mergeCell ref="U20:V20"/>
    <mergeCell ref="X35:Y35"/>
    <mergeCell ref="B40:C40"/>
    <mergeCell ref="D40:E40"/>
    <mergeCell ref="V40:W40"/>
    <mergeCell ref="B41:C41"/>
    <mergeCell ref="D41:E41"/>
    <mergeCell ref="F41:H41"/>
    <mergeCell ref="I41:J41"/>
    <mergeCell ref="K41:L41"/>
    <mergeCell ref="N41:O41"/>
    <mergeCell ref="P41:Q41"/>
    <mergeCell ref="B43:C43"/>
    <mergeCell ref="D43:E43"/>
    <mergeCell ref="F43:H43"/>
    <mergeCell ref="I43:J43"/>
    <mergeCell ref="K43:L43"/>
    <mergeCell ref="R41:S41"/>
    <mergeCell ref="T41:U41"/>
    <mergeCell ref="V41:W41"/>
    <mergeCell ref="X41:Y41"/>
    <mergeCell ref="B42:C42"/>
    <mergeCell ref="D42:E42"/>
    <mergeCell ref="F42:H42"/>
    <mergeCell ref="I42:J42"/>
    <mergeCell ref="K42:L42"/>
    <mergeCell ref="N42:O42"/>
    <mergeCell ref="N43:O43"/>
    <mergeCell ref="P43:Q43"/>
    <mergeCell ref="R43:S43"/>
    <mergeCell ref="T43:U43"/>
    <mergeCell ref="V43:W43"/>
    <mergeCell ref="X43:Y43"/>
    <mergeCell ref="P42:Q42"/>
    <mergeCell ref="R42:S42"/>
    <mergeCell ref="T42:U42"/>
    <mergeCell ref="V42:W42"/>
    <mergeCell ref="X42:Y42"/>
    <mergeCell ref="B45:C45"/>
    <mergeCell ref="D45:E45"/>
    <mergeCell ref="F45:H45"/>
    <mergeCell ref="I45:J45"/>
    <mergeCell ref="K45:L45"/>
    <mergeCell ref="B44:C44"/>
    <mergeCell ref="D44:E44"/>
    <mergeCell ref="F44:H44"/>
    <mergeCell ref="I44:J44"/>
    <mergeCell ref="K44:L44"/>
    <mergeCell ref="N45:O45"/>
    <mergeCell ref="P45:Q45"/>
    <mergeCell ref="R45:S45"/>
    <mergeCell ref="T45:U45"/>
    <mergeCell ref="V45:W45"/>
    <mergeCell ref="X45:Y45"/>
    <mergeCell ref="P44:Q44"/>
    <mergeCell ref="R44:S44"/>
    <mergeCell ref="T44:U44"/>
    <mergeCell ref="V44:W44"/>
    <mergeCell ref="X44:Y44"/>
    <mergeCell ref="N44:O44"/>
    <mergeCell ref="P46:Q46"/>
    <mergeCell ref="R46:S46"/>
    <mergeCell ref="T46:U46"/>
    <mergeCell ref="V46:W46"/>
    <mergeCell ref="X46:Y46"/>
    <mergeCell ref="B47:C47"/>
    <mergeCell ref="D47:E47"/>
    <mergeCell ref="F47:H47"/>
    <mergeCell ref="I47:J47"/>
    <mergeCell ref="K47:L47"/>
    <mergeCell ref="B46:C46"/>
    <mergeCell ref="D46:E46"/>
    <mergeCell ref="F46:H46"/>
    <mergeCell ref="I46:J46"/>
    <mergeCell ref="K46:L46"/>
    <mergeCell ref="N46:O46"/>
    <mergeCell ref="X48:Y48"/>
    <mergeCell ref="B48:C48"/>
    <mergeCell ref="D48:E48"/>
    <mergeCell ref="F48:H48"/>
    <mergeCell ref="I48:J48"/>
    <mergeCell ref="K48:L48"/>
    <mergeCell ref="N48:O48"/>
    <mergeCell ref="N47:O47"/>
    <mergeCell ref="P47:Q47"/>
    <mergeCell ref="R47:S47"/>
    <mergeCell ref="T47:U47"/>
    <mergeCell ref="V47:W47"/>
    <mergeCell ref="P48:Q48"/>
    <mergeCell ref="R48:S48"/>
    <mergeCell ref="T48:U48"/>
    <mergeCell ref="V48:W48"/>
    <mergeCell ref="X47:Y47"/>
  </mergeCells>
  <phoneticPr fontId="2"/>
  <pageMargins left="0.59055118110236227" right="0.59055118110236227" top="0.98425196850393704" bottom="0.98425196850393704" header="0.51181102362204722" footer="0.51181102362204722"/>
  <pageSetup paperSize="9" scale="87" orientation="portrait" r:id="rId1"/>
  <headerFooter alignWithMargins="0"/>
  <colBreaks count="1" manualBreakCount="1">
    <brk id="13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3"/>
  <sheetViews>
    <sheetView zoomScaleNormal="100" workbookViewId="0"/>
  </sheetViews>
  <sheetFormatPr defaultColWidth="0" defaultRowHeight="13.5" zeroHeight="1"/>
  <cols>
    <col min="1" max="5" width="12.875" style="85" customWidth="1"/>
    <col min="6" max="6" width="13.125" style="85" customWidth="1"/>
    <col min="7" max="7" width="1.125" style="85" customWidth="1"/>
    <col min="8" max="8" width="11.5" style="85" customWidth="1"/>
    <col min="9" max="9" width="1.25" style="85" customWidth="1"/>
    <col min="10" max="14" width="11.375" style="85" customWidth="1"/>
    <col min="15" max="16" width="12.25" style="85" customWidth="1"/>
    <col min="17" max="17" width="12.5" style="1" customWidth="1"/>
    <col min="18" max="18" width="10.875" style="1" customWidth="1"/>
    <col min="19" max="19" width="10.875" style="1" hidden="1"/>
    <col min="20" max="20" width="11.125" style="1" hidden="1"/>
    <col min="21" max="22" width="11.5" style="1" hidden="1"/>
    <col min="23" max="16384" width="9" style="1" hidden="1"/>
  </cols>
  <sheetData>
    <row r="1" spans="1:22">
      <c r="A1" s="85" t="s">
        <v>78</v>
      </c>
      <c r="F1" s="86"/>
      <c r="G1" s="86"/>
      <c r="H1" s="86"/>
      <c r="I1" s="86"/>
      <c r="K1" s="86"/>
      <c r="L1" s="86"/>
      <c r="M1" s="86"/>
      <c r="N1" s="1"/>
      <c r="O1" s="1"/>
      <c r="P1" s="86"/>
      <c r="Q1" s="86"/>
      <c r="R1" s="86"/>
      <c r="S1" s="86"/>
      <c r="T1" s="86"/>
      <c r="U1" s="86"/>
    </row>
    <row r="2" spans="1:22"/>
    <row r="3" spans="1:22">
      <c r="Q3" s="87" t="s">
        <v>79</v>
      </c>
      <c r="R3" s="85"/>
      <c r="S3" s="85"/>
      <c r="T3" s="85"/>
      <c r="U3" s="85"/>
    </row>
    <row r="4" spans="1:22" ht="67.5" customHeight="1">
      <c r="A4" s="230" t="s">
        <v>19</v>
      </c>
      <c r="B4" s="232" t="s">
        <v>80</v>
      </c>
      <c r="C4" s="221" t="s">
        <v>81</v>
      </c>
      <c r="D4" s="222"/>
      <c r="E4" s="223"/>
      <c r="F4" s="221" t="s">
        <v>82</v>
      </c>
      <c r="G4" s="222"/>
      <c r="H4" s="222"/>
      <c r="I4" s="89"/>
      <c r="J4" s="90" t="s">
        <v>83</v>
      </c>
      <c r="K4" s="221" t="s">
        <v>84</v>
      </c>
      <c r="L4" s="222"/>
      <c r="M4" s="223"/>
      <c r="N4" s="91" t="s">
        <v>85</v>
      </c>
      <c r="O4" s="221" t="s">
        <v>86</v>
      </c>
      <c r="P4" s="222"/>
      <c r="Q4" s="222"/>
    </row>
    <row r="5" spans="1:22" s="9" customFormat="1" ht="20.25" customHeight="1">
      <c r="A5" s="231"/>
      <c r="B5" s="233"/>
      <c r="C5" s="92" t="s">
        <v>32</v>
      </c>
      <c r="D5" s="88" t="s">
        <v>87</v>
      </c>
      <c r="E5" s="88" t="s">
        <v>88</v>
      </c>
      <c r="F5" s="88" t="s">
        <v>32</v>
      </c>
      <c r="G5" s="224" t="s">
        <v>87</v>
      </c>
      <c r="H5" s="225"/>
      <c r="I5" s="92"/>
      <c r="J5" s="93" t="s">
        <v>88</v>
      </c>
      <c r="K5" s="94" t="s">
        <v>32</v>
      </c>
      <c r="L5" s="88" t="s">
        <v>89</v>
      </c>
      <c r="M5" s="88" t="s">
        <v>90</v>
      </c>
      <c r="N5" s="95" t="s">
        <v>91</v>
      </c>
      <c r="O5" s="88" t="s">
        <v>32</v>
      </c>
      <c r="P5" s="88" t="s">
        <v>89</v>
      </c>
      <c r="Q5" s="96" t="s">
        <v>90</v>
      </c>
    </row>
    <row r="6" spans="1:22" s="9" customFormat="1" ht="20.100000000000001" customHeight="1">
      <c r="A6" s="97"/>
      <c r="B6" s="98"/>
      <c r="C6" s="99"/>
      <c r="D6" s="98"/>
      <c r="E6" s="98"/>
      <c r="F6" s="98"/>
      <c r="G6" s="226"/>
      <c r="H6" s="227"/>
      <c r="I6" s="100"/>
      <c r="J6" s="101"/>
      <c r="K6" s="97"/>
      <c r="L6" s="98"/>
      <c r="M6" s="98"/>
      <c r="N6" s="98"/>
      <c r="O6" s="98"/>
      <c r="P6" s="98"/>
      <c r="Q6" s="99"/>
    </row>
    <row r="7" spans="1:22" s="40" customFormat="1" ht="20.100000000000001" customHeight="1">
      <c r="A7" s="102" t="s">
        <v>9</v>
      </c>
      <c r="B7" s="103">
        <v>428</v>
      </c>
      <c r="C7" s="103">
        <v>49798730</v>
      </c>
      <c r="D7" s="104">
        <v>16390187</v>
      </c>
      <c r="E7" s="103">
        <v>33408543</v>
      </c>
      <c r="F7" s="103">
        <v>7291658</v>
      </c>
      <c r="G7" s="105">
        <f>SUM(G9:G11)</f>
        <v>250422</v>
      </c>
      <c r="H7" s="106">
        <v>217759</v>
      </c>
      <c r="I7" s="107"/>
      <c r="J7" s="108">
        <v>7073899</v>
      </c>
      <c r="K7" s="108">
        <v>1000354</v>
      </c>
      <c r="L7" s="103">
        <v>164935</v>
      </c>
      <c r="M7" s="103">
        <v>835419</v>
      </c>
      <c r="N7" s="103">
        <v>7027843</v>
      </c>
      <c r="O7" s="103">
        <v>49062191</v>
      </c>
      <c r="P7" s="103">
        <v>16443011</v>
      </c>
      <c r="Q7" s="107">
        <v>32619180</v>
      </c>
      <c r="R7" s="109"/>
    </row>
    <row r="8" spans="1:22" s="9" customFormat="1" ht="20.100000000000001" customHeight="1">
      <c r="A8" s="110"/>
      <c r="B8" s="111"/>
      <c r="C8" s="100"/>
      <c r="D8" s="111"/>
      <c r="E8" s="111"/>
      <c r="F8" s="111"/>
      <c r="G8" s="112"/>
      <c r="H8" s="113"/>
      <c r="I8" s="100"/>
      <c r="J8" s="101"/>
      <c r="K8" s="110"/>
      <c r="L8" s="111"/>
      <c r="M8" s="111"/>
      <c r="N8" s="111"/>
      <c r="O8" s="103"/>
      <c r="P8" s="103"/>
      <c r="Q8" s="107"/>
    </row>
    <row r="9" spans="1:22" s="9" customFormat="1" ht="20.100000000000001" customHeight="1">
      <c r="A9" s="114" t="s">
        <v>92</v>
      </c>
      <c r="B9" s="115">
        <v>305</v>
      </c>
      <c r="C9" s="115">
        <v>19598083</v>
      </c>
      <c r="D9" s="116">
        <v>7863025</v>
      </c>
      <c r="E9" s="116">
        <v>11735058</v>
      </c>
      <c r="F9" s="116">
        <v>1857908</v>
      </c>
      <c r="G9" s="112">
        <v>123648</v>
      </c>
      <c r="H9" s="113">
        <v>60290</v>
      </c>
      <c r="I9" s="117"/>
      <c r="J9" s="113">
        <v>1797618</v>
      </c>
      <c r="K9" s="113">
        <v>153199</v>
      </c>
      <c r="L9" s="116">
        <v>45063</v>
      </c>
      <c r="M9" s="118">
        <v>108136</v>
      </c>
      <c r="N9" s="116">
        <v>1948131</v>
      </c>
      <c r="O9" s="111">
        <v>19354661</v>
      </c>
      <c r="P9" s="111">
        <v>7878252</v>
      </c>
      <c r="Q9" s="100">
        <v>11476409</v>
      </c>
      <c r="R9" s="119"/>
    </row>
    <row r="10" spans="1:22" s="9" customFormat="1" ht="20.100000000000001" customHeight="1">
      <c r="A10" s="114" t="s">
        <v>93</v>
      </c>
      <c r="B10" s="116">
        <v>98</v>
      </c>
      <c r="C10" s="120">
        <v>14457114</v>
      </c>
      <c r="D10" s="111">
        <v>5004630</v>
      </c>
      <c r="E10" s="111">
        <v>9452484</v>
      </c>
      <c r="F10" s="116">
        <v>1791804</v>
      </c>
      <c r="G10" s="112">
        <v>125261</v>
      </c>
      <c r="H10" s="113" t="s">
        <v>94</v>
      </c>
      <c r="I10" s="100"/>
      <c r="J10" s="113" t="s">
        <v>94</v>
      </c>
      <c r="K10" s="113">
        <v>308732</v>
      </c>
      <c r="L10" s="116" t="s">
        <v>94</v>
      </c>
      <c r="M10" s="118" t="s">
        <v>94</v>
      </c>
      <c r="N10" s="116">
        <v>1660755</v>
      </c>
      <c r="O10" s="111">
        <v>14279431</v>
      </c>
      <c r="P10" s="111">
        <v>5073211</v>
      </c>
      <c r="Q10" s="100">
        <v>9206220</v>
      </c>
      <c r="R10" s="119"/>
    </row>
    <row r="11" spans="1:22" s="9" customFormat="1" ht="20.100000000000001" customHeight="1">
      <c r="A11" s="114" t="s">
        <v>40</v>
      </c>
      <c r="B11" s="116">
        <v>25</v>
      </c>
      <c r="C11" s="120">
        <v>15743533</v>
      </c>
      <c r="D11" s="111">
        <v>3522532</v>
      </c>
      <c r="E11" s="111">
        <v>12221001</v>
      </c>
      <c r="F11" s="116">
        <v>3641946</v>
      </c>
      <c r="G11" s="112">
        <v>1513</v>
      </c>
      <c r="H11" s="113" t="s">
        <v>94</v>
      </c>
      <c r="I11" s="100"/>
      <c r="J11" s="113" t="s">
        <v>94</v>
      </c>
      <c r="K11" s="113">
        <v>538423</v>
      </c>
      <c r="L11" s="116" t="s">
        <v>94</v>
      </c>
      <c r="M11" s="118" t="s">
        <v>94</v>
      </c>
      <c r="N11" s="116">
        <v>3418957</v>
      </c>
      <c r="O11" s="111">
        <v>15428099</v>
      </c>
      <c r="P11" s="111">
        <v>3491548</v>
      </c>
      <c r="Q11" s="100">
        <v>11936551</v>
      </c>
      <c r="R11" s="119"/>
    </row>
    <row r="12" spans="1:22" s="9" customFormat="1" ht="12.75" customHeight="1">
      <c r="A12" s="121"/>
      <c r="B12" s="122"/>
      <c r="C12" s="123"/>
      <c r="D12" s="124"/>
      <c r="E12" s="124"/>
      <c r="F12" s="122"/>
      <c r="G12" s="228"/>
      <c r="H12" s="229"/>
      <c r="I12" s="127"/>
      <c r="J12" s="126"/>
      <c r="K12" s="126"/>
      <c r="L12" s="122"/>
      <c r="M12" s="122"/>
      <c r="N12" s="122"/>
      <c r="O12" s="122"/>
      <c r="P12" s="122"/>
      <c r="Q12" s="125"/>
    </row>
    <row r="13" spans="1:22">
      <c r="U13" s="128"/>
      <c r="V13" s="11"/>
    </row>
  </sheetData>
  <mergeCells count="9">
    <mergeCell ref="A4:A5"/>
    <mergeCell ref="B4:B5"/>
    <mergeCell ref="C4:E4"/>
    <mergeCell ref="F4:H4"/>
    <mergeCell ref="K4:M4"/>
    <mergeCell ref="O4:Q4"/>
    <mergeCell ref="G5:H5"/>
    <mergeCell ref="G6:H6"/>
    <mergeCell ref="G12:H12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88" orientation="portrait" r:id="rId1"/>
  <headerFooter alignWithMargins="0"/>
  <rowBreaks count="1" manualBreakCount="1">
    <brk id="14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1-1,1-2,1-3</vt:lpstr>
      <vt:lpstr>2</vt:lpstr>
      <vt:lpstr>'1-1,1-2,1-3'!Print_Area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総務部情報政策課商工２</dc:creator>
  <cp:lastModifiedBy> </cp:lastModifiedBy>
  <cp:lastPrinted>2015-03-09T09:33:29Z</cp:lastPrinted>
  <dcterms:created xsi:type="dcterms:W3CDTF">2001-09-18T10:24:20Z</dcterms:created>
  <dcterms:modified xsi:type="dcterms:W3CDTF">2015-03-09T09:34:17Z</dcterms:modified>
</cp:coreProperties>
</file>