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ukuipref-my.sharepoint.com/personal/toukei_pref_fukui_lg_jp/Documents/統計調査課共有フォルダ/人口統計G/700周期調査/710国勢調査/Ｒ4国勢調査関係/公表/従業地・通学地による人口・就業状態等集計/HP掲載用/"/>
    </mc:Choice>
  </mc:AlternateContent>
  <xr:revisionPtr revIDLastSave="249" documentId="11_DC35BB5FE804A7DD5FBFC6DED201A6757FEFB66E" xr6:coauthVersionLast="46" xr6:coauthVersionMax="47" xr10:uidLastSave="{78B44145-166B-417F-98B4-46CCE56049F8}"/>
  <bookViews>
    <workbookView minimized="1" xWindow="10485" yWindow="3150" windowWidth="6675" windowHeight="9000" activeTab="3" xr2:uid="{00000000-000D-0000-FFFF-FFFF00000000}"/>
  </bookViews>
  <sheets>
    <sheet name="表1" sheetId="1" r:id="rId1"/>
    <sheet name="表2" sheetId="2" r:id="rId2"/>
    <sheet name="表3" sheetId="3" r:id="rId3"/>
    <sheet name="表4" sheetId="4" r:id="rId4"/>
    <sheet name="表5" sheetId="5" r:id="rId5"/>
    <sheet name="表６" sheetId="6" r:id="rId6"/>
    <sheet name="表7" sheetId="8" r:id="rId7"/>
    <sheet name="表8" sheetId="9" r:id="rId8"/>
  </sheets>
  <definedNames>
    <definedName name="_xlnm._FilterDatabase" localSheetId="5" hidden="1">表６!$A$6:$F$6</definedName>
    <definedName name="_xlnm.Print_Area" localSheetId="0">表1!$A$1:$F$26</definedName>
    <definedName name="_xlnm.Print_Area" localSheetId="1">表2!$A$1:$Q$26</definedName>
    <definedName name="_xlnm.Print_Area" localSheetId="2">表3!$A$1:$O$60</definedName>
    <definedName name="_xlnm.Print_Area" localSheetId="3">表4!$A$1:$P$36</definedName>
    <definedName name="_xlnm.Print_Area" localSheetId="4">表5!$A$1:$L$25</definedName>
    <definedName name="_xlnm.Print_Area" localSheetId="6">表7!$A$1:$X$27</definedName>
    <definedName name="_xlnm.Print_Area" localSheetId="7">表8!$A$1:$U$26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" i="5" l="1"/>
  <c r="L24" i="5" s="1"/>
  <c r="J24" i="5"/>
  <c r="I24" i="5"/>
  <c r="H24" i="5"/>
  <c r="E24" i="5"/>
  <c r="D24" i="5"/>
  <c r="K23" i="5"/>
  <c r="J23" i="5"/>
  <c r="I23" i="5"/>
  <c r="H23" i="5"/>
  <c r="E23" i="5"/>
  <c r="D23" i="5"/>
  <c r="K22" i="5"/>
  <c r="L22" i="5" s="1"/>
  <c r="J22" i="5"/>
  <c r="I22" i="5"/>
  <c r="H22" i="5"/>
  <c r="E22" i="5"/>
  <c r="D22" i="5"/>
  <c r="K21" i="5"/>
  <c r="L21" i="5" s="1"/>
  <c r="J21" i="5"/>
  <c r="I21" i="5"/>
  <c r="H21" i="5"/>
  <c r="E21" i="5"/>
  <c r="D21" i="5"/>
  <c r="K20" i="5"/>
  <c r="L20" i="5" s="1"/>
  <c r="J20" i="5"/>
  <c r="I20" i="5"/>
  <c r="H20" i="5"/>
  <c r="E20" i="5"/>
  <c r="D20" i="5"/>
  <c r="K19" i="5"/>
  <c r="J19" i="5"/>
  <c r="I19" i="5"/>
  <c r="H19" i="5"/>
  <c r="E19" i="5"/>
  <c r="D19" i="5"/>
  <c r="K18" i="5"/>
  <c r="L18" i="5" s="1"/>
  <c r="J18" i="5"/>
  <c r="I18" i="5"/>
  <c r="H18" i="5"/>
  <c r="E18" i="5"/>
  <c r="D18" i="5"/>
  <c r="K17" i="5"/>
  <c r="J17" i="5"/>
  <c r="I17" i="5"/>
  <c r="H17" i="5"/>
  <c r="E17" i="5"/>
  <c r="D17" i="5"/>
  <c r="K16" i="5"/>
  <c r="L16" i="5" s="1"/>
  <c r="J16" i="5"/>
  <c r="I16" i="5"/>
  <c r="H16" i="5"/>
  <c r="E16" i="5"/>
  <c r="D16" i="5"/>
  <c r="L15" i="5"/>
  <c r="K15" i="5"/>
  <c r="J15" i="5"/>
  <c r="I15" i="5"/>
  <c r="H15" i="5"/>
  <c r="E15" i="5"/>
  <c r="D15" i="5"/>
  <c r="K14" i="5"/>
  <c r="L14" i="5" s="1"/>
  <c r="J14" i="5"/>
  <c r="I14" i="5"/>
  <c r="H14" i="5"/>
  <c r="E14" i="5"/>
  <c r="D14" i="5"/>
  <c r="K13" i="5"/>
  <c r="J13" i="5"/>
  <c r="I13" i="5"/>
  <c r="H13" i="5"/>
  <c r="E13" i="5"/>
  <c r="D13" i="5"/>
  <c r="K12" i="5"/>
  <c r="L12" i="5" s="1"/>
  <c r="J12" i="5"/>
  <c r="I12" i="5"/>
  <c r="H12" i="5"/>
  <c r="E12" i="5"/>
  <c r="D12" i="5"/>
  <c r="K11" i="5"/>
  <c r="J11" i="5"/>
  <c r="I11" i="5"/>
  <c r="H11" i="5"/>
  <c r="E11" i="5"/>
  <c r="D11" i="5"/>
  <c r="K10" i="5"/>
  <c r="L19" i="5" s="1"/>
  <c r="J10" i="5"/>
  <c r="I10" i="5"/>
  <c r="H10" i="5"/>
  <c r="E10" i="5"/>
  <c r="D10" i="5"/>
  <c r="K9" i="5"/>
  <c r="J9" i="5"/>
  <c r="I9" i="5"/>
  <c r="H9" i="5"/>
  <c r="E9" i="5"/>
  <c r="D9" i="5"/>
  <c r="K8" i="5"/>
  <c r="L8" i="5" s="1"/>
  <c r="J8" i="5"/>
  <c r="I8" i="5"/>
  <c r="H8" i="5"/>
  <c r="E8" i="5"/>
  <c r="D8" i="5"/>
  <c r="K6" i="5"/>
  <c r="J6" i="5"/>
  <c r="I6" i="5"/>
  <c r="E6" i="5"/>
  <c r="L23" i="5" l="1"/>
  <c r="L10" i="5"/>
  <c r="L9" i="5"/>
  <c r="L13" i="5"/>
  <c r="L17" i="5"/>
  <c r="L11" i="5"/>
  <c r="R31" i="4" l="1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7" i="4"/>
  <c r="Q52" i="3"/>
  <c r="R52" i="3" s="1"/>
  <c r="Q51" i="3"/>
  <c r="R51" i="3" s="1"/>
  <c r="Q50" i="3"/>
  <c r="R50" i="3" s="1"/>
  <c r="Q49" i="3"/>
  <c r="S49" i="3" s="1"/>
  <c r="Q48" i="3"/>
  <c r="R48" i="3" s="1"/>
  <c r="Q47" i="3"/>
  <c r="S47" i="3" s="1"/>
  <c r="Q46" i="3"/>
  <c r="R46" i="3" s="1"/>
  <c r="Q45" i="3"/>
  <c r="S45" i="3" s="1"/>
  <c r="Q44" i="3"/>
  <c r="R44" i="3" s="1"/>
  <c r="Q43" i="3"/>
  <c r="S43" i="3" s="1"/>
  <c r="Q42" i="3"/>
  <c r="S42" i="3" s="1"/>
  <c r="Q41" i="3"/>
  <c r="S41" i="3" s="1"/>
  <c r="Q40" i="3"/>
  <c r="R40" i="3" s="1"/>
  <c r="Q35" i="3"/>
  <c r="S35" i="3" s="1"/>
  <c r="Q34" i="3"/>
  <c r="S34" i="3" s="1"/>
  <c r="Q33" i="3"/>
  <c r="S33" i="3" s="1"/>
  <c r="Q32" i="3"/>
  <c r="R32" i="3" s="1"/>
  <c r="S31" i="3"/>
  <c r="Q31" i="3"/>
  <c r="R31" i="3" s="1"/>
  <c r="Q30" i="3"/>
  <c r="R30" i="3" s="1"/>
  <c r="Q29" i="3"/>
  <c r="S29" i="3" s="1"/>
  <c r="Q28" i="3"/>
  <c r="R28" i="3" s="1"/>
  <c r="Q27" i="3"/>
  <c r="S27" i="3" s="1"/>
  <c r="Q26" i="3"/>
  <c r="S26" i="3" s="1"/>
  <c r="Q25" i="3"/>
  <c r="S25" i="3" s="1"/>
  <c r="Q24" i="3"/>
  <c r="R24" i="3" s="1"/>
  <c r="Q23" i="3"/>
  <c r="S23" i="3" s="1"/>
  <c r="Q18" i="3"/>
  <c r="S18" i="3" s="1"/>
  <c r="Q17" i="3"/>
  <c r="S17" i="3" s="1"/>
  <c r="Q16" i="3"/>
  <c r="R16" i="3" s="1"/>
  <c r="S15" i="3"/>
  <c r="R15" i="3"/>
  <c r="Q15" i="3"/>
  <c r="Q14" i="3"/>
  <c r="R14" i="3" s="1"/>
  <c r="Q13" i="3"/>
  <c r="S13" i="3" s="1"/>
  <c r="S12" i="3"/>
  <c r="Q12" i="3"/>
  <c r="R12" i="3" s="1"/>
  <c r="Q11" i="3"/>
  <c r="S11" i="3" s="1"/>
  <c r="Q10" i="3"/>
  <c r="R10" i="3" s="1"/>
  <c r="Q9" i="3"/>
  <c r="S9" i="3" s="1"/>
  <c r="Q8" i="3"/>
  <c r="R8" i="3" s="1"/>
  <c r="Q7" i="3"/>
  <c r="R7" i="3" s="1"/>
  <c r="S24" i="2"/>
  <c r="U24" i="2" s="1"/>
  <c r="S23" i="2"/>
  <c r="U23" i="2" s="1"/>
  <c r="S22" i="2"/>
  <c r="U22" i="2" s="1"/>
  <c r="S21" i="2"/>
  <c r="T21" i="2" s="1"/>
  <c r="S20" i="2"/>
  <c r="U20" i="2" s="1"/>
  <c r="S19" i="2"/>
  <c r="U19" i="2" s="1"/>
  <c r="S18" i="2"/>
  <c r="U18" i="2" s="1"/>
  <c r="S17" i="2"/>
  <c r="T17" i="2" s="1"/>
  <c r="S16" i="2"/>
  <c r="U16" i="2" s="1"/>
  <c r="S15" i="2"/>
  <c r="U15" i="2" s="1"/>
  <c r="S14" i="2"/>
  <c r="U14" i="2" s="1"/>
  <c r="S13" i="2"/>
  <c r="T13" i="2" s="1"/>
  <c r="S12" i="2"/>
  <c r="U12" i="2" s="1"/>
  <c r="S11" i="2"/>
  <c r="U11" i="2" s="1"/>
  <c r="S10" i="2"/>
  <c r="U10" i="2" s="1"/>
  <c r="S9" i="2"/>
  <c r="T9" i="2" s="1"/>
  <c r="S8" i="2"/>
  <c r="U8" i="2" s="1"/>
  <c r="S7" i="2"/>
  <c r="U7" i="2" s="1"/>
  <c r="I17" i="1"/>
  <c r="I18" i="1" s="1"/>
  <c r="H17" i="1"/>
  <c r="H19" i="1" s="1"/>
  <c r="I16" i="1"/>
  <c r="H16" i="1"/>
  <c r="I15" i="1"/>
  <c r="H15" i="1"/>
  <c r="I14" i="1"/>
  <c r="H14" i="1"/>
  <c r="I9" i="1"/>
  <c r="I10" i="1" s="1"/>
  <c r="H9" i="1"/>
  <c r="H10" i="1" s="1"/>
  <c r="I8" i="1"/>
  <c r="H8" i="1"/>
  <c r="I7" i="1"/>
  <c r="H7" i="1"/>
  <c r="I6" i="1"/>
  <c r="H6" i="1"/>
  <c r="I5" i="1"/>
  <c r="H5" i="1"/>
  <c r="S8" i="3" l="1"/>
  <c r="R11" i="3"/>
  <c r="S48" i="3"/>
  <c r="S28" i="3"/>
  <c r="T7" i="2"/>
  <c r="T11" i="2"/>
  <c r="T15" i="2"/>
  <c r="H11" i="1"/>
  <c r="H18" i="1"/>
  <c r="S32" i="3"/>
  <c r="R35" i="3"/>
  <c r="S51" i="3"/>
  <c r="I19" i="1"/>
  <c r="S52" i="3"/>
  <c r="R27" i="3"/>
  <c r="S44" i="3"/>
  <c r="R47" i="3"/>
  <c r="S7" i="3"/>
  <c r="S16" i="3"/>
  <c r="R23" i="3"/>
  <c r="S40" i="3"/>
  <c r="R43" i="3"/>
  <c r="S24" i="3"/>
  <c r="U21" i="2"/>
  <c r="U13" i="2"/>
  <c r="U17" i="2"/>
  <c r="T8" i="2"/>
  <c r="T12" i="2"/>
  <c r="T16" i="2"/>
  <c r="T20" i="2"/>
  <c r="T24" i="2"/>
  <c r="U9" i="2"/>
  <c r="T19" i="2"/>
  <c r="T23" i="2"/>
  <c r="R18" i="3"/>
  <c r="R26" i="3"/>
  <c r="R34" i="3"/>
  <c r="R42" i="3"/>
  <c r="R9" i="3"/>
  <c r="S10" i="3"/>
  <c r="R13" i="3"/>
  <c r="S14" i="3"/>
  <c r="R17" i="3"/>
  <c r="R25" i="3"/>
  <c r="R29" i="3"/>
  <c r="S30" i="3"/>
  <c r="R33" i="3"/>
  <c r="R41" i="3"/>
  <c r="R45" i="3"/>
  <c r="S46" i="3"/>
  <c r="R49" i="3"/>
  <c r="S50" i="3"/>
  <c r="T10" i="2"/>
  <c r="T14" i="2"/>
  <c r="T18" i="2"/>
  <c r="T22" i="2"/>
  <c r="I11" i="1"/>
</calcChain>
</file>

<file path=xl/sharedStrings.xml><?xml version="1.0" encoding="utf-8"?>
<sst xmlns="http://schemas.openxmlformats.org/spreadsheetml/2006/main" count="511" uniqueCount="300">
  <si>
    <t>表1　従業地・通学地別人口および就業者数</t>
    <rPh sb="0" eb="1">
      <t>ヒョウ</t>
    </rPh>
    <rPh sb="3" eb="5">
      <t>ジュウギョウ</t>
    </rPh>
    <rPh sb="5" eb="6">
      <t>チ</t>
    </rPh>
    <rPh sb="7" eb="9">
      <t>ツウガク</t>
    </rPh>
    <rPh sb="9" eb="10">
      <t>チ</t>
    </rPh>
    <rPh sb="10" eb="11">
      <t>ベツ</t>
    </rPh>
    <rPh sb="11" eb="13">
      <t>ジンコウ</t>
    </rPh>
    <rPh sb="16" eb="18">
      <t>シュウギョウ</t>
    </rPh>
    <rPh sb="18" eb="19">
      <t>シャ</t>
    </rPh>
    <rPh sb="19" eb="20">
      <t>スウ</t>
    </rPh>
    <phoneticPr fontId="3"/>
  </si>
  <si>
    <t>従業地・通学地</t>
    <rPh sb="0" eb="2">
      <t>ジュウギョウ</t>
    </rPh>
    <rPh sb="2" eb="3">
      <t>チ</t>
    </rPh>
    <rPh sb="4" eb="6">
      <t>ツウガク</t>
    </rPh>
    <rPh sb="6" eb="7">
      <t>チ</t>
    </rPh>
    <phoneticPr fontId="3"/>
  </si>
  <si>
    <t>実数（人）</t>
    <rPh sb="0" eb="2">
      <t>ジッスウ</t>
    </rPh>
    <rPh sb="3" eb="4">
      <t>ニン</t>
    </rPh>
    <phoneticPr fontId="3"/>
  </si>
  <si>
    <t xml:space="preserve">割合（％） </t>
    <rPh sb="0" eb="2">
      <t>ワリアイ</t>
    </rPh>
    <phoneticPr fontId="3"/>
  </si>
  <si>
    <t>ポイント差</t>
    <rPh sb="4" eb="5">
      <t>サ</t>
    </rPh>
    <phoneticPr fontId="3"/>
  </si>
  <si>
    <t>2015年
(平成27年)</t>
    <rPh sb="4" eb="5">
      <t>ネン</t>
    </rPh>
    <rPh sb="7" eb="9">
      <t>ヘイセイ</t>
    </rPh>
    <rPh sb="11" eb="12">
      <t>ネン</t>
    </rPh>
    <phoneticPr fontId="3"/>
  </si>
  <si>
    <t>2020年
(令和2年)</t>
    <rPh sb="4" eb="5">
      <t>ネン</t>
    </rPh>
    <rPh sb="7" eb="9">
      <t>レイワ</t>
    </rPh>
    <rPh sb="10" eb="11">
      <t>ネン</t>
    </rPh>
    <phoneticPr fontId="3"/>
  </si>
  <si>
    <t>常住人口（夜間人口）</t>
    <rPh sb="0" eb="2">
      <t>ジョウジュウ</t>
    </rPh>
    <rPh sb="2" eb="4">
      <t>ジンコウ</t>
    </rPh>
    <rPh sb="5" eb="7">
      <t>ヤカン</t>
    </rPh>
    <rPh sb="7" eb="9">
      <t>ジンコウ</t>
    </rPh>
    <phoneticPr fontId="3"/>
  </si>
  <si>
    <t>従業も通学もしていない 1）</t>
    <rPh sb="0" eb="1">
      <t>ジュウ</t>
    </rPh>
    <rPh sb="1" eb="2">
      <t>ギョウ</t>
    </rPh>
    <rPh sb="3" eb="5">
      <t>ツウガク</t>
    </rPh>
    <phoneticPr fontId="3"/>
  </si>
  <si>
    <t>自市町</t>
    <rPh sb="0" eb="1">
      <t>ジ</t>
    </rPh>
    <rPh sb="1" eb="3">
      <t>シチョウ</t>
    </rPh>
    <phoneticPr fontId="3"/>
  </si>
  <si>
    <t>自宅</t>
    <rPh sb="0" eb="2">
      <t>ジタク</t>
    </rPh>
    <phoneticPr fontId="3"/>
  </si>
  <si>
    <t>自宅外</t>
    <rPh sb="0" eb="2">
      <t>ジタク</t>
    </rPh>
    <rPh sb="2" eb="3">
      <t>ガイ</t>
    </rPh>
    <phoneticPr fontId="3"/>
  </si>
  <si>
    <t>他市町</t>
    <rPh sb="0" eb="1">
      <t>タ</t>
    </rPh>
    <rPh sb="1" eb="3">
      <t>シチョウ</t>
    </rPh>
    <phoneticPr fontId="3"/>
  </si>
  <si>
    <t>県内</t>
    <rPh sb="0" eb="2">
      <t>ケンナイ</t>
    </rPh>
    <phoneticPr fontId="3"/>
  </si>
  <si>
    <t>他県</t>
    <rPh sb="0" eb="2">
      <t>タケン</t>
    </rPh>
    <phoneticPr fontId="3"/>
  </si>
  <si>
    <t>うち就業者</t>
    <rPh sb="2" eb="5">
      <t>シュウギョウシャ</t>
    </rPh>
    <phoneticPr fontId="3"/>
  </si>
  <si>
    <t>注）不詳補完値による。</t>
    <rPh sb="0" eb="1">
      <t>チュウ</t>
    </rPh>
    <phoneticPr fontId="2"/>
  </si>
  <si>
    <t>1）労働力状態が「完全失業者」、「家事」および「その他」の者</t>
    <rPh sb="2" eb="5">
      <t>ロウドウリョク</t>
    </rPh>
    <rPh sb="5" eb="7">
      <t>ジョウタイ</t>
    </rPh>
    <rPh sb="9" eb="11">
      <t>カンゼン</t>
    </rPh>
    <rPh sb="11" eb="13">
      <t>シツギョウ</t>
    </rPh>
    <rPh sb="13" eb="14">
      <t>シャ</t>
    </rPh>
    <rPh sb="17" eb="19">
      <t>カジ</t>
    </rPh>
    <rPh sb="26" eb="27">
      <t>タ</t>
    </rPh>
    <rPh sb="29" eb="30">
      <t>モノ</t>
    </rPh>
    <phoneticPr fontId="3"/>
  </si>
  <si>
    <t>※割合は表彰単位未満で四捨五入しているため、合計が一致しない場合がある。</t>
    <rPh sb="1" eb="3">
      <t>ワリアイ</t>
    </rPh>
    <rPh sb="4" eb="10">
      <t>ヒョウショウタンイミマン</t>
    </rPh>
    <rPh sb="11" eb="15">
      <t>シシャゴニュウ</t>
    </rPh>
    <rPh sb="22" eb="24">
      <t>ゴウケイ</t>
    </rPh>
    <rPh sb="25" eb="27">
      <t>イッチ</t>
    </rPh>
    <rPh sb="30" eb="32">
      <t>バアイ</t>
    </rPh>
    <phoneticPr fontId="3"/>
  </si>
  <si>
    <t>表2　市町別、従業地・通学地別人口（令和2年）</t>
    <rPh sb="0" eb="1">
      <t>ヒョウ</t>
    </rPh>
    <rPh sb="3" eb="4">
      <t>シ</t>
    </rPh>
    <rPh sb="4" eb="5">
      <t>マチ</t>
    </rPh>
    <rPh sb="5" eb="6">
      <t>ベツ</t>
    </rPh>
    <rPh sb="7" eb="9">
      <t>ジュウギョウ</t>
    </rPh>
    <rPh sb="9" eb="10">
      <t>チ</t>
    </rPh>
    <rPh sb="11" eb="13">
      <t>ツウガク</t>
    </rPh>
    <rPh sb="13" eb="14">
      <t>チ</t>
    </rPh>
    <rPh sb="14" eb="15">
      <t>ベツ</t>
    </rPh>
    <rPh sb="15" eb="17">
      <t>ジンコウ</t>
    </rPh>
    <rPh sb="18" eb="20">
      <t>レイワ</t>
    </rPh>
    <rPh sb="21" eb="22">
      <t>ネン</t>
    </rPh>
    <phoneticPr fontId="3"/>
  </si>
  <si>
    <t>市町</t>
    <rPh sb="0" eb="1">
      <t>シ</t>
    </rPh>
    <rPh sb="1" eb="2">
      <t>マチ</t>
    </rPh>
    <phoneticPr fontId="3"/>
  </si>
  <si>
    <t>実数　（人）</t>
    <rPh sb="0" eb="1">
      <t>ジツ</t>
    </rPh>
    <rPh sb="1" eb="2">
      <t>スウ</t>
    </rPh>
    <rPh sb="4" eb="5">
      <t>ヒト</t>
    </rPh>
    <phoneticPr fontId="3"/>
  </si>
  <si>
    <t>割合　（％）</t>
    <rPh sb="0" eb="2">
      <t>ワリアイ</t>
    </rPh>
    <phoneticPr fontId="3"/>
  </si>
  <si>
    <t>総数</t>
    <rPh sb="0" eb="2">
      <t>ソウスウ</t>
    </rPh>
    <phoneticPr fontId="3"/>
  </si>
  <si>
    <t>従業も通学もしていない※</t>
    <rPh sb="0" eb="2">
      <t>ジュウギョウ</t>
    </rPh>
    <rPh sb="3" eb="5">
      <t>ツウガク</t>
    </rPh>
    <phoneticPr fontId="3"/>
  </si>
  <si>
    <t>他県</t>
    <rPh sb="0" eb="1">
      <t>タ</t>
    </rPh>
    <rPh sb="1" eb="2">
      <t>ケン</t>
    </rPh>
    <phoneticPr fontId="3"/>
  </si>
  <si>
    <t>福井県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</si>
  <si>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</si>
  <si>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</si>
  <si>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</si>
  <si>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</si>
  <si>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</si>
  <si>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</si>
  <si>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</si>
  <si>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</si>
  <si>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</si>
  <si>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</si>
  <si>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池田町</t>
  </si>
  <si>
    <t>南越前町</t>
  </si>
  <si>
    <t>越前町</t>
  </si>
  <si>
    <t>美浜町</t>
  </si>
  <si>
    <t>高浜町</t>
  </si>
  <si>
    <t>おおい町</t>
  </si>
  <si>
    <t>若狭町</t>
  </si>
  <si>
    <t>注）不詳補完値による。</t>
    <rPh sb="0" eb="1">
      <t>チュウ</t>
    </rPh>
    <rPh sb="2" eb="4">
      <t>フショウ</t>
    </rPh>
    <rPh sb="4" eb="7">
      <t>ホカンチ</t>
    </rPh>
    <phoneticPr fontId="6"/>
  </si>
  <si>
    <t>※労働力状態が「完全失業者」、「家事」および「その他」の者</t>
    <phoneticPr fontId="6"/>
  </si>
  <si>
    <t>表3　男女、年齢（5歳階級）、従業地別就業者数（令和2年）</t>
    <rPh sb="0" eb="1">
      <t>ヒョウ</t>
    </rPh>
    <rPh sb="3" eb="5">
      <t>ダンジョ</t>
    </rPh>
    <rPh sb="6" eb="8">
      <t>ネンレイ</t>
    </rPh>
    <rPh sb="10" eb="11">
      <t>サイ</t>
    </rPh>
    <rPh sb="11" eb="13">
      <t>カイキュウ</t>
    </rPh>
    <rPh sb="15" eb="17">
      <t>ジュウギョウ</t>
    </rPh>
    <rPh sb="17" eb="18">
      <t>チ</t>
    </rPh>
    <rPh sb="18" eb="19">
      <t>ベツ</t>
    </rPh>
    <rPh sb="19" eb="22">
      <t>シュウギョウシャ</t>
    </rPh>
    <rPh sb="22" eb="23">
      <t>スウ</t>
    </rPh>
    <rPh sb="24" eb="26">
      <t>レイワ</t>
    </rPh>
    <rPh sb="27" eb="28">
      <t>ネン</t>
    </rPh>
    <rPh sb="28" eb="29">
      <t>ヘイネン</t>
    </rPh>
    <phoneticPr fontId="3"/>
  </si>
  <si>
    <t>男女、年齢</t>
    <rPh sb="0" eb="2">
      <t>ダンジョ</t>
    </rPh>
    <rPh sb="3" eb="5">
      <t>ネンレイ</t>
    </rPh>
    <phoneticPr fontId="3"/>
  </si>
  <si>
    <t>割合　（％）　※</t>
    <rPh sb="0" eb="2">
      <t>ワリアイ</t>
    </rPh>
    <phoneticPr fontId="3"/>
  </si>
  <si>
    <t xml:space="preserve"> 1)</t>
    <phoneticPr fontId="6"/>
  </si>
  <si>
    <t xml:space="preserve"> 2)</t>
    <phoneticPr fontId="6"/>
  </si>
  <si>
    <t>　総　数</t>
    <rPh sb="1" eb="2">
      <t>ソウ</t>
    </rPh>
    <rPh sb="3" eb="4">
      <t>スウ</t>
    </rPh>
    <phoneticPr fontId="3"/>
  </si>
  <si>
    <t>　　15　～　19歳</t>
    <rPh sb="9" eb="10">
      <t>サイ</t>
    </rPh>
    <phoneticPr fontId="3"/>
  </si>
  <si>
    <t>　　20　～　24</t>
    <phoneticPr fontId="6"/>
  </si>
  <si>
    <t>　　25　～　29</t>
    <phoneticPr fontId="6"/>
  </si>
  <si>
    <t>　　30　～　34</t>
    <phoneticPr fontId="6"/>
  </si>
  <si>
    <t>　　35　～　39</t>
    <phoneticPr fontId="6"/>
  </si>
  <si>
    <t>　　40　～　44</t>
    <phoneticPr fontId="6"/>
  </si>
  <si>
    <t>　　45　～　49</t>
    <phoneticPr fontId="6"/>
  </si>
  <si>
    <t>　　50　～　54</t>
    <phoneticPr fontId="6"/>
  </si>
  <si>
    <t>　　55　～　59</t>
    <phoneticPr fontId="6"/>
  </si>
  <si>
    <t>　　60　～　64</t>
    <phoneticPr fontId="6"/>
  </si>
  <si>
    <t>　　65　～　69</t>
    <phoneticPr fontId="6"/>
  </si>
  <si>
    <t>　　70　～　74</t>
    <phoneticPr fontId="6"/>
  </si>
  <si>
    <t>　　75　～　80</t>
    <phoneticPr fontId="6"/>
  </si>
  <si>
    <t>　　80　～　84</t>
    <phoneticPr fontId="6"/>
  </si>
  <si>
    <t>　　85 歳 以 上</t>
    <rPh sb="5" eb="6">
      <t>サイ</t>
    </rPh>
    <rPh sb="7" eb="8">
      <t>イ</t>
    </rPh>
    <rPh sb="9" eb="10">
      <t>カミ</t>
    </rPh>
    <phoneticPr fontId="6"/>
  </si>
  <si>
    <t>　男</t>
    <rPh sb="1" eb="2">
      <t>オトコ</t>
    </rPh>
    <phoneticPr fontId="3"/>
  </si>
  <si>
    <t>　女</t>
    <rPh sb="1" eb="2">
      <t>オンナ</t>
    </rPh>
    <phoneticPr fontId="3"/>
  </si>
  <si>
    <t>1）実数は従業地「不詳」を含む</t>
    <rPh sb="2" eb="3">
      <t>ジツ</t>
    </rPh>
    <rPh sb="3" eb="4">
      <t>スウ</t>
    </rPh>
    <rPh sb="5" eb="6">
      <t>ジュウ</t>
    </rPh>
    <rPh sb="6" eb="7">
      <t>ギョウ</t>
    </rPh>
    <rPh sb="7" eb="8">
      <t>チ</t>
    </rPh>
    <rPh sb="9" eb="11">
      <t>フショウ</t>
    </rPh>
    <rPh sb="13" eb="14">
      <t>フク</t>
    </rPh>
    <phoneticPr fontId="3"/>
  </si>
  <si>
    <t>2）実数は従業市町「不詳・外国」を含む</t>
    <rPh sb="2" eb="3">
      <t>ジツ</t>
    </rPh>
    <rPh sb="3" eb="4">
      <t>スウ</t>
    </rPh>
    <rPh sb="5" eb="7">
      <t>ジュウギョウ</t>
    </rPh>
    <rPh sb="7" eb="8">
      <t>シ</t>
    </rPh>
    <rPh sb="8" eb="9">
      <t>マチ</t>
    </rPh>
    <rPh sb="10" eb="12">
      <t>フショウ</t>
    </rPh>
    <rPh sb="13" eb="15">
      <t>ガイコク</t>
    </rPh>
    <rPh sb="17" eb="18">
      <t>フク</t>
    </rPh>
    <phoneticPr fontId="3"/>
  </si>
  <si>
    <t>※従業地「不詳」を除く総数に占める割合。　ただし、他市町の「県内」および「他県」の割合は次式により算出している。</t>
    <rPh sb="1" eb="3">
      <t>ジュウギョウ</t>
    </rPh>
    <rPh sb="3" eb="4">
      <t>チ</t>
    </rPh>
    <rPh sb="5" eb="7">
      <t>フショウ</t>
    </rPh>
    <rPh sb="9" eb="10">
      <t>ノゾ</t>
    </rPh>
    <rPh sb="11" eb="13">
      <t>ソウスウ</t>
    </rPh>
    <rPh sb="14" eb="15">
      <t>シ</t>
    </rPh>
    <rPh sb="17" eb="19">
      <t>ワリアイ</t>
    </rPh>
    <phoneticPr fontId="3"/>
  </si>
  <si>
    <t xml:space="preserve">   県内（または他県）／（他市町－従業（・通学）市町「不詳・外国」）×他市町の割合</t>
    <rPh sb="3" eb="5">
      <t>ケンナイ</t>
    </rPh>
    <rPh sb="4" eb="5">
      <t>タケン</t>
    </rPh>
    <rPh sb="9" eb="11">
      <t>タケン</t>
    </rPh>
    <rPh sb="14" eb="15">
      <t>タ</t>
    </rPh>
    <rPh sb="15" eb="16">
      <t>シ</t>
    </rPh>
    <rPh sb="16" eb="17">
      <t>マチ</t>
    </rPh>
    <rPh sb="18" eb="20">
      <t>ジュウギョウ</t>
    </rPh>
    <rPh sb="22" eb="24">
      <t>ツウガク</t>
    </rPh>
    <rPh sb="25" eb="26">
      <t>シ</t>
    </rPh>
    <rPh sb="26" eb="27">
      <t>マチ</t>
    </rPh>
    <rPh sb="28" eb="30">
      <t>フショウ</t>
    </rPh>
    <rPh sb="31" eb="33">
      <t>ガイコク</t>
    </rPh>
    <rPh sb="36" eb="37">
      <t>タ</t>
    </rPh>
    <rPh sb="37" eb="38">
      <t>シ</t>
    </rPh>
    <rPh sb="38" eb="39">
      <t>マチ</t>
    </rPh>
    <rPh sb="40" eb="42">
      <t>ワリアイ</t>
    </rPh>
    <phoneticPr fontId="3"/>
  </si>
  <si>
    <t>表４　産業、従業地別15歳以上就業者数（令和2年）</t>
    <rPh sb="0" eb="1">
      <t>ヒョウ</t>
    </rPh>
    <rPh sb="3" eb="5">
      <t>サンギョウ</t>
    </rPh>
    <rPh sb="6" eb="8">
      <t>ジュウギョウ</t>
    </rPh>
    <rPh sb="8" eb="9">
      <t>チ</t>
    </rPh>
    <rPh sb="9" eb="10">
      <t>ベツ</t>
    </rPh>
    <rPh sb="12" eb="13">
      <t>サイ</t>
    </rPh>
    <rPh sb="13" eb="15">
      <t>イジョウ</t>
    </rPh>
    <rPh sb="15" eb="18">
      <t>シュウギョウシャ</t>
    </rPh>
    <rPh sb="18" eb="19">
      <t>スウ</t>
    </rPh>
    <rPh sb="20" eb="22">
      <t>レイワ</t>
    </rPh>
    <rPh sb="23" eb="24">
      <t>ネン</t>
    </rPh>
    <phoneticPr fontId="3"/>
  </si>
  <si>
    <t>産　　業</t>
    <rPh sb="0" eb="1">
      <t>サン</t>
    </rPh>
    <rPh sb="3" eb="4">
      <t>ギョウ</t>
    </rPh>
    <phoneticPr fontId="3"/>
  </si>
  <si>
    <t>総数
1）</t>
    <rPh sb="0" eb="2">
      <t>ソウスウ</t>
    </rPh>
    <phoneticPr fontId="3"/>
  </si>
  <si>
    <t>　自市町</t>
    <rPh sb="1" eb="2">
      <t>ジ</t>
    </rPh>
    <rPh sb="2" eb="4">
      <t>シチョウ</t>
    </rPh>
    <phoneticPr fontId="3"/>
  </si>
  <si>
    <t>　他市町</t>
    <rPh sb="1" eb="2">
      <t>タ</t>
    </rPh>
    <rPh sb="2" eb="4">
      <t>シチョウ</t>
    </rPh>
    <phoneticPr fontId="3"/>
  </si>
  <si>
    <t>総数</t>
    <rPh sb="0" eb="1">
      <t>ソウ</t>
    </rPh>
    <rPh sb="1" eb="2">
      <t>スウ</t>
    </rPh>
    <phoneticPr fontId="3"/>
  </si>
  <si>
    <t>自宅外</t>
    <rPh sb="0" eb="3">
      <t>ジタクガイ</t>
    </rPh>
    <phoneticPr fontId="3"/>
  </si>
  <si>
    <t>2）</t>
    <phoneticPr fontId="3"/>
  </si>
  <si>
    <t>総数</t>
  </si>
  <si>
    <t>第１次産業</t>
  </si>
  <si>
    <t>A</t>
  </si>
  <si>
    <t xml:space="preserve">農業，林業  </t>
  </si>
  <si>
    <t>B</t>
  </si>
  <si>
    <t xml:space="preserve">漁業    </t>
  </si>
  <si>
    <t>第２次産業</t>
  </si>
  <si>
    <t>C</t>
  </si>
  <si>
    <t xml:space="preserve">鉱業，採石業，砂利採取業  </t>
  </si>
  <si>
    <t>D</t>
  </si>
  <si>
    <t xml:space="preserve">建設業    </t>
  </si>
  <si>
    <t>E</t>
  </si>
  <si>
    <t xml:space="preserve">製造業    </t>
  </si>
  <si>
    <t>第３次産業</t>
  </si>
  <si>
    <t>F</t>
  </si>
  <si>
    <t xml:space="preserve">電気・ガス・熱供給・水道業 </t>
  </si>
  <si>
    <t>G</t>
  </si>
  <si>
    <t xml:space="preserve">情報通信業    </t>
  </si>
  <si>
    <t>H</t>
  </si>
  <si>
    <t xml:space="preserve">運輸業，郵便業    </t>
  </si>
  <si>
    <t>I</t>
  </si>
  <si>
    <t xml:space="preserve">卸売業，小売業    </t>
  </si>
  <si>
    <t>J</t>
  </si>
  <si>
    <t xml:space="preserve">金融業，保険業    </t>
  </si>
  <si>
    <t>K</t>
  </si>
  <si>
    <t xml:space="preserve">不動産業，物品賃貸業   </t>
  </si>
  <si>
    <t>L</t>
  </si>
  <si>
    <t>学術研究，
専門・技術サービス業</t>
  </si>
  <si>
    <t>M</t>
    <phoneticPr fontId="3"/>
  </si>
  <si>
    <t xml:space="preserve">宿泊業，飲食サービス業    </t>
  </si>
  <si>
    <t>N</t>
  </si>
  <si>
    <t>生活関連サービス業，娯楽業</t>
  </si>
  <si>
    <t>O</t>
  </si>
  <si>
    <t>教育，学習支援業</t>
  </si>
  <si>
    <t>P</t>
  </si>
  <si>
    <t>Q</t>
  </si>
  <si>
    <t>複合サービス事業</t>
  </si>
  <si>
    <t>R</t>
  </si>
  <si>
    <t xml:space="preserve">サービス業
（他に分類されないもの）    </t>
  </si>
  <si>
    <t>S</t>
  </si>
  <si>
    <t xml:space="preserve">公務
（他に分類されるものを除く）    </t>
  </si>
  <si>
    <t xml:space="preserve">分類不能の産業    </t>
  </si>
  <si>
    <r>
      <t>表５　夜間人口、昼間人口および昼夜間人口比率（平成27年、令和2</t>
    </r>
    <r>
      <rPr>
        <sz val="11"/>
        <color indexed="8"/>
        <rFont val="ＭＳ Ｐゴシック"/>
        <family val="3"/>
        <charset val="128"/>
      </rPr>
      <t>年）</t>
    </r>
    <rPh sb="0" eb="1">
      <t>ヒョウ</t>
    </rPh>
    <rPh sb="3" eb="5">
      <t>ヤカン</t>
    </rPh>
    <rPh sb="5" eb="7">
      <t>ジンコウ</t>
    </rPh>
    <rPh sb="8" eb="10">
      <t>チュウカン</t>
    </rPh>
    <rPh sb="10" eb="12">
      <t>ジンコウ</t>
    </rPh>
    <rPh sb="15" eb="17">
      <t>チュウヤ</t>
    </rPh>
    <rPh sb="17" eb="18">
      <t>カン</t>
    </rPh>
    <rPh sb="18" eb="20">
      <t>ジンコウ</t>
    </rPh>
    <rPh sb="20" eb="22">
      <t>ヒリツ</t>
    </rPh>
    <rPh sb="23" eb="25">
      <t>ヘイセイ</t>
    </rPh>
    <rPh sb="27" eb="28">
      <t>ネン</t>
    </rPh>
    <rPh sb="29" eb="31">
      <t>レイワ</t>
    </rPh>
    <rPh sb="32" eb="33">
      <t>ネン</t>
    </rPh>
    <phoneticPr fontId="3"/>
  </si>
  <si>
    <t>夜間人口（A)</t>
    <rPh sb="0" eb="2">
      <t>ヤカン</t>
    </rPh>
    <rPh sb="2" eb="4">
      <t>ジンコウ</t>
    </rPh>
    <phoneticPr fontId="3"/>
  </si>
  <si>
    <t>昼間人口
（B)</t>
    <rPh sb="0" eb="2">
      <t>チュウカン</t>
    </rPh>
    <rPh sb="2" eb="4">
      <t>ジンコウ</t>
    </rPh>
    <phoneticPr fontId="3"/>
  </si>
  <si>
    <t>昼夜間人口比率
（B／A）×100</t>
    <rPh sb="0" eb="2">
      <t>チュウヤ</t>
    </rPh>
    <rPh sb="2" eb="3">
      <t>カン</t>
    </rPh>
    <rPh sb="3" eb="5">
      <t>ジンコウ</t>
    </rPh>
    <rPh sb="5" eb="7">
      <t>ヒリツ</t>
    </rPh>
    <phoneticPr fontId="3"/>
  </si>
  <si>
    <r>
      <t xml:space="preserve">増減
</t>
    </r>
    <r>
      <rPr>
        <sz val="9"/>
        <color indexed="8"/>
        <rFont val="ＭＳ Ｐ明朝"/>
        <family val="1"/>
        <charset val="128"/>
      </rPr>
      <t>（2020-2015)</t>
    </r>
    <rPh sb="0" eb="2">
      <t>ゾウゲン</t>
    </rPh>
    <phoneticPr fontId="3"/>
  </si>
  <si>
    <t>順位</t>
    <rPh sb="0" eb="2">
      <t>ジュンイ</t>
    </rPh>
    <phoneticPr fontId="3"/>
  </si>
  <si>
    <t>福井県</t>
    <rPh sb="0" eb="3">
      <t>フクイケン</t>
    </rPh>
    <phoneticPr fontId="3"/>
  </si>
  <si>
    <t>福井市</t>
    <rPh sb="0" eb="3">
      <t>フクイシ</t>
    </rPh>
    <phoneticPr fontId="3"/>
  </si>
  <si>
    <t>敦賀市</t>
    <rPh sb="0" eb="3">
      <t>ツルガシ</t>
    </rPh>
    <phoneticPr fontId="3"/>
  </si>
  <si>
    <t>小浜市</t>
    <rPh sb="0" eb="3">
      <t>オバマシ</t>
    </rPh>
    <phoneticPr fontId="3"/>
  </si>
  <si>
    <t>大野市</t>
    <rPh sb="0" eb="3">
      <t>オオノシ</t>
    </rPh>
    <phoneticPr fontId="3"/>
  </si>
  <si>
    <t>勝山市</t>
    <rPh sb="0" eb="3">
      <t>カツヤマシ</t>
    </rPh>
    <phoneticPr fontId="3"/>
  </si>
  <si>
    <t>鯖江市</t>
    <rPh sb="0" eb="3">
      <t>サバエシ</t>
    </rPh>
    <phoneticPr fontId="3"/>
  </si>
  <si>
    <t>あわら市</t>
    <rPh sb="3" eb="4">
      <t>シ</t>
    </rPh>
    <phoneticPr fontId="3"/>
  </si>
  <si>
    <t>越前市</t>
    <rPh sb="0" eb="3">
      <t>エチゼンシ</t>
    </rPh>
    <phoneticPr fontId="3"/>
  </si>
  <si>
    <t>坂井市</t>
    <rPh sb="0" eb="3">
      <t>サカイシ</t>
    </rPh>
    <phoneticPr fontId="3"/>
  </si>
  <si>
    <t>永平寺町</t>
    <rPh sb="0" eb="3">
      <t>エイヘイジ</t>
    </rPh>
    <rPh sb="3" eb="4">
      <t>チョウ</t>
    </rPh>
    <phoneticPr fontId="3"/>
  </si>
  <si>
    <t>池田町</t>
    <rPh sb="0" eb="3">
      <t>イケダチョウ</t>
    </rPh>
    <phoneticPr fontId="3"/>
  </si>
  <si>
    <t>南越前町</t>
    <rPh sb="0" eb="4">
      <t>ミナミエチゼンチョウ</t>
    </rPh>
    <phoneticPr fontId="3"/>
  </si>
  <si>
    <t>越前町</t>
    <rPh sb="0" eb="2">
      <t>エチゼン</t>
    </rPh>
    <rPh sb="2" eb="3">
      <t>チョウ</t>
    </rPh>
    <phoneticPr fontId="3"/>
  </si>
  <si>
    <t>美浜町</t>
    <rPh sb="0" eb="2">
      <t>ミハマ</t>
    </rPh>
    <rPh sb="2" eb="3">
      <t>チョウ</t>
    </rPh>
    <phoneticPr fontId="3"/>
  </si>
  <si>
    <t>高浜町</t>
    <rPh sb="0" eb="2">
      <t>タカハマ</t>
    </rPh>
    <rPh sb="2" eb="3">
      <t>チョウ</t>
    </rPh>
    <phoneticPr fontId="3"/>
  </si>
  <si>
    <t>おおい町</t>
    <rPh sb="3" eb="4">
      <t>チョウ</t>
    </rPh>
    <phoneticPr fontId="3"/>
  </si>
  <si>
    <t>若狭町</t>
    <rPh sb="0" eb="2">
      <t>ワカサ</t>
    </rPh>
    <rPh sb="2" eb="3">
      <t>チョウ</t>
    </rPh>
    <phoneticPr fontId="3"/>
  </si>
  <si>
    <t>注）不詳補完値による。</t>
    <rPh sb="0" eb="1">
      <t>チュウ</t>
    </rPh>
    <rPh sb="2" eb="7">
      <t>フショウホカンチ</t>
    </rPh>
    <phoneticPr fontId="3"/>
  </si>
  <si>
    <t>※昼夜間人口比率は、表彰単位未満で四捨五入しており、各市町の順位は表彰単位未満を含んだ数値から算出している。</t>
    <rPh sb="1" eb="3">
      <t>チュウヤ</t>
    </rPh>
    <rPh sb="3" eb="4">
      <t>カン</t>
    </rPh>
    <rPh sb="4" eb="6">
      <t>ジンコウ</t>
    </rPh>
    <rPh sb="6" eb="8">
      <t>ヒリツ</t>
    </rPh>
    <rPh sb="10" eb="12">
      <t>ヒョウショウ</t>
    </rPh>
    <rPh sb="12" eb="14">
      <t>タンイ</t>
    </rPh>
    <rPh sb="14" eb="16">
      <t>ミマン</t>
    </rPh>
    <rPh sb="17" eb="21">
      <t>シシャゴニュウ</t>
    </rPh>
    <rPh sb="26" eb="28">
      <t>カクシ</t>
    </rPh>
    <rPh sb="28" eb="29">
      <t>マチ</t>
    </rPh>
    <rPh sb="30" eb="32">
      <t>ジュンイ</t>
    </rPh>
    <rPh sb="33" eb="35">
      <t>ヒョウショウ</t>
    </rPh>
    <rPh sb="35" eb="37">
      <t>タンイ</t>
    </rPh>
    <rPh sb="37" eb="39">
      <t>ミマン</t>
    </rPh>
    <rPh sb="40" eb="41">
      <t>フク</t>
    </rPh>
    <rPh sb="43" eb="45">
      <t>スウチ</t>
    </rPh>
    <rPh sb="47" eb="49">
      <t>サンシュツ</t>
    </rPh>
    <phoneticPr fontId="3"/>
  </si>
  <si>
    <r>
      <t>表６　都道府県別夜間人口、昼間人口および昼夜間人口比率（令和2</t>
    </r>
    <r>
      <rPr>
        <sz val="11"/>
        <color indexed="8"/>
        <rFont val="ＭＳ Ｐゴシック"/>
        <family val="3"/>
        <charset val="128"/>
      </rPr>
      <t>年）</t>
    </r>
    <rPh sb="0" eb="1">
      <t>ヒョウ</t>
    </rPh>
    <rPh sb="3" eb="7">
      <t>トドウフケン</t>
    </rPh>
    <rPh sb="7" eb="8">
      <t>ベツ</t>
    </rPh>
    <rPh sb="8" eb="10">
      <t>ヤカン</t>
    </rPh>
    <rPh sb="10" eb="12">
      <t>ジンコウ</t>
    </rPh>
    <rPh sb="13" eb="15">
      <t>チュウカン</t>
    </rPh>
    <rPh sb="15" eb="17">
      <t>ジンコウ</t>
    </rPh>
    <rPh sb="20" eb="22">
      <t>チュウヤ</t>
    </rPh>
    <rPh sb="22" eb="23">
      <t>カン</t>
    </rPh>
    <rPh sb="23" eb="25">
      <t>ジンコウ</t>
    </rPh>
    <rPh sb="25" eb="27">
      <t>ヒリツ</t>
    </rPh>
    <rPh sb="28" eb="30">
      <t>レイワ</t>
    </rPh>
    <rPh sb="31" eb="32">
      <t>ネン</t>
    </rPh>
    <phoneticPr fontId="3"/>
  </si>
  <si>
    <t>都道府県</t>
    <rPh sb="0" eb="4">
      <t>トドウフケン</t>
    </rPh>
    <phoneticPr fontId="3"/>
  </si>
  <si>
    <t>夜間人口　（人）</t>
    <rPh sb="0" eb="2">
      <t>ヤカン</t>
    </rPh>
    <rPh sb="2" eb="4">
      <t>ジンコウ</t>
    </rPh>
    <rPh sb="6" eb="7">
      <t>ヒト</t>
    </rPh>
    <phoneticPr fontId="3"/>
  </si>
  <si>
    <t>昼間人口　（人）</t>
    <rPh sb="0" eb="2">
      <t>チュウカン</t>
    </rPh>
    <rPh sb="2" eb="4">
      <t>ジンコウ</t>
    </rPh>
    <rPh sb="6" eb="7">
      <t>ヒト</t>
    </rPh>
    <phoneticPr fontId="3"/>
  </si>
  <si>
    <t>昼夜間人口比率</t>
    <rPh sb="0" eb="2">
      <t>チュウヤ</t>
    </rPh>
    <rPh sb="2" eb="3">
      <t>カン</t>
    </rPh>
    <rPh sb="3" eb="5">
      <t>ジンコウ</t>
    </rPh>
    <rPh sb="5" eb="7">
      <t>ヒリツ</t>
    </rPh>
    <phoneticPr fontId="3"/>
  </si>
  <si>
    <t>順位</t>
    <rPh sb="0" eb="2">
      <t>ジュンイ</t>
    </rPh>
    <phoneticPr fontId="6"/>
  </si>
  <si>
    <t>全国</t>
    <rPh sb="0" eb="2">
      <t>ゼンコク</t>
    </rPh>
    <phoneticPr fontId="3"/>
  </si>
  <si>
    <t>07</t>
    <phoneticPr fontId="3"/>
  </si>
  <si>
    <t>北海道</t>
  </si>
  <si>
    <t>14</t>
    <phoneticPr fontId="3"/>
  </si>
  <si>
    <t>青森県</t>
  </si>
  <si>
    <t>12</t>
    <phoneticPr fontId="3"/>
  </si>
  <si>
    <t>岩手県</t>
  </si>
  <si>
    <t>26</t>
    <phoneticPr fontId="3"/>
  </si>
  <si>
    <t>宮城県</t>
  </si>
  <si>
    <t>34</t>
    <phoneticPr fontId="3"/>
  </si>
  <si>
    <t>秋田県</t>
  </si>
  <si>
    <t>21</t>
    <phoneticPr fontId="3"/>
  </si>
  <si>
    <t>山形県</t>
  </si>
  <si>
    <t>09</t>
    <phoneticPr fontId="3"/>
  </si>
  <si>
    <t>福島県</t>
  </si>
  <si>
    <t>19</t>
    <phoneticPr fontId="3"/>
  </si>
  <si>
    <t>茨城県</t>
  </si>
  <si>
    <t>04</t>
    <phoneticPr fontId="3"/>
  </si>
  <si>
    <t>栃木県</t>
  </si>
  <si>
    <t>38</t>
    <phoneticPr fontId="3"/>
  </si>
  <si>
    <t>群馬県</t>
  </si>
  <si>
    <t>40</t>
    <phoneticPr fontId="3"/>
  </si>
  <si>
    <t>埼玉県</t>
  </si>
  <si>
    <t>18</t>
    <phoneticPr fontId="3"/>
  </si>
  <si>
    <t>千葉県</t>
  </si>
  <si>
    <t>02</t>
    <phoneticPr fontId="3"/>
  </si>
  <si>
    <t>東京都</t>
  </si>
  <si>
    <t>23</t>
    <phoneticPr fontId="3"/>
  </si>
  <si>
    <t>神奈川県</t>
  </si>
  <si>
    <t>44</t>
    <phoneticPr fontId="3"/>
  </si>
  <si>
    <t>新潟県</t>
  </si>
  <si>
    <t>32</t>
    <phoneticPr fontId="3"/>
  </si>
  <si>
    <t>富山県</t>
  </si>
  <si>
    <t>08</t>
    <phoneticPr fontId="3"/>
  </si>
  <si>
    <t>石川県</t>
  </si>
  <si>
    <t>16</t>
    <phoneticPr fontId="3"/>
  </si>
  <si>
    <t>01</t>
    <phoneticPr fontId="3"/>
  </si>
  <si>
    <t>山梨県</t>
  </si>
  <si>
    <t>24</t>
    <phoneticPr fontId="3"/>
  </si>
  <si>
    <t>長野県</t>
  </si>
  <si>
    <t>17</t>
    <phoneticPr fontId="3"/>
  </si>
  <si>
    <t>岐阜県</t>
  </si>
  <si>
    <t>46</t>
    <phoneticPr fontId="3"/>
  </si>
  <si>
    <t>静岡県</t>
  </si>
  <si>
    <t>20</t>
    <phoneticPr fontId="3"/>
  </si>
  <si>
    <t>愛知県</t>
  </si>
  <si>
    <t>03</t>
    <phoneticPr fontId="3"/>
  </si>
  <si>
    <t>三重県</t>
  </si>
  <si>
    <t>滋賀県</t>
  </si>
  <si>
    <t>22</t>
    <phoneticPr fontId="3"/>
  </si>
  <si>
    <t>京都府</t>
  </si>
  <si>
    <t>10</t>
    <phoneticPr fontId="3"/>
  </si>
  <si>
    <t>大阪府</t>
  </si>
  <si>
    <t>06</t>
    <phoneticPr fontId="3"/>
  </si>
  <si>
    <t>兵庫県</t>
  </si>
  <si>
    <t>奈良県</t>
  </si>
  <si>
    <t>42</t>
    <phoneticPr fontId="3"/>
  </si>
  <si>
    <t>和歌山県</t>
  </si>
  <si>
    <t>36</t>
    <phoneticPr fontId="3"/>
  </si>
  <si>
    <t>鳥取県</t>
  </si>
  <si>
    <t>島根県</t>
  </si>
  <si>
    <t>岡山県</t>
  </si>
  <si>
    <t>広島県</t>
  </si>
  <si>
    <t>山口県</t>
  </si>
  <si>
    <t>05</t>
    <phoneticPr fontId="3"/>
  </si>
  <si>
    <t>徳島県</t>
  </si>
  <si>
    <t>香川県</t>
  </si>
  <si>
    <t>愛媛県</t>
  </si>
  <si>
    <t>30</t>
    <phoneticPr fontId="3"/>
  </si>
  <si>
    <t>高知県</t>
  </si>
  <si>
    <t>福岡県</t>
  </si>
  <si>
    <t>13</t>
    <phoneticPr fontId="3"/>
  </si>
  <si>
    <t>佐賀県</t>
  </si>
  <si>
    <t>11</t>
    <phoneticPr fontId="3"/>
  </si>
  <si>
    <t>長崎県</t>
  </si>
  <si>
    <t>28</t>
    <phoneticPr fontId="3"/>
  </si>
  <si>
    <t>熊本県</t>
  </si>
  <si>
    <t>大分県</t>
  </si>
  <si>
    <t>15</t>
    <phoneticPr fontId="3"/>
  </si>
  <si>
    <t>宮崎県</t>
  </si>
  <si>
    <t>鹿児島県</t>
  </si>
  <si>
    <t>沖縄県</t>
  </si>
  <si>
    <t>※昼夜間人口比率は、表彰単位未満で四捨五入しており、</t>
    <phoneticPr fontId="3"/>
  </si>
  <si>
    <t>各市町の順位は表彰単位未満を含んだ数値から算出している。</t>
    <phoneticPr fontId="3"/>
  </si>
  <si>
    <t>表7　他県との人口の流出入－県、市町（令和2年）</t>
    <rPh sb="0" eb="1">
      <t>ヒョウ</t>
    </rPh>
    <rPh sb="3" eb="5">
      <t>タケン</t>
    </rPh>
    <rPh sb="7" eb="9">
      <t>ジンコウ</t>
    </rPh>
    <rPh sb="10" eb="13">
      <t>リュウシュツニュウ</t>
    </rPh>
    <rPh sb="14" eb="15">
      <t>ケン</t>
    </rPh>
    <rPh sb="16" eb="17">
      <t>シ</t>
    </rPh>
    <rPh sb="17" eb="18">
      <t>マチ</t>
    </rPh>
    <rPh sb="19" eb="21">
      <t>レイワ</t>
    </rPh>
    <rPh sb="22" eb="23">
      <t>ネン</t>
    </rPh>
    <phoneticPr fontId="3"/>
  </si>
  <si>
    <t>（人）</t>
    <rPh sb="1" eb="2">
      <t>ニン</t>
    </rPh>
    <phoneticPr fontId="6"/>
  </si>
  <si>
    <t>他県からの流出入数
（B-A）</t>
    <rPh sb="0" eb="2">
      <t>タケン</t>
    </rPh>
    <rPh sb="5" eb="8">
      <t>リュウシュツニュウ</t>
    </rPh>
    <rPh sb="8" eb="9">
      <t>スウ</t>
    </rPh>
    <phoneticPr fontId="6"/>
  </si>
  <si>
    <t>他県への流出人口（A）</t>
    <phoneticPr fontId="6"/>
  </si>
  <si>
    <t>他県からの流入人口（B）</t>
    <rPh sb="0" eb="2">
      <t>タケン</t>
    </rPh>
    <rPh sb="5" eb="7">
      <t>リュウニュウ</t>
    </rPh>
    <rPh sb="7" eb="9">
      <t>ジンコウ</t>
    </rPh>
    <phoneticPr fontId="3"/>
  </si>
  <si>
    <t>うち
東京都</t>
    <rPh sb="3" eb="6">
      <t>トウキョウト</t>
    </rPh>
    <phoneticPr fontId="6"/>
  </si>
  <si>
    <t>うち
富山県</t>
    <rPh sb="3" eb="6">
      <t>トヤマケン</t>
    </rPh>
    <phoneticPr fontId="6"/>
  </si>
  <si>
    <t>うち
石川県</t>
    <rPh sb="3" eb="6">
      <t>イシカワケン</t>
    </rPh>
    <phoneticPr fontId="6"/>
  </si>
  <si>
    <t>うち
岐阜県</t>
    <rPh sb="3" eb="6">
      <t>ギフケン</t>
    </rPh>
    <phoneticPr fontId="6"/>
  </si>
  <si>
    <t>うち
愛知県</t>
    <rPh sb="3" eb="6">
      <t>アイチケン</t>
    </rPh>
    <phoneticPr fontId="6"/>
  </si>
  <si>
    <t>うち
滋賀県</t>
    <rPh sb="3" eb="6">
      <t>シガケン</t>
    </rPh>
    <phoneticPr fontId="6"/>
  </si>
  <si>
    <t>うち
京都府</t>
    <rPh sb="3" eb="6">
      <t>キョウトフ</t>
    </rPh>
    <phoneticPr fontId="6"/>
  </si>
  <si>
    <t>うち
大阪府</t>
    <rPh sb="3" eb="6">
      <t>オオサカフ</t>
    </rPh>
    <phoneticPr fontId="6"/>
  </si>
  <si>
    <t>うち
兵庫県</t>
    <rPh sb="3" eb="6">
      <t>ヒョウゴケン</t>
    </rPh>
    <phoneticPr fontId="6"/>
  </si>
  <si>
    <t>その他</t>
    <rPh sb="2" eb="3">
      <t>タ</t>
    </rPh>
    <phoneticPr fontId="6"/>
  </si>
  <si>
    <t>-</t>
  </si>
  <si>
    <t>池田町</t>
    <rPh sb="0" eb="2">
      <t>イケダ</t>
    </rPh>
    <rPh sb="2" eb="3">
      <t>チョウ</t>
    </rPh>
    <phoneticPr fontId="3"/>
  </si>
  <si>
    <t>若狭町</t>
    <rPh sb="0" eb="3">
      <t>ワカサチョウ</t>
    </rPh>
    <phoneticPr fontId="3"/>
  </si>
  <si>
    <t>注）不詳補完値による。</t>
    <rPh sb="0" eb="1">
      <t>チュウ</t>
    </rPh>
    <rPh sb="2" eb="7">
      <t>フショウホカンチ</t>
    </rPh>
    <phoneticPr fontId="6"/>
  </si>
  <si>
    <t>※流出入人口は、「15歳以上の就業者」および、「15歳未満通学者を含む通学者」の合計である。</t>
    <rPh sb="1" eb="4">
      <t>リュウシュツニュウ</t>
    </rPh>
    <rPh sb="4" eb="6">
      <t>ジンコウ</t>
    </rPh>
    <rPh sb="11" eb="14">
      <t>サイイジョウ</t>
    </rPh>
    <rPh sb="15" eb="18">
      <t>シュウギョウシャ</t>
    </rPh>
    <rPh sb="40" eb="42">
      <t>ゴウケイ</t>
    </rPh>
    <phoneticPr fontId="6"/>
  </si>
  <si>
    <t>表8　県内他市町との人口の流出入－市町（令和2年）</t>
    <rPh sb="0" eb="1">
      <t>ヒョウ</t>
    </rPh>
    <rPh sb="3" eb="4">
      <t>ケン</t>
    </rPh>
    <rPh sb="4" eb="5">
      <t>ナイ</t>
    </rPh>
    <rPh sb="5" eb="6">
      <t>タ</t>
    </rPh>
    <rPh sb="6" eb="7">
      <t>シ</t>
    </rPh>
    <rPh sb="7" eb="8">
      <t>マチ</t>
    </rPh>
    <rPh sb="10" eb="12">
      <t>ジンコウ</t>
    </rPh>
    <rPh sb="13" eb="16">
      <t>リュウシュツニュウ</t>
    </rPh>
    <rPh sb="17" eb="18">
      <t>シ</t>
    </rPh>
    <rPh sb="18" eb="19">
      <t>マチ</t>
    </rPh>
    <rPh sb="20" eb="22">
      <t>レイワ</t>
    </rPh>
    <rPh sb="23" eb="24">
      <t>ネン</t>
    </rPh>
    <phoneticPr fontId="3"/>
  </si>
  <si>
    <t>他市町への流出</t>
    <rPh sb="0" eb="1">
      <t>タ</t>
    </rPh>
    <rPh sb="1" eb="2">
      <t>シ</t>
    </rPh>
    <rPh sb="2" eb="3">
      <t>マチ</t>
    </rPh>
    <rPh sb="5" eb="7">
      <t>リュウシュツ</t>
    </rPh>
    <phoneticPr fontId="6"/>
  </si>
  <si>
    <t>県内間流出入数（B-A）</t>
    <rPh sb="0" eb="2">
      <t>ケンナイ</t>
    </rPh>
    <rPh sb="2" eb="3">
      <t>カン</t>
    </rPh>
    <rPh sb="3" eb="6">
      <t>リュウシュツニュウ</t>
    </rPh>
    <rPh sb="6" eb="7">
      <t>スウ</t>
    </rPh>
    <phoneticPr fontId="6"/>
  </si>
  <si>
    <t>福井市
へ</t>
    <rPh sb="0" eb="3">
      <t>フクイシ</t>
    </rPh>
    <phoneticPr fontId="6"/>
  </si>
  <si>
    <t>敦賀市
へ</t>
    <rPh sb="0" eb="3">
      <t>ツルガシ</t>
    </rPh>
    <phoneticPr fontId="6"/>
  </si>
  <si>
    <t>小浜市
へ</t>
    <rPh sb="0" eb="3">
      <t>オバマシ</t>
    </rPh>
    <phoneticPr fontId="6"/>
  </si>
  <si>
    <t>大野市
へ</t>
    <rPh sb="0" eb="3">
      <t>オオノシ</t>
    </rPh>
    <phoneticPr fontId="6"/>
  </si>
  <si>
    <t>勝山市
へ</t>
    <rPh sb="0" eb="3">
      <t>カツヤマシ</t>
    </rPh>
    <phoneticPr fontId="6"/>
  </si>
  <si>
    <t>鯖江市
へ</t>
    <rPh sb="0" eb="3">
      <t>サバエシ</t>
    </rPh>
    <phoneticPr fontId="6"/>
  </si>
  <si>
    <t>あわら市
へ</t>
    <rPh sb="3" eb="4">
      <t>シ</t>
    </rPh>
    <phoneticPr fontId="6"/>
  </si>
  <si>
    <t>越前市
へ</t>
    <rPh sb="0" eb="2">
      <t>エチゼン</t>
    </rPh>
    <rPh sb="2" eb="3">
      <t>シ</t>
    </rPh>
    <phoneticPr fontId="6"/>
  </si>
  <si>
    <t>坂井市
へ</t>
    <rPh sb="0" eb="3">
      <t>サカイシ</t>
    </rPh>
    <phoneticPr fontId="6"/>
  </si>
  <si>
    <t>永平寺町
へ</t>
    <rPh sb="0" eb="4">
      <t>エイヘイジチョウ</t>
    </rPh>
    <phoneticPr fontId="6"/>
  </si>
  <si>
    <t>池田町
へ</t>
    <rPh sb="0" eb="2">
      <t>イケダ</t>
    </rPh>
    <rPh sb="2" eb="3">
      <t>チョウ</t>
    </rPh>
    <phoneticPr fontId="6"/>
  </si>
  <si>
    <t>南越前町
へ</t>
    <rPh sb="0" eb="3">
      <t>ミナミエチゼン</t>
    </rPh>
    <rPh sb="3" eb="4">
      <t>チョウ</t>
    </rPh>
    <phoneticPr fontId="6"/>
  </si>
  <si>
    <t>越前町
へ</t>
    <rPh sb="0" eb="3">
      <t>エチゼンチョウ</t>
    </rPh>
    <phoneticPr fontId="6"/>
  </si>
  <si>
    <t>美浜町
へ</t>
    <rPh sb="0" eb="3">
      <t>ミハマチョウ</t>
    </rPh>
    <phoneticPr fontId="6"/>
  </si>
  <si>
    <t>高浜町
へ</t>
    <rPh sb="0" eb="2">
      <t>タカハマ</t>
    </rPh>
    <rPh sb="2" eb="3">
      <t>チョウ</t>
    </rPh>
    <phoneticPr fontId="6"/>
  </si>
  <si>
    <t>おおい町
へ</t>
    <rPh sb="3" eb="4">
      <t>チョウ</t>
    </rPh>
    <phoneticPr fontId="6"/>
  </si>
  <si>
    <t>若狭町
へ</t>
    <rPh sb="0" eb="2">
      <t>ワカサ</t>
    </rPh>
    <rPh sb="2" eb="3">
      <t>チョウ</t>
    </rPh>
    <phoneticPr fontId="6"/>
  </si>
  <si>
    <t>流出計（A）</t>
    <rPh sb="0" eb="2">
      <t>リュウシュツ</t>
    </rPh>
    <rPh sb="2" eb="3">
      <t>ケイ</t>
    </rPh>
    <phoneticPr fontId="6"/>
  </si>
  <si>
    <t>他市町からの流入</t>
    <rPh sb="0" eb="1">
      <t>タ</t>
    </rPh>
    <rPh sb="1" eb="2">
      <t>シ</t>
    </rPh>
    <rPh sb="2" eb="3">
      <t>マチ</t>
    </rPh>
    <rPh sb="6" eb="8">
      <t>リュウニュウ</t>
    </rPh>
    <phoneticPr fontId="6"/>
  </si>
  <si>
    <t>福井市から</t>
    <rPh sb="0" eb="3">
      <t>フクイシ</t>
    </rPh>
    <phoneticPr fontId="3"/>
  </si>
  <si>
    <t>敦賀市から</t>
    <rPh sb="0" eb="3">
      <t>ツルガシ</t>
    </rPh>
    <phoneticPr fontId="3"/>
  </si>
  <si>
    <t>小浜市から</t>
    <rPh sb="0" eb="3">
      <t>オバマシ</t>
    </rPh>
    <phoneticPr fontId="3"/>
  </si>
  <si>
    <t>大野市から</t>
    <rPh sb="0" eb="3">
      <t>オオノシ</t>
    </rPh>
    <phoneticPr fontId="3"/>
  </si>
  <si>
    <t>勝山市から</t>
    <rPh sb="0" eb="3">
      <t>カツヤマシ</t>
    </rPh>
    <phoneticPr fontId="3"/>
  </si>
  <si>
    <t>鯖江市から</t>
    <rPh sb="0" eb="3">
      <t>サバエシ</t>
    </rPh>
    <phoneticPr fontId="3"/>
  </si>
  <si>
    <t>あわら市から</t>
    <rPh sb="3" eb="4">
      <t>シ</t>
    </rPh>
    <phoneticPr fontId="3"/>
  </si>
  <si>
    <t>越前市から</t>
    <rPh sb="0" eb="3">
      <t>エチゼンシ</t>
    </rPh>
    <phoneticPr fontId="3"/>
  </si>
  <si>
    <t>坂井市から</t>
    <rPh sb="0" eb="3">
      <t>サカイシ</t>
    </rPh>
    <phoneticPr fontId="3"/>
  </si>
  <si>
    <t>永平寺町から</t>
    <rPh sb="0" eb="3">
      <t>エイヘイジ</t>
    </rPh>
    <rPh sb="3" eb="4">
      <t>チョウ</t>
    </rPh>
    <phoneticPr fontId="3"/>
  </si>
  <si>
    <t>池田町から</t>
    <rPh sb="0" eb="2">
      <t>イケダ</t>
    </rPh>
    <rPh sb="2" eb="3">
      <t>チョウ</t>
    </rPh>
    <phoneticPr fontId="3"/>
  </si>
  <si>
    <t>南越前町から</t>
    <rPh sb="0" eb="4">
      <t>ミナミエチゼンチョウ</t>
    </rPh>
    <phoneticPr fontId="3"/>
  </si>
  <si>
    <t>越前町から</t>
    <rPh sb="0" eb="2">
      <t>エチゼン</t>
    </rPh>
    <rPh sb="2" eb="3">
      <t>チョウ</t>
    </rPh>
    <phoneticPr fontId="3"/>
  </si>
  <si>
    <t>美浜町から</t>
    <rPh sb="0" eb="2">
      <t>ミハマ</t>
    </rPh>
    <rPh sb="2" eb="3">
      <t>チョウ</t>
    </rPh>
    <phoneticPr fontId="3"/>
  </si>
  <si>
    <t>高浜町から</t>
    <rPh sb="0" eb="2">
      <t>タカハマ</t>
    </rPh>
    <rPh sb="2" eb="3">
      <t>チョウ</t>
    </rPh>
    <phoneticPr fontId="3"/>
  </si>
  <si>
    <t>おおい町から</t>
    <rPh sb="3" eb="4">
      <t>チョウ</t>
    </rPh>
    <phoneticPr fontId="3"/>
  </si>
  <si>
    <t>若狭町から</t>
    <rPh sb="0" eb="3">
      <t>ワカサチョウ</t>
    </rPh>
    <phoneticPr fontId="3"/>
  </si>
  <si>
    <t>流入計（B）</t>
    <rPh sb="0" eb="2">
      <t>リュウニュウ</t>
    </rPh>
    <rPh sb="2" eb="3">
      <t>ケイ</t>
    </rPh>
    <phoneticPr fontId="6"/>
  </si>
  <si>
    <t>医療，福祉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</si>
</sst>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_ ;[Red]\-#,##0.0\ "/>
    <numFmt numFmtId="177" formatCode="#,##0.0;&quot;▲ &quot;#,##0.0"/>
    <numFmt numFmtId="178" formatCode="0.0;&quot;▲ &quot;0.0"/>
    <numFmt numFmtId="179" formatCode="#,##0;&quot;▲ &quot;#,##0"/>
    <numFmt numFmtId="180" formatCode="#,##0;&quot;△ &quot;#,##0"/>
    <numFmt numFmtId="181" formatCode="#,##0.0;[Red]\-#,##0.0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dashed">
        <color indexed="64"/>
      </right>
      <top style="thin">
        <color indexed="64"/>
      </top>
      <bottom/>
      <diagonal style="thin">
        <color indexed="64"/>
      </diagonal>
    </border>
    <border>
      <left style="dashed">
        <color indexed="64"/>
      </left>
      <right/>
      <top/>
      <bottom/>
      <diagonal/>
    </border>
    <border diagonalDown="1">
      <left style="dashed">
        <color indexed="64"/>
      </left>
      <right style="dashed">
        <color indexed="64"/>
      </right>
      <top/>
      <bottom/>
      <diagonal style="thin">
        <color indexed="64"/>
      </diagonal>
    </border>
    <border diagonalDown="1">
      <left style="dashed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38" fontId="0" fillId="0" borderId="0" xfId="1" applyFont="1">
      <alignment vertical="center"/>
    </xf>
    <xf numFmtId="38" fontId="1" fillId="0" borderId="0" xfId="1" applyFont="1">
      <alignment vertical="center"/>
    </xf>
    <xf numFmtId="38" fontId="4" fillId="0" borderId="1" xfId="1" applyFont="1" applyBorder="1" applyAlignment="1">
      <alignment horizontal="center" vertical="center"/>
    </xf>
    <xf numFmtId="38" fontId="0" fillId="0" borderId="0" xfId="0" applyNumberFormat="1">
      <alignment vertical="center"/>
    </xf>
    <xf numFmtId="38" fontId="4" fillId="0" borderId="3" xfId="1" applyFont="1" applyBorder="1">
      <alignment vertical="center"/>
    </xf>
    <xf numFmtId="176" fontId="4" fillId="0" borderId="3" xfId="1" applyNumberFormat="1" applyFont="1" applyBorder="1">
      <alignment vertical="center"/>
    </xf>
    <xf numFmtId="38" fontId="4" fillId="0" borderId="2" xfId="1" applyFont="1" applyBorder="1">
      <alignment vertical="center"/>
    </xf>
    <xf numFmtId="38" fontId="4" fillId="0" borderId="0" xfId="1" applyFont="1">
      <alignment vertical="center"/>
    </xf>
    <xf numFmtId="38" fontId="5" fillId="0" borderId="0" xfId="1" applyFont="1">
      <alignment vertical="center"/>
    </xf>
    <xf numFmtId="38" fontId="5" fillId="0" borderId="0" xfId="1" applyFont="1" applyFill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top"/>
    </xf>
    <xf numFmtId="38" fontId="4" fillId="0" borderId="8" xfId="1" applyFont="1" applyBorder="1" applyAlignment="1">
      <alignment horizontal="center" vertical="center"/>
    </xf>
    <xf numFmtId="38" fontId="4" fillId="0" borderId="0" xfId="1" applyFont="1" applyBorder="1">
      <alignment vertical="center"/>
    </xf>
    <xf numFmtId="38" fontId="4" fillId="0" borderId="9" xfId="1" applyFont="1" applyBorder="1">
      <alignment vertical="center"/>
    </xf>
    <xf numFmtId="38" fontId="4" fillId="0" borderId="10" xfId="1" applyFont="1" applyBorder="1">
      <alignment vertical="center"/>
    </xf>
    <xf numFmtId="38" fontId="4" fillId="0" borderId="7" xfId="1" applyFont="1" applyBorder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 wrapText="1"/>
    </xf>
    <xf numFmtId="38" fontId="4" fillId="2" borderId="3" xfId="1" applyFont="1" applyFill="1" applyBorder="1" applyAlignment="1">
      <alignment horizontal="distributed" vertical="center"/>
    </xf>
    <xf numFmtId="38" fontId="4" fillId="2" borderId="3" xfId="1" applyFont="1" applyFill="1" applyBorder="1">
      <alignment vertical="center"/>
    </xf>
    <xf numFmtId="176" fontId="4" fillId="2" borderId="3" xfId="1" applyNumberFormat="1" applyFont="1" applyFill="1" applyBorder="1">
      <alignment vertical="center"/>
    </xf>
    <xf numFmtId="38" fontId="4" fillId="0" borderId="3" xfId="1" applyFont="1" applyBorder="1" applyAlignment="1">
      <alignment horizontal="distributed" vertical="center"/>
    </xf>
    <xf numFmtId="38" fontId="4" fillId="3" borderId="3" xfId="1" applyFont="1" applyFill="1" applyBorder="1">
      <alignment vertical="center"/>
    </xf>
    <xf numFmtId="176" fontId="4" fillId="3" borderId="3" xfId="1" applyNumberFormat="1" applyFont="1" applyFill="1" applyBorder="1">
      <alignment vertical="center"/>
    </xf>
    <xf numFmtId="0" fontId="7" fillId="0" borderId="0" xfId="0" applyFont="1">
      <alignment vertical="center"/>
    </xf>
    <xf numFmtId="38" fontId="4" fillId="0" borderId="2" xfId="1" applyFont="1" applyBorder="1" applyAlignment="1">
      <alignment horizontal="distributed" vertical="center"/>
    </xf>
    <xf numFmtId="176" fontId="4" fillId="0" borderId="2" xfId="1" applyNumberFormat="1" applyFont="1" applyBorder="1">
      <alignment vertical="center"/>
    </xf>
    <xf numFmtId="38" fontId="5" fillId="0" borderId="0" xfId="1" applyFont="1" applyAlignment="1"/>
    <xf numFmtId="38" fontId="4" fillId="0" borderId="8" xfId="1" applyFont="1" applyBorder="1">
      <alignment vertical="center"/>
    </xf>
    <xf numFmtId="38" fontId="8" fillId="0" borderId="0" xfId="1" applyFont="1">
      <alignment vertical="center"/>
    </xf>
    <xf numFmtId="38" fontId="4" fillId="0" borderId="11" xfId="1" applyFont="1" applyBorder="1">
      <alignment vertical="center"/>
    </xf>
    <xf numFmtId="38" fontId="4" fillId="0" borderId="12" xfId="1" applyFont="1" applyBorder="1">
      <alignment vertical="center"/>
    </xf>
    <xf numFmtId="38" fontId="4" fillId="0" borderId="6" xfId="1" applyFont="1" applyBorder="1">
      <alignment vertical="center"/>
    </xf>
    <xf numFmtId="40" fontId="8" fillId="0" borderId="0" xfId="1" applyNumberFormat="1" applyFont="1">
      <alignment vertical="center"/>
    </xf>
    <xf numFmtId="38" fontId="4" fillId="2" borderId="8" xfId="1" applyFont="1" applyFill="1" applyBorder="1">
      <alignment vertical="center"/>
    </xf>
    <xf numFmtId="38" fontId="4" fillId="2" borderId="9" xfId="1" applyFont="1" applyFill="1" applyBorder="1">
      <alignment vertical="center"/>
    </xf>
    <xf numFmtId="38" fontId="4" fillId="3" borderId="8" xfId="1" applyFont="1" applyFill="1" applyBorder="1" applyAlignment="1">
      <alignment horizontal="center" vertical="center"/>
    </xf>
    <xf numFmtId="38" fontId="4" fillId="3" borderId="9" xfId="1" applyFont="1" applyFill="1" applyBorder="1">
      <alignment vertical="center"/>
    </xf>
    <xf numFmtId="38" fontId="9" fillId="0" borderId="0" xfId="1" applyFont="1">
      <alignment vertical="center"/>
    </xf>
    <xf numFmtId="0" fontId="0" fillId="0" borderId="0" xfId="0" applyAlignment="1">
      <alignment horizontal="center" vertical="center"/>
    </xf>
    <xf numFmtId="38" fontId="4" fillId="0" borderId="15" xfId="1" applyFont="1" applyBorder="1" applyAlignment="1">
      <alignment vertical="center"/>
    </xf>
    <xf numFmtId="38" fontId="5" fillId="0" borderId="16" xfId="1" applyFont="1" applyBorder="1" applyAlignment="1">
      <alignment horizontal="center" vertical="center" wrapText="1"/>
    </xf>
    <xf numFmtId="38" fontId="4" fillId="2" borderId="17" xfId="1" applyFont="1" applyFill="1" applyBorder="1">
      <alignment vertical="center"/>
    </xf>
    <xf numFmtId="179" fontId="4" fillId="2" borderId="3" xfId="1" applyNumberFormat="1" applyFont="1" applyFill="1" applyBorder="1">
      <alignment vertical="center"/>
    </xf>
    <xf numFmtId="38" fontId="4" fillId="0" borderId="17" xfId="1" applyFont="1" applyBorder="1">
      <alignment vertical="center"/>
    </xf>
    <xf numFmtId="179" fontId="4" fillId="0" borderId="3" xfId="1" applyNumberFormat="1" applyFont="1" applyBorder="1">
      <alignment vertical="center"/>
    </xf>
    <xf numFmtId="38" fontId="4" fillId="4" borderId="3" xfId="1" applyFont="1" applyFill="1" applyBorder="1" applyAlignment="1">
      <alignment horizontal="distributed" vertical="center"/>
    </xf>
    <xf numFmtId="38" fontId="4" fillId="4" borderId="8" xfId="1" applyFont="1" applyFill="1" applyBorder="1">
      <alignment vertical="center"/>
    </xf>
    <xf numFmtId="38" fontId="4" fillId="4" borderId="17" xfId="1" applyFont="1" applyFill="1" applyBorder="1">
      <alignment vertical="center"/>
    </xf>
    <xf numFmtId="179" fontId="4" fillId="4" borderId="3" xfId="1" applyNumberFormat="1" applyFont="1" applyFill="1" applyBorder="1">
      <alignment vertical="center"/>
    </xf>
    <xf numFmtId="176" fontId="4" fillId="4" borderId="3" xfId="1" applyNumberFormat="1" applyFont="1" applyFill="1" applyBorder="1">
      <alignment vertical="center"/>
    </xf>
    <xf numFmtId="38" fontId="4" fillId="0" borderId="15" xfId="1" applyFont="1" applyBorder="1">
      <alignment vertical="center"/>
    </xf>
    <xf numFmtId="38" fontId="4" fillId="0" borderId="18" xfId="1" applyFont="1" applyBorder="1">
      <alignment vertical="center"/>
    </xf>
    <xf numFmtId="179" fontId="4" fillId="0" borderId="2" xfId="1" applyNumberFormat="1" applyFont="1" applyBorder="1">
      <alignment vertical="center"/>
    </xf>
    <xf numFmtId="0" fontId="4" fillId="0" borderId="0" xfId="0" applyFont="1">
      <alignment vertical="center"/>
    </xf>
    <xf numFmtId="38" fontId="1" fillId="0" borderId="0" xfId="1" applyFont="1" applyAlignment="1">
      <alignment horizontal="center" vertical="center"/>
    </xf>
    <xf numFmtId="38" fontId="12" fillId="0" borderId="15" xfId="1" applyFont="1" applyBorder="1" applyAlignment="1">
      <alignment horizontal="center" vertical="center" wrapText="1"/>
    </xf>
    <xf numFmtId="38" fontId="0" fillId="0" borderId="16" xfId="1" applyFont="1" applyBorder="1" applyAlignment="1">
      <alignment horizontal="center" vertical="center"/>
    </xf>
    <xf numFmtId="38" fontId="1" fillId="0" borderId="1" xfId="1" applyFont="1" applyBorder="1" applyAlignment="1">
      <alignment horizontal="distributed" vertical="center"/>
    </xf>
    <xf numFmtId="38" fontId="1" fillId="0" borderId="1" xfId="1" applyFont="1" applyBorder="1">
      <alignment vertical="center"/>
    </xf>
    <xf numFmtId="38" fontId="1" fillId="0" borderId="0" xfId="1" applyFont="1" applyFill="1">
      <alignment vertical="center"/>
    </xf>
    <xf numFmtId="38" fontId="1" fillId="0" borderId="1" xfId="1" applyFont="1" applyFill="1" applyBorder="1" applyAlignment="1">
      <alignment horizontal="distributed" vertical="center"/>
    </xf>
    <xf numFmtId="38" fontId="13" fillId="5" borderId="1" xfId="1" applyFont="1" applyFill="1" applyBorder="1" applyAlignment="1">
      <alignment horizontal="distributed" vertical="center"/>
    </xf>
    <xf numFmtId="38" fontId="13" fillId="5" borderId="1" xfId="1" applyFont="1" applyFill="1" applyBorder="1">
      <alignment vertical="center"/>
    </xf>
    <xf numFmtId="176" fontId="13" fillId="5" borderId="5" xfId="1" applyNumberFormat="1" applyFont="1" applyFill="1" applyBorder="1">
      <alignment vertical="center"/>
    </xf>
    <xf numFmtId="38" fontId="13" fillId="5" borderId="19" xfId="1" applyFont="1" applyFill="1" applyBorder="1">
      <alignment vertical="center"/>
    </xf>
    <xf numFmtId="38" fontId="1" fillId="0" borderId="0" xfId="1" applyFont="1" applyAlignment="1">
      <alignment horizontal="left" vertical="center"/>
    </xf>
    <xf numFmtId="38" fontId="1" fillId="5" borderId="0" xfId="1" applyFont="1" applyFill="1">
      <alignment vertical="center"/>
    </xf>
    <xf numFmtId="38" fontId="1" fillId="0" borderId="4" xfId="1" applyFont="1" applyBorder="1" applyAlignment="1">
      <alignment horizontal="distributed" vertical="center"/>
    </xf>
    <xf numFmtId="38" fontId="12" fillId="0" borderId="0" xfId="1" applyFont="1" applyAlignment="1">
      <alignment horizontal="left" vertical="center"/>
    </xf>
    <xf numFmtId="38" fontId="4" fillId="0" borderId="4" xfId="1" applyFont="1" applyBorder="1">
      <alignment vertical="center"/>
    </xf>
    <xf numFmtId="180" fontId="4" fillId="0" borderId="3" xfId="1" applyNumberFormat="1" applyFont="1" applyBorder="1">
      <alignment vertical="center"/>
    </xf>
    <xf numFmtId="38" fontId="1" fillId="0" borderId="0" xfId="1" applyFont="1" applyBorder="1">
      <alignment vertical="center"/>
    </xf>
    <xf numFmtId="180" fontId="4" fillId="0" borderId="2" xfId="1" applyNumberFormat="1" applyFont="1" applyBorder="1">
      <alignment vertical="center"/>
    </xf>
    <xf numFmtId="38" fontId="0" fillId="0" borderId="0" xfId="1" applyFont="1" applyAlignment="1">
      <alignment horizontal="right"/>
    </xf>
    <xf numFmtId="38" fontId="1" fillId="0" borderId="13" xfId="1" applyFont="1" applyBorder="1">
      <alignment vertical="center"/>
    </xf>
    <xf numFmtId="38" fontId="0" fillId="0" borderId="10" xfId="1" applyFont="1" applyBorder="1" applyAlignment="1">
      <alignment vertical="center"/>
    </xf>
    <xf numFmtId="38" fontId="0" fillId="0" borderId="8" xfId="1" applyFont="1" applyBorder="1" applyAlignment="1">
      <alignment vertical="center"/>
    </xf>
    <xf numFmtId="38" fontId="0" fillId="0" borderId="0" xfId="1" applyFont="1" applyBorder="1" applyAlignment="1">
      <alignment horizontal="center" vertical="center" wrapText="1"/>
    </xf>
    <xf numFmtId="38" fontId="0" fillId="0" borderId="9" xfId="1" applyFont="1" applyBorder="1" applyAlignment="1">
      <alignment horizontal="center" vertical="center" wrapText="1"/>
    </xf>
    <xf numFmtId="38" fontId="0" fillId="0" borderId="15" xfId="1" applyFont="1" applyBorder="1" applyAlignment="1">
      <alignment vertical="center" wrapText="1"/>
    </xf>
    <xf numFmtId="38" fontId="0" fillId="0" borderId="21" xfId="1" applyFont="1" applyBorder="1" applyAlignment="1">
      <alignment horizontal="center" vertical="center" wrapText="1"/>
    </xf>
    <xf numFmtId="38" fontId="0" fillId="0" borderId="22" xfId="1" applyFont="1" applyBorder="1" applyAlignment="1">
      <alignment horizontal="center" vertical="center" wrapText="1"/>
    </xf>
    <xf numFmtId="38" fontId="1" fillId="0" borderId="15" xfId="1" applyFont="1" applyBorder="1" applyAlignment="1">
      <alignment horizontal="center" vertical="center"/>
    </xf>
    <xf numFmtId="38" fontId="1" fillId="0" borderId="3" xfId="1" applyFont="1" applyBorder="1">
      <alignment vertical="center"/>
    </xf>
    <xf numFmtId="38" fontId="1" fillId="0" borderId="8" xfId="1" applyFont="1" applyBorder="1">
      <alignment vertical="center"/>
    </xf>
    <xf numFmtId="38" fontId="1" fillId="0" borderId="23" xfId="1" applyFont="1" applyBorder="1">
      <alignment vertical="center"/>
    </xf>
    <xf numFmtId="38" fontId="1" fillId="0" borderId="24" xfId="1" applyFont="1" applyBorder="1">
      <alignment vertical="center"/>
    </xf>
    <xf numFmtId="38" fontId="1" fillId="2" borderId="3" xfId="1" applyFont="1" applyFill="1" applyBorder="1">
      <alignment vertical="center"/>
    </xf>
    <xf numFmtId="38" fontId="1" fillId="3" borderId="3" xfId="1" applyFont="1" applyFill="1" applyBorder="1">
      <alignment vertical="center"/>
    </xf>
    <xf numFmtId="38" fontId="1" fillId="0" borderId="2" xfId="1" applyFont="1" applyBorder="1">
      <alignment vertical="center"/>
    </xf>
    <xf numFmtId="38" fontId="12" fillId="0" borderId="0" xfId="1" applyFont="1">
      <alignment vertical="center"/>
    </xf>
    <xf numFmtId="38" fontId="0" fillId="0" borderId="25" xfId="1" applyFont="1" applyBorder="1" applyAlignment="1">
      <alignment horizontal="center" vertical="center" wrapText="1"/>
    </xf>
    <xf numFmtId="38" fontId="0" fillId="0" borderId="27" xfId="1" applyFont="1" applyBorder="1" applyAlignment="1">
      <alignment horizontal="center" vertical="center" wrapText="1"/>
    </xf>
    <xf numFmtId="38" fontId="0" fillId="0" borderId="28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  <xf numFmtId="38" fontId="0" fillId="0" borderId="12" xfId="1" applyFont="1" applyBorder="1" applyAlignment="1">
      <alignment horizontal="center" vertical="center" wrapText="1"/>
    </xf>
    <xf numFmtId="38" fontId="0" fillId="0" borderId="1" xfId="1" applyFont="1" applyBorder="1" applyAlignment="1">
      <alignment horizontal="center" vertical="center" wrapText="1"/>
    </xf>
    <xf numFmtId="38" fontId="0" fillId="0" borderId="9" xfId="1" applyFont="1" applyBorder="1">
      <alignment vertical="center"/>
    </xf>
    <xf numFmtId="38" fontId="0" fillId="4" borderId="9" xfId="1" applyFont="1" applyFill="1" applyBorder="1">
      <alignment vertical="center"/>
    </xf>
    <xf numFmtId="38" fontId="0" fillId="3" borderId="9" xfId="1" applyFont="1" applyFill="1" applyBorder="1">
      <alignment vertical="center"/>
    </xf>
    <xf numFmtId="38" fontId="0" fillId="0" borderId="12" xfId="1" applyFont="1" applyBorder="1">
      <alignment vertical="center"/>
    </xf>
    <xf numFmtId="38" fontId="0" fillId="0" borderId="1" xfId="1" applyFont="1" applyBorder="1">
      <alignment vertical="center"/>
    </xf>
    <xf numFmtId="3" fontId="0" fillId="0" borderId="0" xfId="0" applyNumberFormat="1">
      <alignment vertical="center"/>
    </xf>
    <xf numFmtId="180" fontId="4" fillId="2" borderId="3" xfId="1" applyNumberFormat="1" applyFont="1" applyFill="1" applyBorder="1">
      <alignment vertical="center"/>
    </xf>
    <xf numFmtId="38" fontId="4" fillId="2" borderId="23" xfId="1" applyFont="1" applyFill="1" applyBorder="1">
      <alignment vertical="center"/>
    </xf>
    <xf numFmtId="38" fontId="4" fillId="2" borderId="24" xfId="1" applyFont="1" applyFill="1" applyBorder="1">
      <alignment vertical="center"/>
    </xf>
    <xf numFmtId="38" fontId="4" fillId="0" borderId="23" xfId="1" applyFont="1" applyBorder="1">
      <alignment vertical="center"/>
    </xf>
    <xf numFmtId="38" fontId="4" fillId="0" borderId="24" xfId="1" applyFont="1" applyBorder="1">
      <alignment vertical="center"/>
    </xf>
    <xf numFmtId="180" fontId="4" fillId="3" borderId="3" xfId="1" applyNumberFormat="1" applyFont="1" applyFill="1" applyBorder="1">
      <alignment vertical="center"/>
    </xf>
    <xf numFmtId="38" fontId="4" fillId="3" borderId="8" xfId="1" applyFont="1" applyFill="1" applyBorder="1">
      <alignment vertical="center"/>
    </xf>
    <xf numFmtId="38" fontId="4" fillId="3" borderId="23" xfId="1" applyFont="1" applyFill="1" applyBorder="1">
      <alignment vertical="center"/>
    </xf>
    <xf numFmtId="38" fontId="4" fillId="3" borderId="24" xfId="1" applyFont="1" applyFill="1" applyBorder="1">
      <alignment vertical="center"/>
    </xf>
    <xf numFmtId="38" fontId="4" fillId="0" borderId="25" xfId="1" applyFont="1" applyBorder="1">
      <alignment vertical="center"/>
    </xf>
    <xf numFmtId="38" fontId="4" fillId="0" borderId="26" xfId="1" applyFont="1" applyBorder="1">
      <alignment vertical="center"/>
    </xf>
    <xf numFmtId="38" fontId="4" fillId="0" borderId="29" xfId="1" applyFont="1" applyBorder="1" applyAlignment="1">
      <alignment horizontal="center" vertical="center"/>
    </xf>
    <xf numFmtId="38" fontId="4" fillId="0" borderId="30" xfId="1" applyFont="1" applyBorder="1">
      <alignment vertical="center"/>
    </xf>
    <xf numFmtId="38" fontId="4" fillId="4" borderId="23" xfId="1" applyFont="1" applyFill="1" applyBorder="1">
      <alignment vertical="center"/>
    </xf>
    <xf numFmtId="38" fontId="4" fillId="4" borderId="31" xfId="1" applyFont="1" applyFill="1" applyBorder="1">
      <alignment vertical="center"/>
    </xf>
    <xf numFmtId="38" fontId="4" fillId="4" borderId="30" xfId="1" applyFont="1" applyFill="1" applyBorder="1">
      <alignment vertical="center"/>
    </xf>
    <xf numFmtId="38" fontId="4" fillId="4" borderId="0" xfId="1" applyFont="1" applyFill="1" applyBorder="1">
      <alignment vertical="center"/>
    </xf>
    <xf numFmtId="180" fontId="4" fillId="4" borderId="3" xfId="1" applyNumberFormat="1" applyFont="1" applyFill="1" applyBorder="1">
      <alignment vertical="center"/>
    </xf>
    <xf numFmtId="38" fontId="4" fillId="0" borderId="31" xfId="1" applyFont="1" applyBorder="1">
      <alignment vertical="center"/>
    </xf>
    <xf numFmtId="38" fontId="4" fillId="3" borderId="31" xfId="1" applyFont="1" applyFill="1" applyBorder="1">
      <alignment vertical="center"/>
    </xf>
    <xf numFmtId="38" fontId="4" fillId="3" borderId="30" xfId="1" applyFont="1" applyFill="1" applyBorder="1">
      <alignment vertical="center"/>
    </xf>
    <xf numFmtId="38" fontId="4" fillId="3" borderId="0" xfId="1" applyFont="1" applyFill="1" applyBorder="1">
      <alignment vertical="center"/>
    </xf>
    <xf numFmtId="38" fontId="4" fillId="0" borderId="27" xfId="1" applyFont="1" applyBorder="1">
      <alignment vertical="center"/>
    </xf>
    <xf numFmtId="38" fontId="4" fillId="0" borderId="32" xfId="1" applyFont="1" applyBorder="1">
      <alignment vertical="center"/>
    </xf>
    <xf numFmtId="38" fontId="4" fillId="0" borderId="33" xfId="1" applyFont="1" applyBorder="1">
      <alignment vertical="center"/>
    </xf>
    <xf numFmtId="38" fontId="4" fillId="0" borderId="28" xfId="1" applyFont="1" applyBorder="1">
      <alignment vertical="center"/>
    </xf>
    <xf numFmtId="38" fontId="4" fillId="0" borderId="34" xfId="1" applyFont="1" applyBorder="1">
      <alignment vertical="center"/>
    </xf>
    <xf numFmtId="0" fontId="4" fillId="0" borderId="3" xfId="0" applyFont="1" applyBorder="1">
      <alignment vertical="center"/>
    </xf>
    <xf numFmtId="177" fontId="4" fillId="0" borderId="3" xfId="0" applyNumberFormat="1" applyFont="1" applyBorder="1">
      <alignment vertical="center"/>
    </xf>
    <xf numFmtId="178" fontId="4" fillId="0" borderId="3" xfId="0" applyNumberFormat="1" applyFont="1" applyBorder="1">
      <alignment vertical="center"/>
    </xf>
    <xf numFmtId="178" fontId="4" fillId="0" borderId="2" xfId="0" applyNumberFormat="1" applyFont="1" applyBorder="1">
      <alignment vertical="center"/>
    </xf>
    <xf numFmtId="38" fontId="4" fillId="0" borderId="3" xfId="1" applyFont="1" applyBorder="1" applyAlignment="1">
      <alignment horizontal="center" vertical="center" wrapText="1"/>
    </xf>
    <xf numFmtId="38" fontId="4" fillId="0" borderId="1" xfId="1" applyFont="1" applyBorder="1" applyAlignment="1">
      <alignment horizontal="centerContinuous" vertical="center"/>
    </xf>
    <xf numFmtId="38" fontId="4" fillId="0" borderId="5" xfId="1" applyFont="1" applyBorder="1" applyAlignment="1">
      <alignment horizontal="centerContinuous" vertical="center"/>
    </xf>
    <xf numFmtId="38" fontId="4" fillId="0" borderId="3" xfId="1" applyFont="1" applyBorder="1" applyAlignment="1">
      <alignment horizontal="left" vertical="center" indent="2"/>
    </xf>
    <xf numFmtId="38" fontId="4" fillId="0" borderId="3" xfId="1" applyFont="1" applyBorder="1" applyAlignment="1">
      <alignment horizontal="left" vertical="center" indent="3"/>
    </xf>
    <xf numFmtId="38" fontId="4" fillId="0" borderId="3" xfId="1" applyFont="1" applyBorder="1" applyAlignment="1">
      <alignment horizontal="left" vertical="center" indent="1"/>
    </xf>
    <xf numFmtId="38" fontId="4" fillId="0" borderId="2" xfId="1" applyFont="1" applyBorder="1" applyAlignment="1">
      <alignment horizontal="left" vertical="center" indent="3"/>
    </xf>
    <xf numFmtId="38" fontId="4" fillId="0" borderId="6" xfId="1" applyFont="1" applyBorder="1" applyAlignment="1">
      <alignment horizontal="centerContinuous" vertical="center"/>
    </xf>
    <xf numFmtId="38" fontId="14" fillId="0" borderId="0" xfId="1" applyFont="1">
      <alignment vertical="center"/>
    </xf>
    <xf numFmtId="38" fontId="14" fillId="0" borderId="0" xfId="1" applyFont="1" applyFill="1" applyBorder="1">
      <alignment vertical="center"/>
    </xf>
    <xf numFmtId="38" fontId="4" fillId="0" borderId="7" xfId="1" applyFont="1" applyBorder="1" applyAlignment="1">
      <alignment horizontal="centerContinuous" vertical="center"/>
    </xf>
    <xf numFmtId="38" fontId="4" fillId="0" borderId="5" xfId="1" applyFont="1" applyBorder="1" applyAlignment="1">
      <alignment horizontal="centerContinuous" vertical="center" wrapText="1"/>
    </xf>
    <xf numFmtId="38" fontId="4" fillId="0" borderId="6" xfId="1" applyFont="1" applyBorder="1" applyAlignment="1">
      <alignment horizontal="centerContinuous" vertical="center" wrapText="1"/>
    </xf>
    <xf numFmtId="38" fontId="4" fillId="0" borderId="13" xfId="1" applyFont="1" applyBorder="1" applyAlignment="1">
      <alignment horizontal="centerContinuous" vertical="center" wrapText="1"/>
    </xf>
    <xf numFmtId="38" fontId="4" fillId="0" borderId="14" xfId="1" applyFont="1" applyBorder="1" applyAlignment="1">
      <alignment horizontal="centerContinuous" vertical="center"/>
    </xf>
    <xf numFmtId="181" fontId="4" fillId="2" borderId="8" xfId="1" applyNumberFormat="1" applyFont="1" applyFill="1" applyBorder="1">
      <alignment vertical="center"/>
    </xf>
    <xf numFmtId="181" fontId="4" fillId="0" borderId="8" xfId="1" applyNumberFormat="1" applyFont="1" applyBorder="1">
      <alignment vertical="center"/>
    </xf>
    <xf numFmtId="181" fontId="4" fillId="4" borderId="8" xfId="1" applyNumberFormat="1" applyFont="1" applyFill="1" applyBorder="1">
      <alignment vertical="center"/>
    </xf>
    <xf numFmtId="181" fontId="4" fillId="0" borderId="15" xfId="1" applyNumberFormat="1" applyFont="1" applyBorder="1">
      <alignment vertical="center"/>
    </xf>
    <xf numFmtId="38" fontId="4" fillId="0" borderId="7" xfId="1" applyFont="1" applyBorder="1" applyAlignment="1">
      <alignment horizontal="centerContinuous" vertical="center" wrapText="1"/>
    </xf>
    <xf numFmtId="38" fontId="1" fillId="0" borderId="1" xfId="1" applyFont="1" applyBorder="1" applyAlignment="1">
      <alignment horizontal="right" vertical="center"/>
    </xf>
    <xf numFmtId="176" fontId="1" fillId="0" borderId="5" xfId="1" applyNumberFormat="1" applyFont="1" applyBorder="1">
      <alignment vertical="center"/>
    </xf>
    <xf numFmtId="38" fontId="1" fillId="0" borderId="19" xfId="1" applyFont="1" applyBorder="1" applyAlignment="1">
      <alignment horizontal="center" vertical="center"/>
    </xf>
    <xf numFmtId="38" fontId="1" fillId="0" borderId="19" xfId="1" applyFont="1" applyBorder="1">
      <alignment vertical="center"/>
    </xf>
    <xf numFmtId="38" fontId="1" fillId="0" borderId="1" xfId="1" applyFont="1" applyFill="1" applyBorder="1">
      <alignment vertical="center"/>
    </xf>
    <xf numFmtId="176" fontId="1" fillId="0" borderId="5" xfId="1" applyNumberFormat="1" applyFont="1" applyFill="1" applyBorder="1">
      <alignment vertical="center"/>
    </xf>
    <xf numFmtId="38" fontId="1" fillId="0" borderId="19" xfId="1" applyFont="1" applyFill="1" applyBorder="1">
      <alignment vertical="center"/>
    </xf>
    <xf numFmtId="38" fontId="1" fillId="0" borderId="4" xfId="1" applyFont="1" applyBorder="1">
      <alignment vertical="center"/>
    </xf>
    <xf numFmtId="176" fontId="1" fillId="0" borderId="13" xfId="1" applyNumberFormat="1" applyFont="1" applyBorder="1">
      <alignment vertical="center"/>
    </xf>
    <xf numFmtId="38" fontId="1" fillId="0" borderId="20" xfId="1" applyFont="1" applyBorder="1">
      <alignment vertical="center"/>
    </xf>
    <xf numFmtId="38" fontId="9" fillId="0" borderId="5" xfId="1" applyFont="1" applyBorder="1" applyAlignment="1">
      <alignment horizontal="centerContinuous" vertical="center"/>
    </xf>
    <xf numFmtId="38" fontId="9" fillId="0" borderId="6" xfId="1" applyFont="1" applyBorder="1" applyAlignment="1">
      <alignment horizontal="centerContinuous" vertical="center"/>
    </xf>
    <xf numFmtId="38" fontId="9" fillId="0" borderId="1" xfId="1" applyFont="1" applyBorder="1" applyAlignment="1">
      <alignment horizontal="centerContinuous" vertical="center"/>
    </xf>
    <xf numFmtId="38" fontId="9" fillId="0" borderId="8" xfId="1" applyFont="1" applyBorder="1" applyAlignment="1">
      <alignment horizontal="center" vertical="center"/>
    </xf>
    <xf numFmtId="38" fontId="9" fillId="0" borderId="0" xfId="1" applyFont="1" applyBorder="1">
      <alignment vertical="center"/>
    </xf>
    <xf numFmtId="38" fontId="9" fillId="0" borderId="9" xfId="1" applyFont="1" applyBorder="1">
      <alignment vertical="center"/>
    </xf>
    <xf numFmtId="38" fontId="9" fillId="0" borderId="10" xfId="1" applyFont="1" applyBorder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2" xfId="1" applyFont="1" applyBorder="1">
      <alignment vertical="center"/>
    </xf>
    <xf numFmtId="38" fontId="9" fillId="0" borderId="1" xfId="1" applyFont="1" applyBorder="1" applyAlignment="1">
      <alignment horizontal="center" vertical="center"/>
    </xf>
    <xf numFmtId="38" fontId="9" fillId="0" borderId="3" xfId="1" applyFont="1" applyBorder="1">
      <alignment vertical="center"/>
    </xf>
    <xf numFmtId="176" fontId="9" fillId="2" borderId="3" xfId="1" applyNumberFormat="1" applyFont="1" applyFill="1" applyBorder="1">
      <alignment vertical="center"/>
    </xf>
    <xf numFmtId="176" fontId="9" fillId="0" borderId="3" xfId="1" applyNumberFormat="1" applyFont="1" applyBorder="1">
      <alignment vertical="center"/>
    </xf>
    <xf numFmtId="176" fontId="9" fillId="3" borderId="3" xfId="1" applyNumberFormat="1" applyFont="1" applyFill="1" applyBorder="1">
      <alignment vertical="center"/>
    </xf>
    <xf numFmtId="176" fontId="9" fillId="0" borderId="2" xfId="1" applyNumberFormat="1" applyFont="1" applyBorder="1">
      <alignment vertical="center"/>
    </xf>
    <xf numFmtId="176" fontId="9" fillId="0" borderId="0" xfId="1" applyNumberFormat="1" applyFont="1" applyBorder="1">
      <alignment vertical="center"/>
    </xf>
    <xf numFmtId="0" fontId="8" fillId="0" borderId="0" xfId="0" applyFont="1">
      <alignment vertical="center"/>
    </xf>
    <xf numFmtId="38" fontId="4" fillId="0" borderId="8" xfId="1" applyFont="1" applyBorder="1" applyAlignment="1">
      <alignment horizontal="left" vertical="center" indent="1"/>
    </xf>
    <xf numFmtId="38" fontId="4" fillId="0" borderId="3" xfId="1" applyFont="1" applyFill="1" applyBorder="1">
      <alignment vertical="center"/>
    </xf>
    <xf numFmtId="176" fontId="4" fillId="0" borderId="3" xfId="1" applyNumberFormat="1" applyFont="1" applyFill="1" applyBorder="1">
      <alignment vertical="center"/>
    </xf>
    <xf numFmtId="38" fontId="4" fillId="0" borderId="2" xfId="1" applyFont="1" applyFill="1" applyBorder="1">
      <alignment vertical="center"/>
    </xf>
    <xf numFmtId="176" fontId="4" fillId="0" borderId="2" xfId="1" applyNumberFormat="1" applyFont="1" applyFill="1" applyBorder="1">
      <alignment vertical="center"/>
    </xf>
    <xf numFmtId="38" fontId="4" fillId="3" borderId="23" xfId="1" applyFont="1" applyFill="1" applyBorder="1" applyAlignment="1">
      <alignment horizontal="right" vertical="center"/>
    </xf>
    <xf numFmtId="38" fontId="4" fillId="0" borderId="23" xfId="1" applyFont="1" applyBorder="1" applyAlignment="1">
      <alignment horizontal="right" vertical="center"/>
    </xf>
    <xf numFmtId="38" fontId="4" fillId="0" borderId="25" xfId="1" applyFont="1" applyBorder="1" applyAlignment="1">
      <alignment horizontal="right" vertical="center"/>
    </xf>
    <xf numFmtId="38" fontId="4" fillId="0" borderId="24" xfId="1" applyFont="1" applyBorder="1" applyAlignment="1">
      <alignment horizontal="right" vertical="center"/>
    </xf>
    <xf numFmtId="38" fontId="4" fillId="3" borderId="24" xfId="1" applyFont="1" applyFill="1" applyBorder="1" applyAlignment="1">
      <alignment horizontal="right" vertical="center"/>
    </xf>
    <xf numFmtId="38" fontId="4" fillId="0" borderId="26" xfId="1" applyFont="1" applyBorder="1" applyAlignment="1">
      <alignment horizontal="right" vertical="center"/>
    </xf>
    <xf numFmtId="38" fontId="4" fillId="3" borderId="3" xfId="1" applyFont="1" applyFill="1" applyBorder="1" applyAlignment="1">
      <alignment horizontal="distributed" vertical="center"/>
    </xf>
    <xf numFmtId="38" fontId="4" fillId="0" borderId="1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9" fillId="0" borderId="4" xfId="1" applyFont="1" applyBorder="1" applyAlignment="1">
      <alignment horizontal="center" vertical="center"/>
    </xf>
    <xf numFmtId="38" fontId="9" fillId="0" borderId="3" xfId="1" applyFont="1" applyBorder="1" applyAlignment="1">
      <alignment horizontal="center" vertical="center"/>
    </xf>
    <xf numFmtId="38" fontId="9" fillId="0" borderId="2" xfId="1" applyFont="1" applyBorder="1" applyAlignment="1">
      <alignment horizontal="center" vertical="center"/>
    </xf>
    <xf numFmtId="38" fontId="9" fillId="0" borderId="3" xfId="1" applyFont="1" applyBorder="1" applyAlignment="1">
      <alignment horizontal="center" vertical="center" wrapText="1"/>
    </xf>
    <xf numFmtId="38" fontId="9" fillId="0" borderId="4" xfId="1" applyFont="1" applyBorder="1" applyAlignment="1">
      <alignment horizontal="center" vertical="center" wrapText="1"/>
    </xf>
    <xf numFmtId="38" fontId="9" fillId="0" borderId="2" xfId="1" applyFont="1" applyBorder="1" applyAlignment="1">
      <alignment horizontal="center" vertical="center" wrapText="1"/>
    </xf>
    <xf numFmtId="38" fontId="4" fillId="0" borderId="4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 wrapText="1"/>
    </xf>
    <xf numFmtId="38" fontId="4" fillId="0" borderId="4" xfId="1" applyFont="1" applyBorder="1" applyAlignment="1">
      <alignment horizontal="center" vertical="center" wrapText="1"/>
    </xf>
    <xf numFmtId="38" fontId="4" fillId="0" borderId="2" xfId="1" applyFont="1" applyBorder="1" applyAlignment="1">
      <alignment horizontal="center" vertical="center" wrapText="1"/>
    </xf>
    <xf numFmtId="38" fontId="0" fillId="0" borderId="4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1" fillId="0" borderId="4" xfId="1" applyFont="1" applyBorder="1" applyAlignment="1">
      <alignment horizontal="center" vertical="center"/>
    </xf>
    <xf numFmtId="38" fontId="1" fillId="0" borderId="2" xfId="1" applyFont="1" applyBorder="1" applyAlignment="1">
      <alignment horizontal="center" vertical="center"/>
    </xf>
    <xf numFmtId="38" fontId="1" fillId="0" borderId="13" xfId="1" applyFont="1" applyBorder="1" applyAlignment="1">
      <alignment horizontal="center" vertical="center" wrapText="1"/>
    </xf>
    <xf numFmtId="38" fontId="1" fillId="0" borderId="14" xfId="1" applyFont="1" applyBorder="1" applyAlignment="1">
      <alignment horizontal="center" vertical="center" wrapText="1"/>
    </xf>
    <xf numFmtId="38" fontId="1" fillId="0" borderId="3" xfId="1" applyFont="1" applyBorder="1" applyAlignment="1">
      <alignment horizontal="center" vertical="center"/>
    </xf>
    <xf numFmtId="38" fontId="0" fillId="0" borderId="13" xfId="1" applyFont="1" applyBorder="1" applyAlignment="1">
      <alignment horizontal="center" vertical="center" wrapText="1"/>
    </xf>
    <xf numFmtId="38" fontId="0" fillId="0" borderId="8" xfId="1" applyFont="1" applyBorder="1" applyAlignment="1">
      <alignment horizontal="center" vertical="center" wrapText="1"/>
    </xf>
    <xf numFmtId="38" fontId="0" fillId="0" borderId="15" xfId="1" applyFont="1" applyBorder="1" applyAlignment="1">
      <alignment horizontal="center" vertical="center" wrapText="1"/>
    </xf>
    <xf numFmtId="38" fontId="0" fillId="0" borderId="13" xfId="1" applyFont="1" applyBorder="1" applyAlignment="1">
      <alignment horizontal="left" vertical="center"/>
    </xf>
    <xf numFmtId="38" fontId="0" fillId="0" borderId="10" xfId="1" applyFont="1" applyBorder="1" applyAlignment="1">
      <alignment horizontal="left" vertical="center"/>
    </xf>
    <xf numFmtId="38" fontId="0" fillId="0" borderId="14" xfId="1" applyFont="1" applyBorder="1" applyAlignment="1">
      <alignment horizontal="left" vertical="center"/>
    </xf>
    <xf numFmtId="38" fontId="1" fillId="0" borderId="13" xfId="1" applyFont="1" applyBorder="1" applyAlignment="1">
      <alignment horizontal="center" vertical="center"/>
    </xf>
    <xf numFmtId="38" fontId="1" fillId="0" borderId="14" xfId="1" applyFont="1" applyBorder="1" applyAlignment="1">
      <alignment horizontal="center" vertical="center"/>
    </xf>
    <xf numFmtId="38" fontId="1" fillId="0" borderId="8" xfId="1" applyFont="1" applyBorder="1" applyAlignment="1">
      <alignment horizontal="center" vertical="center"/>
    </xf>
    <xf numFmtId="38" fontId="1" fillId="0" borderId="9" xfId="1" applyFont="1" applyBorder="1" applyAlignment="1">
      <alignment horizontal="center" vertical="center"/>
    </xf>
    <xf numFmtId="38" fontId="1" fillId="0" borderId="15" xfId="1" applyFont="1" applyBorder="1" applyAlignment="1">
      <alignment horizontal="center" vertical="center"/>
    </xf>
    <xf numFmtId="38" fontId="1" fillId="0" borderId="12" xfId="1" applyFont="1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 wrapText="1"/>
    </xf>
    <xf numFmtId="38" fontId="0" fillId="0" borderId="3" xfId="1" applyFont="1" applyBorder="1" applyAlignment="1">
      <alignment horizontal="center" vertical="center" wrapText="1"/>
    </xf>
    <xf numFmtId="38" fontId="0" fillId="0" borderId="2" xfId="1" applyFont="1" applyBorder="1" applyAlignment="1">
      <alignment horizontal="center" vertical="center" wrapText="1"/>
    </xf>
    <xf numFmtId="38" fontId="0" fillId="0" borderId="3" xfId="1" applyFont="1" applyBorder="1" applyAlignment="1">
      <alignment horizontal="center" vertical="center" textRotation="255"/>
    </xf>
    <xf numFmtId="38" fontId="0" fillId="0" borderId="2" xfId="1" applyFont="1" applyBorder="1" applyAlignment="1">
      <alignment horizontal="center" vertical="center" textRotation="255"/>
    </xf>
    <xf numFmtId="38" fontId="4" fillId="0" borderId="35" xfId="1" applyFont="1" applyBorder="1" applyAlignment="1">
      <alignment horizontal="center" vertical="center"/>
    </xf>
    <xf numFmtId="38" fontId="4" fillId="0" borderId="36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showGridLines="0" view="pageBreakPreview" zoomScale="96" zoomScaleNormal="100" zoomScaleSheetLayoutView="96" workbookViewId="0">
      <selection activeCell="A18" sqref="A18"/>
    </sheetView>
  </sheetViews>
  <sheetFormatPr defaultRowHeight="13.5" x14ac:dyDescent="0.15"/>
  <cols>
    <col min="1" max="1" width="28" customWidth="1"/>
    <col min="2" max="6" width="10.125" customWidth="1"/>
    <col min="8" max="9" width="0" hidden="1" customWidth="1"/>
  </cols>
  <sheetData>
    <row r="1" spans="1:9" ht="25.5" customHeight="1" x14ac:dyDescent="0.15">
      <c r="A1" s="1" t="s">
        <v>0</v>
      </c>
      <c r="B1" s="2"/>
      <c r="C1" s="2"/>
      <c r="D1" s="2"/>
      <c r="E1" s="2"/>
    </row>
    <row r="2" spans="1:9" ht="18" customHeight="1" x14ac:dyDescent="0.15">
      <c r="A2" s="196" t="s">
        <v>1</v>
      </c>
      <c r="B2" s="138" t="s">
        <v>2</v>
      </c>
      <c r="C2" s="138"/>
      <c r="D2" s="138" t="s">
        <v>3</v>
      </c>
      <c r="E2" s="139"/>
      <c r="F2" s="197" t="s">
        <v>4</v>
      </c>
    </row>
    <row r="3" spans="1:9" ht="27" x14ac:dyDescent="0.15">
      <c r="A3" s="196"/>
      <c r="B3" s="19" t="s">
        <v>5</v>
      </c>
      <c r="C3" s="19" t="s">
        <v>6</v>
      </c>
      <c r="D3" s="19" t="s">
        <v>5</v>
      </c>
      <c r="E3" s="19" t="s">
        <v>6</v>
      </c>
      <c r="F3" s="198"/>
      <c r="H3" s="4"/>
    </row>
    <row r="4" spans="1:9" ht="18" customHeight="1" x14ac:dyDescent="0.15">
      <c r="A4" s="5" t="s">
        <v>7</v>
      </c>
      <c r="B4" s="5">
        <v>786740</v>
      </c>
      <c r="C4" s="5">
        <v>766863</v>
      </c>
      <c r="D4" s="6">
        <v>100</v>
      </c>
      <c r="E4" s="6">
        <v>100</v>
      </c>
      <c r="F4" s="133"/>
      <c r="H4" s="4"/>
    </row>
    <row r="5" spans="1:9" ht="18" customHeight="1" x14ac:dyDescent="0.15">
      <c r="A5" s="140" t="s">
        <v>8</v>
      </c>
      <c r="B5" s="5">
        <v>276239</v>
      </c>
      <c r="C5" s="5">
        <v>256259</v>
      </c>
      <c r="D5" s="6">
        <v>35.11185397971375</v>
      </c>
      <c r="E5" s="6">
        <v>33.416529419205254</v>
      </c>
      <c r="F5" s="134">
        <v>-1.6953245605084959</v>
      </c>
      <c r="H5">
        <f>B5/($B$5+$B$6+$B$9)*100</f>
        <v>35.11185397971375</v>
      </c>
      <c r="I5">
        <f>C5/($C$5+$C$6+$C$9)*100</f>
        <v>33.416529419205254</v>
      </c>
    </row>
    <row r="6" spans="1:9" ht="18" customHeight="1" x14ac:dyDescent="0.15">
      <c r="A6" s="140" t="s">
        <v>9</v>
      </c>
      <c r="B6" s="5">
        <v>377056</v>
      </c>
      <c r="C6" s="5">
        <v>374440</v>
      </c>
      <c r="D6" s="6">
        <v>47.926379744261126</v>
      </c>
      <c r="E6" s="6">
        <v>48.827495915176506</v>
      </c>
      <c r="F6" s="134">
        <v>0.90111617091537966</v>
      </c>
      <c r="H6">
        <f t="shared" ref="H6:H9" si="0">B6/($B$5+$B$6+$B$9)*100</f>
        <v>47.926379744261126</v>
      </c>
      <c r="I6">
        <f t="shared" ref="I6:I8" si="1">C6/($C$5+$C$6+$C$9)*100</f>
        <v>48.827495915176506</v>
      </c>
    </row>
    <row r="7" spans="1:9" ht="18" customHeight="1" x14ac:dyDescent="0.15">
      <c r="A7" s="141" t="s">
        <v>10</v>
      </c>
      <c r="B7" s="5">
        <v>46964</v>
      </c>
      <c r="C7" s="5">
        <v>43105</v>
      </c>
      <c r="D7" s="6">
        <v>5.9694435264509238</v>
      </c>
      <c r="E7" s="6">
        <v>5.6209518518953194</v>
      </c>
      <c r="F7" s="134">
        <v>-0.34849167455560437</v>
      </c>
      <c r="H7">
        <f t="shared" si="0"/>
        <v>5.9694435264509238</v>
      </c>
      <c r="I7">
        <f t="shared" si="1"/>
        <v>5.6209518518953194</v>
      </c>
    </row>
    <row r="8" spans="1:9" ht="18" customHeight="1" x14ac:dyDescent="0.15">
      <c r="A8" s="141" t="s">
        <v>11</v>
      </c>
      <c r="B8" s="5">
        <v>330092</v>
      </c>
      <c r="C8" s="5">
        <v>331335</v>
      </c>
      <c r="D8" s="6">
        <v>41.956936217810203</v>
      </c>
      <c r="E8" s="6">
        <v>43.206544063281186</v>
      </c>
      <c r="F8" s="134">
        <v>1.2496078454709831</v>
      </c>
      <c r="H8">
        <f t="shared" si="0"/>
        <v>41.956936217810203</v>
      </c>
      <c r="I8">
        <f t="shared" si="1"/>
        <v>43.206544063281186</v>
      </c>
    </row>
    <row r="9" spans="1:9" ht="18" customHeight="1" x14ac:dyDescent="0.15">
      <c r="A9" s="140" t="s">
        <v>12</v>
      </c>
      <c r="B9" s="5">
        <v>133445</v>
      </c>
      <c r="C9" s="5">
        <v>136164</v>
      </c>
      <c r="D9" s="6">
        <v>16.961766276025116</v>
      </c>
      <c r="E9" s="6">
        <v>17.75597466561824</v>
      </c>
      <c r="F9" s="134">
        <v>0.79420838959312334</v>
      </c>
      <c r="H9">
        <f t="shared" si="0"/>
        <v>16.961766276025116</v>
      </c>
      <c r="I9">
        <f>C9/($C$5+$C$6+$C$9)*100</f>
        <v>17.75597466561824</v>
      </c>
    </row>
    <row r="10" spans="1:9" ht="18" customHeight="1" x14ac:dyDescent="0.15">
      <c r="A10" s="141" t="s">
        <v>13</v>
      </c>
      <c r="B10" s="5">
        <v>125270</v>
      </c>
      <c r="C10" s="5">
        <v>128979</v>
      </c>
      <c r="D10" s="6">
        <v>15.922668225843353</v>
      </c>
      <c r="E10" s="6">
        <v>16.819040689145261</v>
      </c>
      <c r="F10" s="134">
        <v>0.89637246330190834</v>
      </c>
      <c r="H10">
        <f>B10/($B$10+$B$11)*$H$9</f>
        <v>15.922668225843353</v>
      </c>
      <c r="I10">
        <f>C10/($C$10+$C$11)*$I$9</f>
        <v>16.819040689145258</v>
      </c>
    </row>
    <row r="11" spans="1:9" ht="18" customHeight="1" x14ac:dyDescent="0.15">
      <c r="A11" s="141" t="s">
        <v>14</v>
      </c>
      <c r="B11" s="5">
        <v>8175</v>
      </c>
      <c r="C11" s="5">
        <v>7185</v>
      </c>
      <c r="D11" s="6">
        <v>1.0390980501817626</v>
      </c>
      <c r="E11" s="6">
        <v>0.93693397647298149</v>
      </c>
      <c r="F11" s="134">
        <v>-0.10216407370878111</v>
      </c>
      <c r="H11">
        <f>B11/($B$10+$B$11)*$H$9</f>
        <v>1.0390980501817628</v>
      </c>
      <c r="I11">
        <f>C11/($C$10+$C$11)*$I$9</f>
        <v>0.93693397647298149</v>
      </c>
    </row>
    <row r="12" spans="1:9" ht="18" customHeight="1" x14ac:dyDescent="0.15">
      <c r="A12" s="5"/>
      <c r="B12" s="5"/>
      <c r="C12" s="5"/>
      <c r="D12" s="6"/>
      <c r="E12" s="6"/>
      <c r="F12" s="133"/>
    </row>
    <row r="13" spans="1:9" ht="18" customHeight="1" x14ac:dyDescent="0.15">
      <c r="A13" s="142" t="s">
        <v>15</v>
      </c>
      <c r="B13" s="5">
        <v>411221</v>
      </c>
      <c r="C13" s="5">
        <v>416140</v>
      </c>
      <c r="D13" s="6">
        <v>100</v>
      </c>
      <c r="E13" s="6">
        <v>100</v>
      </c>
      <c r="F13" s="133"/>
    </row>
    <row r="14" spans="1:9" ht="18" customHeight="1" x14ac:dyDescent="0.15">
      <c r="A14" s="140" t="s">
        <v>9</v>
      </c>
      <c r="B14" s="5">
        <v>292717</v>
      </c>
      <c r="C14" s="5">
        <v>293952</v>
      </c>
      <c r="D14" s="6">
        <v>71.182405567809042</v>
      </c>
      <c r="E14" s="6">
        <v>70.637766136396408</v>
      </c>
      <c r="F14" s="135">
        <v>-0.54463943141263371</v>
      </c>
      <c r="H14">
        <f>B14/($B$14+$B$17)*100</f>
        <v>71.182405567809042</v>
      </c>
      <c r="I14">
        <f>C14/($C$14+$C$17)*100</f>
        <v>70.637766136396408</v>
      </c>
    </row>
    <row r="15" spans="1:9" ht="18" customHeight="1" x14ac:dyDescent="0.15">
      <c r="A15" s="141" t="s">
        <v>10</v>
      </c>
      <c r="B15" s="5">
        <v>46964</v>
      </c>
      <c r="C15" s="5">
        <v>43105</v>
      </c>
      <c r="D15" s="6">
        <v>11.420622974021269</v>
      </c>
      <c r="E15" s="6">
        <v>10.358292882203104</v>
      </c>
      <c r="F15" s="135">
        <v>-1.0623300918181648</v>
      </c>
      <c r="H15">
        <f t="shared" ref="H15:H17" si="2">B15/($B$14+$B$17)*100</f>
        <v>11.420622974021269</v>
      </c>
      <c r="I15">
        <f t="shared" ref="I15:I17" si="3">C15/($C$14+$C$17)*100</f>
        <v>10.358292882203104</v>
      </c>
    </row>
    <row r="16" spans="1:9" ht="18" customHeight="1" x14ac:dyDescent="0.15">
      <c r="A16" s="141" t="s">
        <v>11</v>
      </c>
      <c r="B16" s="5">
        <v>245753</v>
      </c>
      <c r="C16" s="5">
        <v>250847</v>
      </c>
      <c r="D16" s="6">
        <v>59.761782593787771</v>
      </c>
      <c r="E16" s="6">
        <v>60.279473254193306</v>
      </c>
      <c r="F16" s="135">
        <v>0.51769066040553469</v>
      </c>
      <c r="H16">
        <f t="shared" si="2"/>
        <v>59.761782593787771</v>
      </c>
      <c r="I16">
        <f t="shared" si="3"/>
        <v>60.279473254193306</v>
      </c>
    </row>
    <row r="17" spans="1:9" ht="18" customHeight="1" x14ac:dyDescent="0.15">
      <c r="A17" s="140" t="s">
        <v>12</v>
      </c>
      <c r="B17" s="5">
        <v>118504</v>
      </c>
      <c r="C17" s="5">
        <v>122188</v>
      </c>
      <c r="D17" s="6">
        <v>28.817594432190962</v>
      </c>
      <c r="E17" s="6">
        <v>29.362233863603592</v>
      </c>
      <c r="F17" s="135">
        <v>0.54463943141263016</v>
      </c>
      <c r="H17">
        <f t="shared" si="2"/>
        <v>28.817594432190962</v>
      </c>
      <c r="I17">
        <f t="shared" si="3"/>
        <v>29.362233863603592</v>
      </c>
    </row>
    <row r="18" spans="1:9" ht="18" customHeight="1" x14ac:dyDescent="0.15">
      <c r="A18" s="141" t="s">
        <v>13</v>
      </c>
      <c r="B18" s="5">
        <v>112451</v>
      </c>
      <c r="C18" s="5">
        <v>116928</v>
      </c>
      <c r="D18" s="6">
        <v>27.345636531208278</v>
      </c>
      <c r="E18" s="6">
        <v>28.098236170519534</v>
      </c>
      <c r="F18" s="135">
        <v>0.7525996393112564</v>
      </c>
      <c r="H18">
        <f>B18/($B$18+$B$19)*$H$17</f>
        <v>27.345636531208278</v>
      </c>
      <c r="I18">
        <f>C18/($C$18+$C$19)*$I$17</f>
        <v>28.098236170519534</v>
      </c>
    </row>
    <row r="19" spans="1:9" ht="18" customHeight="1" x14ac:dyDescent="0.15">
      <c r="A19" s="143" t="s">
        <v>14</v>
      </c>
      <c r="B19" s="7">
        <v>6053</v>
      </c>
      <c r="C19" s="7">
        <v>5260</v>
      </c>
      <c r="D19" s="28">
        <v>1.4719579009826833</v>
      </c>
      <c r="E19" s="28">
        <v>1.2639976930840582</v>
      </c>
      <c r="F19" s="136">
        <v>-0.20796020789862513</v>
      </c>
      <c r="H19">
        <f>B19/($B$18+$B$19)*$H$17</f>
        <v>1.4719579009826833</v>
      </c>
      <c r="I19">
        <f>C19/($C$18+$C$19)*$I$17</f>
        <v>1.2639976930840582</v>
      </c>
    </row>
    <row r="20" spans="1:9" x14ac:dyDescent="0.15">
      <c r="A20" s="8" t="s">
        <v>16</v>
      </c>
      <c r="B20" s="8"/>
      <c r="C20" s="8"/>
      <c r="D20" s="8"/>
      <c r="E20" s="8"/>
    </row>
    <row r="21" spans="1:9" x14ac:dyDescent="0.15">
      <c r="A21" s="8" t="s">
        <v>17</v>
      </c>
      <c r="B21" s="8"/>
      <c r="C21" s="8"/>
      <c r="D21" s="8"/>
      <c r="E21" s="8"/>
    </row>
    <row r="22" spans="1:9" x14ac:dyDescent="0.15">
      <c r="A22" s="8" t="s">
        <v>18</v>
      </c>
    </row>
    <row r="23" spans="1:9" ht="13.5" customHeight="1" x14ac:dyDescent="0.15">
      <c r="A23" s="9"/>
      <c r="B23" s="8"/>
      <c r="C23" s="8"/>
      <c r="D23" s="8"/>
      <c r="E23" s="8"/>
    </row>
    <row r="24" spans="1:9" ht="13.5" customHeight="1" x14ac:dyDescent="0.15">
      <c r="A24" s="10"/>
    </row>
    <row r="25" spans="1:9" ht="13.5" customHeight="1" x14ac:dyDescent="0.15">
      <c r="A25" s="11"/>
      <c r="B25" s="12"/>
      <c r="C25" s="12"/>
      <c r="D25" s="12"/>
      <c r="E25" s="12"/>
      <c r="F25" s="12"/>
    </row>
    <row r="26" spans="1:9" x14ac:dyDescent="0.15">
      <c r="A26" s="11"/>
      <c r="B26" s="12"/>
      <c r="C26" s="12"/>
      <c r="D26" s="12"/>
      <c r="E26" s="12"/>
      <c r="F26" s="12"/>
    </row>
  </sheetData>
  <mergeCells count="2">
    <mergeCell ref="A2:A3"/>
    <mergeCell ref="F2:F3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1"/>
  <sheetViews>
    <sheetView showGridLines="0" view="pageBreakPreview" zoomScaleNormal="100" zoomScaleSheetLayoutView="100" workbookViewId="0">
      <selection activeCell="R13" sqref="R13"/>
    </sheetView>
  </sheetViews>
  <sheetFormatPr defaultRowHeight="13.5" x14ac:dyDescent="0.15"/>
  <cols>
    <col min="1" max="1" width="9" style="2" customWidth="1"/>
    <col min="2" max="9" width="9" style="2"/>
    <col min="10" max="17" width="7.625" style="2" customWidth="1"/>
    <col min="19" max="21" width="0" hidden="1" customWidth="1"/>
  </cols>
  <sheetData>
    <row r="1" spans="1:21" x14ac:dyDescent="0.15">
      <c r="A1" s="1" t="s">
        <v>19</v>
      </c>
    </row>
    <row r="3" spans="1:21" ht="15" customHeight="1" x14ac:dyDescent="0.15">
      <c r="A3" s="199" t="s">
        <v>20</v>
      </c>
      <c r="B3" s="167" t="s">
        <v>21</v>
      </c>
      <c r="C3" s="168"/>
      <c r="D3" s="168"/>
      <c r="E3" s="168"/>
      <c r="F3" s="168"/>
      <c r="G3" s="168"/>
      <c r="H3" s="168"/>
      <c r="I3" s="168"/>
      <c r="J3" s="169" t="s">
        <v>22</v>
      </c>
      <c r="K3" s="169"/>
      <c r="L3" s="169"/>
      <c r="M3" s="169"/>
      <c r="N3" s="169"/>
      <c r="O3" s="169"/>
      <c r="P3" s="169"/>
      <c r="Q3" s="169"/>
    </row>
    <row r="4" spans="1:21" ht="15" customHeight="1" x14ac:dyDescent="0.15">
      <c r="A4" s="200"/>
      <c r="B4" s="202" t="s">
        <v>23</v>
      </c>
      <c r="C4" s="203" t="s">
        <v>24</v>
      </c>
      <c r="D4" s="170" t="s">
        <v>9</v>
      </c>
      <c r="E4" s="171"/>
      <c r="F4" s="172"/>
      <c r="G4" s="170" t="s">
        <v>12</v>
      </c>
      <c r="H4" s="173"/>
      <c r="I4" s="171"/>
      <c r="J4" s="199" t="s">
        <v>23</v>
      </c>
      <c r="K4" s="203" t="s">
        <v>24</v>
      </c>
      <c r="L4" s="170" t="s">
        <v>9</v>
      </c>
      <c r="M4" s="171"/>
      <c r="N4" s="172"/>
      <c r="O4" s="170" t="s">
        <v>12</v>
      </c>
      <c r="P4" s="173"/>
      <c r="Q4" s="172"/>
    </row>
    <row r="5" spans="1:21" ht="54.75" customHeight="1" x14ac:dyDescent="0.15">
      <c r="A5" s="201"/>
      <c r="B5" s="201"/>
      <c r="C5" s="204"/>
      <c r="D5" s="175"/>
      <c r="E5" s="176" t="s">
        <v>10</v>
      </c>
      <c r="F5" s="176" t="s">
        <v>11</v>
      </c>
      <c r="G5" s="174"/>
      <c r="H5" s="176" t="s">
        <v>13</v>
      </c>
      <c r="I5" s="176" t="s">
        <v>25</v>
      </c>
      <c r="J5" s="201"/>
      <c r="K5" s="204"/>
      <c r="L5" s="175"/>
      <c r="M5" s="176" t="s">
        <v>10</v>
      </c>
      <c r="N5" s="176" t="s">
        <v>11</v>
      </c>
      <c r="O5" s="174"/>
      <c r="P5" s="176" t="s">
        <v>13</v>
      </c>
      <c r="Q5" s="176" t="s">
        <v>25</v>
      </c>
    </row>
    <row r="6" spans="1:21" ht="8.25" customHeight="1" x14ac:dyDescent="0.15">
      <c r="A6" s="177"/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</row>
    <row r="7" spans="1:21" ht="20.100000000000001" customHeight="1" x14ac:dyDescent="0.15">
      <c r="A7" s="20" t="s">
        <v>26</v>
      </c>
      <c r="B7" s="21">
        <v>766863</v>
      </c>
      <c r="C7" s="21">
        <v>256259</v>
      </c>
      <c r="D7" s="21">
        <v>374440</v>
      </c>
      <c r="E7" s="21">
        <v>43105</v>
      </c>
      <c r="F7" s="21">
        <v>331335</v>
      </c>
      <c r="G7" s="21">
        <v>136164</v>
      </c>
      <c r="H7" s="21">
        <v>128979</v>
      </c>
      <c r="I7" s="21">
        <v>7185</v>
      </c>
      <c r="J7" s="178">
        <v>100</v>
      </c>
      <c r="K7" s="178">
        <v>33.416529419205254</v>
      </c>
      <c r="L7" s="178">
        <v>48.827495915176506</v>
      </c>
      <c r="M7" s="178">
        <v>5.6209518518953194</v>
      </c>
      <c r="N7" s="178">
        <v>43.206544063281186</v>
      </c>
      <c r="O7" s="178">
        <v>17.75597466561824</v>
      </c>
      <c r="P7" s="178">
        <v>16.819040689145261</v>
      </c>
      <c r="Q7" s="178">
        <v>0.93693397647298149</v>
      </c>
      <c r="S7" t="e">
        <f>G7/($B7-#REF!)*100</f>
        <v>#REF!</v>
      </c>
      <c r="T7" t="e">
        <f>ROUND(H7/($H7+#REF!)*S7,1)</f>
        <v>#REF!</v>
      </c>
      <c r="U7" t="e">
        <f>ROUND(#REF!/($H7+#REF!)*S7,1)</f>
        <v>#REF!</v>
      </c>
    </row>
    <row r="8" spans="1:21" ht="20.100000000000001" customHeight="1" x14ac:dyDescent="0.15">
      <c r="A8" s="23" t="s">
        <v>27</v>
      </c>
      <c r="B8" s="5">
        <v>262328</v>
      </c>
      <c r="C8" s="5">
        <v>86617</v>
      </c>
      <c r="D8" s="5">
        <v>150079</v>
      </c>
      <c r="E8" s="5">
        <v>13533</v>
      </c>
      <c r="F8" s="5">
        <v>136546</v>
      </c>
      <c r="G8" s="5">
        <v>25632</v>
      </c>
      <c r="H8" s="5">
        <v>23690</v>
      </c>
      <c r="I8" s="5">
        <v>1942</v>
      </c>
      <c r="J8" s="179">
        <v>100</v>
      </c>
      <c r="K8" s="179">
        <v>33.018587417279136</v>
      </c>
      <c r="L8" s="179">
        <v>57.210438839925594</v>
      </c>
      <c r="M8" s="179">
        <v>5.158808819493153</v>
      </c>
      <c r="N8" s="179">
        <v>52.051630020432441</v>
      </c>
      <c r="O8" s="179">
        <v>9.7709737427952792</v>
      </c>
      <c r="P8" s="179">
        <v>9.0306791497667049</v>
      </c>
      <c r="Q8" s="179">
        <v>0.74029459302857492</v>
      </c>
      <c r="S8" t="e">
        <f>G8/($B8-#REF!)*100</f>
        <v>#REF!</v>
      </c>
      <c r="T8" t="e">
        <f>ROUND(H8/($H8+#REF!)*S8,1)</f>
        <v>#REF!</v>
      </c>
      <c r="U8" t="e">
        <f>ROUND(#REF!/($H8+#REF!)*S8,1)</f>
        <v>#REF!</v>
      </c>
    </row>
    <row r="9" spans="1:21" ht="20.100000000000001" customHeight="1" x14ac:dyDescent="0.15">
      <c r="A9" s="195" t="s">
        <v>28</v>
      </c>
      <c r="B9" s="24">
        <v>64264</v>
      </c>
      <c r="C9" s="24">
        <v>22356</v>
      </c>
      <c r="D9" s="24">
        <v>36793</v>
      </c>
      <c r="E9" s="24">
        <v>2837</v>
      </c>
      <c r="F9" s="24">
        <v>33956</v>
      </c>
      <c r="G9" s="24">
        <v>5115</v>
      </c>
      <c r="H9" s="24">
        <v>4385</v>
      </c>
      <c r="I9" s="24">
        <v>730</v>
      </c>
      <c r="J9" s="180">
        <v>100</v>
      </c>
      <c r="K9" s="180">
        <v>34.787750529067594</v>
      </c>
      <c r="L9" s="180">
        <v>57.252894310967264</v>
      </c>
      <c r="M9" s="180">
        <v>4.4146022656541763</v>
      </c>
      <c r="N9" s="180">
        <v>52.838292045313082</v>
      </c>
      <c r="O9" s="180">
        <v>7.9593551599651438</v>
      </c>
      <c r="P9" s="180">
        <v>6.8234159093738329</v>
      </c>
      <c r="Q9" s="180">
        <v>1.1359392505913108</v>
      </c>
      <c r="S9" t="e">
        <f>G9/($B9-#REF!)*100</f>
        <v>#REF!</v>
      </c>
      <c r="T9" t="e">
        <f>ROUND(H9/($H9+#REF!)*S9,1)</f>
        <v>#REF!</v>
      </c>
      <c r="U9" t="e">
        <f>ROUND(#REF!/($H9+#REF!)*S9,1)</f>
        <v>#REF!</v>
      </c>
    </row>
    <row r="10" spans="1:21" ht="20.100000000000001" customHeight="1" x14ac:dyDescent="0.15">
      <c r="A10" s="23" t="s">
        <v>29</v>
      </c>
      <c r="B10" s="5">
        <v>28991</v>
      </c>
      <c r="C10" s="5">
        <v>10369</v>
      </c>
      <c r="D10" s="5">
        <v>14812</v>
      </c>
      <c r="E10" s="5">
        <v>1848</v>
      </c>
      <c r="F10" s="5">
        <v>12964</v>
      </c>
      <c r="G10" s="5">
        <v>3810</v>
      </c>
      <c r="H10" s="5">
        <v>3526</v>
      </c>
      <c r="I10" s="5">
        <v>284</v>
      </c>
      <c r="J10" s="179">
        <v>100</v>
      </c>
      <c r="K10" s="179">
        <v>35.766272291400782</v>
      </c>
      <c r="L10" s="179">
        <v>51.09171811941637</v>
      </c>
      <c r="M10" s="179">
        <v>6.3743920527060123</v>
      </c>
      <c r="N10" s="179">
        <v>44.717326066710363</v>
      </c>
      <c r="O10" s="179">
        <v>13.142009589182848</v>
      </c>
      <c r="P10" s="179">
        <v>12.162395226104653</v>
      </c>
      <c r="Q10" s="179">
        <v>0.97961436307819671</v>
      </c>
      <c r="S10" t="e">
        <f>G10/($B10-#REF!)*100</f>
        <v>#REF!</v>
      </c>
      <c r="T10" t="e">
        <f>ROUND(H10/($H10+#REF!)*S10,1)</f>
        <v>#REF!</v>
      </c>
      <c r="U10" t="e">
        <f>ROUND(#REF!/($H10+#REF!)*S10,1)</f>
        <v>#REF!</v>
      </c>
    </row>
    <row r="11" spans="1:21" ht="20.100000000000001" customHeight="1" x14ac:dyDescent="0.15">
      <c r="A11" s="195" t="s">
        <v>30</v>
      </c>
      <c r="B11" s="24">
        <v>31286</v>
      </c>
      <c r="C11" s="24">
        <v>10746</v>
      </c>
      <c r="D11" s="24">
        <v>15445</v>
      </c>
      <c r="E11" s="24">
        <v>2529</v>
      </c>
      <c r="F11" s="24">
        <v>12916</v>
      </c>
      <c r="G11" s="24">
        <v>5095</v>
      </c>
      <c r="H11" s="24">
        <v>4906</v>
      </c>
      <c r="I11" s="24">
        <v>189</v>
      </c>
      <c r="J11" s="180">
        <v>100</v>
      </c>
      <c r="K11" s="180">
        <v>34.347631528479198</v>
      </c>
      <c r="L11" s="180">
        <v>49.367129067314451</v>
      </c>
      <c r="M11" s="180">
        <v>8.0834878220290225</v>
      </c>
      <c r="N11" s="180">
        <v>41.28364124528543</v>
      </c>
      <c r="O11" s="180">
        <v>16.285239404206354</v>
      </c>
      <c r="P11" s="180">
        <v>15.681135332097423</v>
      </c>
      <c r="Q11" s="180">
        <v>0.60410407210893047</v>
      </c>
      <c r="S11" t="e">
        <f>G11/($B11-#REF!)*100</f>
        <v>#REF!</v>
      </c>
      <c r="T11" t="e">
        <f>ROUND(H11/($H11+#REF!)*S11,1)</f>
        <v>#REF!</v>
      </c>
      <c r="U11" t="e">
        <f>ROUND(#REF!/($H11+#REF!)*S11,1)</f>
        <v>#REF!</v>
      </c>
    </row>
    <row r="12" spans="1:21" ht="20.100000000000001" customHeight="1" x14ac:dyDescent="0.15">
      <c r="A12" s="23" t="s">
        <v>31</v>
      </c>
      <c r="B12" s="5">
        <v>22150</v>
      </c>
      <c r="C12" s="5">
        <v>7994</v>
      </c>
      <c r="D12" s="5">
        <v>9658</v>
      </c>
      <c r="E12" s="5">
        <v>1522</v>
      </c>
      <c r="F12" s="5">
        <v>8136</v>
      </c>
      <c r="G12" s="5">
        <v>4498</v>
      </c>
      <c r="H12" s="5">
        <v>4377</v>
      </c>
      <c r="I12" s="5">
        <v>121</v>
      </c>
      <c r="J12" s="179">
        <v>100</v>
      </c>
      <c r="K12" s="179">
        <v>36.090293453724605</v>
      </c>
      <c r="L12" s="179">
        <v>43.602708803611741</v>
      </c>
      <c r="M12" s="179">
        <v>6.8713318284424378</v>
      </c>
      <c r="N12" s="179">
        <v>36.731376975169297</v>
      </c>
      <c r="O12" s="179">
        <v>20.306997742663658</v>
      </c>
      <c r="P12" s="179">
        <v>19.760722347629798</v>
      </c>
      <c r="Q12" s="179">
        <v>0.54627539503386002</v>
      </c>
      <c r="S12" t="e">
        <f>G12/($B12-#REF!)*100</f>
        <v>#REF!</v>
      </c>
      <c r="T12" t="e">
        <f>ROUND(H12/($H12+#REF!)*S12,1)</f>
        <v>#REF!</v>
      </c>
      <c r="U12" t="e">
        <f>ROUND(#REF!/($H12+#REF!)*S12,1)</f>
        <v>#REF!</v>
      </c>
    </row>
    <row r="13" spans="1:21" ht="20.100000000000001" customHeight="1" x14ac:dyDescent="0.15">
      <c r="A13" s="195" t="s">
        <v>32</v>
      </c>
      <c r="B13" s="24">
        <v>68302</v>
      </c>
      <c r="C13" s="24">
        <v>21840</v>
      </c>
      <c r="D13" s="24">
        <v>26767</v>
      </c>
      <c r="E13" s="24">
        <v>4004</v>
      </c>
      <c r="F13" s="24">
        <v>22763</v>
      </c>
      <c r="G13" s="24">
        <v>19695</v>
      </c>
      <c r="H13" s="24">
        <v>19334</v>
      </c>
      <c r="I13" s="24">
        <v>361</v>
      </c>
      <c r="J13" s="180">
        <v>100</v>
      </c>
      <c r="K13" s="180">
        <v>31.975637609440426</v>
      </c>
      <c r="L13" s="180">
        <v>39.189189189189186</v>
      </c>
      <c r="M13" s="180">
        <v>5.8622002283974117</v>
      </c>
      <c r="N13" s="180">
        <v>33.326988960791773</v>
      </c>
      <c r="O13" s="180">
        <v>28.835173201370385</v>
      </c>
      <c r="P13" s="180">
        <v>28.306638165793096</v>
      </c>
      <c r="Q13" s="180">
        <v>0.52853503557728909</v>
      </c>
      <c r="S13" t="e">
        <f>G13/($B13-#REF!)*100</f>
        <v>#REF!</v>
      </c>
      <c r="T13" t="e">
        <f>ROUND(H13/($H13+#REF!)*S13,1)</f>
        <v>#REF!</v>
      </c>
      <c r="U13" t="e">
        <f>ROUND(#REF!/($H13+#REF!)*S13,1)</f>
        <v>#REF!</v>
      </c>
    </row>
    <row r="14" spans="1:21" ht="20.100000000000001" customHeight="1" x14ac:dyDescent="0.15">
      <c r="A14" s="23" t="s">
        <v>33</v>
      </c>
      <c r="B14" s="5">
        <v>27524</v>
      </c>
      <c r="C14" s="5">
        <v>9625</v>
      </c>
      <c r="D14" s="5">
        <v>10096</v>
      </c>
      <c r="E14" s="5">
        <v>1649</v>
      </c>
      <c r="F14" s="5">
        <v>8447</v>
      </c>
      <c r="G14" s="5">
        <v>7803</v>
      </c>
      <c r="H14" s="5">
        <v>7100</v>
      </c>
      <c r="I14" s="5">
        <v>703</v>
      </c>
      <c r="J14" s="179">
        <v>100</v>
      </c>
      <c r="K14" s="179">
        <v>34.969481180061038</v>
      </c>
      <c r="L14" s="179">
        <v>36.680715012352856</v>
      </c>
      <c r="M14" s="179">
        <v>5.9911350094463014</v>
      </c>
      <c r="N14" s="179">
        <v>30.689580002906553</v>
      </c>
      <c r="O14" s="179">
        <v>28.349803807586106</v>
      </c>
      <c r="P14" s="179">
        <v>25.795669234122947</v>
      </c>
      <c r="Q14" s="179">
        <v>2.5541345734631595</v>
      </c>
      <c r="S14" t="e">
        <f>G14/($B14-#REF!)*100</f>
        <v>#REF!</v>
      </c>
      <c r="T14" t="e">
        <f>ROUND(H14/($H14+#REF!)*S14,1)</f>
        <v>#REF!</v>
      </c>
      <c r="U14" t="e">
        <f>ROUND(#REF!/($H14+#REF!)*S14,1)</f>
        <v>#REF!</v>
      </c>
    </row>
    <row r="15" spans="1:21" ht="20.100000000000001" customHeight="1" x14ac:dyDescent="0.15">
      <c r="A15" s="195" t="s">
        <v>34</v>
      </c>
      <c r="B15" s="24">
        <v>80611</v>
      </c>
      <c r="C15" s="24">
        <v>26252</v>
      </c>
      <c r="D15" s="24">
        <v>40463</v>
      </c>
      <c r="E15" s="24">
        <v>4828</v>
      </c>
      <c r="F15" s="24">
        <v>35635</v>
      </c>
      <c r="G15" s="24">
        <v>13896</v>
      </c>
      <c r="H15" s="24">
        <v>13486</v>
      </c>
      <c r="I15" s="24">
        <v>410</v>
      </c>
      <c r="J15" s="180">
        <v>100</v>
      </c>
      <c r="K15" s="180">
        <v>32.5662750741214</v>
      </c>
      <c r="L15" s="180">
        <v>50.195382764138884</v>
      </c>
      <c r="M15" s="180">
        <v>5.9892570492860777</v>
      </c>
      <c r="N15" s="180">
        <v>44.20612571485281</v>
      </c>
      <c r="O15" s="180">
        <v>17.238342161739713</v>
      </c>
      <c r="P15" s="180">
        <v>16.729726712235301</v>
      </c>
      <c r="Q15" s="180">
        <v>0.50861544950441007</v>
      </c>
      <c r="S15" t="e">
        <f>G15/($B15-#REF!)*100</f>
        <v>#REF!</v>
      </c>
      <c r="T15" t="e">
        <f>ROUND(H15/($H15+#REF!)*S15,1)</f>
        <v>#REF!</v>
      </c>
      <c r="U15" t="e">
        <f>ROUND(#REF!/($H15+#REF!)*S15,1)</f>
        <v>#REF!</v>
      </c>
    </row>
    <row r="16" spans="1:21" ht="20.100000000000001" customHeight="1" x14ac:dyDescent="0.15">
      <c r="A16" s="23" t="s">
        <v>35</v>
      </c>
      <c r="B16" s="5">
        <v>88481</v>
      </c>
      <c r="C16" s="5">
        <v>28523</v>
      </c>
      <c r="D16" s="5">
        <v>35620</v>
      </c>
      <c r="E16" s="5">
        <v>4506</v>
      </c>
      <c r="F16" s="5">
        <v>31114</v>
      </c>
      <c r="G16" s="5">
        <v>24338</v>
      </c>
      <c r="H16" s="5">
        <v>23246</v>
      </c>
      <c r="I16" s="5">
        <v>1092</v>
      </c>
      <c r="J16" s="179">
        <v>100</v>
      </c>
      <c r="K16" s="179">
        <v>32.236299318497757</v>
      </c>
      <c r="L16" s="179">
        <v>40.257230365841259</v>
      </c>
      <c r="M16" s="179">
        <v>5.0926187543088348</v>
      </c>
      <c r="N16" s="179">
        <v>35.164611611532422</v>
      </c>
      <c r="O16" s="179">
        <v>27.506470315660991</v>
      </c>
      <c r="P16" s="179">
        <v>26.272307048970966</v>
      </c>
      <c r="Q16" s="179">
        <v>1.2341632666900237</v>
      </c>
      <c r="S16" t="e">
        <f>G16/($B16-#REF!)*100</f>
        <v>#REF!</v>
      </c>
      <c r="T16" t="e">
        <f>ROUND(H16/($H16+#REF!)*S16,1)</f>
        <v>#REF!</v>
      </c>
      <c r="U16" t="e">
        <f>ROUND(#REF!/($H16+#REF!)*S16,1)</f>
        <v>#REF!</v>
      </c>
    </row>
    <row r="17" spans="1:21" ht="20.100000000000001" customHeight="1" x14ac:dyDescent="0.15">
      <c r="A17" s="195" t="s">
        <v>36</v>
      </c>
      <c r="B17" s="24">
        <v>18965</v>
      </c>
      <c r="C17" s="24">
        <v>5848</v>
      </c>
      <c r="D17" s="24">
        <v>6215</v>
      </c>
      <c r="E17" s="24">
        <v>936</v>
      </c>
      <c r="F17" s="24">
        <v>5279</v>
      </c>
      <c r="G17" s="24">
        <v>6902</v>
      </c>
      <c r="H17" s="24">
        <v>6771</v>
      </c>
      <c r="I17" s="24">
        <v>131</v>
      </c>
      <c r="J17" s="180">
        <v>100</v>
      </c>
      <c r="K17" s="180">
        <v>30.83575006591089</v>
      </c>
      <c r="L17" s="180">
        <v>32.770893751647776</v>
      </c>
      <c r="M17" s="180">
        <v>4.9354073292907987</v>
      </c>
      <c r="N17" s="180">
        <v>27.835486422356976</v>
      </c>
      <c r="O17" s="180">
        <v>36.393356182441337</v>
      </c>
      <c r="P17" s="180">
        <v>35.702610071183763</v>
      </c>
      <c r="Q17" s="180">
        <v>0.69074611125757979</v>
      </c>
      <c r="S17" t="e">
        <f>G17/($B17-#REF!)*100</f>
        <v>#REF!</v>
      </c>
      <c r="T17" s="26" t="e">
        <f>ROUND(H17/($H17+#REF!)*S17,1)</f>
        <v>#REF!</v>
      </c>
      <c r="U17" t="e">
        <f>ROUND(#REF!/($H17+#REF!)*S17,1)</f>
        <v>#REF!</v>
      </c>
    </row>
    <row r="18" spans="1:21" ht="20.100000000000001" customHeight="1" x14ac:dyDescent="0.15">
      <c r="A18" s="23" t="s">
        <v>37</v>
      </c>
      <c r="B18" s="5">
        <v>2423</v>
      </c>
      <c r="C18" s="5">
        <v>942</v>
      </c>
      <c r="D18" s="5">
        <v>877</v>
      </c>
      <c r="E18" s="5">
        <v>172</v>
      </c>
      <c r="F18" s="5">
        <v>705</v>
      </c>
      <c r="G18" s="5">
        <v>604</v>
      </c>
      <c r="H18" s="5">
        <v>595</v>
      </c>
      <c r="I18" s="5">
        <v>9</v>
      </c>
      <c r="J18" s="179">
        <v>100</v>
      </c>
      <c r="K18" s="179">
        <v>38.877424680148579</v>
      </c>
      <c r="L18" s="179">
        <v>36.194799834915393</v>
      </c>
      <c r="M18" s="179">
        <v>7.0986380520016503</v>
      </c>
      <c r="N18" s="179">
        <v>29.096161782913743</v>
      </c>
      <c r="O18" s="179">
        <v>24.927775484936028</v>
      </c>
      <c r="P18" s="179">
        <v>24.556335121749896</v>
      </c>
      <c r="Q18" s="179">
        <v>0.37144036318613294</v>
      </c>
      <c r="S18" t="e">
        <f>G18/($B18-#REF!)*100</f>
        <v>#REF!</v>
      </c>
      <c r="T18" t="e">
        <f>ROUND(H18/($H18+#REF!)*S18,1)</f>
        <v>#REF!</v>
      </c>
      <c r="U18" t="e">
        <f>ROUND(#REF!/($H18+#REF!)*S18,1)</f>
        <v>#REF!</v>
      </c>
    </row>
    <row r="19" spans="1:21" ht="20.100000000000001" customHeight="1" x14ac:dyDescent="0.15">
      <c r="A19" s="195" t="s">
        <v>38</v>
      </c>
      <c r="B19" s="24">
        <v>10002</v>
      </c>
      <c r="C19" s="24">
        <v>3761</v>
      </c>
      <c r="D19" s="24">
        <v>2897</v>
      </c>
      <c r="E19" s="24">
        <v>483</v>
      </c>
      <c r="F19" s="24">
        <v>2414</v>
      </c>
      <c r="G19" s="24">
        <v>3344</v>
      </c>
      <c r="H19" s="24">
        <v>3301</v>
      </c>
      <c r="I19" s="24">
        <v>43</v>
      </c>
      <c r="J19" s="180">
        <v>100</v>
      </c>
      <c r="K19" s="180">
        <v>37.602479504099179</v>
      </c>
      <c r="L19" s="180">
        <v>28.964207158568282</v>
      </c>
      <c r="M19" s="180">
        <v>4.8290341931613678</v>
      </c>
      <c r="N19" s="180">
        <v>24.135172965406916</v>
      </c>
      <c r="O19" s="180">
        <v>33.433313337332535</v>
      </c>
      <c r="P19" s="180">
        <v>33.003399320135976</v>
      </c>
      <c r="Q19" s="180">
        <v>0.42991401719656064</v>
      </c>
      <c r="S19" t="e">
        <f>G19/($B19-#REF!)*100</f>
        <v>#REF!</v>
      </c>
      <c r="T19" t="e">
        <f>ROUND(H19/($H19+#REF!)*S19,1)</f>
        <v>#REF!</v>
      </c>
      <c r="U19" t="e">
        <f>ROUND(#REF!/($H19+#REF!)*S19,1)</f>
        <v>#REF!</v>
      </c>
    </row>
    <row r="20" spans="1:21" ht="20.100000000000001" customHeight="1" x14ac:dyDescent="0.15">
      <c r="A20" s="23" t="s">
        <v>39</v>
      </c>
      <c r="B20" s="5">
        <v>20118</v>
      </c>
      <c r="C20" s="5">
        <v>7151</v>
      </c>
      <c r="D20" s="5">
        <v>6821</v>
      </c>
      <c r="E20" s="5">
        <v>1339</v>
      </c>
      <c r="F20" s="5">
        <v>5482</v>
      </c>
      <c r="G20" s="5">
        <v>6146</v>
      </c>
      <c r="H20" s="5">
        <v>6064</v>
      </c>
      <c r="I20" s="5">
        <v>82</v>
      </c>
      <c r="J20" s="179">
        <v>100</v>
      </c>
      <c r="K20" s="179">
        <v>35.545282831295353</v>
      </c>
      <c r="L20" s="179">
        <v>33.904960731683069</v>
      </c>
      <c r="M20" s="179">
        <v>6.6557311860025852</v>
      </c>
      <c r="N20" s="179">
        <v>27.249229545680485</v>
      </c>
      <c r="O20" s="179">
        <v>30.549756437021575</v>
      </c>
      <c r="P20" s="179">
        <v>30.142161248633066</v>
      </c>
      <c r="Q20" s="179">
        <v>0.40759518838850783</v>
      </c>
      <c r="S20" t="e">
        <f>G20/($B20-#REF!)*100</f>
        <v>#REF!</v>
      </c>
      <c r="T20" t="e">
        <f>ROUND(H20/($H20+#REF!)*S20,1)</f>
        <v>#REF!</v>
      </c>
      <c r="U20" t="e">
        <f>ROUND(#REF!/($H20+#REF!)*S20,1)</f>
        <v>#REF!</v>
      </c>
    </row>
    <row r="21" spans="1:21" ht="20.100000000000001" customHeight="1" x14ac:dyDescent="0.15">
      <c r="A21" s="195" t="s">
        <v>40</v>
      </c>
      <c r="B21" s="24">
        <v>9179</v>
      </c>
      <c r="C21" s="24">
        <v>3279</v>
      </c>
      <c r="D21" s="24">
        <v>3711</v>
      </c>
      <c r="E21" s="24">
        <v>587</v>
      </c>
      <c r="F21" s="24">
        <v>3124</v>
      </c>
      <c r="G21" s="24">
        <v>2189</v>
      </c>
      <c r="H21" s="24">
        <v>2141</v>
      </c>
      <c r="I21" s="24">
        <v>48</v>
      </c>
      <c r="J21" s="180">
        <v>100</v>
      </c>
      <c r="K21" s="180">
        <v>35.722845625885178</v>
      </c>
      <c r="L21" s="180">
        <v>40.429240658023751</v>
      </c>
      <c r="M21" s="180">
        <v>6.3950321385771876</v>
      </c>
      <c r="N21" s="180">
        <v>34.034208519446565</v>
      </c>
      <c r="O21" s="180">
        <v>23.847913716091078</v>
      </c>
      <c r="P21" s="180">
        <v>23.324980934742346</v>
      </c>
      <c r="Q21" s="180">
        <v>0.52293278134873078</v>
      </c>
      <c r="S21" t="e">
        <f>G21/($B21-#REF!)*100</f>
        <v>#REF!</v>
      </c>
      <c r="T21" t="e">
        <f>ROUND(H21/($H21+#REF!)*S21,1)</f>
        <v>#REF!</v>
      </c>
      <c r="U21" t="e">
        <f>ROUND(#REF!/($H21+#REF!)*S21,1)</f>
        <v>#REF!</v>
      </c>
    </row>
    <row r="22" spans="1:21" ht="20.100000000000001" customHeight="1" x14ac:dyDescent="0.15">
      <c r="A22" s="23" t="s">
        <v>41</v>
      </c>
      <c r="B22" s="5">
        <v>10326</v>
      </c>
      <c r="C22" s="5">
        <v>3276</v>
      </c>
      <c r="D22" s="5">
        <v>4996</v>
      </c>
      <c r="E22" s="5">
        <v>757</v>
      </c>
      <c r="F22" s="5">
        <v>4239</v>
      </c>
      <c r="G22" s="5">
        <v>2054</v>
      </c>
      <c r="H22" s="5">
        <v>1329</v>
      </c>
      <c r="I22" s="5">
        <v>725</v>
      </c>
      <c r="J22" s="179">
        <v>100</v>
      </c>
      <c r="K22" s="179">
        <v>31.725740848343985</v>
      </c>
      <c r="L22" s="179">
        <v>48.382723222932405</v>
      </c>
      <c r="M22" s="179">
        <v>7.3310091032345532</v>
      </c>
      <c r="N22" s="179">
        <v>41.051714119697849</v>
      </c>
      <c r="O22" s="179">
        <v>19.891535928723609</v>
      </c>
      <c r="P22" s="179">
        <v>12.870424171993028</v>
      </c>
      <c r="Q22" s="179">
        <v>7.0211117567305834</v>
      </c>
      <c r="S22" t="e">
        <f>G22/($B22-#REF!)*100</f>
        <v>#REF!</v>
      </c>
      <c r="T22" t="e">
        <f>ROUND(H22/($H22+#REF!)*S22,1)</f>
        <v>#REF!</v>
      </c>
      <c r="U22" t="e">
        <f>ROUND(#REF!/($H22+#REF!)*S22,1)</f>
        <v>#REF!</v>
      </c>
    </row>
    <row r="23" spans="1:21" ht="20.100000000000001" customHeight="1" x14ac:dyDescent="0.15">
      <c r="A23" s="195" t="s">
        <v>42</v>
      </c>
      <c r="B23" s="24">
        <v>7910</v>
      </c>
      <c r="C23" s="24">
        <v>2633</v>
      </c>
      <c r="D23" s="24">
        <v>3427</v>
      </c>
      <c r="E23" s="24">
        <v>482</v>
      </c>
      <c r="F23" s="24">
        <v>2945</v>
      </c>
      <c r="G23" s="24">
        <v>1850</v>
      </c>
      <c r="H23" s="24">
        <v>1693</v>
      </c>
      <c r="I23" s="24">
        <v>157</v>
      </c>
      <c r="J23" s="180">
        <v>100</v>
      </c>
      <c r="K23" s="180">
        <v>33.286978508217445</v>
      </c>
      <c r="L23" s="180">
        <v>43.324905183312261</v>
      </c>
      <c r="M23" s="180">
        <v>6.0935524652338815</v>
      </c>
      <c r="N23" s="180">
        <v>37.231352718078384</v>
      </c>
      <c r="O23" s="180">
        <v>23.388116308470291</v>
      </c>
      <c r="P23" s="180">
        <v>21.40328697850822</v>
      </c>
      <c r="Q23" s="180">
        <v>1.9848293299620734</v>
      </c>
      <c r="S23" t="e">
        <f>G23/($B23-#REF!)*100</f>
        <v>#REF!</v>
      </c>
      <c r="T23" t="e">
        <f>ROUND(H23/($H23+#REF!)*S23,1)</f>
        <v>#REF!</v>
      </c>
      <c r="U23" t="e">
        <f>ROUND(#REF!/($H23+#REF!)*S23,1)</f>
        <v>#REF!</v>
      </c>
    </row>
    <row r="24" spans="1:21" ht="20.100000000000001" customHeight="1" x14ac:dyDescent="0.15">
      <c r="A24" s="27" t="s">
        <v>43</v>
      </c>
      <c r="B24" s="7">
        <v>14003</v>
      </c>
      <c r="C24" s="7">
        <v>5047</v>
      </c>
      <c r="D24" s="7">
        <v>5763</v>
      </c>
      <c r="E24" s="7">
        <v>1093</v>
      </c>
      <c r="F24" s="7">
        <v>4670</v>
      </c>
      <c r="G24" s="7">
        <v>3193</v>
      </c>
      <c r="H24" s="7">
        <v>3035</v>
      </c>
      <c r="I24" s="7">
        <v>158</v>
      </c>
      <c r="J24" s="181">
        <v>100</v>
      </c>
      <c r="K24" s="181">
        <v>36.042276655002496</v>
      </c>
      <c r="L24" s="181">
        <v>41.155466685710209</v>
      </c>
      <c r="M24" s="181">
        <v>7.805470256373634</v>
      </c>
      <c r="N24" s="181">
        <v>33.349996429336571</v>
      </c>
      <c r="O24" s="181">
        <v>22.802256659287295</v>
      </c>
      <c r="P24" s="181">
        <v>21.673927015639507</v>
      </c>
      <c r="Q24" s="181">
        <v>1.1283296436477896</v>
      </c>
      <c r="S24" t="e">
        <f>G24/($B24-#REF!)*100</f>
        <v>#REF!</v>
      </c>
      <c r="T24" t="e">
        <f>ROUND(H24/($H24+#REF!)*S24,1)</f>
        <v>#REF!</v>
      </c>
      <c r="U24" t="e">
        <f>ROUND(#REF!/($H24+#REF!)*S24,1)</f>
        <v>#REF!</v>
      </c>
    </row>
    <row r="25" spans="1:21" ht="13.5" customHeight="1" x14ac:dyDescent="0.15">
      <c r="A25" s="145" t="s">
        <v>44</v>
      </c>
      <c r="B25" s="171"/>
      <c r="C25" s="171"/>
      <c r="D25" s="171"/>
      <c r="E25" s="171"/>
      <c r="F25" s="171"/>
      <c r="G25" s="171"/>
      <c r="H25" s="171"/>
      <c r="I25" s="171"/>
      <c r="J25" s="182"/>
      <c r="K25" s="182"/>
      <c r="L25" s="182"/>
      <c r="M25" s="182"/>
      <c r="N25" s="182"/>
      <c r="O25" s="182"/>
      <c r="P25" s="182"/>
      <c r="Q25" s="182"/>
    </row>
    <row r="26" spans="1:21" ht="14.25" x14ac:dyDescent="0.15">
      <c r="A26" s="146" t="s">
        <v>45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</row>
    <row r="27" spans="1:21" ht="22.5" customHeight="1" x14ac:dyDescent="0.15">
      <c r="A27" s="29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</row>
    <row r="28" spans="1:21" x14ac:dyDescent="0.1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</row>
    <row r="29" spans="1:21" x14ac:dyDescent="0.1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  <row r="30" spans="1:21" x14ac:dyDescent="0.1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</row>
    <row r="31" spans="1:2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</sheetData>
  <mergeCells count="5">
    <mergeCell ref="A3:A5"/>
    <mergeCell ref="B4:B5"/>
    <mergeCell ref="C4:C5"/>
    <mergeCell ref="K4:K5"/>
    <mergeCell ref="J4:J5"/>
  </mergeCells>
  <phoneticPr fontId="6"/>
  <printOptions horizontalCentered="1"/>
  <pageMargins left="0.70866141732283472" right="0.31496062992125984" top="0.94488188976377963" bottom="0.15748031496062992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5"/>
  <sheetViews>
    <sheetView showGridLines="0" view="pageBreakPreview" topLeftCell="A22" zoomScale="110" zoomScaleNormal="100" zoomScaleSheetLayoutView="110" workbookViewId="0">
      <selection activeCell="N11" sqref="N11"/>
    </sheetView>
  </sheetViews>
  <sheetFormatPr defaultRowHeight="13.5" x14ac:dyDescent="0.15"/>
  <cols>
    <col min="1" max="1" width="17.5" style="2" customWidth="1"/>
    <col min="2" max="8" width="9" style="2"/>
    <col min="9" max="15" width="7.625" style="2" customWidth="1"/>
    <col min="17" max="19" width="0" hidden="1" customWidth="1"/>
  </cols>
  <sheetData>
    <row r="1" spans="1:19" x14ac:dyDescent="0.15">
      <c r="A1" s="1" t="s">
        <v>46</v>
      </c>
    </row>
    <row r="3" spans="1:19" ht="15" customHeight="1" x14ac:dyDescent="0.15">
      <c r="A3" s="205" t="s">
        <v>47</v>
      </c>
      <c r="B3" s="196" t="s">
        <v>21</v>
      </c>
      <c r="C3" s="196"/>
      <c r="D3" s="196"/>
      <c r="E3" s="196"/>
      <c r="F3" s="196"/>
      <c r="G3" s="196"/>
      <c r="H3" s="196"/>
      <c r="I3" s="196" t="s">
        <v>48</v>
      </c>
      <c r="J3" s="196"/>
      <c r="K3" s="196"/>
      <c r="L3" s="196"/>
      <c r="M3" s="196"/>
      <c r="N3" s="196"/>
      <c r="O3" s="196"/>
    </row>
    <row r="4" spans="1:19" ht="15" customHeight="1" x14ac:dyDescent="0.15">
      <c r="A4" s="206"/>
      <c r="B4" s="137" t="s">
        <v>23</v>
      </c>
      <c r="C4" s="184" t="s">
        <v>9</v>
      </c>
      <c r="D4" s="14"/>
      <c r="E4" s="15"/>
      <c r="F4" s="184" t="s">
        <v>12</v>
      </c>
      <c r="G4" s="16"/>
      <c r="H4" s="15"/>
      <c r="I4" s="205" t="s">
        <v>23</v>
      </c>
      <c r="J4" s="184" t="s">
        <v>9</v>
      </c>
      <c r="K4" s="14"/>
      <c r="L4" s="15"/>
      <c r="M4" s="184" t="s">
        <v>12</v>
      </c>
      <c r="N4" s="16"/>
      <c r="O4" s="15"/>
    </row>
    <row r="5" spans="1:19" ht="15" customHeight="1" x14ac:dyDescent="0.15">
      <c r="A5" s="207"/>
      <c r="B5" s="18" t="s">
        <v>49</v>
      </c>
      <c r="C5" s="7"/>
      <c r="D5" s="3" t="s">
        <v>10</v>
      </c>
      <c r="E5" s="3" t="s">
        <v>11</v>
      </c>
      <c r="F5" s="18" t="s">
        <v>50</v>
      </c>
      <c r="G5" s="3" t="s">
        <v>13</v>
      </c>
      <c r="H5" s="3" t="s">
        <v>25</v>
      </c>
      <c r="I5" s="207"/>
      <c r="J5" s="7"/>
      <c r="K5" s="3" t="s">
        <v>10</v>
      </c>
      <c r="L5" s="3" t="s">
        <v>11</v>
      </c>
      <c r="M5" s="18"/>
      <c r="N5" s="3" t="s">
        <v>13</v>
      </c>
      <c r="O5" s="3" t="s">
        <v>25</v>
      </c>
    </row>
    <row r="6" spans="1:19" ht="8.25" customHeight="1" x14ac:dyDescent="0.15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</row>
    <row r="7" spans="1:19" ht="18.75" customHeight="1" x14ac:dyDescent="0.15">
      <c r="A7" s="21" t="s">
        <v>51</v>
      </c>
      <c r="B7" s="21">
        <v>395765</v>
      </c>
      <c r="C7" s="21">
        <v>273851</v>
      </c>
      <c r="D7" s="21">
        <v>40623</v>
      </c>
      <c r="E7" s="21">
        <v>233228</v>
      </c>
      <c r="F7" s="21">
        <v>115787</v>
      </c>
      <c r="G7" s="21">
        <v>109469</v>
      </c>
      <c r="H7" s="21">
        <v>4947</v>
      </c>
      <c r="I7" s="22">
        <v>100</v>
      </c>
      <c r="J7" s="22">
        <v>70.283442580035825</v>
      </c>
      <c r="K7" s="22">
        <v>10.425831156098738</v>
      </c>
      <c r="L7" s="22">
        <v>59.857611423937087</v>
      </c>
      <c r="M7" s="22">
        <v>29.716557419964175</v>
      </c>
      <c r="N7" s="22">
        <v>27.660101322754667</v>
      </c>
      <c r="O7" s="22">
        <v>1.2848536005153368</v>
      </c>
      <c r="Q7">
        <f>F7/($C7+$F7)*100</f>
        <v>29.716557419964175</v>
      </c>
      <c r="R7">
        <f>ROUND(G7/($G7+$H7)*Q7,1)</f>
        <v>28.4</v>
      </c>
      <c r="S7">
        <f>ROUND(H7/($G7+$H7)*Q7,1)</f>
        <v>1.3</v>
      </c>
    </row>
    <row r="8" spans="1:19" ht="18.75" customHeight="1" x14ac:dyDescent="0.15">
      <c r="A8" s="5" t="s">
        <v>52</v>
      </c>
      <c r="B8" s="5">
        <v>4126</v>
      </c>
      <c r="C8" s="5">
        <v>2675</v>
      </c>
      <c r="D8" s="5">
        <v>89</v>
      </c>
      <c r="E8" s="5">
        <v>2586</v>
      </c>
      <c r="F8" s="5">
        <v>1376</v>
      </c>
      <c r="G8" s="5">
        <v>1278</v>
      </c>
      <c r="H8" s="5">
        <v>81</v>
      </c>
      <c r="I8" s="6">
        <v>100</v>
      </c>
      <c r="J8" s="6">
        <v>66.033078252283389</v>
      </c>
      <c r="K8" s="6">
        <v>2.1969883979264382</v>
      </c>
      <c r="L8" s="6">
        <v>63.836089854356949</v>
      </c>
      <c r="M8" s="6">
        <v>33.966921747716611</v>
      </c>
      <c r="N8" s="6">
        <v>31.942403232952046</v>
      </c>
      <c r="O8" s="6">
        <v>2.0245185147645661</v>
      </c>
      <c r="Q8">
        <f t="shared" ref="Q8:Q52" si="0">F8/($C8+$F8)*100</f>
        <v>33.966921747716611</v>
      </c>
      <c r="R8">
        <f t="shared" ref="R8:R52" si="1">ROUND(G8/($G8+$H8)*Q8,1)</f>
        <v>31.9</v>
      </c>
      <c r="S8">
        <f t="shared" ref="S8:S52" si="2">ROUND(H8/($G8+$H8)*Q8,1)</f>
        <v>2</v>
      </c>
    </row>
    <row r="9" spans="1:19" ht="18.75" customHeight="1" x14ac:dyDescent="0.15">
      <c r="A9" s="24" t="s">
        <v>53</v>
      </c>
      <c r="B9" s="24">
        <v>22017</v>
      </c>
      <c r="C9" s="24">
        <v>13998</v>
      </c>
      <c r="D9" s="24">
        <v>611</v>
      </c>
      <c r="E9" s="24">
        <v>13387</v>
      </c>
      <c r="F9" s="24">
        <v>7633</v>
      </c>
      <c r="G9" s="24">
        <v>7208</v>
      </c>
      <c r="H9" s="24">
        <v>321</v>
      </c>
      <c r="I9" s="25">
        <v>100</v>
      </c>
      <c r="J9" s="25">
        <v>64.71268087467061</v>
      </c>
      <c r="K9" s="25">
        <v>2.824649808145717</v>
      </c>
      <c r="L9" s="25">
        <v>61.888031066524896</v>
      </c>
      <c r="M9" s="25">
        <v>35.28731912532939</v>
      </c>
      <c r="N9" s="25">
        <v>33.782839189185047</v>
      </c>
      <c r="O9" s="25">
        <v>1.5044799361443397</v>
      </c>
      <c r="Q9">
        <f t="shared" si="0"/>
        <v>35.28731912532939</v>
      </c>
      <c r="R9">
        <f t="shared" si="1"/>
        <v>33.799999999999997</v>
      </c>
      <c r="S9">
        <f t="shared" si="2"/>
        <v>1.5</v>
      </c>
    </row>
    <row r="10" spans="1:19" ht="18.75" customHeight="1" x14ac:dyDescent="0.15">
      <c r="A10" s="5" t="s">
        <v>54</v>
      </c>
      <c r="B10" s="5">
        <v>28284</v>
      </c>
      <c r="C10" s="5">
        <v>17880</v>
      </c>
      <c r="D10" s="5">
        <v>906</v>
      </c>
      <c r="E10" s="5">
        <v>16974</v>
      </c>
      <c r="F10" s="5">
        <v>10014</v>
      </c>
      <c r="G10" s="5">
        <v>9596</v>
      </c>
      <c r="H10" s="5">
        <v>331</v>
      </c>
      <c r="I10" s="6">
        <v>100</v>
      </c>
      <c r="J10" s="6">
        <v>64.099806409980644</v>
      </c>
      <c r="K10" s="6">
        <v>3.2480103248010326</v>
      </c>
      <c r="L10" s="6">
        <v>60.851796085179608</v>
      </c>
      <c r="M10" s="6">
        <v>35.900193590019356</v>
      </c>
      <c r="N10" s="6">
        <v>34.703158828430112</v>
      </c>
      <c r="O10" s="6">
        <v>1.197034761589242</v>
      </c>
      <c r="Q10">
        <f t="shared" si="0"/>
        <v>35.900193590019356</v>
      </c>
      <c r="R10">
        <f t="shared" si="1"/>
        <v>34.700000000000003</v>
      </c>
      <c r="S10">
        <f t="shared" si="2"/>
        <v>1.2</v>
      </c>
    </row>
    <row r="11" spans="1:19" ht="18.75" customHeight="1" x14ac:dyDescent="0.15">
      <c r="A11" s="24" t="s">
        <v>55</v>
      </c>
      <c r="B11" s="24">
        <v>30956</v>
      </c>
      <c r="C11" s="24">
        <v>19751</v>
      </c>
      <c r="D11" s="24">
        <v>1243</v>
      </c>
      <c r="E11" s="24">
        <v>18508</v>
      </c>
      <c r="F11" s="24">
        <v>10848</v>
      </c>
      <c r="G11" s="24">
        <v>10378</v>
      </c>
      <c r="H11" s="24">
        <v>367</v>
      </c>
      <c r="I11" s="25">
        <v>100</v>
      </c>
      <c r="J11" s="25">
        <v>64.547861041210496</v>
      </c>
      <c r="K11" s="25">
        <v>4.0622242556946304</v>
      </c>
      <c r="L11" s="25">
        <v>60.485636785515865</v>
      </c>
      <c r="M11" s="25">
        <v>35.452138958789504</v>
      </c>
      <c r="N11" s="25">
        <v>34.241256222830849</v>
      </c>
      <c r="O11" s="25">
        <v>1.2108827359586551</v>
      </c>
      <c r="Q11">
        <f t="shared" si="0"/>
        <v>35.452138958789504</v>
      </c>
      <c r="R11">
        <f t="shared" si="1"/>
        <v>34.200000000000003</v>
      </c>
      <c r="S11">
        <f t="shared" si="2"/>
        <v>1.2</v>
      </c>
    </row>
    <row r="12" spans="1:19" ht="18.75" customHeight="1" x14ac:dyDescent="0.15">
      <c r="A12" s="5" t="s">
        <v>56</v>
      </c>
      <c r="B12" s="5">
        <v>35219</v>
      </c>
      <c r="C12" s="5">
        <v>22803</v>
      </c>
      <c r="D12" s="5">
        <v>1744</v>
      </c>
      <c r="E12" s="5">
        <v>21059</v>
      </c>
      <c r="F12" s="5">
        <v>12041</v>
      </c>
      <c r="G12" s="5">
        <v>11440</v>
      </c>
      <c r="H12" s="5">
        <v>472</v>
      </c>
      <c r="I12" s="6">
        <v>100</v>
      </c>
      <c r="J12" s="6">
        <v>65.443117896911957</v>
      </c>
      <c r="K12" s="6">
        <v>5.0051658822178853</v>
      </c>
      <c r="L12" s="6">
        <v>60.437952014694062</v>
      </c>
      <c r="M12" s="6">
        <v>34.55688210308805</v>
      </c>
      <c r="N12" s="6">
        <v>33.187603362938823</v>
      </c>
      <c r="O12" s="6">
        <v>1.3692787401492243</v>
      </c>
      <c r="Q12">
        <f t="shared" si="0"/>
        <v>34.55688210308805</v>
      </c>
      <c r="R12">
        <f t="shared" si="1"/>
        <v>33.200000000000003</v>
      </c>
      <c r="S12">
        <f t="shared" si="2"/>
        <v>1.4</v>
      </c>
    </row>
    <row r="13" spans="1:19" ht="18.75" customHeight="1" x14ac:dyDescent="0.15">
      <c r="A13" s="24" t="s">
        <v>57</v>
      </c>
      <c r="B13" s="24">
        <v>41753</v>
      </c>
      <c r="C13" s="24">
        <v>27310</v>
      </c>
      <c r="D13" s="24">
        <v>2337</v>
      </c>
      <c r="E13" s="24">
        <v>24973</v>
      </c>
      <c r="F13" s="24">
        <v>13966</v>
      </c>
      <c r="G13" s="24">
        <v>13241</v>
      </c>
      <c r="H13" s="24">
        <v>560</v>
      </c>
      <c r="I13" s="25">
        <v>100</v>
      </c>
      <c r="J13" s="25">
        <v>66.164357011338311</v>
      </c>
      <c r="K13" s="25">
        <v>5.6618858416513227</v>
      </c>
      <c r="L13" s="25">
        <v>60.502471169686991</v>
      </c>
      <c r="M13" s="25">
        <v>33.835642988661689</v>
      </c>
      <c r="N13" s="25">
        <v>32.462701892099808</v>
      </c>
      <c r="O13" s="25">
        <v>1.3729410965618829</v>
      </c>
      <c r="Q13">
        <f t="shared" si="0"/>
        <v>33.835642988661689</v>
      </c>
      <c r="R13">
        <f t="shared" si="1"/>
        <v>32.5</v>
      </c>
      <c r="S13">
        <f t="shared" si="2"/>
        <v>1.4</v>
      </c>
    </row>
    <row r="14" spans="1:19" ht="18.75" customHeight="1" x14ac:dyDescent="0.15">
      <c r="A14" s="5" t="s">
        <v>58</v>
      </c>
      <c r="B14" s="5">
        <v>48130</v>
      </c>
      <c r="C14" s="5">
        <v>31911</v>
      </c>
      <c r="D14" s="5">
        <v>3074</v>
      </c>
      <c r="E14" s="5">
        <v>28837</v>
      </c>
      <c r="F14" s="5">
        <v>15589</v>
      </c>
      <c r="G14" s="5">
        <v>14654</v>
      </c>
      <c r="H14" s="5">
        <v>748</v>
      </c>
      <c r="I14" s="6">
        <v>100</v>
      </c>
      <c r="J14" s="6">
        <v>67.18105263157895</v>
      </c>
      <c r="K14" s="6">
        <v>6.4715789473684211</v>
      </c>
      <c r="L14" s="6">
        <v>60.709473684210522</v>
      </c>
      <c r="M14" s="6">
        <v>32.81894736842105</v>
      </c>
      <c r="N14" s="6">
        <v>31.225091204833273</v>
      </c>
      <c r="O14" s="6">
        <v>1.5938561635877773</v>
      </c>
      <c r="Q14">
        <f t="shared" si="0"/>
        <v>32.81894736842105</v>
      </c>
      <c r="R14">
        <f t="shared" si="1"/>
        <v>31.2</v>
      </c>
      <c r="S14">
        <f t="shared" si="2"/>
        <v>1.6</v>
      </c>
    </row>
    <row r="15" spans="1:19" ht="18.75" customHeight="1" x14ac:dyDescent="0.15">
      <c r="A15" s="24" t="s">
        <v>59</v>
      </c>
      <c r="B15" s="24">
        <v>41310</v>
      </c>
      <c r="C15" s="24">
        <v>28004</v>
      </c>
      <c r="D15" s="24">
        <v>3120</v>
      </c>
      <c r="E15" s="24">
        <v>24884</v>
      </c>
      <c r="F15" s="24">
        <v>12785</v>
      </c>
      <c r="G15" s="24">
        <v>12030</v>
      </c>
      <c r="H15" s="24">
        <v>616</v>
      </c>
      <c r="I15" s="25">
        <v>100</v>
      </c>
      <c r="J15" s="25">
        <v>68.655765034690731</v>
      </c>
      <c r="K15" s="25">
        <v>7.6491210865674564</v>
      </c>
      <c r="L15" s="25">
        <v>61.006643948123276</v>
      </c>
      <c r="M15" s="25">
        <v>31.344234965309276</v>
      </c>
      <c r="N15" s="25">
        <v>29.817424215773414</v>
      </c>
      <c r="O15" s="25">
        <v>1.5268107495358623</v>
      </c>
      <c r="Q15">
        <f t="shared" si="0"/>
        <v>31.344234965309276</v>
      </c>
      <c r="R15">
        <f t="shared" si="1"/>
        <v>29.8</v>
      </c>
      <c r="S15">
        <f t="shared" si="2"/>
        <v>1.5</v>
      </c>
    </row>
    <row r="16" spans="1:19" ht="18.75" customHeight="1" x14ac:dyDescent="0.15">
      <c r="A16" s="5" t="s">
        <v>60</v>
      </c>
      <c r="B16" s="5">
        <v>40814</v>
      </c>
      <c r="C16" s="5">
        <v>28055</v>
      </c>
      <c r="D16" s="5">
        <v>3605</v>
      </c>
      <c r="E16" s="5">
        <v>24450</v>
      </c>
      <c r="F16" s="5">
        <v>12327</v>
      </c>
      <c r="G16" s="5">
        <v>11595</v>
      </c>
      <c r="H16" s="5">
        <v>615</v>
      </c>
      <c r="I16" s="6">
        <v>100</v>
      </c>
      <c r="J16" s="6">
        <v>69.474023079589927</v>
      </c>
      <c r="K16" s="6">
        <v>8.9272448120449717</v>
      </c>
      <c r="L16" s="6">
        <v>60.546778267544944</v>
      </c>
      <c r="M16" s="6">
        <v>30.525976920410088</v>
      </c>
      <c r="N16" s="6">
        <v>28.988427714345207</v>
      </c>
      <c r="O16" s="6">
        <v>1.5375492060648817</v>
      </c>
      <c r="Q16">
        <f t="shared" si="0"/>
        <v>30.525976920410088</v>
      </c>
      <c r="R16">
        <f t="shared" si="1"/>
        <v>29</v>
      </c>
      <c r="S16">
        <f t="shared" si="2"/>
        <v>1.5</v>
      </c>
    </row>
    <row r="17" spans="1:19" ht="18.75" customHeight="1" x14ac:dyDescent="0.15">
      <c r="A17" s="24" t="s">
        <v>61</v>
      </c>
      <c r="B17" s="24">
        <v>35720</v>
      </c>
      <c r="C17" s="24">
        <v>25575</v>
      </c>
      <c r="D17" s="24">
        <v>4261</v>
      </c>
      <c r="E17" s="24">
        <v>21314</v>
      </c>
      <c r="F17" s="24">
        <v>9677</v>
      </c>
      <c r="G17" s="24">
        <v>9149</v>
      </c>
      <c r="H17" s="24">
        <v>435</v>
      </c>
      <c r="I17" s="25">
        <v>100</v>
      </c>
      <c r="J17" s="25">
        <v>72.549075229774189</v>
      </c>
      <c r="K17" s="25">
        <v>12.087257460569614</v>
      </c>
      <c r="L17" s="25">
        <v>60.461817769204586</v>
      </c>
      <c r="M17" s="25">
        <v>27.450924770225804</v>
      </c>
      <c r="N17" s="25">
        <v>26.204978163897735</v>
      </c>
      <c r="O17" s="25">
        <v>1.2459466063280702</v>
      </c>
      <c r="Q17">
        <f t="shared" si="0"/>
        <v>27.450924770225804</v>
      </c>
      <c r="R17" s="26">
        <f t="shared" si="1"/>
        <v>26.2</v>
      </c>
      <c r="S17">
        <f t="shared" si="2"/>
        <v>1.2</v>
      </c>
    </row>
    <row r="18" spans="1:19" ht="18.75" customHeight="1" x14ac:dyDescent="0.15">
      <c r="A18" s="185" t="s">
        <v>62</v>
      </c>
      <c r="B18" s="5">
        <v>28966</v>
      </c>
      <c r="C18" s="5">
        <v>22759</v>
      </c>
      <c r="D18" s="5">
        <v>5677</v>
      </c>
      <c r="E18" s="5">
        <v>17082</v>
      </c>
      <c r="F18" s="5">
        <v>5587</v>
      </c>
      <c r="G18" s="5">
        <v>5234</v>
      </c>
      <c r="H18" s="5">
        <v>251</v>
      </c>
      <c r="I18" s="186">
        <v>100</v>
      </c>
      <c r="J18" s="186">
        <v>80.289988005362318</v>
      </c>
      <c r="K18" s="186">
        <v>20.027517109997884</v>
      </c>
      <c r="L18" s="186">
        <v>60.26247089536443</v>
      </c>
      <c r="M18" s="186">
        <v>19.710011994637693</v>
      </c>
      <c r="N18" s="186">
        <v>18.808058847754545</v>
      </c>
      <c r="O18" s="186">
        <v>0.90195314688314687</v>
      </c>
      <c r="Q18">
        <f t="shared" si="0"/>
        <v>19.710011994637693</v>
      </c>
      <c r="R18">
        <f t="shared" si="1"/>
        <v>18.8</v>
      </c>
      <c r="S18">
        <f t="shared" si="2"/>
        <v>0.9</v>
      </c>
    </row>
    <row r="19" spans="1:19" ht="18.75" customHeight="1" x14ac:dyDescent="0.15">
      <c r="A19" s="24" t="s">
        <v>63</v>
      </c>
      <c r="B19" s="24">
        <v>23075</v>
      </c>
      <c r="C19" s="24">
        <v>19392</v>
      </c>
      <c r="D19" s="24">
        <v>6477</v>
      </c>
      <c r="E19" s="24">
        <v>12915</v>
      </c>
      <c r="F19" s="24">
        <v>3029</v>
      </c>
      <c r="G19" s="24">
        <v>2824</v>
      </c>
      <c r="H19" s="24">
        <v>117</v>
      </c>
      <c r="I19" s="25">
        <v>100</v>
      </c>
      <c r="J19" s="25">
        <v>86.490343874046644</v>
      </c>
      <c r="K19" s="25">
        <v>28.888095981445964</v>
      </c>
      <c r="L19" s="25">
        <v>57.602247892600687</v>
      </c>
      <c r="M19" s="25">
        <v>13.509656125953349</v>
      </c>
      <c r="N19" s="25">
        <v>12.972209758480876</v>
      </c>
      <c r="O19" s="25">
        <v>0.53744636747247254</v>
      </c>
    </row>
    <row r="20" spans="1:19" ht="18.75" customHeight="1" x14ac:dyDescent="0.15">
      <c r="A20" s="185" t="s">
        <v>64</v>
      </c>
      <c r="B20" s="185">
        <v>9589</v>
      </c>
      <c r="C20" s="185">
        <v>8432</v>
      </c>
      <c r="D20" s="185">
        <v>4000</v>
      </c>
      <c r="E20" s="185">
        <v>4432</v>
      </c>
      <c r="F20" s="185">
        <v>742</v>
      </c>
      <c r="G20" s="185">
        <v>690</v>
      </c>
      <c r="H20" s="185">
        <v>23</v>
      </c>
      <c r="I20" s="186">
        <v>100</v>
      </c>
      <c r="J20" s="186">
        <v>91.911925005450186</v>
      </c>
      <c r="K20" s="186">
        <v>43.60148245040331</v>
      </c>
      <c r="L20" s="186">
        <v>48.310442555046876</v>
      </c>
      <c r="M20" s="186">
        <v>8.0880749945498156</v>
      </c>
      <c r="N20" s="186">
        <v>7.827169349564338</v>
      </c>
      <c r="O20" s="186">
        <v>0.26090564498547791</v>
      </c>
    </row>
    <row r="21" spans="1:19" ht="18.75" customHeight="1" x14ac:dyDescent="0.15">
      <c r="A21" s="24" t="s">
        <v>65</v>
      </c>
      <c r="B21" s="24">
        <v>3934</v>
      </c>
      <c r="C21" s="24">
        <v>3599</v>
      </c>
      <c r="D21" s="24">
        <v>2244</v>
      </c>
      <c r="E21" s="24">
        <v>1355</v>
      </c>
      <c r="F21" s="24">
        <v>142</v>
      </c>
      <c r="G21" s="24">
        <v>130</v>
      </c>
      <c r="H21" s="24">
        <v>7</v>
      </c>
      <c r="I21" s="25">
        <v>100</v>
      </c>
      <c r="J21" s="25">
        <v>96.204223469660519</v>
      </c>
      <c r="K21" s="25">
        <v>59.983961507618289</v>
      </c>
      <c r="L21" s="25">
        <v>36.22026196204223</v>
      </c>
      <c r="M21" s="25">
        <v>3.7957765303394813</v>
      </c>
      <c r="N21" s="25">
        <v>3.6018317441177556</v>
      </c>
      <c r="O21" s="25">
        <v>0.19394478622172531</v>
      </c>
    </row>
    <row r="22" spans="1:19" ht="18.75" customHeight="1" x14ac:dyDescent="0.15">
      <c r="A22" s="185" t="s">
        <v>66</v>
      </c>
      <c r="B22" s="185">
        <v>1872</v>
      </c>
      <c r="C22" s="185">
        <v>1707</v>
      </c>
      <c r="D22" s="185">
        <v>1235</v>
      </c>
      <c r="E22" s="185">
        <v>472</v>
      </c>
      <c r="F22" s="185">
        <v>31</v>
      </c>
      <c r="G22" s="185">
        <v>22</v>
      </c>
      <c r="H22" s="185">
        <v>3</v>
      </c>
      <c r="I22" s="186">
        <v>100</v>
      </c>
      <c r="J22" s="186">
        <v>98.216340621403901</v>
      </c>
      <c r="K22" s="186">
        <v>71.05868814729574</v>
      </c>
      <c r="L22" s="186">
        <v>27.157652474108168</v>
      </c>
      <c r="M22" s="186">
        <v>1.7836593785960875</v>
      </c>
      <c r="N22" s="186">
        <v>1.5696202531645569</v>
      </c>
      <c r="O22" s="186">
        <v>0.2140391254315305</v>
      </c>
    </row>
    <row r="23" spans="1:19" ht="18.75" customHeight="1" x14ac:dyDescent="0.15">
      <c r="A23" s="5"/>
      <c r="B23" s="5"/>
      <c r="C23" s="5"/>
      <c r="D23" s="5"/>
      <c r="E23" s="5"/>
      <c r="F23" s="5"/>
      <c r="G23" s="5"/>
      <c r="H23" s="5"/>
      <c r="I23" s="6"/>
      <c r="J23" s="6"/>
      <c r="K23" s="6"/>
      <c r="L23" s="6"/>
      <c r="M23" s="6"/>
      <c r="N23" s="6"/>
      <c r="O23" s="6"/>
      <c r="Q23" t="e">
        <f t="shared" si="0"/>
        <v>#DIV/0!</v>
      </c>
      <c r="R23" t="e">
        <f t="shared" si="1"/>
        <v>#DIV/0!</v>
      </c>
      <c r="S23" t="e">
        <f t="shared" si="2"/>
        <v>#DIV/0!</v>
      </c>
    </row>
    <row r="24" spans="1:19" ht="18.75" customHeight="1" x14ac:dyDescent="0.15">
      <c r="A24" s="21" t="s">
        <v>67</v>
      </c>
      <c r="B24" s="21">
        <v>213590</v>
      </c>
      <c r="C24" s="21">
        <v>140173</v>
      </c>
      <c r="D24" s="21">
        <v>22931</v>
      </c>
      <c r="E24" s="21">
        <v>117242</v>
      </c>
      <c r="F24" s="21">
        <v>70028</v>
      </c>
      <c r="G24" s="21">
        <v>65377</v>
      </c>
      <c r="H24" s="21">
        <v>3812</v>
      </c>
      <c r="I24" s="22">
        <v>100</v>
      </c>
      <c r="J24" s="22">
        <v>66.685220336725322</v>
      </c>
      <c r="K24" s="22">
        <v>10.909082259361277</v>
      </c>
      <c r="L24" s="22">
        <v>55.776138077364045</v>
      </c>
      <c r="M24" s="22">
        <v>33.314779663274678</v>
      </c>
      <c r="N24" s="22">
        <v>31.479286447931155</v>
      </c>
      <c r="O24" s="22">
        <v>1.8354932153435237</v>
      </c>
      <c r="Q24">
        <f t="shared" si="0"/>
        <v>33.314779663274678</v>
      </c>
      <c r="R24">
        <f t="shared" si="1"/>
        <v>31.5</v>
      </c>
      <c r="S24">
        <f t="shared" si="2"/>
        <v>1.8</v>
      </c>
    </row>
    <row r="25" spans="1:19" ht="18.75" customHeight="1" x14ac:dyDescent="0.15">
      <c r="A25" s="5" t="s">
        <v>52</v>
      </c>
      <c r="B25" s="5">
        <v>2225</v>
      </c>
      <c r="C25" s="5">
        <v>1446</v>
      </c>
      <c r="D25" s="5">
        <v>63</v>
      </c>
      <c r="E25" s="5">
        <v>1383</v>
      </c>
      <c r="F25" s="5">
        <v>735</v>
      </c>
      <c r="G25" s="5">
        <v>681</v>
      </c>
      <c r="H25" s="5">
        <v>42</v>
      </c>
      <c r="I25" s="6">
        <v>100</v>
      </c>
      <c r="J25" s="6">
        <v>66.299862448418153</v>
      </c>
      <c r="K25" s="6">
        <v>2.8885832187070153</v>
      </c>
      <c r="L25" s="6">
        <v>63.411279229711134</v>
      </c>
      <c r="M25" s="6">
        <v>33.700137551581847</v>
      </c>
      <c r="N25" s="6">
        <v>31.742453212485806</v>
      </c>
      <c r="O25" s="6">
        <v>1.957684339096041</v>
      </c>
      <c r="Q25">
        <f t="shared" si="0"/>
        <v>33.700137551581847</v>
      </c>
      <c r="R25">
        <f t="shared" si="1"/>
        <v>31.7</v>
      </c>
      <c r="S25">
        <f t="shared" si="2"/>
        <v>2</v>
      </c>
    </row>
    <row r="26" spans="1:19" ht="18.75" customHeight="1" x14ac:dyDescent="0.15">
      <c r="A26" s="24" t="s">
        <v>53</v>
      </c>
      <c r="B26" s="24">
        <v>11545</v>
      </c>
      <c r="C26" s="24">
        <v>7358</v>
      </c>
      <c r="D26" s="24">
        <v>369</v>
      </c>
      <c r="E26" s="24">
        <v>6989</v>
      </c>
      <c r="F26" s="24">
        <v>3954</v>
      </c>
      <c r="G26" s="24">
        <v>3696</v>
      </c>
      <c r="H26" s="24">
        <v>195</v>
      </c>
      <c r="I26" s="25">
        <v>100</v>
      </c>
      <c r="J26" s="25">
        <v>65.045968882602551</v>
      </c>
      <c r="K26" s="25">
        <v>3.2620226308345122</v>
      </c>
      <c r="L26" s="25">
        <v>61.783946251768029</v>
      </c>
      <c r="M26" s="25">
        <v>34.954031117397456</v>
      </c>
      <c r="N26" s="25">
        <v>33.202287075276537</v>
      </c>
      <c r="O26" s="25">
        <v>1.7517440421209212</v>
      </c>
      <c r="Q26">
        <f t="shared" si="0"/>
        <v>34.954031117397456</v>
      </c>
      <c r="R26">
        <f t="shared" si="1"/>
        <v>33.200000000000003</v>
      </c>
      <c r="S26">
        <f t="shared" si="2"/>
        <v>1.8</v>
      </c>
    </row>
    <row r="27" spans="1:19" ht="18.75" customHeight="1" x14ac:dyDescent="0.15">
      <c r="A27" s="5" t="s">
        <v>54</v>
      </c>
      <c r="B27" s="5">
        <v>15312</v>
      </c>
      <c r="C27" s="5">
        <v>9495</v>
      </c>
      <c r="D27" s="5">
        <v>536</v>
      </c>
      <c r="E27" s="5">
        <v>8959</v>
      </c>
      <c r="F27" s="5">
        <v>5567</v>
      </c>
      <c r="G27" s="5">
        <v>5307</v>
      </c>
      <c r="H27" s="5">
        <v>209</v>
      </c>
      <c r="I27" s="6">
        <v>100</v>
      </c>
      <c r="J27" s="6">
        <v>63.039436993759125</v>
      </c>
      <c r="K27" s="6">
        <v>3.5586243526756074</v>
      </c>
      <c r="L27" s="6">
        <v>59.480812641083524</v>
      </c>
      <c r="M27" s="6">
        <v>36.960563006240868</v>
      </c>
      <c r="N27" s="6">
        <v>35.560135582690407</v>
      </c>
      <c r="O27" s="6">
        <v>1.4004274235504608</v>
      </c>
      <c r="Q27">
        <f t="shared" si="0"/>
        <v>36.960563006240868</v>
      </c>
      <c r="R27">
        <f t="shared" si="1"/>
        <v>35.6</v>
      </c>
      <c r="S27">
        <f t="shared" si="2"/>
        <v>1.4</v>
      </c>
    </row>
    <row r="28" spans="1:19" ht="18.75" customHeight="1" x14ac:dyDescent="0.15">
      <c r="A28" s="24" t="s">
        <v>55</v>
      </c>
      <c r="B28" s="24">
        <v>16799</v>
      </c>
      <c r="C28" s="24">
        <v>10287</v>
      </c>
      <c r="D28" s="24">
        <v>682</v>
      </c>
      <c r="E28" s="24">
        <v>9605</v>
      </c>
      <c r="F28" s="24">
        <v>6314</v>
      </c>
      <c r="G28" s="24">
        <v>6001</v>
      </c>
      <c r="H28" s="24">
        <v>259</v>
      </c>
      <c r="I28" s="25">
        <v>100</v>
      </c>
      <c r="J28" s="25">
        <v>61.966146617673637</v>
      </c>
      <c r="K28" s="25">
        <v>4.1081862538401301</v>
      </c>
      <c r="L28" s="25">
        <v>57.857960363833506</v>
      </c>
      <c r="M28" s="25">
        <v>38.033853382326363</v>
      </c>
      <c r="N28" s="25">
        <v>36.460248266348323</v>
      </c>
      <c r="O28" s="25">
        <v>1.5736051159780395</v>
      </c>
      <c r="Q28">
        <f t="shared" si="0"/>
        <v>38.033853382326363</v>
      </c>
      <c r="R28">
        <f t="shared" si="1"/>
        <v>36.5</v>
      </c>
      <c r="S28">
        <f t="shared" si="2"/>
        <v>1.6</v>
      </c>
    </row>
    <row r="29" spans="1:19" ht="18.75" customHeight="1" x14ac:dyDescent="0.15">
      <c r="A29" s="5" t="s">
        <v>56</v>
      </c>
      <c r="B29" s="5">
        <v>18743</v>
      </c>
      <c r="C29" s="5">
        <v>11449</v>
      </c>
      <c r="D29" s="5">
        <v>976</v>
      </c>
      <c r="E29" s="5">
        <v>10473</v>
      </c>
      <c r="F29" s="5">
        <v>7102</v>
      </c>
      <c r="G29" s="5">
        <v>6680</v>
      </c>
      <c r="H29" s="5">
        <v>340</v>
      </c>
      <c r="I29" s="6">
        <v>100</v>
      </c>
      <c r="J29" s="6">
        <v>61.716349522936767</v>
      </c>
      <c r="K29" s="6">
        <v>5.2611719044795429</v>
      </c>
      <c r="L29" s="6">
        <v>56.455177618457228</v>
      </c>
      <c r="M29" s="6">
        <v>38.283650477063233</v>
      </c>
      <c r="N29" s="6">
        <v>36.429456579313729</v>
      </c>
      <c r="O29" s="6">
        <v>1.8541938977495012</v>
      </c>
      <c r="Q29">
        <f t="shared" si="0"/>
        <v>38.283650477063233</v>
      </c>
      <c r="R29">
        <f t="shared" si="1"/>
        <v>36.4</v>
      </c>
      <c r="S29">
        <f t="shared" si="2"/>
        <v>1.9</v>
      </c>
    </row>
    <row r="30" spans="1:19" ht="18.75" customHeight="1" x14ac:dyDescent="0.15">
      <c r="A30" s="24" t="s">
        <v>57</v>
      </c>
      <c r="B30" s="24">
        <v>22150</v>
      </c>
      <c r="C30" s="24">
        <v>13467</v>
      </c>
      <c r="D30" s="24">
        <v>1339</v>
      </c>
      <c r="E30" s="24">
        <v>12128</v>
      </c>
      <c r="F30" s="24">
        <v>8400</v>
      </c>
      <c r="G30" s="24">
        <v>7868</v>
      </c>
      <c r="H30" s="24">
        <v>437</v>
      </c>
      <c r="I30" s="25">
        <v>100</v>
      </c>
      <c r="J30" s="25">
        <v>61.585951433667177</v>
      </c>
      <c r="K30" s="25">
        <v>6.1233822655142456</v>
      </c>
      <c r="L30" s="25">
        <v>55.462569168152918</v>
      </c>
      <c r="M30" s="25">
        <v>38.414048566332831</v>
      </c>
      <c r="N30" s="25">
        <v>36.392743422023685</v>
      </c>
      <c r="O30" s="25">
        <v>2.0213051443091445</v>
      </c>
      <c r="Q30">
        <f t="shared" si="0"/>
        <v>38.414048566332831</v>
      </c>
      <c r="R30">
        <f t="shared" si="1"/>
        <v>36.4</v>
      </c>
      <c r="S30">
        <f t="shared" si="2"/>
        <v>2</v>
      </c>
    </row>
    <row r="31" spans="1:19" ht="18.75" customHeight="1" x14ac:dyDescent="0.15">
      <c r="A31" s="5" t="s">
        <v>58</v>
      </c>
      <c r="B31" s="5">
        <v>25323</v>
      </c>
      <c r="C31" s="5">
        <v>15686</v>
      </c>
      <c r="D31" s="5">
        <v>1751</v>
      </c>
      <c r="E31" s="5">
        <v>13935</v>
      </c>
      <c r="F31" s="5">
        <v>9276</v>
      </c>
      <c r="G31" s="5">
        <v>8554</v>
      </c>
      <c r="H31" s="5">
        <v>599</v>
      </c>
      <c r="I31" s="6">
        <v>100</v>
      </c>
      <c r="J31" s="6">
        <v>62.839516064417907</v>
      </c>
      <c r="K31" s="6">
        <v>7.0146622866757475</v>
      </c>
      <c r="L31" s="6">
        <v>55.82485377774217</v>
      </c>
      <c r="M31" s="6">
        <v>37.160483935582086</v>
      </c>
      <c r="N31" s="6">
        <v>34.728589488142596</v>
      </c>
      <c r="O31" s="6">
        <v>2.4318944474394919</v>
      </c>
      <c r="Q31">
        <f t="shared" si="0"/>
        <v>37.160483935582086</v>
      </c>
      <c r="R31" s="26">
        <f t="shared" si="1"/>
        <v>34.700000000000003</v>
      </c>
      <c r="S31">
        <f t="shared" si="2"/>
        <v>2.4</v>
      </c>
    </row>
    <row r="32" spans="1:19" ht="18.75" customHeight="1" x14ac:dyDescent="0.15">
      <c r="A32" s="24" t="s">
        <v>59</v>
      </c>
      <c r="B32" s="24">
        <v>21420</v>
      </c>
      <c r="C32" s="24">
        <v>13463</v>
      </c>
      <c r="D32" s="24">
        <v>1736</v>
      </c>
      <c r="E32" s="24">
        <v>11727</v>
      </c>
      <c r="F32" s="24">
        <v>7686</v>
      </c>
      <c r="G32" s="24">
        <v>7097</v>
      </c>
      <c r="H32" s="24">
        <v>504</v>
      </c>
      <c r="I32" s="25">
        <v>100</v>
      </c>
      <c r="J32" s="25">
        <v>63.657856163411985</v>
      </c>
      <c r="K32" s="25">
        <v>8.208425930304033</v>
      </c>
      <c r="L32" s="25">
        <v>55.449430233107947</v>
      </c>
      <c r="M32" s="25">
        <v>36.342143836588022</v>
      </c>
      <c r="N32" s="25">
        <v>33.932402948068038</v>
      </c>
      <c r="O32" s="25">
        <v>2.4097408885199791</v>
      </c>
      <c r="Q32">
        <f t="shared" si="0"/>
        <v>36.342143836588022</v>
      </c>
      <c r="R32">
        <f t="shared" si="1"/>
        <v>33.9</v>
      </c>
      <c r="S32">
        <f t="shared" si="2"/>
        <v>2.4</v>
      </c>
    </row>
    <row r="33" spans="1:19" ht="18.75" customHeight="1" x14ac:dyDescent="0.15">
      <c r="A33" s="5" t="s">
        <v>60</v>
      </c>
      <c r="B33" s="5">
        <v>21582</v>
      </c>
      <c r="C33" s="5">
        <v>13571</v>
      </c>
      <c r="D33" s="5">
        <v>2015</v>
      </c>
      <c r="E33" s="5">
        <v>11556</v>
      </c>
      <c r="F33" s="5">
        <v>7771</v>
      </c>
      <c r="G33" s="5">
        <v>7182</v>
      </c>
      <c r="H33" s="5">
        <v>517</v>
      </c>
      <c r="I33" s="6">
        <v>100</v>
      </c>
      <c r="J33" s="6">
        <v>63.588229781651208</v>
      </c>
      <c r="K33" s="6">
        <v>9.4414769000093717</v>
      </c>
      <c r="L33" s="6">
        <v>54.146752881641838</v>
      </c>
      <c r="M33" s="6">
        <v>36.411770218348792</v>
      </c>
      <c r="N33" s="6">
        <v>33.966662385787899</v>
      </c>
      <c r="O33" s="6">
        <v>2.4451078325608946</v>
      </c>
      <c r="Q33">
        <f t="shared" si="0"/>
        <v>36.411770218348792</v>
      </c>
      <c r="R33">
        <f t="shared" si="1"/>
        <v>34</v>
      </c>
      <c r="S33">
        <f t="shared" si="2"/>
        <v>2.4</v>
      </c>
    </row>
    <row r="34" spans="1:19" ht="18.75" customHeight="1" x14ac:dyDescent="0.15">
      <c r="A34" s="24" t="s">
        <v>61</v>
      </c>
      <c r="B34" s="24">
        <v>19536</v>
      </c>
      <c r="C34" s="24">
        <v>12771</v>
      </c>
      <c r="D34" s="24">
        <v>2333</v>
      </c>
      <c r="E34" s="24">
        <v>10438</v>
      </c>
      <c r="F34" s="24">
        <v>6514</v>
      </c>
      <c r="G34" s="24">
        <v>6094</v>
      </c>
      <c r="H34" s="24">
        <v>363</v>
      </c>
      <c r="I34" s="25">
        <v>100</v>
      </c>
      <c r="J34" s="25">
        <v>66.222452683432721</v>
      </c>
      <c r="K34" s="25">
        <v>12.097485092040445</v>
      </c>
      <c r="L34" s="25">
        <v>54.12496759139227</v>
      </c>
      <c r="M34" s="25">
        <v>33.777547316567279</v>
      </c>
      <c r="N34" s="25">
        <v>31.878639205073718</v>
      </c>
      <c r="O34" s="25">
        <v>1.8989081114935609</v>
      </c>
      <c r="Q34">
        <f t="shared" si="0"/>
        <v>33.777547316567279</v>
      </c>
      <c r="R34">
        <f t="shared" si="1"/>
        <v>31.9</v>
      </c>
      <c r="S34">
        <f t="shared" si="2"/>
        <v>1.9</v>
      </c>
    </row>
    <row r="35" spans="1:19" ht="18.75" customHeight="1" x14ac:dyDescent="0.15">
      <c r="A35" s="185" t="s">
        <v>62</v>
      </c>
      <c r="B35" s="5">
        <v>16482</v>
      </c>
      <c r="C35" s="5">
        <v>12315</v>
      </c>
      <c r="D35" s="5">
        <v>3224</v>
      </c>
      <c r="E35" s="5">
        <v>9091</v>
      </c>
      <c r="F35" s="5">
        <v>3880</v>
      </c>
      <c r="G35" s="5">
        <v>3606</v>
      </c>
      <c r="H35" s="5">
        <v>216</v>
      </c>
      <c r="I35" s="186">
        <v>100</v>
      </c>
      <c r="J35" s="186">
        <v>76.041988267983953</v>
      </c>
      <c r="K35" s="186">
        <v>19.907378820623649</v>
      </c>
      <c r="L35" s="186">
        <v>56.134609447360297</v>
      </c>
      <c r="M35" s="186">
        <v>23.958011732016054</v>
      </c>
      <c r="N35" s="186">
        <v>22.604026767569305</v>
      </c>
      <c r="O35" s="186">
        <v>1.3539849644467472</v>
      </c>
      <c r="Q35">
        <f t="shared" si="0"/>
        <v>23.958011732016054</v>
      </c>
      <c r="R35" s="26">
        <f t="shared" si="1"/>
        <v>22.6</v>
      </c>
      <c r="S35">
        <f t="shared" si="2"/>
        <v>1.4</v>
      </c>
    </row>
    <row r="36" spans="1:19" ht="18.75" customHeight="1" x14ac:dyDescent="0.15">
      <c r="A36" s="24" t="s">
        <v>63</v>
      </c>
      <c r="B36" s="24">
        <v>13421</v>
      </c>
      <c r="C36" s="24">
        <v>10886</v>
      </c>
      <c r="D36" s="24">
        <v>3708</v>
      </c>
      <c r="E36" s="24">
        <v>7178</v>
      </c>
      <c r="F36" s="24">
        <v>2162</v>
      </c>
      <c r="G36" s="24">
        <v>1993</v>
      </c>
      <c r="H36" s="24">
        <v>103</v>
      </c>
      <c r="I36" s="25">
        <v>100</v>
      </c>
      <c r="J36" s="25">
        <v>83.430410790925819</v>
      </c>
      <c r="K36" s="25">
        <v>28.418148375229919</v>
      </c>
      <c r="L36" s="25">
        <v>55.012262415695886</v>
      </c>
      <c r="M36" s="25">
        <v>16.569589209074188</v>
      </c>
      <c r="N36" s="25">
        <v>15.755339357674073</v>
      </c>
      <c r="O36" s="25">
        <v>0.81424985140011508</v>
      </c>
      <c r="R36" s="26"/>
    </row>
    <row r="37" spans="1:19" ht="18.75" customHeight="1" x14ac:dyDescent="0.15">
      <c r="A37" s="185" t="s">
        <v>64</v>
      </c>
      <c r="B37" s="185">
        <v>5664</v>
      </c>
      <c r="C37" s="185">
        <v>4902</v>
      </c>
      <c r="D37" s="185">
        <v>2271</v>
      </c>
      <c r="E37" s="185">
        <v>2631</v>
      </c>
      <c r="F37" s="185">
        <v>538</v>
      </c>
      <c r="G37" s="185">
        <v>500</v>
      </c>
      <c r="H37" s="185">
        <v>21</v>
      </c>
      <c r="I37" s="186">
        <v>100</v>
      </c>
      <c r="J37" s="186">
        <v>90.110294117647058</v>
      </c>
      <c r="K37" s="186">
        <v>41.746323529411768</v>
      </c>
      <c r="L37" s="186">
        <v>48.363970588235297</v>
      </c>
      <c r="M37" s="186">
        <v>9.8897058823529402</v>
      </c>
      <c r="N37" s="186">
        <v>9.4910805012984074</v>
      </c>
      <c r="O37" s="186">
        <v>0.3986253810545331</v>
      </c>
      <c r="R37" s="26"/>
    </row>
    <row r="38" spans="1:19" ht="18.75" customHeight="1" x14ac:dyDescent="0.15">
      <c r="A38" s="24" t="s">
        <v>65</v>
      </c>
      <c r="B38" s="24">
        <v>2336</v>
      </c>
      <c r="C38" s="24">
        <v>2112</v>
      </c>
      <c r="D38" s="24">
        <v>1259</v>
      </c>
      <c r="E38" s="24">
        <v>853</v>
      </c>
      <c r="F38" s="24">
        <v>110</v>
      </c>
      <c r="G38" s="24">
        <v>102</v>
      </c>
      <c r="H38" s="24">
        <v>5</v>
      </c>
      <c r="I38" s="25">
        <v>100</v>
      </c>
      <c r="J38" s="25">
        <v>95.049504950495049</v>
      </c>
      <c r="K38" s="25">
        <v>56.660666066606659</v>
      </c>
      <c r="L38" s="25">
        <v>38.38883888388839</v>
      </c>
      <c r="M38" s="25">
        <v>4.9504950495049505</v>
      </c>
      <c r="N38" s="25">
        <v>4.71916350513556</v>
      </c>
      <c r="O38" s="25">
        <v>0.23133154436939021</v>
      </c>
      <c r="R38" s="26"/>
    </row>
    <row r="39" spans="1:19" ht="18.75" customHeight="1" x14ac:dyDescent="0.15">
      <c r="A39" s="185" t="s">
        <v>66</v>
      </c>
      <c r="B39" s="185">
        <v>1052</v>
      </c>
      <c r="C39" s="185">
        <v>965</v>
      </c>
      <c r="D39" s="185">
        <v>669</v>
      </c>
      <c r="E39" s="185">
        <v>296</v>
      </c>
      <c r="F39" s="185">
        <v>19</v>
      </c>
      <c r="G39" s="185">
        <v>16</v>
      </c>
      <c r="H39" s="185">
        <v>2</v>
      </c>
      <c r="I39" s="186">
        <v>100</v>
      </c>
      <c r="J39" s="186">
        <v>98.069105691056919</v>
      </c>
      <c r="K39" s="186">
        <v>67.987804878048792</v>
      </c>
      <c r="L39" s="186">
        <v>30.081300813008134</v>
      </c>
      <c r="M39" s="186">
        <v>1.9308943089430894</v>
      </c>
      <c r="N39" s="186">
        <v>1.7163504968383017</v>
      </c>
      <c r="O39" s="186">
        <v>0.21454381210478771</v>
      </c>
      <c r="R39" s="26"/>
    </row>
    <row r="40" spans="1:19" ht="18.75" customHeight="1" x14ac:dyDescent="0.15">
      <c r="A40" s="5"/>
      <c r="B40" s="5"/>
      <c r="C40" s="5"/>
      <c r="D40" s="5"/>
      <c r="E40" s="5"/>
      <c r="F40" s="5"/>
      <c r="G40" s="5"/>
      <c r="H40" s="5"/>
      <c r="I40" s="6"/>
      <c r="J40" s="6"/>
      <c r="K40" s="6"/>
      <c r="L40" s="6"/>
      <c r="M40" s="6"/>
      <c r="N40" s="6"/>
      <c r="O40" s="6"/>
      <c r="Q40" t="e">
        <f t="shared" si="0"/>
        <v>#DIV/0!</v>
      </c>
      <c r="R40" t="e">
        <f t="shared" si="1"/>
        <v>#DIV/0!</v>
      </c>
      <c r="S40" t="e">
        <f t="shared" si="2"/>
        <v>#DIV/0!</v>
      </c>
    </row>
    <row r="41" spans="1:19" ht="18.75" customHeight="1" x14ac:dyDescent="0.15">
      <c r="A41" s="21" t="s">
        <v>68</v>
      </c>
      <c r="B41" s="21">
        <v>182175</v>
      </c>
      <c r="C41" s="21">
        <v>133678</v>
      </c>
      <c r="D41" s="21">
        <v>17692</v>
      </c>
      <c r="E41" s="21">
        <v>115986</v>
      </c>
      <c r="F41" s="21">
        <v>45759</v>
      </c>
      <c r="G41" s="21">
        <v>44092</v>
      </c>
      <c r="H41" s="21">
        <v>1135</v>
      </c>
      <c r="I41" s="22">
        <v>100</v>
      </c>
      <c r="J41" s="22">
        <v>74.498570528932163</v>
      </c>
      <c r="K41" s="22">
        <v>9.8597279267932478</v>
      </c>
      <c r="L41" s="22">
        <v>64.638842602138908</v>
      </c>
      <c r="M41" s="22">
        <v>25.501429471067837</v>
      </c>
      <c r="N41" s="22">
        <v>24.861455065299999</v>
      </c>
      <c r="O41" s="22">
        <v>0.63997440576783771</v>
      </c>
      <c r="Q41">
        <f t="shared" si="0"/>
        <v>25.501429471067837</v>
      </c>
      <c r="R41" s="26">
        <f t="shared" si="1"/>
        <v>24.9</v>
      </c>
      <c r="S41">
        <f t="shared" si="2"/>
        <v>0.6</v>
      </c>
    </row>
    <row r="42" spans="1:19" ht="18.75" customHeight="1" x14ac:dyDescent="0.15">
      <c r="A42" s="5" t="s">
        <v>52</v>
      </c>
      <c r="B42" s="5">
        <v>1901</v>
      </c>
      <c r="C42" s="5">
        <v>1229</v>
      </c>
      <c r="D42" s="5">
        <v>26</v>
      </c>
      <c r="E42" s="5">
        <v>1203</v>
      </c>
      <c r="F42" s="5">
        <v>641</v>
      </c>
      <c r="G42" s="5">
        <v>597</v>
      </c>
      <c r="H42" s="5">
        <v>39</v>
      </c>
      <c r="I42" s="6">
        <v>100</v>
      </c>
      <c r="J42" s="6">
        <v>65.721925133689837</v>
      </c>
      <c r="K42" s="6">
        <v>1.3903743315508021</v>
      </c>
      <c r="L42" s="6">
        <v>64.331550802139034</v>
      </c>
      <c r="M42" s="6">
        <v>34.278074866310163</v>
      </c>
      <c r="N42" s="6">
        <v>32.17611744526284</v>
      </c>
      <c r="O42" s="6">
        <v>2.1019574210473215</v>
      </c>
      <c r="Q42">
        <f t="shared" si="0"/>
        <v>34.278074866310163</v>
      </c>
      <c r="R42">
        <f t="shared" si="1"/>
        <v>32.200000000000003</v>
      </c>
      <c r="S42">
        <f t="shared" si="2"/>
        <v>2.1</v>
      </c>
    </row>
    <row r="43" spans="1:19" ht="18.75" customHeight="1" x14ac:dyDescent="0.15">
      <c r="A43" s="24" t="s">
        <v>53</v>
      </c>
      <c r="B43" s="24">
        <v>10472</v>
      </c>
      <c r="C43" s="24">
        <v>6640</v>
      </c>
      <c r="D43" s="24">
        <v>242</v>
      </c>
      <c r="E43" s="24">
        <v>6398</v>
      </c>
      <c r="F43" s="24">
        <v>3679</v>
      </c>
      <c r="G43" s="24">
        <v>3512</v>
      </c>
      <c r="H43" s="24">
        <v>126</v>
      </c>
      <c r="I43" s="25">
        <v>100</v>
      </c>
      <c r="J43" s="25">
        <v>64.347320476790387</v>
      </c>
      <c r="K43" s="25">
        <v>2.3451884872565172</v>
      </c>
      <c r="L43" s="25">
        <v>62.002131989533872</v>
      </c>
      <c r="M43" s="25">
        <v>35.652679523209613</v>
      </c>
      <c r="N43" s="25">
        <v>34.417869842086908</v>
      </c>
      <c r="O43" s="25">
        <v>1.2348096811227078</v>
      </c>
      <c r="Q43">
        <f t="shared" si="0"/>
        <v>35.652679523209613</v>
      </c>
      <c r="R43" s="26">
        <f t="shared" si="1"/>
        <v>34.4</v>
      </c>
      <c r="S43">
        <f t="shared" si="2"/>
        <v>1.2</v>
      </c>
    </row>
    <row r="44" spans="1:19" ht="18.75" customHeight="1" x14ac:dyDescent="0.15">
      <c r="A44" s="5" t="s">
        <v>54</v>
      </c>
      <c r="B44" s="5">
        <v>12972</v>
      </c>
      <c r="C44" s="5">
        <v>8385</v>
      </c>
      <c r="D44" s="5">
        <v>370</v>
      </c>
      <c r="E44" s="5">
        <v>8015</v>
      </c>
      <c r="F44" s="5">
        <v>4447</v>
      </c>
      <c r="G44" s="5">
        <v>4289</v>
      </c>
      <c r="H44" s="5">
        <v>122</v>
      </c>
      <c r="I44" s="6">
        <v>100</v>
      </c>
      <c r="J44" s="6">
        <v>65.344451371571083</v>
      </c>
      <c r="K44" s="6">
        <v>2.8834164588528681</v>
      </c>
      <c r="L44" s="6">
        <v>62.461034912718205</v>
      </c>
      <c r="M44" s="6">
        <v>34.655548628428932</v>
      </c>
      <c r="N44" s="6">
        <v>33.697041049043683</v>
      </c>
      <c r="O44" s="6">
        <v>0.95850757938524822</v>
      </c>
      <c r="Q44">
        <f t="shared" si="0"/>
        <v>34.655548628428932</v>
      </c>
      <c r="R44">
        <f t="shared" si="1"/>
        <v>33.700000000000003</v>
      </c>
      <c r="S44">
        <f t="shared" si="2"/>
        <v>1</v>
      </c>
    </row>
    <row r="45" spans="1:19" ht="18.75" customHeight="1" x14ac:dyDescent="0.15">
      <c r="A45" s="24" t="s">
        <v>55</v>
      </c>
      <c r="B45" s="24">
        <v>14157</v>
      </c>
      <c r="C45" s="24">
        <v>9464</v>
      </c>
      <c r="D45" s="24">
        <v>561</v>
      </c>
      <c r="E45" s="24">
        <v>8903</v>
      </c>
      <c r="F45" s="24">
        <v>4534</v>
      </c>
      <c r="G45" s="24">
        <v>4377</v>
      </c>
      <c r="H45" s="24">
        <v>108</v>
      </c>
      <c r="I45" s="25">
        <v>100</v>
      </c>
      <c r="J45" s="25">
        <v>67.609658522646086</v>
      </c>
      <c r="K45" s="25">
        <v>4.0077153879125591</v>
      </c>
      <c r="L45" s="25">
        <v>63.601943134733531</v>
      </c>
      <c r="M45" s="25">
        <v>32.390341477353907</v>
      </c>
      <c r="N45" s="25">
        <v>31.610373388267124</v>
      </c>
      <c r="O45" s="25">
        <v>0.77996808908678306</v>
      </c>
      <c r="Q45">
        <f t="shared" si="0"/>
        <v>32.390341477353907</v>
      </c>
      <c r="R45">
        <f t="shared" si="1"/>
        <v>31.6</v>
      </c>
      <c r="S45">
        <f t="shared" si="2"/>
        <v>0.8</v>
      </c>
    </row>
    <row r="46" spans="1:19" ht="18.75" customHeight="1" x14ac:dyDescent="0.15">
      <c r="A46" s="5" t="s">
        <v>56</v>
      </c>
      <c r="B46" s="5">
        <v>16476</v>
      </c>
      <c r="C46" s="5">
        <v>11354</v>
      </c>
      <c r="D46" s="5">
        <v>768</v>
      </c>
      <c r="E46" s="5">
        <v>10586</v>
      </c>
      <c r="F46" s="5">
        <v>4939</v>
      </c>
      <c r="G46" s="5">
        <v>4760</v>
      </c>
      <c r="H46" s="5">
        <v>132</v>
      </c>
      <c r="I46" s="6">
        <v>100</v>
      </c>
      <c r="J46" s="6">
        <v>69.686368379058493</v>
      </c>
      <c r="K46" s="6">
        <v>4.7136807217823602</v>
      </c>
      <c r="L46" s="6">
        <v>64.972687657276126</v>
      </c>
      <c r="M46" s="6">
        <v>30.313631620941511</v>
      </c>
      <c r="N46" s="6">
        <v>29.495684079248079</v>
      </c>
      <c r="O46" s="6">
        <v>0.81794754169343409</v>
      </c>
      <c r="Q46">
        <f t="shared" si="0"/>
        <v>30.313631620941511</v>
      </c>
      <c r="R46" s="26">
        <f t="shared" si="1"/>
        <v>29.5</v>
      </c>
      <c r="S46">
        <f t="shared" si="2"/>
        <v>0.8</v>
      </c>
    </row>
    <row r="47" spans="1:19" ht="18.75" customHeight="1" x14ac:dyDescent="0.15">
      <c r="A47" s="24" t="s">
        <v>57</v>
      </c>
      <c r="B47" s="24">
        <v>19603</v>
      </c>
      <c r="C47" s="24">
        <v>13843</v>
      </c>
      <c r="D47" s="24">
        <v>998</v>
      </c>
      <c r="E47" s="24">
        <v>12845</v>
      </c>
      <c r="F47" s="24">
        <v>5566</v>
      </c>
      <c r="G47" s="24">
        <v>5373</v>
      </c>
      <c r="H47" s="24">
        <v>123</v>
      </c>
      <c r="I47" s="25">
        <v>100</v>
      </c>
      <c r="J47" s="25">
        <v>71.322582307177086</v>
      </c>
      <c r="K47" s="25">
        <v>5.1419444587562468</v>
      </c>
      <c r="L47" s="25">
        <v>66.18063784842083</v>
      </c>
      <c r="M47" s="25">
        <v>28.677417692822914</v>
      </c>
      <c r="N47" s="25">
        <v>28.035619589435502</v>
      </c>
      <c r="O47" s="25">
        <v>0.64179810338741239</v>
      </c>
      <c r="Q47">
        <f t="shared" si="0"/>
        <v>28.677417692822914</v>
      </c>
      <c r="R47" s="26">
        <f t="shared" si="1"/>
        <v>28</v>
      </c>
      <c r="S47">
        <f t="shared" si="2"/>
        <v>0.6</v>
      </c>
    </row>
    <row r="48" spans="1:19" ht="18.75" customHeight="1" x14ac:dyDescent="0.15">
      <c r="A48" s="5" t="s">
        <v>58</v>
      </c>
      <c r="B48" s="5">
        <v>22807</v>
      </c>
      <c r="C48" s="5">
        <v>16225</v>
      </c>
      <c r="D48" s="5">
        <v>1323</v>
      </c>
      <c r="E48" s="5">
        <v>14902</v>
      </c>
      <c r="F48" s="5">
        <v>6313</v>
      </c>
      <c r="G48" s="5">
        <v>6100</v>
      </c>
      <c r="H48" s="5">
        <v>149</v>
      </c>
      <c r="I48" s="6">
        <v>100</v>
      </c>
      <c r="J48" s="6">
        <v>71.989528795811523</v>
      </c>
      <c r="K48" s="6">
        <v>5.8700860768479899</v>
      </c>
      <c r="L48" s="6">
        <v>66.119442718963526</v>
      </c>
      <c r="M48" s="6">
        <v>28.01047120418848</v>
      </c>
      <c r="N48" s="6">
        <v>27.342594710441627</v>
      </c>
      <c r="O48" s="6">
        <v>0.66787649374685287</v>
      </c>
      <c r="Q48">
        <f t="shared" si="0"/>
        <v>28.01047120418848</v>
      </c>
      <c r="R48">
        <f t="shared" si="1"/>
        <v>27.3</v>
      </c>
      <c r="S48">
        <f t="shared" si="2"/>
        <v>0.7</v>
      </c>
    </row>
    <row r="49" spans="1:19" ht="18.75" customHeight="1" x14ac:dyDescent="0.15">
      <c r="A49" s="24" t="s">
        <v>59</v>
      </c>
      <c r="B49" s="24">
        <v>19890</v>
      </c>
      <c r="C49" s="24">
        <v>14541</v>
      </c>
      <c r="D49" s="24">
        <v>1384</v>
      </c>
      <c r="E49" s="24">
        <v>13157</v>
      </c>
      <c r="F49" s="24">
        <v>5099</v>
      </c>
      <c r="G49" s="24">
        <v>4933</v>
      </c>
      <c r="H49" s="24">
        <v>112</v>
      </c>
      <c r="I49" s="25">
        <v>100</v>
      </c>
      <c r="J49" s="25">
        <v>74.037678207739305</v>
      </c>
      <c r="K49" s="25">
        <v>7.0468431771894089</v>
      </c>
      <c r="L49" s="25">
        <v>66.990835030549903</v>
      </c>
      <c r="M49" s="25">
        <v>25.962321792260688</v>
      </c>
      <c r="N49" s="25">
        <v>25.385953102323484</v>
      </c>
      <c r="O49" s="25">
        <v>0.57636868993720458</v>
      </c>
      <c r="Q49">
        <f t="shared" si="0"/>
        <v>25.962321792260688</v>
      </c>
      <c r="R49" s="26">
        <f t="shared" si="1"/>
        <v>25.4</v>
      </c>
      <c r="S49">
        <f t="shared" si="2"/>
        <v>0.6</v>
      </c>
    </row>
    <row r="50" spans="1:19" ht="18.75" customHeight="1" x14ac:dyDescent="0.15">
      <c r="A50" s="5" t="s">
        <v>60</v>
      </c>
      <c r="B50" s="5">
        <v>19232</v>
      </c>
      <c r="C50" s="5">
        <v>14484</v>
      </c>
      <c r="D50" s="5">
        <v>1590</v>
      </c>
      <c r="E50" s="5">
        <v>12894</v>
      </c>
      <c r="F50" s="5">
        <v>4556</v>
      </c>
      <c r="G50" s="5">
        <v>4413</v>
      </c>
      <c r="H50" s="5">
        <v>98</v>
      </c>
      <c r="I50" s="6">
        <v>100</v>
      </c>
      <c r="J50" s="6">
        <v>76.071428571428569</v>
      </c>
      <c r="K50" s="6">
        <v>8.3508403361344534</v>
      </c>
      <c r="L50" s="6">
        <v>67.720588235294116</v>
      </c>
      <c r="M50" s="6">
        <v>23.928571428571431</v>
      </c>
      <c r="N50" s="6">
        <v>23.408731038414039</v>
      </c>
      <c r="O50" s="6">
        <v>0.51984039015739314</v>
      </c>
      <c r="Q50">
        <f t="shared" si="0"/>
        <v>23.928571428571431</v>
      </c>
      <c r="R50">
        <f t="shared" si="1"/>
        <v>23.4</v>
      </c>
      <c r="S50">
        <f t="shared" si="2"/>
        <v>0.5</v>
      </c>
    </row>
    <row r="51" spans="1:19" ht="18.75" customHeight="1" x14ac:dyDescent="0.15">
      <c r="A51" s="24" t="s">
        <v>61</v>
      </c>
      <c r="B51" s="24">
        <v>16184</v>
      </c>
      <c r="C51" s="24">
        <v>12804</v>
      </c>
      <c r="D51" s="24">
        <v>1928</v>
      </c>
      <c r="E51" s="24">
        <v>10876</v>
      </c>
      <c r="F51" s="24">
        <v>3163</v>
      </c>
      <c r="G51" s="24">
        <v>3055</v>
      </c>
      <c r="H51" s="24">
        <v>72</v>
      </c>
      <c r="I51" s="25">
        <v>100</v>
      </c>
      <c r="J51" s="25">
        <v>80.190392684912638</v>
      </c>
      <c r="K51" s="25">
        <v>12.074904490511679</v>
      </c>
      <c r="L51" s="25">
        <v>68.115488194400953</v>
      </c>
      <c r="M51" s="25">
        <v>19.809607315087369</v>
      </c>
      <c r="N51" s="25">
        <v>19.353485880266042</v>
      </c>
      <c r="O51" s="25">
        <v>0.45612143482132733</v>
      </c>
      <c r="Q51">
        <f t="shared" si="0"/>
        <v>19.809607315087369</v>
      </c>
      <c r="R51">
        <f t="shared" si="1"/>
        <v>19.399999999999999</v>
      </c>
      <c r="S51">
        <f t="shared" si="2"/>
        <v>0.5</v>
      </c>
    </row>
    <row r="52" spans="1:19" ht="18.75" customHeight="1" x14ac:dyDescent="0.15">
      <c r="A52" s="185" t="s">
        <v>62</v>
      </c>
      <c r="B52" s="5">
        <v>12484</v>
      </c>
      <c r="C52" s="5">
        <v>10444</v>
      </c>
      <c r="D52" s="5">
        <v>2453</v>
      </c>
      <c r="E52" s="5">
        <v>7991</v>
      </c>
      <c r="F52" s="5">
        <v>1707</v>
      </c>
      <c r="G52" s="5">
        <v>1628</v>
      </c>
      <c r="H52" s="5">
        <v>35</v>
      </c>
      <c r="I52" s="186">
        <v>100</v>
      </c>
      <c r="J52" s="186">
        <v>85.951773516583003</v>
      </c>
      <c r="K52" s="186">
        <v>20.187638877458642</v>
      </c>
      <c r="L52" s="186">
        <v>65.76413463912435</v>
      </c>
      <c r="M52" s="186">
        <v>14.048226483417004</v>
      </c>
      <c r="N52" s="186">
        <v>13.75256326819175</v>
      </c>
      <c r="O52" s="186">
        <v>0.29566321522525263</v>
      </c>
      <c r="Q52">
        <f t="shared" si="0"/>
        <v>14.048226483417004</v>
      </c>
      <c r="R52">
        <f t="shared" si="1"/>
        <v>13.8</v>
      </c>
      <c r="S52">
        <f t="shared" si="2"/>
        <v>0.3</v>
      </c>
    </row>
    <row r="53" spans="1:19" ht="18.75" customHeight="1" x14ac:dyDescent="0.15">
      <c r="A53" s="24" t="s">
        <v>63</v>
      </c>
      <c r="B53" s="24">
        <v>9654</v>
      </c>
      <c r="C53" s="24">
        <v>8506</v>
      </c>
      <c r="D53" s="24">
        <v>2769</v>
      </c>
      <c r="E53" s="24">
        <v>5737</v>
      </c>
      <c r="F53" s="24">
        <v>867</v>
      </c>
      <c r="G53" s="24">
        <v>831</v>
      </c>
      <c r="H53" s="24">
        <v>14</v>
      </c>
      <c r="I53" s="25">
        <v>100</v>
      </c>
      <c r="J53" s="25">
        <v>90.750026672356768</v>
      </c>
      <c r="K53" s="25">
        <v>29.542302357836338</v>
      </c>
      <c r="L53" s="25">
        <v>61.207724314520426</v>
      </c>
      <c r="M53" s="25">
        <v>9.2499733276432305</v>
      </c>
      <c r="N53" s="25">
        <v>9.0967193316822783</v>
      </c>
      <c r="O53" s="25">
        <v>0.15325399596095293</v>
      </c>
    </row>
    <row r="54" spans="1:19" ht="18.75" customHeight="1" x14ac:dyDescent="0.15">
      <c r="A54" s="185" t="s">
        <v>64</v>
      </c>
      <c r="B54" s="185">
        <v>3925</v>
      </c>
      <c r="C54" s="185">
        <v>3530</v>
      </c>
      <c r="D54" s="185">
        <v>1729</v>
      </c>
      <c r="E54" s="185">
        <v>1801</v>
      </c>
      <c r="F54" s="185">
        <v>204</v>
      </c>
      <c r="G54" s="185">
        <v>190</v>
      </c>
      <c r="H54" s="185">
        <v>2</v>
      </c>
      <c r="I54" s="186">
        <v>100</v>
      </c>
      <c r="J54" s="186">
        <v>94.536689876807714</v>
      </c>
      <c r="K54" s="186">
        <v>46.304231387252273</v>
      </c>
      <c r="L54" s="186">
        <v>48.232458489555434</v>
      </c>
      <c r="M54" s="186">
        <v>5.4633101231922874</v>
      </c>
      <c r="N54" s="186">
        <v>5.4064006427423683</v>
      </c>
      <c r="O54" s="186">
        <v>5.6909480449919655E-2</v>
      </c>
    </row>
    <row r="55" spans="1:19" ht="18.75" customHeight="1" x14ac:dyDescent="0.15">
      <c r="A55" s="24" t="s">
        <v>65</v>
      </c>
      <c r="B55" s="24">
        <v>1598</v>
      </c>
      <c r="C55" s="24">
        <v>1487</v>
      </c>
      <c r="D55" s="24">
        <v>985</v>
      </c>
      <c r="E55" s="24">
        <v>502</v>
      </c>
      <c r="F55" s="24">
        <v>32</v>
      </c>
      <c r="G55" s="24">
        <v>28</v>
      </c>
      <c r="H55" s="24">
        <v>2</v>
      </c>
      <c r="I55" s="25">
        <v>100</v>
      </c>
      <c r="J55" s="25">
        <v>97.893350888742589</v>
      </c>
      <c r="K55" s="25">
        <v>64.845292955892035</v>
      </c>
      <c r="L55" s="25">
        <v>33.048057932850561</v>
      </c>
      <c r="M55" s="25">
        <v>2.1066491112574059</v>
      </c>
      <c r="N55" s="25">
        <v>1.9662058371735789</v>
      </c>
      <c r="O55" s="25">
        <v>0.14044327408382706</v>
      </c>
    </row>
    <row r="56" spans="1:19" ht="18.75" customHeight="1" x14ac:dyDescent="0.15">
      <c r="A56" s="187" t="s">
        <v>66</v>
      </c>
      <c r="B56" s="187">
        <v>820</v>
      </c>
      <c r="C56" s="187">
        <v>742</v>
      </c>
      <c r="D56" s="187">
        <v>566</v>
      </c>
      <c r="E56" s="187">
        <v>176</v>
      </c>
      <c r="F56" s="187">
        <v>12</v>
      </c>
      <c r="G56" s="187">
        <v>6</v>
      </c>
      <c r="H56" s="187">
        <v>1</v>
      </c>
      <c r="I56" s="188">
        <v>100</v>
      </c>
      <c r="J56" s="188">
        <v>98.408488063660485</v>
      </c>
      <c r="K56" s="188">
        <v>75.066312997347481</v>
      </c>
      <c r="L56" s="188">
        <v>23.342175066312997</v>
      </c>
      <c r="M56" s="188">
        <v>1.5915119363395225</v>
      </c>
      <c r="N56" s="188">
        <v>1.3641530882910191</v>
      </c>
      <c r="O56" s="188">
        <v>0.2273588480485032</v>
      </c>
    </row>
    <row r="57" spans="1:19" ht="13.5" customHeight="1" x14ac:dyDescent="0.15">
      <c r="A57" s="9" t="s">
        <v>69</v>
      </c>
      <c r="B57" s="8"/>
      <c r="C57" s="8"/>
      <c r="D57" s="8"/>
      <c r="E57" s="8"/>
      <c r="F57"/>
      <c r="G57"/>
      <c r="H57"/>
      <c r="I57"/>
      <c r="J57"/>
      <c r="K57"/>
      <c r="L57"/>
      <c r="M57"/>
      <c r="N57"/>
      <c r="O57"/>
    </row>
    <row r="58" spans="1:19" ht="13.5" customHeight="1" x14ac:dyDescent="0.15">
      <c r="A58" s="9" t="s">
        <v>70</v>
      </c>
      <c r="B58" s="8"/>
      <c r="C58" s="8"/>
      <c r="D58" s="8"/>
      <c r="E58" s="8"/>
      <c r="F58"/>
      <c r="G58"/>
      <c r="H58"/>
      <c r="I58"/>
      <c r="J58"/>
      <c r="K58"/>
      <c r="L58"/>
      <c r="M58"/>
      <c r="N58"/>
      <c r="O58"/>
    </row>
    <row r="59" spans="1:19" ht="13.5" customHeight="1" x14ac:dyDescent="0.15">
      <c r="A59" s="10" t="s">
        <v>71</v>
      </c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9" x14ac:dyDescent="0.15">
      <c r="A60" s="11" t="s">
        <v>72</v>
      </c>
      <c r="B60" s="12"/>
      <c r="C60" s="12"/>
      <c r="D60" s="12"/>
      <c r="E60" s="12"/>
      <c r="F60" s="12"/>
      <c r="G60"/>
      <c r="H60"/>
      <c r="I60"/>
      <c r="J60"/>
      <c r="K60"/>
      <c r="L60"/>
      <c r="M60"/>
      <c r="N60"/>
      <c r="O60"/>
    </row>
    <row r="61" spans="1:19" ht="22.5" customHeight="1" x14ac:dyDescent="0.15">
      <c r="A61" s="29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</row>
    <row r="62" spans="1:19" x14ac:dyDescent="0.1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</row>
    <row r="63" spans="1:19" x14ac:dyDescent="0.1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</row>
    <row r="64" spans="1:19" x14ac:dyDescent="0.1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x14ac:dyDescent="0.1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</row>
  </sheetData>
  <mergeCells count="4">
    <mergeCell ref="A3:A5"/>
    <mergeCell ref="B3:H3"/>
    <mergeCell ref="I3:O3"/>
    <mergeCell ref="I4:I5"/>
  </mergeCells>
  <phoneticPr fontId="6"/>
  <printOptions horizontalCentered="1"/>
  <pageMargins left="0.70866141732283472" right="0.31496062992125984" top="0.94488188976377963" bottom="0.15748031496062992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0"/>
  <sheetViews>
    <sheetView showGridLines="0" tabSelected="1" view="pageBreakPreview" zoomScale="80" zoomScaleNormal="85" zoomScaleSheetLayoutView="80" workbookViewId="0">
      <pane ySplit="5" topLeftCell="A27" activePane="bottomLeft" state="frozen"/>
      <selection activeCell="D10" sqref="D10"/>
      <selection pane="bottomLeft" activeCell="M41" sqref="M41"/>
    </sheetView>
  </sheetViews>
  <sheetFormatPr defaultRowHeight="14.25" x14ac:dyDescent="0.15"/>
  <cols>
    <col min="1" max="1" width="2.625" style="31" customWidth="1"/>
    <col min="2" max="2" width="30.625" style="31" customWidth="1"/>
    <col min="3" max="9" width="9" style="31"/>
    <col min="10" max="16" width="8.125" style="31" customWidth="1"/>
    <col min="17" max="17" width="9" style="31"/>
    <col min="18" max="18" width="0" style="31" hidden="1" customWidth="1"/>
    <col min="19" max="256" width="9" style="31"/>
    <col min="257" max="257" width="2.625" style="31" customWidth="1"/>
    <col min="258" max="258" width="35.125" style="31" customWidth="1"/>
    <col min="259" max="265" width="9" style="31"/>
    <col min="266" max="272" width="8.125" style="31" customWidth="1"/>
    <col min="273" max="512" width="9" style="31"/>
    <col min="513" max="513" width="2.625" style="31" customWidth="1"/>
    <col min="514" max="514" width="35.125" style="31" customWidth="1"/>
    <col min="515" max="521" width="9" style="31"/>
    <col min="522" max="528" width="8.125" style="31" customWidth="1"/>
    <col min="529" max="768" width="9" style="31"/>
    <col min="769" max="769" width="2.625" style="31" customWidth="1"/>
    <col min="770" max="770" width="35.125" style="31" customWidth="1"/>
    <col min="771" max="777" width="9" style="31"/>
    <col min="778" max="784" width="8.125" style="31" customWidth="1"/>
    <col min="785" max="1024" width="9" style="31"/>
    <col min="1025" max="1025" width="2.625" style="31" customWidth="1"/>
    <col min="1026" max="1026" width="35.125" style="31" customWidth="1"/>
    <col min="1027" max="1033" width="9" style="31"/>
    <col min="1034" max="1040" width="8.125" style="31" customWidth="1"/>
    <col min="1041" max="1280" width="9" style="31"/>
    <col min="1281" max="1281" width="2.625" style="31" customWidth="1"/>
    <col min="1282" max="1282" width="35.125" style="31" customWidth="1"/>
    <col min="1283" max="1289" width="9" style="31"/>
    <col min="1290" max="1296" width="8.125" style="31" customWidth="1"/>
    <col min="1297" max="1536" width="9" style="31"/>
    <col min="1537" max="1537" width="2.625" style="31" customWidth="1"/>
    <col min="1538" max="1538" width="35.125" style="31" customWidth="1"/>
    <col min="1539" max="1545" width="9" style="31"/>
    <col min="1546" max="1552" width="8.125" style="31" customWidth="1"/>
    <col min="1553" max="1792" width="9" style="31"/>
    <col min="1793" max="1793" width="2.625" style="31" customWidth="1"/>
    <col min="1794" max="1794" width="35.125" style="31" customWidth="1"/>
    <col min="1795" max="1801" width="9" style="31"/>
    <col min="1802" max="1808" width="8.125" style="31" customWidth="1"/>
    <col min="1809" max="2048" width="9" style="31"/>
    <col min="2049" max="2049" width="2.625" style="31" customWidth="1"/>
    <col min="2050" max="2050" width="35.125" style="31" customWidth="1"/>
    <col min="2051" max="2057" width="9" style="31"/>
    <col min="2058" max="2064" width="8.125" style="31" customWidth="1"/>
    <col min="2065" max="2304" width="9" style="31"/>
    <col min="2305" max="2305" width="2.625" style="31" customWidth="1"/>
    <col min="2306" max="2306" width="35.125" style="31" customWidth="1"/>
    <col min="2307" max="2313" width="9" style="31"/>
    <col min="2314" max="2320" width="8.125" style="31" customWidth="1"/>
    <col min="2321" max="2560" width="9" style="31"/>
    <col min="2561" max="2561" width="2.625" style="31" customWidth="1"/>
    <col min="2562" max="2562" width="35.125" style="31" customWidth="1"/>
    <col min="2563" max="2569" width="9" style="31"/>
    <col min="2570" max="2576" width="8.125" style="31" customWidth="1"/>
    <col min="2577" max="2816" width="9" style="31"/>
    <col min="2817" max="2817" width="2.625" style="31" customWidth="1"/>
    <col min="2818" max="2818" width="35.125" style="31" customWidth="1"/>
    <col min="2819" max="2825" width="9" style="31"/>
    <col min="2826" max="2832" width="8.125" style="31" customWidth="1"/>
    <col min="2833" max="3072" width="9" style="31"/>
    <col min="3073" max="3073" width="2.625" style="31" customWidth="1"/>
    <col min="3074" max="3074" width="35.125" style="31" customWidth="1"/>
    <col min="3075" max="3081" width="9" style="31"/>
    <col min="3082" max="3088" width="8.125" style="31" customWidth="1"/>
    <col min="3089" max="3328" width="9" style="31"/>
    <col min="3329" max="3329" width="2.625" style="31" customWidth="1"/>
    <col min="3330" max="3330" width="35.125" style="31" customWidth="1"/>
    <col min="3331" max="3337" width="9" style="31"/>
    <col min="3338" max="3344" width="8.125" style="31" customWidth="1"/>
    <col min="3345" max="3584" width="9" style="31"/>
    <col min="3585" max="3585" width="2.625" style="31" customWidth="1"/>
    <col min="3586" max="3586" width="35.125" style="31" customWidth="1"/>
    <col min="3587" max="3593" width="9" style="31"/>
    <col min="3594" max="3600" width="8.125" style="31" customWidth="1"/>
    <col min="3601" max="3840" width="9" style="31"/>
    <col min="3841" max="3841" width="2.625" style="31" customWidth="1"/>
    <col min="3842" max="3842" width="35.125" style="31" customWidth="1"/>
    <col min="3843" max="3849" width="9" style="31"/>
    <col min="3850" max="3856" width="8.125" style="31" customWidth="1"/>
    <col min="3857" max="4096" width="9" style="31"/>
    <col min="4097" max="4097" width="2.625" style="31" customWidth="1"/>
    <col min="4098" max="4098" width="35.125" style="31" customWidth="1"/>
    <col min="4099" max="4105" width="9" style="31"/>
    <col min="4106" max="4112" width="8.125" style="31" customWidth="1"/>
    <col min="4113" max="4352" width="9" style="31"/>
    <col min="4353" max="4353" width="2.625" style="31" customWidth="1"/>
    <col min="4354" max="4354" width="35.125" style="31" customWidth="1"/>
    <col min="4355" max="4361" width="9" style="31"/>
    <col min="4362" max="4368" width="8.125" style="31" customWidth="1"/>
    <col min="4369" max="4608" width="9" style="31"/>
    <col min="4609" max="4609" width="2.625" style="31" customWidth="1"/>
    <col min="4610" max="4610" width="35.125" style="31" customWidth="1"/>
    <col min="4611" max="4617" width="9" style="31"/>
    <col min="4618" max="4624" width="8.125" style="31" customWidth="1"/>
    <col min="4625" max="4864" width="9" style="31"/>
    <col min="4865" max="4865" width="2.625" style="31" customWidth="1"/>
    <col min="4866" max="4866" width="35.125" style="31" customWidth="1"/>
    <col min="4867" max="4873" width="9" style="31"/>
    <col min="4874" max="4880" width="8.125" style="31" customWidth="1"/>
    <col min="4881" max="5120" width="9" style="31"/>
    <col min="5121" max="5121" width="2.625" style="31" customWidth="1"/>
    <col min="5122" max="5122" width="35.125" style="31" customWidth="1"/>
    <col min="5123" max="5129" width="9" style="31"/>
    <col min="5130" max="5136" width="8.125" style="31" customWidth="1"/>
    <col min="5137" max="5376" width="9" style="31"/>
    <col min="5377" max="5377" width="2.625" style="31" customWidth="1"/>
    <col min="5378" max="5378" width="35.125" style="31" customWidth="1"/>
    <col min="5379" max="5385" width="9" style="31"/>
    <col min="5386" max="5392" width="8.125" style="31" customWidth="1"/>
    <col min="5393" max="5632" width="9" style="31"/>
    <col min="5633" max="5633" width="2.625" style="31" customWidth="1"/>
    <col min="5634" max="5634" width="35.125" style="31" customWidth="1"/>
    <col min="5635" max="5641" width="9" style="31"/>
    <col min="5642" max="5648" width="8.125" style="31" customWidth="1"/>
    <col min="5649" max="5888" width="9" style="31"/>
    <col min="5889" max="5889" width="2.625" style="31" customWidth="1"/>
    <col min="5890" max="5890" width="35.125" style="31" customWidth="1"/>
    <col min="5891" max="5897" width="9" style="31"/>
    <col min="5898" max="5904" width="8.125" style="31" customWidth="1"/>
    <col min="5905" max="6144" width="9" style="31"/>
    <col min="6145" max="6145" width="2.625" style="31" customWidth="1"/>
    <col min="6146" max="6146" width="35.125" style="31" customWidth="1"/>
    <col min="6147" max="6153" width="9" style="31"/>
    <col min="6154" max="6160" width="8.125" style="31" customWidth="1"/>
    <col min="6161" max="6400" width="9" style="31"/>
    <col min="6401" max="6401" width="2.625" style="31" customWidth="1"/>
    <col min="6402" max="6402" width="35.125" style="31" customWidth="1"/>
    <col min="6403" max="6409" width="9" style="31"/>
    <col min="6410" max="6416" width="8.125" style="31" customWidth="1"/>
    <col min="6417" max="6656" width="9" style="31"/>
    <col min="6657" max="6657" width="2.625" style="31" customWidth="1"/>
    <col min="6658" max="6658" width="35.125" style="31" customWidth="1"/>
    <col min="6659" max="6665" width="9" style="31"/>
    <col min="6666" max="6672" width="8.125" style="31" customWidth="1"/>
    <col min="6673" max="6912" width="9" style="31"/>
    <col min="6913" max="6913" width="2.625" style="31" customWidth="1"/>
    <col min="6914" max="6914" width="35.125" style="31" customWidth="1"/>
    <col min="6915" max="6921" width="9" style="31"/>
    <col min="6922" max="6928" width="8.125" style="31" customWidth="1"/>
    <col min="6929" max="7168" width="9" style="31"/>
    <col min="7169" max="7169" width="2.625" style="31" customWidth="1"/>
    <col min="7170" max="7170" width="35.125" style="31" customWidth="1"/>
    <col min="7171" max="7177" width="9" style="31"/>
    <col min="7178" max="7184" width="8.125" style="31" customWidth="1"/>
    <col min="7185" max="7424" width="9" style="31"/>
    <col min="7425" max="7425" width="2.625" style="31" customWidth="1"/>
    <col min="7426" max="7426" width="35.125" style="31" customWidth="1"/>
    <col min="7427" max="7433" width="9" style="31"/>
    <col min="7434" max="7440" width="8.125" style="31" customWidth="1"/>
    <col min="7441" max="7680" width="9" style="31"/>
    <col min="7681" max="7681" width="2.625" style="31" customWidth="1"/>
    <col min="7682" max="7682" width="35.125" style="31" customWidth="1"/>
    <col min="7683" max="7689" width="9" style="31"/>
    <col min="7690" max="7696" width="8.125" style="31" customWidth="1"/>
    <col min="7697" max="7936" width="9" style="31"/>
    <col min="7937" max="7937" width="2.625" style="31" customWidth="1"/>
    <col min="7938" max="7938" width="35.125" style="31" customWidth="1"/>
    <col min="7939" max="7945" width="9" style="31"/>
    <col min="7946" max="7952" width="8.125" style="31" customWidth="1"/>
    <col min="7953" max="8192" width="9" style="31"/>
    <col min="8193" max="8193" width="2.625" style="31" customWidth="1"/>
    <col min="8194" max="8194" width="35.125" style="31" customWidth="1"/>
    <col min="8195" max="8201" width="9" style="31"/>
    <col min="8202" max="8208" width="8.125" style="31" customWidth="1"/>
    <col min="8209" max="8448" width="9" style="31"/>
    <col min="8449" max="8449" width="2.625" style="31" customWidth="1"/>
    <col min="8450" max="8450" width="35.125" style="31" customWidth="1"/>
    <col min="8451" max="8457" width="9" style="31"/>
    <col min="8458" max="8464" width="8.125" style="31" customWidth="1"/>
    <col min="8465" max="8704" width="9" style="31"/>
    <col min="8705" max="8705" width="2.625" style="31" customWidth="1"/>
    <col min="8706" max="8706" width="35.125" style="31" customWidth="1"/>
    <col min="8707" max="8713" width="9" style="31"/>
    <col min="8714" max="8720" width="8.125" style="31" customWidth="1"/>
    <col min="8721" max="8960" width="9" style="31"/>
    <col min="8961" max="8961" width="2.625" style="31" customWidth="1"/>
    <col min="8962" max="8962" width="35.125" style="31" customWidth="1"/>
    <col min="8963" max="8969" width="9" style="31"/>
    <col min="8970" max="8976" width="8.125" style="31" customWidth="1"/>
    <col min="8977" max="9216" width="9" style="31"/>
    <col min="9217" max="9217" width="2.625" style="31" customWidth="1"/>
    <col min="9218" max="9218" width="35.125" style="31" customWidth="1"/>
    <col min="9219" max="9225" width="9" style="31"/>
    <col min="9226" max="9232" width="8.125" style="31" customWidth="1"/>
    <col min="9233" max="9472" width="9" style="31"/>
    <col min="9473" max="9473" width="2.625" style="31" customWidth="1"/>
    <col min="9474" max="9474" width="35.125" style="31" customWidth="1"/>
    <col min="9475" max="9481" width="9" style="31"/>
    <col min="9482" max="9488" width="8.125" style="31" customWidth="1"/>
    <col min="9489" max="9728" width="9" style="31"/>
    <col min="9729" max="9729" width="2.625" style="31" customWidth="1"/>
    <col min="9730" max="9730" width="35.125" style="31" customWidth="1"/>
    <col min="9731" max="9737" width="9" style="31"/>
    <col min="9738" max="9744" width="8.125" style="31" customWidth="1"/>
    <col min="9745" max="9984" width="9" style="31"/>
    <col min="9985" max="9985" width="2.625" style="31" customWidth="1"/>
    <col min="9986" max="9986" width="35.125" style="31" customWidth="1"/>
    <col min="9987" max="9993" width="9" style="31"/>
    <col min="9994" max="10000" width="8.125" style="31" customWidth="1"/>
    <col min="10001" max="10240" width="9" style="31"/>
    <col min="10241" max="10241" width="2.625" style="31" customWidth="1"/>
    <col min="10242" max="10242" width="35.125" style="31" customWidth="1"/>
    <col min="10243" max="10249" width="9" style="31"/>
    <col min="10250" max="10256" width="8.125" style="31" customWidth="1"/>
    <col min="10257" max="10496" width="9" style="31"/>
    <col min="10497" max="10497" width="2.625" style="31" customWidth="1"/>
    <col min="10498" max="10498" width="35.125" style="31" customWidth="1"/>
    <col min="10499" max="10505" width="9" style="31"/>
    <col min="10506" max="10512" width="8.125" style="31" customWidth="1"/>
    <col min="10513" max="10752" width="9" style="31"/>
    <col min="10753" max="10753" width="2.625" style="31" customWidth="1"/>
    <col min="10754" max="10754" width="35.125" style="31" customWidth="1"/>
    <col min="10755" max="10761" width="9" style="31"/>
    <col min="10762" max="10768" width="8.125" style="31" customWidth="1"/>
    <col min="10769" max="11008" width="9" style="31"/>
    <col min="11009" max="11009" width="2.625" style="31" customWidth="1"/>
    <col min="11010" max="11010" width="35.125" style="31" customWidth="1"/>
    <col min="11011" max="11017" width="9" style="31"/>
    <col min="11018" max="11024" width="8.125" style="31" customWidth="1"/>
    <col min="11025" max="11264" width="9" style="31"/>
    <col min="11265" max="11265" width="2.625" style="31" customWidth="1"/>
    <col min="11266" max="11266" width="35.125" style="31" customWidth="1"/>
    <col min="11267" max="11273" width="9" style="31"/>
    <col min="11274" max="11280" width="8.125" style="31" customWidth="1"/>
    <col min="11281" max="11520" width="9" style="31"/>
    <col min="11521" max="11521" width="2.625" style="31" customWidth="1"/>
    <col min="11522" max="11522" width="35.125" style="31" customWidth="1"/>
    <col min="11523" max="11529" width="9" style="31"/>
    <col min="11530" max="11536" width="8.125" style="31" customWidth="1"/>
    <col min="11537" max="11776" width="9" style="31"/>
    <col min="11777" max="11777" width="2.625" style="31" customWidth="1"/>
    <col min="11778" max="11778" width="35.125" style="31" customWidth="1"/>
    <col min="11779" max="11785" width="9" style="31"/>
    <col min="11786" max="11792" width="8.125" style="31" customWidth="1"/>
    <col min="11793" max="12032" width="9" style="31"/>
    <col min="12033" max="12033" width="2.625" style="31" customWidth="1"/>
    <col min="12034" max="12034" width="35.125" style="31" customWidth="1"/>
    <col min="12035" max="12041" width="9" style="31"/>
    <col min="12042" max="12048" width="8.125" style="31" customWidth="1"/>
    <col min="12049" max="12288" width="9" style="31"/>
    <col min="12289" max="12289" width="2.625" style="31" customWidth="1"/>
    <col min="12290" max="12290" width="35.125" style="31" customWidth="1"/>
    <col min="12291" max="12297" width="9" style="31"/>
    <col min="12298" max="12304" width="8.125" style="31" customWidth="1"/>
    <col min="12305" max="12544" width="9" style="31"/>
    <col min="12545" max="12545" width="2.625" style="31" customWidth="1"/>
    <col min="12546" max="12546" width="35.125" style="31" customWidth="1"/>
    <col min="12547" max="12553" width="9" style="31"/>
    <col min="12554" max="12560" width="8.125" style="31" customWidth="1"/>
    <col min="12561" max="12800" width="9" style="31"/>
    <col min="12801" max="12801" width="2.625" style="31" customWidth="1"/>
    <col min="12802" max="12802" width="35.125" style="31" customWidth="1"/>
    <col min="12803" max="12809" width="9" style="31"/>
    <col min="12810" max="12816" width="8.125" style="31" customWidth="1"/>
    <col min="12817" max="13056" width="9" style="31"/>
    <col min="13057" max="13057" width="2.625" style="31" customWidth="1"/>
    <col min="13058" max="13058" width="35.125" style="31" customWidth="1"/>
    <col min="13059" max="13065" width="9" style="31"/>
    <col min="13066" max="13072" width="8.125" style="31" customWidth="1"/>
    <col min="13073" max="13312" width="9" style="31"/>
    <col min="13313" max="13313" width="2.625" style="31" customWidth="1"/>
    <col min="13314" max="13314" width="35.125" style="31" customWidth="1"/>
    <col min="13315" max="13321" width="9" style="31"/>
    <col min="13322" max="13328" width="8.125" style="31" customWidth="1"/>
    <col min="13329" max="13568" width="9" style="31"/>
    <col min="13569" max="13569" width="2.625" style="31" customWidth="1"/>
    <col min="13570" max="13570" width="35.125" style="31" customWidth="1"/>
    <col min="13571" max="13577" width="9" style="31"/>
    <col min="13578" max="13584" width="8.125" style="31" customWidth="1"/>
    <col min="13585" max="13824" width="9" style="31"/>
    <col min="13825" max="13825" width="2.625" style="31" customWidth="1"/>
    <col min="13826" max="13826" width="35.125" style="31" customWidth="1"/>
    <col min="13827" max="13833" width="9" style="31"/>
    <col min="13834" max="13840" width="8.125" style="31" customWidth="1"/>
    <col min="13841" max="14080" width="9" style="31"/>
    <col min="14081" max="14081" width="2.625" style="31" customWidth="1"/>
    <col min="14082" max="14082" width="35.125" style="31" customWidth="1"/>
    <col min="14083" max="14089" width="9" style="31"/>
    <col min="14090" max="14096" width="8.125" style="31" customWidth="1"/>
    <col min="14097" max="14336" width="9" style="31"/>
    <col min="14337" max="14337" width="2.625" style="31" customWidth="1"/>
    <col min="14338" max="14338" width="35.125" style="31" customWidth="1"/>
    <col min="14339" max="14345" width="9" style="31"/>
    <col min="14346" max="14352" width="8.125" style="31" customWidth="1"/>
    <col min="14353" max="14592" width="9" style="31"/>
    <col min="14593" max="14593" width="2.625" style="31" customWidth="1"/>
    <col min="14594" max="14594" width="35.125" style="31" customWidth="1"/>
    <col min="14595" max="14601" width="9" style="31"/>
    <col min="14602" max="14608" width="8.125" style="31" customWidth="1"/>
    <col min="14609" max="14848" width="9" style="31"/>
    <col min="14849" max="14849" width="2.625" style="31" customWidth="1"/>
    <col min="14850" max="14850" width="35.125" style="31" customWidth="1"/>
    <col min="14851" max="14857" width="9" style="31"/>
    <col min="14858" max="14864" width="8.125" style="31" customWidth="1"/>
    <col min="14865" max="15104" width="9" style="31"/>
    <col min="15105" max="15105" width="2.625" style="31" customWidth="1"/>
    <col min="15106" max="15106" width="35.125" style="31" customWidth="1"/>
    <col min="15107" max="15113" width="9" style="31"/>
    <col min="15114" max="15120" width="8.125" style="31" customWidth="1"/>
    <col min="15121" max="15360" width="9" style="31"/>
    <col min="15361" max="15361" width="2.625" style="31" customWidth="1"/>
    <col min="15362" max="15362" width="35.125" style="31" customWidth="1"/>
    <col min="15363" max="15369" width="9" style="31"/>
    <col min="15370" max="15376" width="8.125" style="31" customWidth="1"/>
    <col min="15377" max="15616" width="9" style="31"/>
    <col min="15617" max="15617" width="2.625" style="31" customWidth="1"/>
    <col min="15618" max="15618" width="35.125" style="31" customWidth="1"/>
    <col min="15619" max="15625" width="9" style="31"/>
    <col min="15626" max="15632" width="8.125" style="31" customWidth="1"/>
    <col min="15633" max="15872" width="9" style="31"/>
    <col min="15873" max="15873" width="2.625" style="31" customWidth="1"/>
    <col min="15874" max="15874" width="35.125" style="31" customWidth="1"/>
    <col min="15875" max="15881" width="9" style="31"/>
    <col min="15882" max="15888" width="8.125" style="31" customWidth="1"/>
    <col min="15889" max="16128" width="9" style="31"/>
    <col min="16129" max="16129" width="2.625" style="31" customWidth="1"/>
    <col min="16130" max="16130" width="35.125" style="31" customWidth="1"/>
    <col min="16131" max="16137" width="9" style="31"/>
    <col min="16138" max="16144" width="8.125" style="31" customWidth="1"/>
    <col min="16145" max="16384" width="9" style="31"/>
  </cols>
  <sheetData>
    <row r="1" spans="1:18" ht="20.25" customHeight="1" x14ac:dyDescent="0.15">
      <c r="A1" s="31" t="s">
        <v>73</v>
      </c>
    </row>
    <row r="3" spans="1:18" ht="20.25" customHeight="1" x14ac:dyDescent="0.15">
      <c r="A3" s="205" t="s">
        <v>74</v>
      </c>
      <c r="B3" s="205"/>
      <c r="C3" s="196" t="s">
        <v>21</v>
      </c>
      <c r="D3" s="196"/>
      <c r="E3" s="196"/>
      <c r="F3" s="196"/>
      <c r="G3" s="196"/>
      <c r="H3" s="196"/>
      <c r="I3" s="196"/>
      <c r="J3" s="196" t="s">
        <v>48</v>
      </c>
      <c r="K3" s="196"/>
      <c r="L3" s="196"/>
      <c r="M3" s="196"/>
      <c r="N3" s="196"/>
      <c r="O3" s="196"/>
      <c r="P3" s="196"/>
    </row>
    <row r="4" spans="1:18" ht="20.25" customHeight="1" x14ac:dyDescent="0.15">
      <c r="A4" s="206"/>
      <c r="B4" s="206"/>
      <c r="C4" s="208" t="s">
        <v>75</v>
      </c>
      <c r="D4" s="30" t="s">
        <v>76</v>
      </c>
      <c r="E4" s="32"/>
      <c r="F4" s="33"/>
      <c r="G4" s="30" t="s">
        <v>77</v>
      </c>
      <c r="H4" s="34"/>
      <c r="I4" s="17"/>
      <c r="J4" s="205" t="s">
        <v>78</v>
      </c>
      <c r="K4" s="30" t="s">
        <v>76</v>
      </c>
      <c r="L4" s="32"/>
      <c r="M4" s="33"/>
      <c r="N4" s="30" t="s">
        <v>77</v>
      </c>
      <c r="O4" s="34"/>
      <c r="P4" s="17"/>
    </row>
    <row r="5" spans="1:18" ht="20.25" customHeight="1" x14ac:dyDescent="0.15">
      <c r="A5" s="207"/>
      <c r="B5" s="207"/>
      <c r="C5" s="207"/>
      <c r="D5" s="7"/>
      <c r="E5" s="18" t="s">
        <v>10</v>
      </c>
      <c r="F5" s="18" t="s">
        <v>79</v>
      </c>
      <c r="G5" s="18" t="s">
        <v>80</v>
      </c>
      <c r="H5" s="18" t="s">
        <v>13</v>
      </c>
      <c r="I5" s="18" t="s">
        <v>25</v>
      </c>
      <c r="J5" s="207"/>
      <c r="K5" s="7"/>
      <c r="L5" s="18" t="s">
        <v>10</v>
      </c>
      <c r="M5" s="18" t="s">
        <v>79</v>
      </c>
      <c r="N5" s="18"/>
      <c r="O5" s="18" t="s">
        <v>13</v>
      </c>
      <c r="P5" s="18" t="s">
        <v>25</v>
      </c>
    </row>
    <row r="6" spans="1:18" ht="10.5" customHeight="1" x14ac:dyDescent="0.15">
      <c r="A6" s="30"/>
      <c r="B6" s="1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8" ht="24" customHeight="1" x14ac:dyDescent="0.15">
      <c r="A7" s="30" t="s">
        <v>81</v>
      </c>
      <c r="B7" s="15"/>
      <c r="C7" s="5">
        <v>395765</v>
      </c>
      <c r="D7" s="5">
        <v>273851</v>
      </c>
      <c r="E7" s="5">
        <v>40623</v>
      </c>
      <c r="F7" s="5">
        <v>233228</v>
      </c>
      <c r="G7" s="5">
        <v>115787</v>
      </c>
      <c r="H7" s="5">
        <v>109469</v>
      </c>
      <c r="I7" s="5">
        <v>4947</v>
      </c>
      <c r="J7" s="6">
        <v>100</v>
      </c>
      <c r="K7" s="6">
        <v>70.283442580035825</v>
      </c>
      <c r="L7" s="6">
        <v>10.425831156098738</v>
      </c>
      <c r="M7" s="6">
        <v>59.857611423937087</v>
      </c>
      <c r="N7" s="6">
        <v>29.716557419964175</v>
      </c>
      <c r="O7" s="6">
        <v>28.431703819448838</v>
      </c>
      <c r="P7" s="6">
        <v>1.2848536005153368</v>
      </c>
      <c r="R7" s="35">
        <f>G7/(D7+G7)*100</f>
        <v>29.716557419964175</v>
      </c>
    </row>
    <row r="8" spans="1:18" ht="10.5" customHeight="1" x14ac:dyDescent="0.15">
      <c r="A8" s="30"/>
      <c r="B8" s="15"/>
      <c r="C8" s="5"/>
      <c r="D8" s="5"/>
      <c r="E8" s="5"/>
      <c r="F8" s="5"/>
      <c r="G8" s="5"/>
      <c r="H8" s="5"/>
      <c r="I8" s="5"/>
      <c r="J8" s="6"/>
      <c r="K8" s="6"/>
      <c r="L8" s="6"/>
      <c r="M8" s="6"/>
      <c r="N8" s="6"/>
      <c r="O8" s="6"/>
      <c r="P8" s="6"/>
      <c r="R8" s="35"/>
    </row>
    <row r="9" spans="1:18" ht="28.5" customHeight="1" x14ac:dyDescent="0.15">
      <c r="A9" s="36" t="s">
        <v>82</v>
      </c>
      <c r="B9" s="37"/>
      <c r="C9" s="21">
        <v>12640</v>
      </c>
      <c r="D9" s="21">
        <v>11689</v>
      </c>
      <c r="E9" s="21">
        <v>7459</v>
      </c>
      <c r="F9" s="21">
        <v>4230</v>
      </c>
      <c r="G9" s="21">
        <v>925</v>
      </c>
      <c r="H9" s="21">
        <v>878</v>
      </c>
      <c r="I9" s="21">
        <v>29</v>
      </c>
      <c r="J9" s="22">
        <v>100</v>
      </c>
      <c r="K9" s="22">
        <v>92.666878071983504</v>
      </c>
      <c r="L9" s="22">
        <v>59.132709687648642</v>
      </c>
      <c r="M9" s="22">
        <v>33.534168384334869</v>
      </c>
      <c r="N9" s="22">
        <v>7.3331219280164897</v>
      </c>
      <c r="O9" s="22">
        <v>7.0986560670325005</v>
      </c>
      <c r="P9" s="22">
        <v>0.23446586098398919</v>
      </c>
      <c r="R9" s="35">
        <f t="shared" ref="R9:R31" si="0">G9/(D9+G9)*100</f>
        <v>7.3331219280164897</v>
      </c>
    </row>
    <row r="10" spans="1:18" ht="28.5" customHeight="1" x14ac:dyDescent="0.15">
      <c r="A10" s="13" t="s">
        <v>83</v>
      </c>
      <c r="B10" s="15" t="s">
        <v>84</v>
      </c>
      <c r="C10" s="5">
        <v>11702</v>
      </c>
      <c r="D10" s="5">
        <v>10821</v>
      </c>
      <c r="E10" s="5">
        <v>7129</v>
      </c>
      <c r="F10" s="5">
        <v>3692</v>
      </c>
      <c r="G10" s="5">
        <v>874</v>
      </c>
      <c r="H10" s="5">
        <v>832</v>
      </c>
      <c r="I10" s="5">
        <v>26</v>
      </c>
      <c r="J10" s="6">
        <v>100</v>
      </c>
      <c r="K10" s="6">
        <v>92.526720820863616</v>
      </c>
      <c r="L10" s="6">
        <v>60.957674219752036</v>
      </c>
      <c r="M10" s="6">
        <v>31.569046601111587</v>
      </c>
      <c r="N10" s="6">
        <v>7.4732791791363828</v>
      </c>
      <c r="O10" s="6">
        <v>7.2468161737080079</v>
      </c>
      <c r="P10" s="6">
        <v>0.22646300542837525</v>
      </c>
      <c r="R10" s="35">
        <f t="shared" si="0"/>
        <v>7.4732791791363828</v>
      </c>
    </row>
    <row r="11" spans="1:18" ht="28.5" customHeight="1" x14ac:dyDescent="0.15">
      <c r="A11" s="13" t="s">
        <v>85</v>
      </c>
      <c r="B11" s="15" t="s">
        <v>86</v>
      </c>
      <c r="C11" s="5">
        <v>938</v>
      </c>
      <c r="D11" s="5">
        <v>868</v>
      </c>
      <c r="E11" s="5">
        <v>330</v>
      </c>
      <c r="F11" s="5">
        <v>538</v>
      </c>
      <c r="G11" s="5">
        <v>51</v>
      </c>
      <c r="H11" s="5">
        <v>46</v>
      </c>
      <c r="I11" s="5">
        <v>3</v>
      </c>
      <c r="J11" s="6">
        <v>100</v>
      </c>
      <c r="K11" s="6">
        <v>94.450489662676816</v>
      </c>
      <c r="L11" s="6">
        <v>35.908596300326437</v>
      </c>
      <c r="M11" s="6">
        <v>58.541893362350386</v>
      </c>
      <c r="N11" s="6">
        <v>5.549510337323178</v>
      </c>
      <c r="O11" s="6">
        <v>5.2097443983033918</v>
      </c>
      <c r="P11" s="6">
        <v>0.33976593901978641</v>
      </c>
      <c r="R11" s="35">
        <f t="shared" si="0"/>
        <v>5.549510337323178</v>
      </c>
    </row>
    <row r="12" spans="1:18" ht="28.5" customHeight="1" x14ac:dyDescent="0.15">
      <c r="A12" s="36" t="s">
        <v>87</v>
      </c>
      <c r="B12" s="37"/>
      <c r="C12" s="21">
        <v>122364</v>
      </c>
      <c r="D12" s="21">
        <v>80515</v>
      </c>
      <c r="E12" s="21">
        <v>10185</v>
      </c>
      <c r="F12" s="21">
        <v>70330</v>
      </c>
      <c r="G12" s="21">
        <v>40999</v>
      </c>
      <c r="H12" s="21">
        <v>38814</v>
      </c>
      <c r="I12" s="21">
        <v>1729</v>
      </c>
      <c r="J12" s="22">
        <v>100</v>
      </c>
      <c r="K12" s="22">
        <v>66.259854831542043</v>
      </c>
      <c r="L12" s="22">
        <v>8.3817502509998842</v>
      </c>
      <c r="M12" s="22">
        <v>57.878104580542157</v>
      </c>
      <c r="N12" s="22">
        <v>33.740145168457957</v>
      </c>
      <c r="O12" s="22">
        <v>32.301260256234791</v>
      </c>
      <c r="P12" s="22">
        <v>1.4388849122231655</v>
      </c>
      <c r="R12" s="35">
        <f t="shared" si="0"/>
        <v>33.740145168457957</v>
      </c>
    </row>
    <row r="13" spans="1:18" ht="28.5" customHeight="1" x14ac:dyDescent="0.15">
      <c r="A13" s="13" t="s">
        <v>88</v>
      </c>
      <c r="B13" s="15" t="s">
        <v>89</v>
      </c>
      <c r="C13" s="5">
        <v>104</v>
      </c>
      <c r="D13" s="5">
        <v>60</v>
      </c>
      <c r="E13" s="5">
        <v>2</v>
      </c>
      <c r="F13" s="5">
        <v>58</v>
      </c>
      <c r="G13" s="5">
        <v>40</v>
      </c>
      <c r="H13" s="5">
        <v>38</v>
      </c>
      <c r="I13" s="5">
        <v>2</v>
      </c>
      <c r="J13" s="6">
        <v>100</v>
      </c>
      <c r="K13" s="6">
        <v>60</v>
      </c>
      <c r="L13" s="6">
        <v>2</v>
      </c>
      <c r="M13" s="6">
        <v>57.999999999999993</v>
      </c>
      <c r="N13" s="6">
        <v>40</v>
      </c>
      <c r="O13" s="6">
        <v>38</v>
      </c>
      <c r="P13" s="6">
        <v>2</v>
      </c>
      <c r="R13" s="35">
        <f t="shared" si="0"/>
        <v>40</v>
      </c>
    </row>
    <row r="14" spans="1:18" ht="28.5" customHeight="1" x14ac:dyDescent="0.15">
      <c r="A14" s="13" t="s">
        <v>90</v>
      </c>
      <c r="B14" s="15" t="s">
        <v>91</v>
      </c>
      <c r="C14" s="5">
        <v>36668</v>
      </c>
      <c r="D14" s="5">
        <v>25913</v>
      </c>
      <c r="E14" s="5">
        <v>4462</v>
      </c>
      <c r="F14" s="5">
        <v>21451</v>
      </c>
      <c r="G14" s="5">
        <v>10401</v>
      </c>
      <c r="H14" s="5">
        <v>9623</v>
      </c>
      <c r="I14" s="5">
        <v>606</v>
      </c>
      <c r="J14" s="6">
        <v>100</v>
      </c>
      <c r="K14" s="6">
        <v>71.35815388004626</v>
      </c>
      <c r="L14" s="6">
        <v>12.287272126452606</v>
      </c>
      <c r="M14" s="6">
        <v>59.070881753593653</v>
      </c>
      <c r="N14" s="6">
        <v>28.641846119953733</v>
      </c>
      <c r="O14" s="6">
        <v>26.945007841657517</v>
      </c>
      <c r="P14" s="6">
        <v>1.696838278296213</v>
      </c>
      <c r="R14" s="35">
        <f t="shared" si="0"/>
        <v>28.641846119953733</v>
      </c>
    </row>
    <row r="15" spans="1:18" ht="28.5" customHeight="1" x14ac:dyDescent="0.15">
      <c r="A15" s="13" t="s">
        <v>92</v>
      </c>
      <c r="B15" s="15" t="s">
        <v>93</v>
      </c>
      <c r="C15" s="5">
        <v>85592</v>
      </c>
      <c r="D15" s="5">
        <v>54542</v>
      </c>
      <c r="E15" s="5">
        <v>5721</v>
      </c>
      <c r="F15" s="5">
        <v>48821</v>
      </c>
      <c r="G15" s="5">
        <v>30558</v>
      </c>
      <c r="H15" s="5">
        <v>29153</v>
      </c>
      <c r="I15" s="5">
        <v>1121</v>
      </c>
      <c r="J15" s="6">
        <v>100</v>
      </c>
      <c r="K15" s="6">
        <v>64.091656874265567</v>
      </c>
      <c r="L15" s="6">
        <v>6.7226792009400711</v>
      </c>
      <c r="M15" s="6">
        <v>57.368977673325496</v>
      </c>
      <c r="N15" s="6">
        <v>35.908343125734433</v>
      </c>
      <c r="O15" s="6">
        <v>34.578712001867473</v>
      </c>
      <c r="P15" s="6">
        <v>1.3296311238669585</v>
      </c>
      <c r="R15" s="35">
        <f t="shared" si="0"/>
        <v>35.908343125734433</v>
      </c>
    </row>
    <row r="16" spans="1:18" ht="28.5" customHeight="1" x14ac:dyDescent="0.15">
      <c r="A16" s="36" t="s">
        <v>94</v>
      </c>
      <c r="B16" s="37"/>
      <c r="C16" s="21">
        <v>252272</v>
      </c>
      <c r="D16" s="21">
        <v>177548</v>
      </c>
      <c r="E16" s="21">
        <v>21755</v>
      </c>
      <c r="F16" s="21">
        <v>155793</v>
      </c>
      <c r="G16" s="21">
        <v>72886</v>
      </c>
      <c r="H16" s="21">
        <v>69111</v>
      </c>
      <c r="I16" s="21">
        <v>3137</v>
      </c>
      <c r="J16" s="22">
        <v>100</v>
      </c>
      <c r="K16" s="22">
        <v>70.896124328166295</v>
      </c>
      <c r="L16" s="22">
        <v>8.6869195077345722</v>
      </c>
      <c r="M16" s="22">
        <v>62.209204820431729</v>
      </c>
      <c r="N16" s="22">
        <v>29.103875671833695</v>
      </c>
      <c r="O16" s="22">
        <v>27.840188677279627</v>
      </c>
      <c r="P16" s="22">
        <v>1.2636869945540679</v>
      </c>
      <c r="R16" s="35">
        <f t="shared" si="0"/>
        <v>29.103875671833695</v>
      </c>
    </row>
    <row r="17" spans="1:18" ht="28.5" customHeight="1" x14ac:dyDescent="0.15">
      <c r="A17" s="13" t="s">
        <v>95</v>
      </c>
      <c r="B17" s="15" t="s">
        <v>96</v>
      </c>
      <c r="C17" s="5">
        <v>4777</v>
      </c>
      <c r="D17" s="5">
        <v>2985</v>
      </c>
      <c r="E17" s="5">
        <v>108</v>
      </c>
      <c r="F17" s="5">
        <v>2877</v>
      </c>
      <c r="G17" s="5">
        <v>1781</v>
      </c>
      <c r="H17" s="5">
        <v>1671</v>
      </c>
      <c r="I17" s="5">
        <v>100</v>
      </c>
      <c r="J17" s="6">
        <v>100</v>
      </c>
      <c r="K17" s="6">
        <v>62.631137221989086</v>
      </c>
      <c r="L17" s="6">
        <v>2.2660511959714644</v>
      </c>
      <c r="M17" s="6">
        <v>60.365086026017622</v>
      </c>
      <c r="N17" s="6">
        <v>37.368862778010907</v>
      </c>
      <c r="O17" s="6">
        <v>35.258819707541633</v>
      </c>
      <c r="P17" s="6">
        <v>2.1100430704692776</v>
      </c>
      <c r="R17" s="35">
        <f t="shared" si="0"/>
        <v>37.368862778010907</v>
      </c>
    </row>
    <row r="18" spans="1:18" ht="28.5" customHeight="1" x14ac:dyDescent="0.15">
      <c r="A18" s="38" t="s">
        <v>97</v>
      </c>
      <c r="B18" s="39" t="s">
        <v>98</v>
      </c>
      <c r="C18" s="24">
        <v>5730</v>
      </c>
      <c r="D18" s="24">
        <v>3474</v>
      </c>
      <c r="E18" s="24">
        <v>628</v>
      </c>
      <c r="F18" s="24">
        <v>2846</v>
      </c>
      <c r="G18" s="24">
        <v>2236</v>
      </c>
      <c r="H18" s="24">
        <v>2062</v>
      </c>
      <c r="I18" s="24">
        <v>157</v>
      </c>
      <c r="J18" s="25">
        <v>100</v>
      </c>
      <c r="K18" s="25">
        <v>60.840630472854642</v>
      </c>
      <c r="L18" s="25">
        <v>10.998248686514886</v>
      </c>
      <c r="M18" s="25">
        <v>49.842381786339757</v>
      </c>
      <c r="N18" s="25">
        <v>39.159369527145358</v>
      </c>
      <c r="O18" s="25">
        <v>36.388742661096771</v>
      </c>
      <c r="P18" s="25">
        <v>2.7706268660485902</v>
      </c>
      <c r="R18" s="35">
        <f t="shared" si="0"/>
        <v>39.159369527145358</v>
      </c>
    </row>
    <row r="19" spans="1:18" ht="28.5" customHeight="1" x14ac:dyDescent="0.15">
      <c r="A19" s="13" t="s">
        <v>99</v>
      </c>
      <c r="B19" s="15" t="s">
        <v>100</v>
      </c>
      <c r="C19" s="5">
        <v>15843</v>
      </c>
      <c r="D19" s="5">
        <v>9641</v>
      </c>
      <c r="E19" s="5">
        <v>498</v>
      </c>
      <c r="F19" s="5">
        <v>9143</v>
      </c>
      <c r="G19" s="5">
        <v>6045</v>
      </c>
      <c r="H19" s="5">
        <v>5541</v>
      </c>
      <c r="I19" s="5">
        <v>441</v>
      </c>
      <c r="J19" s="6">
        <v>100</v>
      </c>
      <c r="K19" s="6">
        <v>61.462450592885375</v>
      </c>
      <c r="L19" s="6">
        <v>3.1748055590972846</v>
      </c>
      <c r="M19" s="6">
        <v>58.287645033788095</v>
      </c>
      <c r="N19" s="6">
        <v>38.537549407114625</v>
      </c>
      <c r="O19" s="6">
        <v>35.696516426750605</v>
      </c>
      <c r="P19" s="6">
        <v>2.8410329803640173</v>
      </c>
      <c r="R19" s="35">
        <f t="shared" si="0"/>
        <v>38.537549407114625</v>
      </c>
    </row>
    <row r="20" spans="1:18" ht="28.5" customHeight="1" x14ac:dyDescent="0.15">
      <c r="A20" s="38" t="s">
        <v>101</v>
      </c>
      <c r="B20" s="39" t="s">
        <v>102</v>
      </c>
      <c r="C20" s="24">
        <v>57301</v>
      </c>
      <c r="D20" s="24">
        <v>41322</v>
      </c>
      <c r="E20" s="24">
        <v>6342</v>
      </c>
      <c r="F20" s="24">
        <v>34980</v>
      </c>
      <c r="G20" s="24">
        <v>15456</v>
      </c>
      <c r="H20" s="24">
        <v>14584</v>
      </c>
      <c r="I20" s="24">
        <v>723</v>
      </c>
      <c r="J20" s="25">
        <v>100</v>
      </c>
      <c r="K20" s="25">
        <v>72.778188735073442</v>
      </c>
      <c r="L20" s="25">
        <v>11.169819296206276</v>
      </c>
      <c r="M20" s="25">
        <v>61.608369438867172</v>
      </c>
      <c r="N20" s="25">
        <v>27.221811264926554</v>
      </c>
      <c r="O20" s="25">
        <v>25.936035505826673</v>
      </c>
      <c r="P20" s="25">
        <v>1.2857757590998824</v>
      </c>
      <c r="R20" s="35">
        <f t="shared" si="0"/>
        <v>27.221811264926554</v>
      </c>
    </row>
    <row r="21" spans="1:18" ht="28.5" customHeight="1" x14ac:dyDescent="0.15">
      <c r="A21" s="13" t="s">
        <v>103</v>
      </c>
      <c r="B21" s="15" t="s">
        <v>104</v>
      </c>
      <c r="C21" s="5">
        <v>8653</v>
      </c>
      <c r="D21" s="5">
        <v>5422</v>
      </c>
      <c r="E21" s="5">
        <v>412</v>
      </c>
      <c r="F21" s="5">
        <v>5010</v>
      </c>
      <c r="G21" s="5">
        <v>3192</v>
      </c>
      <c r="H21" s="5">
        <v>3023</v>
      </c>
      <c r="I21" s="5">
        <v>147</v>
      </c>
      <c r="J21" s="6">
        <v>100</v>
      </c>
      <c r="K21" s="6">
        <v>62.944044578592987</v>
      </c>
      <c r="L21" s="6">
        <v>4.7829115393545392</v>
      </c>
      <c r="M21" s="6">
        <v>58.161133039238443</v>
      </c>
      <c r="N21" s="6">
        <v>37.055955421407013</v>
      </c>
      <c r="O21" s="6">
        <v>35.33758777252789</v>
      </c>
      <c r="P21" s="6">
        <v>1.7183676488791264</v>
      </c>
      <c r="R21" s="35">
        <f t="shared" si="0"/>
        <v>37.055955421407013</v>
      </c>
    </row>
    <row r="22" spans="1:18" ht="28.5" customHeight="1" x14ac:dyDescent="0.15">
      <c r="A22" s="38" t="s">
        <v>105</v>
      </c>
      <c r="B22" s="39" t="s">
        <v>106</v>
      </c>
      <c r="C22" s="24">
        <v>4201</v>
      </c>
      <c r="D22" s="24">
        <v>3209</v>
      </c>
      <c r="E22" s="24">
        <v>676</v>
      </c>
      <c r="F22" s="24">
        <v>2533</v>
      </c>
      <c r="G22" s="24">
        <v>951</v>
      </c>
      <c r="H22" s="24">
        <v>887</v>
      </c>
      <c r="I22" s="24">
        <v>56</v>
      </c>
      <c r="J22" s="25">
        <v>100</v>
      </c>
      <c r="K22" s="25">
        <v>77.13942307692308</v>
      </c>
      <c r="L22" s="25">
        <v>16.25</v>
      </c>
      <c r="M22" s="25">
        <v>60.88942307692308</v>
      </c>
      <c r="N22" s="25">
        <v>22.860576923076923</v>
      </c>
      <c r="O22" s="25">
        <v>21.503002895831635</v>
      </c>
      <c r="P22" s="25">
        <v>1.3575740272452892</v>
      </c>
      <c r="R22" s="35">
        <f t="shared" si="0"/>
        <v>22.860576923076923</v>
      </c>
    </row>
    <row r="23" spans="1:18" ht="28.5" customHeight="1" x14ac:dyDescent="0.15">
      <c r="A23" s="13" t="s">
        <v>107</v>
      </c>
      <c r="B23" s="15" t="s">
        <v>108</v>
      </c>
      <c r="C23" s="5">
        <v>10845</v>
      </c>
      <c r="D23" s="5">
        <v>7431</v>
      </c>
      <c r="E23" s="5">
        <v>1910</v>
      </c>
      <c r="F23" s="5">
        <v>5521</v>
      </c>
      <c r="G23" s="5">
        <v>3373</v>
      </c>
      <c r="H23" s="5">
        <v>3187</v>
      </c>
      <c r="I23" s="5">
        <v>163</v>
      </c>
      <c r="J23" s="6">
        <v>100</v>
      </c>
      <c r="K23" s="6">
        <v>68.780081451314317</v>
      </c>
      <c r="L23" s="6">
        <v>17.678637541651241</v>
      </c>
      <c r="M23" s="6">
        <v>51.101443909663089</v>
      </c>
      <c r="N23" s="6">
        <v>31.219918548685673</v>
      </c>
      <c r="O23" s="6">
        <v>29.700859825272012</v>
      </c>
      <c r="P23" s="6">
        <v>1.519058723413661</v>
      </c>
      <c r="R23" s="35">
        <f t="shared" si="0"/>
        <v>31.219918548685673</v>
      </c>
    </row>
    <row r="24" spans="1:18" ht="28.5" customHeight="1" x14ac:dyDescent="0.15">
      <c r="A24" s="38" t="s">
        <v>109</v>
      </c>
      <c r="B24" s="39" t="s">
        <v>110</v>
      </c>
      <c r="C24" s="24">
        <v>19972</v>
      </c>
      <c r="D24" s="24">
        <v>15951</v>
      </c>
      <c r="E24" s="24">
        <v>2985</v>
      </c>
      <c r="F24" s="24">
        <v>12966</v>
      </c>
      <c r="G24" s="24">
        <v>3757</v>
      </c>
      <c r="H24" s="24">
        <v>3527</v>
      </c>
      <c r="I24" s="24">
        <v>186</v>
      </c>
      <c r="J24" s="25">
        <v>100</v>
      </c>
      <c r="K24" s="25">
        <v>80.93667546174143</v>
      </c>
      <c r="L24" s="25">
        <v>15.146133549827482</v>
      </c>
      <c r="M24" s="25">
        <v>65.790541911913948</v>
      </c>
      <c r="N24" s="25">
        <v>19.063324538258573</v>
      </c>
      <c r="O24" s="25">
        <v>18.108361337580931</v>
      </c>
      <c r="P24" s="25">
        <v>0.95496320067764473</v>
      </c>
      <c r="R24" s="35">
        <f t="shared" si="0"/>
        <v>19.063324538258573</v>
      </c>
    </row>
    <row r="25" spans="1:18" ht="28.5" customHeight="1" x14ac:dyDescent="0.15">
      <c r="A25" s="13" t="s">
        <v>111</v>
      </c>
      <c r="B25" s="15" t="s">
        <v>112</v>
      </c>
      <c r="C25" s="5">
        <v>12477</v>
      </c>
      <c r="D25" s="5">
        <v>9550</v>
      </c>
      <c r="E25" s="5">
        <v>2730</v>
      </c>
      <c r="F25" s="5">
        <v>6820</v>
      </c>
      <c r="G25" s="5">
        <v>2763</v>
      </c>
      <c r="H25" s="5">
        <v>2627</v>
      </c>
      <c r="I25" s="5">
        <v>104</v>
      </c>
      <c r="J25" s="6">
        <v>100</v>
      </c>
      <c r="K25" s="6">
        <v>77.560302119710883</v>
      </c>
      <c r="L25" s="6">
        <v>22.171688459351905</v>
      </c>
      <c r="M25" s="6">
        <v>55.388613660358963</v>
      </c>
      <c r="N25" s="6">
        <v>22.439697880289124</v>
      </c>
      <c r="O25" s="6">
        <v>21.585165262365262</v>
      </c>
      <c r="P25" s="6">
        <v>0.85453261792386259</v>
      </c>
      <c r="R25" s="35">
        <f t="shared" si="0"/>
        <v>22.439697880289124</v>
      </c>
    </row>
    <row r="26" spans="1:18" ht="28.5" customHeight="1" x14ac:dyDescent="0.15">
      <c r="A26" s="38" t="s">
        <v>113</v>
      </c>
      <c r="B26" s="39" t="s">
        <v>114</v>
      </c>
      <c r="C26" s="24">
        <v>19726</v>
      </c>
      <c r="D26" s="24">
        <v>13577</v>
      </c>
      <c r="E26" s="24">
        <v>943</v>
      </c>
      <c r="F26" s="24">
        <v>12634</v>
      </c>
      <c r="G26" s="24">
        <v>6100</v>
      </c>
      <c r="H26" s="24">
        <v>5881</v>
      </c>
      <c r="I26" s="24">
        <v>189</v>
      </c>
      <c r="J26" s="25">
        <v>100</v>
      </c>
      <c r="K26" s="25">
        <v>68.999339330182451</v>
      </c>
      <c r="L26" s="25">
        <v>4.7923972150226151</v>
      </c>
      <c r="M26" s="25">
        <v>64.206942115159819</v>
      </c>
      <c r="N26" s="25">
        <v>31.000660669817552</v>
      </c>
      <c r="O26" s="25">
        <v>30.035401218978095</v>
      </c>
      <c r="P26" s="25">
        <v>0.9652594508394593</v>
      </c>
      <c r="R26" s="35">
        <f t="shared" si="0"/>
        <v>31.000660669817552</v>
      </c>
    </row>
    <row r="27" spans="1:18" ht="28.5" customHeight="1" x14ac:dyDescent="0.15">
      <c r="A27" s="13" t="s">
        <v>115</v>
      </c>
      <c r="B27" s="15" t="s">
        <v>299</v>
      </c>
      <c r="C27" s="5">
        <v>52198</v>
      </c>
      <c r="D27" s="5">
        <v>36169</v>
      </c>
      <c r="E27" s="5">
        <v>1820</v>
      </c>
      <c r="F27" s="5">
        <v>34349</v>
      </c>
      <c r="G27" s="5">
        <v>15752</v>
      </c>
      <c r="H27" s="5">
        <v>15229</v>
      </c>
      <c r="I27" s="5">
        <v>394</v>
      </c>
      <c r="J27" s="6">
        <v>100</v>
      </c>
      <c r="K27" s="6">
        <v>69.661601278865973</v>
      </c>
      <c r="L27" s="6">
        <v>3.505325398201113</v>
      </c>
      <c r="M27" s="6">
        <v>66.156275880664865</v>
      </c>
      <c r="N27" s="6">
        <v>30.33839872113403</v>
      </c>
      <c r="O27" s="6">
        <v>29.573287724774382</v>
      </c>
      <c r="P27" s="6">
        <v>0.76511099635964974</v>
      </c>
      <c r="R27" s="35">
        <f t="shared" si="0"/>
        <v>30.33839872113403</v>
      </c>
    </row>
    <row r="28" spans="1:18" ht="28.5" customHeight="1" x14ac:dyDescent="0.15">
      <c r="A28" s="38" t="s">
        <v>116</v>
      </c>
      <c r="B28" s="39" t="s">
        <v>117</v>
      </c>
      <c r="C28" s="24">
        <v>4622</v>
      </c>
      <c r="D28" s="24">
        <v>3196</v>
      </c>
      <c r="E28" s="24">
        <v>61</v>
      </c>
      <c r="F28" s="24">
        <v>3135</v>
      </c>
      <c r="G28" s="24">
        <v>1393</v>
      </c>
      <c r="H28" s="24">
        <v>1358</v>
      </c>
      <c r="I28" s="24">
        <v>18</v>
      </c>
      <c r="J28" s="25">
        <v>100</v>
      </c>
      <c r="K28" s="25">
        <v>69.644802789278714</v>
      </c>
      <c r="L28" s="25">
        <v>1.3292656352146437</v>
      </c>
      <c r="M28" s="25">
        <v>68.31553715406406</v>
      </c>
      <c r="N28" s="25">
        <v>30.35519721072129</v>
      </c>
      <c r="O28" s="25">
        <v>29.958108875115922</v>
      </c>
      <c r="P28" s="25">
        <v>0.39708833560536572</v>
      </c>
      <c r="R28" s="35">
        <f t="shared" si="0"/>
        <v>30.35519721072129</v>
      </c>
    </row>
    <row r="29" spans="1:18" ht="28.5" customHeight="1" x14ac:dyDescent="0.15">
      <c r="A29" s="13" t="s">
        <v>118</v>
      </c>
      <c r="B29" s="15" t="s">
        <v>119</v>
      </c>
      <c r="C29" s="5">
        <v>22170</v>
      </c>
      <c r="D29" s="5">
        <v>15996</v>
      </c>
      <c r="E29" s="5">
        <v>2367</v>
      </c>
      <c r="F29" s="5">
        <v>13629</v>
      </c>
      <c r="G29" s="5">
        <v>5971</v>
      </c>
      <c r="H29" s="5">
        <v>5645</v>
      </c>
      <c r="I29" s="5">
        <v>247</v>
      </c>
      <c r="J29" s="6">
        <v>100</v>
      </c>
      <c r="K29" s="6">
        <v>72.81831838667091</v>
      </c>
      <c r="L29" s="6">
        <v>10.775253789775572</v>
      </c>
      <c r="M29" s="6">
        <v>62.043064596895348</v>
      </c>
      <c r="N29" s="6">
        <v>27.181681613329083</v>
      </c>
      <c r="O29" s="6">
        <v>26.042191566062911</v>
      </c>
      <c r="P29" s="6">
        <v>1.1394900472661718</v>
      </c>
      <c r="R29" s="35">
        <f t="shared" si="0"/>
        <v>27.181681613329083</v>
      </c>
    </row>
    <row r="30" spans="1:18" ht="28.5" customHeight="1" x14ac:dyDescent="0.15">
      <c r="A30" s="38" t="s">
        <v>120</v>
      </c>
      <c r="B30" s="39" t="s">
        <v>121</v>
      </c>
      <c r="C30" s="24">
        <v>13757</v>
      </c>
      <c r="D30" s="24">
        <v>9625</v>
      </c>
      <c r="E30" s="24">
        <v>275</v>
      </c>
      <c r="F30" s="24">
        <v>9350</v>
      </c>
      <c r="G30" s="24">
        <v>4116</v>
      </c>
      <c r="H30" s="24">
        <v>3889</v>
      </c>
      <c r="I30" s="24">
        <v>212</v>
      </c>
      <c r="J30" s="25">
        <v>100</v>
      </c>
      <c r="K30" s="25">
        <v>70.045848191543556</v>
      </c>
      <c r="L30" s="25">
        <v>2.0013099483298156</v>
      </c>
      <c r="M30" s="25">
        <v>68.044538243213736</v>
      </c>
      <c r="N30" s="25">
        <v>29.954151808456441</v>
      </c>
      <c r="O30" s="25">
        <v>28.405680659128773</v>
      </c>
      <c r="P30" s="25">
        <v>1.5484711493276677</v>
      </c>
      <c r="R30" s="35">
        <f t="shared" si="0"/>
        <v>29.954151808456441</v>
      </c>
    </row>
    <row r="31" spans="1:18" ht="28.5" customHeight="1" x14ac:dyDescent="0.15">
      <c r="A31" s="7" t="s">
        <v>122</v>
      </c>
      <c r="B31" s="7"/>
      <c r="C31" s="7">
        <v>8489</v>
      </c>
      <c r="D31" s="7">
        <v>4099</v>
      </c>
      <c r="E31" s="7">
        <v>1224</v>
      </c>
      <c r="F31" s="7">
        <v>2875</v>
      </c>
      <c r="G31" s="7">
        <v>977</v>
      </c>
      <c r="H31" s="7">
        <v>666</v>
      </c>
      <c r="I31" s="7">
        <v>52</v>
      </c>
      <c r="J31" s="28">
        <v>100</v>
      </c>
      <c r="K31" s="28">
        <v>80.752561071710005</v>
      </c>
      <c r="L31" s="28">
        <v>24.113475177304963</v>
      </c>
      <c r="M31" s="28">
        <v>56.639085894405042</v>
      </c>
      <c r="N31" s="28">
        <v>19.247438928289991</v>
      </c>
      <c r="O31" s="28">
        <v>17.853473991979296</v>
      </c>
      <c r="P31" s="28">
        <v>1.3939649363106958</v>
      </c>
      <c r="R31" s="35">
        <f t="shared" si="0"/>
        <v>19.247438928289991</v>
      </c>
    </row>
    <row r="32" spans="1:18" ht="6" customHeight="1" x14ac:dyDescent="0.15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</row>
    <row r="33" spans="1:16" customFormat="1" ht="13.5" customHeight="1" x14ac:dyDescent="0.15">
      <c r="A33" s="9" t="s">
        <v>69</v>
      </c>
      <c r="B33" s="8"/>
      <c r="C33" s="8"/>
      <c r="D33" s="8"/>
      <c r="E33" s="8"/>
    </row>
    <row r="34" spans="1:16" customFormat="1" ht="13.5" customHeight="1" x14ac:dyDescent="0.15">
      <c r="A34" s="9" t="s">
        <v>70</v>
      </c>
      <c r="B34" s="8"/>
      <c r="C34" s="8"/>
      <c r="D34" s="8"/>
      <c r="E34" s="8"/>
    </row>
    <row r="35" spans="1:16" customFormat="1" ht="13.5" customHeight="1" x14ac:dyDescent="0.15">
      <c r="A35" s="10" t="s">
        <v>71</v>
      </c>
    </row>
    <row r="36" spans="1:16" customFormat="1" ht="13.5" x14ac:dyDescent="0.15">
      <c r="A36" s="11" t="s">
        <v>72</v>
      </c>
      <c r="B36" s="12"/>
      <c r="C36" s="12"/>
      <c r="D36" s="12"/>
      <c r="E36" s="12"/>
      <c r="F36" s="12"/>
    </row>
    <row r="37" spans="1:16" x14ac:dyDescent="0.15">
      <c r="A37" s="40"/>
      <c r="B37" s="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</row>
    <row r="38" spans="1:16" x14ac:dyDescent="0.15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</row>
    <row r="39" spans="1:16" x14ac:dyDescent="0.15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</row>
    <row r="40" spans="1:16" x14ac:dyDescent="0.1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</row>
  </sheetData>
  <mergeCells count="5">
    <mergeCell ref="A3:B5"/>
    <mergeCell ref="C3:I3"/>
    <mergeCell ref="J3:P3"/>
    <mergeCell ref="C4:C5"/>
    <mergeCell ref="J4:J5"/>
  </mergeCells>
  <phoneticPr fontId="6"/>
  <printOptions horizontalCentered="1"/>
  <pageMargins left="0.39370078740157483" right="0.31496062992125984" top="0.74803149606299213" bottom="0.35433070866141736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6"/>
  <sheetViews>
    <sheetView showGridLines="0" zoomScaleNormal="100" zoomScaleSheetLayoutView="82" workbookViewId="0">
      <selection activeCell="D8" sqref="D8"/>
    </sheetView>
  </sheetViews>
  <sheetFormatPr defaultRowHeight="13.5" x14ac:dyDescent="0.15"/>
  <cols>
    <col min="1" max="1" width="9" style="2"/>
    <col min="2" max="2" width="10.375" style="2" bestFit="1" customWidth="1"/>
    <col min="3" max="3" width="9.125" style="2" bestFit="1" customWidth="1"/>
    <col min="4" max="4" width="4.625" style="2" bestFit="1" customWidth="1"/>
    <col min="5" max="5" width="11" style="2" bestFit="1" customWidth="1"/>
    <col min="6" max="6" width="10.375" style="2" customWidth="1"/>
    <col min="7" max="7" width="9.125" style="2" bestFit="1" customWidth="1"/>
    <col min="8" max="8" width="4.625" style="2" bestFit="1" customWidth="1"/>
    <col min="9" max="9" width="9.625" style="2" bestFit="1" customWidth="1"/>
    <col min="10" max="10" width="10.375" style="2" customWidth="1"/>
    <col min="11" max="11" width="8.625" style="2" customWidth="1"/>
    <col min="12" max="12" width="4.625" bestFit="1" customWidth="1"/>
    <col min="258" max="259" width="9.125" bestFit="1" customWidth="1"/>
    <col min="260" max="260" width="4.625" bestFit="1" customWidth="1"/>
    <col min="261" max="261" width="11" bestFit="1" customWidth="1"/>
    <col min="262" max="263" width="9.125" bestFit="1" customWidth="1"/>
    <col min="264" max="264" width="4.625" bestFit="1" customWidth="1"/>
    <col min="265" max="265" width="9.625" bestFit="1" customWidth="1"/>
    <col min="266" max="267" width="8.625" customWidth="1"/>
    <col min="268" max="268" width="4.625" bestFit="1" customWidth="1"/>
    <col min="514" max="515" width="9.125" bestFit="1" customWidth="1"/>
    <col min="516" max="516" width="4.625" bestFit="1" customWidth="1"/>
    <col min="517" max="517" width="11" bestFit="1" customWidth="1"/>
    <col min="518" max="519" width="9.125" bestFit="1" customWidth="1"/>
    <col min="520" max="520" width="4.625" bestFit="1" customWidth="1"/>
    <col min="521" max="521" width="9.625" bestFit="1" customWidth="1"/>
    <col min="522" max="523" width="8.625" customWidth="1"/>
    <col min="524" max="524" width="4.625" bestFit="1" customWidth="1"/>
    <col min="770" max="771" width="9.125" bestFit="1" customWidth="1"/>
    <col min="772" max="772" width="4.625" bestFit="1" customWidth="1"/>
    <col min="773" max="773" width="11" bestFit="1" customWidth="1"/>
    <col min="774" max="775" width="9.125" bestFit="1" customWidth="1"/>
    <col min="776" max="776" width="4.625" bestFit="1" customWidth="1"/>
    <col min="777" max="777" width="9.625" bestFit="1" customWidth="1"/>
    <col min="778" max="779" width="8.625" customWidth="1"/>
    <col min="780" max="780" width="4.625" bestFit="1" customWidth="1"/>
    <col min="1026" max="1027" width="9.125" bestFit="1" customWidth="1"/>
    <col min="1028" max="1028" width="4.625" bestFit="1" customWidth="1"/>
    <col min="1029" max="1029" width="11" bestFit="1" customWidth="1"/>
    <col min="1030" max="1031" width="9.125" bestFit="1" customWidth="1"/>
    <col min="1032" max="1032" width="4.625" bestFit="1" customWidth="1"/>
    <col min="1033" max="1033" width="9.625" bestFit="1" customWidth="1"/>
    <col min="1034" max="1035" width="8.625" customWidth="1"/>
    <col min="1036" max="1036" width="4.625" bestFit="1" customWidth="1"/>
    <col min="1282" max="1283" width="9.125" bestFit="1" customWidth="1"/>
    <col min="1284" max="1284" width="4.625" bestFit="1" customWidth="1"/>
    <col min="1285" max="1285" width="11" bestFit="1" customWidth="1"/>
    <col min="1286" max="1287" width="9.125" bestFit="1" customWidth="1"/>
    <col min="1288" max="1288" width="4.625" bestFit="1" customWidth="1"/>
    <col min="1289" max="1289" width="9.625" bestFit="1" customWidth="1"/>
    <col min="1290" max="1291" width="8.625" customWidth="1"/>
    <col min="1292" max="1292" width="4.625" bestFit="1" customWidth="1"/>
    <col min="1538" max="1539" width="9.125" bestFit="1" customWidth="1"/>
    <col min="1540" max="1540" width="4.625" bestFit="1" customWidth="1"/>
    <col min="1541" max="1541" width="11" bestFit="1" customWidth="1"/>
    <col min="1542" max="1543" width="9.125" bestFit="1" customWidth="1"/>
    <col min="1544" max="1544" width="4.625" bestFit="1" customWidth="1"/>
    <col min="1545" max="1545" width="9.625" bestFit="1" customWidth="1"/>
    <col min="1546" max="1547" width="8.625" customWidth="1"/>
    <col min="1548" max="1548" width="4.625" bestFit="1" customWidth="1"/>
    <col min="1794" max="1795" width="9.125" bestFit="1" customWidth="1"/>
    <col min="1796" max="1796" width="4.625" bestFit="1" customWidth="1"/>
    <col min="1797" max="1797" width="11" bestFit="1" customWidth="1"/>
    <col min="1798" max="1799" width="9.125" bestFit="1" customWidth="1"/>
    <col min="1800" max="1800" width="4.625" bestFit="1" customWidth="1"/>
    <col min="1801" max="1801" width="9.625" bestFit="1" customWidth="1"/>
    <col min="1802" max="1803" width="8.625" customWidth="1"/>
    <col min="1804" max="1804" width="4.625" bestFit="1" customWidth="1"/>
    <col min="2050" max="2051" width="9.125" bestFit="1" customWidth="1"/>
    <col min="2052" max="2052" width="4.625" bestFit="1" customWidth="1"/>
    <col min="2053" max="2053" width="11" bestFit="1" customWidth="1"/>
    <col min="2054" max="2055" width="9.125" bestFit="1" customWidth="1"/>
    <col min="2056" max="2056" width="4.625" bestFit="1" customWidth="1"/>
    <col min="2057" max="2057" width="9.625" bestFit="1" customWidth="1"/>
    <col min="2058" max="2059" width="8.625" customWidth="1"/>
    <col min="2060" max="2060" width="4.625" bestFit="1" customWidth="1"/>
    <col min="2306" max="2307" width="9.125" bestFit="1" customWidth="1"/>
    <col min="2308" max="2308" width="4.625" bestFit="1" customWidth="1"/>
    <col min="2309" max="2309" width="11" bestFit="1" customWidth="1"/>
    <col min="2310" max="2311" width="9.125" bestFit="1" customWidth="1"/>
    <col min="2312" max="2312" width="4.625" bestFit="1" customWidth="1"/>
    <col min="2313" max="2313" width="9.625" bestFit="1" customWidth="1"/>
    <col min="2314" max="2315" width="8.625" customWidth="1"/>
    <col min="2316" max="2316" width="4.625" bestFit="1" customWidth="1"/>
    <col min="2562" max="2563" width="9.125" bestFit="1" customWidth="1"/>
    <col min="2564" max="2564" width="4.625" bestFit="1" customWidth="1"/>
    <col min="2565" max="2565" width="11" bestFit="1" customWidth="1"/>
    <col min="2566" max="2567" width="9.125" bestFit="1" customWidth="1"/>
    <col min="2568" max="2568" width="4.625" bestFit="1" customWidth="1"/>
    <col min="2569" max="2569" width="9.625" bestFit="1" customWidth="1"/>
    <col min="2570" max="2571" width="8.625" customWidth="1"/>
    <col min="2572" max="2572" width="4.625" bestFit="1" customWidth="1"/>
    <col min="2818" max="2819" width="9.125" bestFit="1" customWidth="1"/>
    <col min="2820" max="2820" width="4.625" bestFit="1" customWidth="1"/>
    <col min="2821" max="2821" width="11" bestFit="1" customWidth="1"/>
    <col min="2822" max="2823" width="9.125" bestFit="1" customWidth="1"/>
    <col min="2824" max="2824" width="4.625" bestFit="1" customWidth="1"/>
    <col min="2825" max="2825" width="9.625" bestFit="1" customWidth="1"/>
    <col min="2826" max="2827" width="8.625" customWidth="1"/>
    <col min="2828" max="2828" width="4.625" bestFit="1" customWidth="1"/>
    <col min="3074" max="3075" width="9.125" bestFit="1" customWidth="1"/>
    <col min="3076" max="3076" width="4.625" bestFit="1" customWidth="1"/>
    <col min="3077" max="3077" width="11" bestFit="1" customWidth="1"/>
    <col min="3078" max="3079" width="9.125" bestFit="1" customWidth="1"/>
    <col min="3080" max="3080" width="4.625" bestFit="1" customWidth="1"/>
    <col min="3081" max="3081" width="9.625" bestFit="1" customWidth="1"/>
    <col min="3082" max="3083" width="8.625" customWidth="1"/>
    <col min="3084" max="3084" width="4.625" bestFit="1" customWidth="1"/>
    <col min="3330" max="3331" width="9.125" bestFit="1" customWidth="1"/>
    <col min="3332" max="3332" width="4.625" bestFit="1" customWidth="1"/>
    <col min="3333" max="3333" width="11" bestFit="1" customWidth="1"/>
    <col min="3334" max="3335" width="9.125" bestFit="1" customWidth="1"/>
    <col min="3336" max="3336" width="4.625" bestFit="1" customWidth="1"/>
    <col min="3337" max="3337" width="9.625" bestFit="1" customWidth="1"/>
    <col min="3338" max="3339" width="8.625" customWidth="1"/>
    <col min="3340" max="3340" width="4.625" bestFit="1" customWidth="1"/>
    <col min="3586" max="3587" width="9.125" bestFit="1" customWidth="1"/>
    <col min="3588" max="3588" width="4.625" bestFit="1" customWidth="1"/>
    <col min="3589" max="3589" width="11" bestFit="1" customWidth="1"/>
    <col min="3590" max="3591" width="9.125" bestFit="1" customWidth="1"/>
    <col min="3592" max="3592" width="4.625" bestFit="1" customWidth="1"/>
    <col min="3593" max="3593" width="9.625" bestFit="1" customWidth="1"/>
    <col min="3594" max="3595" width="8.625" customWidth="1"/>
    <col min="3596" max="3596" width="4.625" bestFit="1" customWidth="1"/>
    <col min="3842" max="3843" width="9.125" bestFit="1" customWidth="1"/>
    <col min="3844" max="3844" width="4.625" bestFit="1" customWidth="1"/>
    <col min="3845" max="3845" width="11" bestFit="1" customWidth="1"/>
    <col min="3846" max="3847" width="9.125" bestFit="1" customWidth="1"/>
    <col min="3848" max="3848" width="4.625" bestFit="1" customWidth="1"/>
    <col min="3849" max="3849" width="9.625" bestFit="1" customWidth="1"/>
    <col min="3850" max="3851" width="8.625" customWidth="1"/>
    <col min="3852" max="3852" width="4.625" bestFit="1" customWidth="1"/>
    <col min="4098" max="4099" width="9.125" bestFit="1" customWidth="1"/>
    <col min="4100" max="4100" width="4.625" bestFit="1" customWidth="1"/>
    <col min="4101" max="4101" width="11" bestFit="1" customWidth="1"/>
    <col min="4102" max="4103" width="9.125" bestFit="1" customWidth="1"/>
    <col min="4104" max="4104" width="4.625" bestFit="1" customWidth="1"/>
    <col min="4105" max="4105" width="9.625" bestFit="1" customWidth="1"/>
    <col min="4106" max="4107" width="8.625" customWidth="1"/>
    <col min="4108" max="4108" width="4.625" bestFit="1" customWidth="1"/>
    <col min="4354" max="4355" width="9.125" bestFit="1" customWidth="1"/>
    <col min="4356" max="4356" width="4.625" bestFit="1" customWidth="1"/>
    <col min="4357" max="4357" width="11" bestFit="1" customWidth="1"/>
    <col min="4358" max="4359" width="9.125" bestFit="1" customWidth="1"/>
    <col min="4360" max="4360" width="4.625" bestFit="1" customWidth="1"/>
    <col min="4361" max="4361" width="9.625" bestFit="1" customWidth="1"/>
    <col min="4362" max="4363" width="8.625" customWidth="1"/>
    <col min="4364" max="4364" width="4.625" bestFit="1" customWidth="1"/>
    <col min="4610" max="4611" width="9.125" bestFit="1" customWidth="1"/>
    <col min="4612" max="4612" width="4.625" bestFit="1" customWidth="1"/>
    <col min="4613" max="4613" width="11" bestFit="1" customWidth="1"/>
    <col min="4614" max="4615" width="9.125" bestFit="1" customWidth="1"/>
    <col min="4616" max="4616" width="4.625" bestFit="1" customWidth="1"/>
    <col min="4617" max="4617" width="9.625" bestFit="1" customWidth="1"/>
    <col min="4618" max="4619" width="8.625" customWidth="1"/>
    <col min="4620" max="4620" width="4.625" bestFit="1" customWidth="1"/>
    <col min="4866" max="4867" width="9.125" bestFit="1" customWidth="1"/>
    <col min="4868" max="4868" width="4.625" bestFit="1" customWidth="1"/>
    <col min="4869" max="4869" width="11" bestFit="1" customWidth="1"/>
    <col min="4870" max="4871" width="9.125" bestFit="1" customWidth="1"/>
    <col min="4872" max="4872" width="4.625" bestFit="1" customWidth="1"/>
    <col min="4873" max="4873" width="9.625" bestFit="1" customWidth="1"/>
    <col min="4874" max="4875" width="8.625" customWidth="1"/>
    <col min="4876" max="4876" width="4.625" bestFit="1" customWidth="1"/>
    <col min="5122" max="5123" width="9.125" bestFit="1" customWidth="1"/>
    <col min="5124" max="5124" width="4.625" bestFit="1" customWidth="1"/>
    <col min="5125" max="5125" width="11" bestFit="1" customWidth="1"/>
    <col min="5126" max="5127" width="9.125" bestFit="1" customWidth="1"/>
    <col min="5128" max="5128" width="4.625" bestFit="1" customWidth="1"/>
    <col min="5129" max="5129" width="9.625" bestFit="1" customWidth="1"/>
    <col min="5130" max="5131" width="8.625" customWidth="1"/>
    <col min="5132" max="5132" width="4.625" bestFit="1" customWidth="1"/>
    <col min="5378" max="5379" width="9.125" bestFit="1" customWidth="1"/>
    <col min="5380" max="5380" width="4.625" bestFit="1" customWidth="1"/>
    <col min="5381" max="5381" width="11" bestFit="1" customWidth="1"/>
    <col min="5382" max="5383" width="9.125" bestFit="1" customWidth="1"/>
    <col min="5384" max="5384" width="4.625" bestFit="1" customWidth="1"/>
    <col min="5385" max="5385" width="9.625" bestFit="1" customWidth="1"/>
    <col min="5386" max="5387" width="8.625" customWidth="1"/>
    <col min="5388" max="5388" width="4.625" bestFit="1" customWidth="1"/>
    <col min="5634" max="5635" width="9.125" bestFit="1" customWidth="1"/>
    <col min="5636" max="5636" width="4.625" bestFit="1" customWidth="1"/>
    <col min="5637" max="5637" width="11" bestFit="1" customWidth="1"/>
    <col min="5638" max="5639" width="9.125" bestFit="1" customWidth="1"/>
    <col min="5640" max="5640" width="4.625" bestFit="1" customWidth="1"/>
    <col min="5641" max="5641" width="9.625" bestFit="1" customWidth="1"/>
    <col min="5642" max="5643" width="8.625" customWidth="1"/>
    <col min="5644" max="5644" width="4.625" bestFit="1" customWidth="1"/>
    <col min="5890" max="5891" width="9.125" bestFit="1" customWidth="1"/>
    <col min="5892" max="5892" width="4.625" bestFit="1" customWidth="1"/>
    <col min="5893" max="5893" width="11" bestFit="1" customWidth="1"/>
    <col min="5894" max="5895" width="9.125" bestFit="1" customWidth="1"/>
    <col min="5896" max="5896" width="4.625" bestFit="1" customWidth="1"/>
    <col min="5897" max="5897" width="9.625" bestFit="1" customWidth="1"/>
    <col min="5898" max="5899" width="8.625" customWidth="1"/>
    <col min="5900" max="5900" width="4.625" bestFit="1" customWidth="1"/>
    <col min="6146" max="6147" width="9.125" bestFit="1" customWidth="1"/>
    <col min="6148" max="6148" width="4.625" bestFit="1" customWidth="1"/>
    <col min="6149" max="6149" width="11" bestFit="1" customWidth="1"/>
    <col min="6150" max="6151" width="9.125" bestFit="1" customWidth="1"/>
    <col min="6152" max="6152" width="4.625" bestFit="1" customWidth="1"/>
    <col min="6153" max="6153" width="9.625" bestFit="1" customWidth="1"/>
    <col min="6154" max="6155" width="8.625" customWidth="1"/>
    <col min="6156" max="6156" width="4.625" bestFit="1" customWidth="1"/>
    <col min="6402" max="6403" width="9.125" bestFit="1" customWidth="1"/>
    <col min="6404" max="6404" width="4.625" bestFit="1" customWidth="1"/>
    <col min="6405" max="6405" width="11" bestFit="1" customWidth="1"/>
    <col min="6406" max="6407" width="9.125" bestFit="1" customWidth="1"/>
    <col min="6408" max="6408" width="4.625" bestFit="1" customWidth="1"/>
    <col min="6409" max="6409" width="9.625" bestFit="1" customWidth="1"/>
    <col min="6410" max="6411" width="8.625" customWidth="1"/>
    <col min="6412" max="6412" width="4.625" bestFit="1" customWidth="1"/>
    <col min="6658" max="6659" width="9.125" bestFit="1" customWidth="1"/>
    <col min="6660" max="6660" width="4.625" bestFit="1" customWidth="1"/>
    <col min="6661" max="6661" width="11" bestFit="1" customWidth="1"/>
    <col min="6662" max="6663" width="9.125" bestFit="1" customWidth="1"/>
    <col min="6664" max="6664" width="4.625" bestFit="1" customWidth="1"/>
    <col min="6665" max="6665" width="9.625" bestFit="1" customWidth="1"/>
    <col min="6666" max="6667" width="8.625" customWidth="1"/>
    <col min="6668" max="6668" width="4.625" bestFit="1" customWidth="1"/>
    <col min="6914" max="6915" width="9.125" bestFit="1" customWidth="1"/>
    <col min="6916" max="6916" width="4.625" bestFit="1" customWidth="1"/>
    <col min="6917" max="6917" width="11" bestFit="1" customWidth="1"/>
    <col min="6918" max="6919" width="9.125" bestFit="1" customWidth="1"/>
    <col min="6920" max="6920" width="4.625" bestFit="1" customWidth="1"/>
    <col min="6921" max="6921" width="9.625" bestFit="1" customWidth="1"/>
    <col min="6922" max="6923" width="8.625" customWidth="1"/>
    <col min="6924" max="6924" width="4.625" bestFit="1" customWidth="1"/>
    <col min="7170" max="7171" width="9.125" bestFit="1" customWidth="1"/>
    <col min="7172" max="7172" width="4.625" bestFit="1" customWidth="1"/>
    <col min="7173" max="7173" width="11" bestFit="1" customWidth="1"/>
    <col min="7174" max="7175" width="9.125" bestFit="1" customWidth="1"/>
    <col min="7176" max="7176" width="4.625" bestFit="1" customWidth="1"/>
    <col min="7177" max="7177" width="9.625" bestFit="1" customWidth="1"/>
    <col min="7178" max="7179" width="8.625" customWidth="1"/>
    <col min="7180" max="7180" width="4.625" bestFit="1" customWidth="1"/>
    <col min="7426" max="7427" width="9.125" bestFit="1" customWidth="1"/>
    <col min="7428" max="7428" width="4.625" bestFit="1" customWidth="1"/>
    <col min="7429" max="7429" width="11" bestFit="1" customWidth="1"/>
    <col min="7430" max="7431" width="9.125" bestFit="1" customWidth="1"/>
    <col min="7432" max="7432" width="4.625" bestFit="1" customWidth="1"/>
    <col min="7433" max="7433" width="9.625" bestFit="1" customWidth="1"/>
    <col min="7434" max="7435" width="8.625" customWidth="1"/>
    <col min="7436" max="7436" width="4.625" bestFit="1" customWidth="1"/>
    <col min="7682" max="7683" width="9.125" bestFit="1" customWidth="1"/>
    <col min="7684" max="7684" width="4.625" bestFit="1" customWidth="1"/>
    <col min="7685" max="7685" width="11" bestFit="1" customWidth="1"/>
    <col min="7686" max="7687" width="9.125" bestFit="1" customWidth="1"/>
    <col min="7688" max="7688" width="4.625" bestFit="1" customWidth="1"/>
    <col min="7689" max="7689" width="9.625" bestFit="1" customWidth="1"/>
    <col min="7690" max="7691" width="8.625" customWidth="1"/>
    <col min="7692" max="7692" width="4.625" bestFit="1" customWidth="1"/>
    <col min="7938" max="7939" width="9.125" bestFit="1" customWidth="1"/>
    <col min="7940" max="7940" width="4.625" bestFit="1" customWidth="1"/>
    <col min="7941" max="7941" width="11" bestFit="1" customWidth="1"/>
    <col min="7942" max="7943" width="9.125" bestFit="1" customWidth="1"/>
    <col min="7944" max="7944" width="4.625" bestFit="1" customWidth="1"/>
    <col min="7945" max="7945" width="9.625" bestFit="1" customWidth="1"/>
    <col min="7946" max="7947" width="8.625" customWidth="1"/>
    <col min="7948" max="7948" width="4.625" bestFit="1" customWidth="1"/>
    <col min="8194" max="8195" width="9.125" bestFit="1" customWidth="1"/>
    <col min="8196" max="8196" width="4.625" bestFit="1" customWidth="1"/>
    <col min="8197" max="8197" width="11" bestFit="1" customWidth="1"/>
    <col min="8198" max="8199" width="9.125" bestFit="1" customWidth="1"/>
    <col min="8200" max="8200" width="4.625" bestFit="1" customWidth="1"/>
    <col min="8201" max="8201" width="9.625" bestFit="1" customWidth="1"/>
    <col min="8202" max="8203" width="8.625" customWidth="1"/>
    <col min="8204" max="8204" width="4.625" bestFit="1" customWidth="1"/>
    <col min="8450" max="8451" width="9.125" bestFit="1" customWidth="1"/>
    <col min="8452" max="8452" width="4.625" bestFit="1" customWidth="1"/>
    <col min="8453" max="8453" width="11" bestFit="1" customWidth="1"/>
    <col min="8454" max="8455" width="9.125" bestFit="1" customWidth="1"/>
    <col min="8456" max="8456" width="4.625" bestFit="1" customWidth="1"/>
    <col min="8457" max="8457" width="9.625" bestFit="1" customWidth="1"/>
    <col min="8458" max="8459" width="8.625" customWidth="1"/>
    <col min="8460" max="8460" width="4.625" bestFit="1" customWidth="1"/>
    <col min="8706" max="8707" width="9.125" bestFit="1" customWidth="1"/>
    <col min="8708" max="8708" width="4.625" bestFit="1" customWidth="1"/>
    <col min="8709" max="8709" width="11" bestFit="1" customWidth="1"/>
    <col min="8710" max="8711" width="9.125" bestFit="1" customWidth="1"/>
    <col min="8712" max="8712" width="4.625" bestFit="1" customWidth="1"/>
    <col min="8713" max="8713" width="9.625" bestFit="1" customWidth="1"/>
    <col min="8714" max="8715" width="8.625" customWidth="1"/>
    <col min="8716" max="8716" width="4.625" bestFit="1" customWidth="1"/>
    <col min="8962" max="8963" width="9.125" bestFit="1" customWidth="1"/>
    <col min="8964" max="8964" width="4.625" bestFit="1" customWidth="1"/>
    <col min="8965" max="8965" width="11" bestFit="1" customWidth="1"/>
    <col min="8966" max="8967" width="9.125" bestFit="1" customWidth="1"/>
    <col min="8968" max="8968" width="4.625" bestFit="1" customWidth="1"/>
    <col min="8969" max="8969" width="9.625" bestFit="1" customWidth="1"/>
    <col min="8970" max="8971" width="8.625" customWidth="1"/>
    <col min="8972" max="8972" width="4.625" bestFit="1" customWidth="1"/>
    <col min="9218" max="9219" width="9.125" bestFit="1" customWidth="1"/>
    <col min="9220" max="9220" width="4.625" bestFit="1" customWidth="1"/>
    <col min="9221" max="9221" width="11" bestFit="1" customWidth="1"/>
    <col min="9222" max="9223" width="9.125" bestFit="1" customWidth="1"/>
    <col min="9224" max="9224" width="4.625" bestFit="1" customWidth="1"/>
    <col min="9225" max="9225" width="9.625" bestFit="1" customWidth="1"/>
    <col min="9226" max="9227" width="8.625" customWidth="1"/>
    <col min="9228" max="9228" width="4.625" bestFit="1" customWidth="1"/>
    <col min="9474" max="9475" width="9.125" bestFit="1" customWidth="1"/>
    <col min="9476" max="9476" width="4.625" bestFit="1" customWidth="1"/>
    <col min="9477" max="9477" width="11" bestFit="1" customWidth="1"/>
    <col min="9478" max="9479" width="9.125" bestFit="1" customWidth="1"/>
    <col min="9480" max="9480" width="4.625" bestFit="1" customWidth="1"/>
    <col min="9481" max="9481" width="9.625" bestFit="1" customWidth="1"/>
    <col min="9482" max="9483" width="8.625" customWidth="1"/>
    <col min="9484" max="9484" width="4.625" bestFit="1" customWidth="1"/>
    <col min="9730" max="9731" width="9.125" bestFit="1" customWidth="1"/>
    <col min="9732" max="9732" width="4.625" bestFit="1" customWidth="1"/>
    <col min="9733" max="9733" width="11" bestFit="1" customWidth="1"/>
    <col min="9734" max="9735" width="9.125" bestFit="1" customWidth="1"/>
    <col min="9736" max="9736" width="4.625" bestFit="1" customWidth="1"/>
    <col min="9737" max="9737" width="9.625" bestFit="1" customWidth="1"/>
    <col min="9738" max="9739" width="8.625" customWidth="1"/>
    <col min="9740" max="9740" width="4.625" bestFit="1" customWidth="1"/>
    <col min="9986" max="9987" width="9.125" bestFit="1" customWidth="1"/>
    <col min="9988" max="9988" width="4.625" bestFit="1" customWidth="1"/>
    <col min="9989" max="9989" width="11" bestFit="1" customWidth="1"/>
    <col min="9990" max="9991" width="9.125" bestFit="1" customWidth="1"/>
    <col min="9992" max="9992" width="4.625" bestFit="1" customWidth="1"/>
    <col min="9993" max="9993" width="9.625" bestFit="1" customWidth="1"/>
    <col min="9994" max="9995" width="8.625" customWidth="1"/>
    <col min="9996" max="9996" width="4.625" bestFit="1" customWidth="1"/>
    <col min="10242" max="10243" width="9.125" bestFit="1" customWidth="1"/>
    <col min="10244" max="10244" width="4.625" bestFit="1" customWidth="1"/>
    <col min="10245" max="10245" width="11" bestFit="1" customWidth="1"/>
    <col min="10246" max="10247" width="9.125" bestFit="1" customWidth="1"/>
    <col min="10248" max="10248" width="4.625" bestFit="1" customWidth="1"/>
    <col min="10249" max="10249" width="9.625" bestFit="1" customWidth="1"/>
    <col min="10250" max="10251" width="8.625" customWidth="1"/>
    <col min="10252" max="10252" width="4.625" bestFit="1" customWidth="1"/>
    <col min="10498" max="10499" width="9.125" bestFit="1" customWidth="1"/>
    <col min="10500" max="10500" width="4.625" bestFit="1" customWidth="1"/>
    <col min="10501" max="10501" width="11" bestFit="1" customWidth="1"/>
    <col min="10502" max="10503" width="9.125" bestFit="1" customWidth="1"/>
    <col min="10504" max="10504" width="4.625" bestFit="1" customWidth="1"/>
    <col min="10505" max="10505" width="9.625" bestFit="1" customWidth="1"/>
    <col min="10506" max="10507" width="8.625" customWidth="1"/>
    <col min="10508" max="10508" width="4.625" bestFit="1" customWidth="1"/>
    <col min="10754" max="10755" width="9.125" bestFit="1" customWidth="1"/>
    <col min="10756" max="10756" width="4.625" bestFit="1" customWidth="1"/>
    <col min="10757" max="10757" width="11" bestFit="1" customWidth="1"/>
    <col min="10758" max="10759" width="9.125" bestFit="1" customWidth="1"/>
    <col min="10760" max="10760" width="4.625" bestFit="1" customWidth="1"/>
    <col min="10761" max="10761" width="9.625" bestFit="1" customWidth="1"/>
    <col min="10762" max="10763" width="8.625" customWidth="1"/>
    <col min="10764" max="10764" width="4.625" bestFit="1" customWidth="1"/>
    <col min="11010" max="11011" width="9.125" bestFit="1" customWidth="1"/>
    <col min="11012" max="11012" width="4.625" bestFit="1" customWidth="1"/>
    <col min="11013" max="11013" width="11" bestFit="1" customWidth="1"/>
    <col min="11014" max="11015" width="9.125" bestFit="1" customWidth="1"/>
    <col min="11016" max="11016" width="4.625" bestFit="1" customWidth="1"/>
    <col min="11017" max="11017" width="9.625" bestFit="1" customWidth="1"/>
    <col min="11018" max="11019" width="8.625" customWidth="1"/>
    <col min="11020" max="11020" width="4.625" bestFit="1" customWidth="1"/>
    <col min="11266" max="11267" width="9.125" bestFit="1" customWidth="1"/>
    <col min="11268" max="11268" width="4.625" bestFit="1" customWidth="1"/>
    <col min="11269" max="11269" width="11" bestFit="1" customWidth="1"/>
    <col min="11270" max="11271" width="9.125" bestFit="1" customWidth="1"/>
    <col min="11272" max="11272" width="4.625" bestFit="1" customWidth="1"/>
    <col min="11273" max="11273" width="9.625" bestFit="1" customWidth="1"/>
    <col min="11274" max="11275" width="8.625" customWidth="1"/>
    <col min="11276" max="11276" width="4.625" bestFit="1" customWidth="1"/>
    <col min="11522" max="11523" width="9.125" bestFit="1" customWidth="1"/>
    <col min="11524" max="11524" width="4.625" bestFit="1" customWidth="1"/>
    <col min="11525" max="11525" width="11" bestFit="1" customWidth="1"/>
    <col min="11526" max="11527" width="9.125" bestFit="1" customWidth="1"/>
    <col min="11528" max="11528" width="4.625" bestFit="1" customWidth="1"/>
    <col min="11529" max="11529" width="9.625" bestFit="1" customWidth="1"/>
    <col min="11530" max="11531" width="8.625" customWidth="1"/>
    <col min="11532" max="11532" width="4.625" bestFit="1" customWidth="1"/>
    <col min="11778" max="11779" width="9.125" bestFit="1" customWidth="1"/>
    <col min="11780" max="11780" width="4.625" bestFit="1" customWidth="1"/>
    <col min="11781" max="11781" width="11" bestFit="1" customWidth="1"/>
    <col min="11782" max="11783" width="9.125" bestFit="1" customWidth="1"/>
    <col min="11784" max="11784" width="4.625" bestFit="1" customWidth="1"/>
    <col min="11785" max="11785" width="9.625" bestFit="1" customWidth="1"/>
    <col min="11786" max="11787" width="8.625" customWidth="1"/>
    <col min="11788" max="11788" width="4.625" bestFit="1" customWidth="1"/>
    <col min="12034" max="12035" width="9.125" bestFit="1" customWidth="1"/>
    <col min="12036" max="12036" width="4.625" bestFit="1" customWidth="1"/>
    <col min="12037" max="12037" width="11" bestFit="1" customWidth="1"/>
    <col min="12038" max="12039" width="9.125" bestFit="1" customWidth="1"/>
    <col min="12040" max="12040" width="4.625" bestFit="1" customWidth="1"/>
    <col min="12041" max="12041" width="9.625" bestFit="1" customWidth="1"/>
    <col min="12042" max="12043" width="8.625" customWidth="1"/>
    <col min="12044" max="12044" width="4.625" bestFit="1" customWidth="1"/>
    <col min="12290" max="12291" width="9.125" bestFit="1" customWidth="1"/>
    <col min="12292" max="12292" width="4.625" bestFit="1" customWidth="1"/>
    <col min="12293" max="12293" width="11" bestFit="1" customWidth="1"/>
    <col min="12294" max="12295" width="9.125" bestFit="1" customWidth="1"/>
    <col min="12296" max="12296" width="4.625" bestFit="1" customWidth="1"/>
    <col min="12297" max="12297" width="9.625" bestFit="1" customWidth="1"/>
    <col min="12298" max="12299" width="8.625" customWidth="1"/>
    <col min="12300" max="12300" width="4.625" bestFit="1" customWidth="1"/>
    <col min="12546" max="12547" width="9.125" bestFit="1" customWidth="1"/>
    <col min="12548" max="12548" width="4.625" bestFit="1" customWidth="1"/>
    <col min="12549" max="12549" width="11" bestFit="1" customWidth="1"/>
    <col min="12550" max="12551" width="9.125" bestFit="1" customWidth="1"/>
    <col min="12552" max="12552" width="4.625" bestFit="1" customWidth="1"/>
    <col min="12553" max="12553" width="9.625" bestFit="1" customWidth="1"/>
    <col min="12554" max="12555" width="8.625" customWidth="1"/>
    <col min="12556" max="12556" width="4.625" bestFit="1" customWidth="1"/>
    <col min="12802" max="12803" width="9.125" bestFit="1" customWidth="1"/>
    <col min="12804" max="12804" width="4.625" bestFit="1" customWidth="1"/>
    <col min="12805" max="12805" width="11" bestFit="1" customWidth="1"/>
    <col min="12806" max="12807" width="9.125" bestFit="1" customWidth="1"/>
    <col min="12808" max="12808" width="4.625" bestFit="1" customWidth="1"/>
    <col min="12809" max="12809" width="9.625" bestFit="1" customWidth="1"/>
    <col min="12810" max="12811" width="8.625" customWidth="1"/>
    <col min="12812" max="12812" width="4.625" bestFit="1" customWidth="1"/>
    <col min="13058" max="13059" width="9.125" bestFit="1" customWidth="1"/>
    <col min="13060" max="13060" width="4.625" bestFit="1" customWidth="1"/>
    <col min="13061" max="13061" width="11" bestFit="1" customWidth="1"/>
    <col min="13062" max="13063" width="9.125" bestFit="1" customWidth="1"/>
    <col min="13064" max="13064" width="4.625" bestFit="1" customWidth="1"/>
    <col min="13065" max="13065" width="9.625" bestFit="1" customWidth="1"/>
    <col min="13066" max="13067" width="8.625" customWidth="1"/>
    <col min="13068" max="13068" width="4.625" bestFit="1" customWidth="1"/>
    <col min="13314" max="13315" width="9.125" bestFit="1" customWidth="1"/>
    <col min="13316" max="13316" width="4.625" bestFit="1" customWidth="1"/>
    <col min="13317" max="13317" width="11" bestFit="1" customWidth="1"/>
    <col min="13318" max="13319" width="9.125" bestFit="1" customWidth="1"/>
    <col min="13320" max="13320" width="4.625" bestFit="1" customWidth="1"/>
    <col min="13321" max="13321" width="9.625" bestFit="1" customWidth="1"/>
    <col min="13322" max="13323" width="8.625" customWidth="1"/>
    <col min="13324" max="13324" width="4.625" bestFit="1" customWidth="1"/>
    <col min="13570" max="13571" width="9.125" bestFit="1" customWidth="1"/>
    <col min="13572" max="13572" width="4.625" bestFit="1" customWidth="1"/>
    <col min="13573" max="13573" width="11" bestFit="1" customWidth="1"/>
    <col min="13574" max="13575" width="9.125" bestFit="1" customWidth="1"/>
    <col min="13576" max="13576" width="4.625" bestFit="1" customWidth="1"/>
    <col min="13577" max="13577" width="9.625" bestFit="1" customWidth="1"/>
    <col min="13578" max="13579" width="8.625" customWidth="1"/>
    <col min="13580" max="13580" width="4.625" bestFit="1" customWidth="1"/>
    <col min="13826" max="13827" width="9.125" bestFit="1" customWidth="1"/>
    <col min="13828" max="13828" width="4.625" bestFit="1" customWidth="1"/>
    <col min="13829" max="13829" width="11" bestFit="1" customWidth="1"/>
    <col min="13830" max="13831" width="9.125" bestFit="1" customWidth="1"/>
    <col min="13832" max="13832" width="4.625" bestFit="1" customWidth="1"/>
    <col min="13833" max="13833" width="9.625" bestFit="1" customWidth="1"/>
    <col min="13834" max="13835" width="8.625" customWidth="1"/>
    <col min="13836" max="13836" width="4.625" bestFit="1" customWidth="1"/>
    <col min="14082" max="14083" width="9.125" bestFit="1" customWidth="1"/>
    <col min="14084" max="14084" width="4.625" bestFit="1" customWidth="1"/>
    <col min="14085" max="14085" width="11" bestFit="1" customWidth="1"/>
    <col min="14086" max="14087" width="9.125" bestFit="1" customWidth="1"/>
    <col min="14088" max="14088" width="4.625" bestFit="1" customWidth="1"/>
    <col min="14089" max="14089" width="9.625" bestFit="1" customWidth="1"/>
    <col min="14090" max="14091" width="8.625" customWidth="1"/>
    <col min="14092" max="14092" width="4.625" bestFit="1" customWidth="1"/>
    <col min="14338" max="14339" width="9.125" bestFit="1" customWidth="1"/>
    <col min="14340" max="14340" width="4.625" bestFit="1" customWidth="1"/>
    <col min="14341" max="14341" width="11" bestFit="1" customWidth="1"/>
    <col min="14342" max="14343" width="9.125" bestFit="1" customWidth="1"/>
    <col min="14344" max="14344" width="4.625" bestFit="1" customWidth="1"/>
    <col min="14345" max="14345" width="9.625" bestFit="1" customWidth="1"/>
    <col min="14346" max="14347" width="8.625" customWidth="1"/>
    <col min="14348" max="14348" width="4.625" bestFit="1" customWidth="1"/>
    <col min="14594" max="14595" width="9.125" bestFit="1" customWidth="1"/>
    <col min="14596" max="14596" width="4.625" bestFit="1" customWidth="1"/>
    <col min="14597" max="14597" width="11" bestFit="1" customWidth="1"/>
    <col min="14598" max="14599" width="9.125" bestFit="1" customWidth="1"/>
    <col min="14600" max="14600" width="4.625" bestFit="1" customWidth="1"/>
    <col min="14601" max="14601" width="9.625" bestFit="1" customWidth="1"/>
    <col min="14602" max="14603" width="8.625" customWidth="1"/>
    <col min="14604" max="14604" width="4.625" bestFit="1" customWidth="1"/>
    <col min="14850" max="14851" width="9.125" bestFit="1" customWidth="1"/>
    <col min="14852" max="14852" width="4.625" bestFit="1" customWidth="1"/>
    <col min="14853" max="14853" width="11" bestFit="1" customWidth="1"/>
    <col min="14854" max="14855" width="9.125" bestFit="1" customWidth="1"/>
    <col min="14856" max="14856" width="4.625" bestFit="1" customWidth="1"/>
    <col min="14857" max="14857" width="9.625" bestFit="1" customWidth="1"/>
    <col min="14858" max="14859" width="8.625" customWidth="1"/>
    <col min="14860" max="14860" width="4.625" bestFit="1" customWidth="1"/>
    <col min="15106" max="15107" width="9.125" bestFit="1" customWidth="1"/>
    <col min="15108" max="15108" width="4.625" bestFit="1" customWidth="1"/>
    <col min="15109" max="15109" width="11" bestFit="1" customWidth="1"/>
    <col min="15110" max="15111" width="9.125" bestFit="1" customWidth="1"/>
    <col min="15112" max="15112" width="4.625" bestFit="1" customWidth="1"/>
    <col min="15113" max="15113" width="9.625" bestFit="1" customWidth="1"/>
    <col min="15114" max="15115" width="8.625" customWidth="1"/>
    <col min="15116" max="15116" width="4.625" bestFit="1" customWidth="1"/>
    <col min="15362" max="15363" width="9.125" bestFit="1" customWidth="1"/>
    <col min="15364" max="15364" width="4.625" bestFit="1" customWidth="1"/>
    <col min="15365" max="15365" width="11" bestFit="1" customWidth="1"/>
    <col min="15366" max="15367" width="9.125" bestFit="1" customWidth="1"/>
    <col min="15368" max="15368" width="4.625" bestFit="1" customWidth="1"/>
    <col min="15369" max="15369" width="9.625" bestFit="1" customWidth="1"/>
    <col min="15370" max="15371" width="8.625" customWidth="1"/>
    <col min="15372" max="15372" width="4.625" bestFit="1" customWidth="1"/>
    <col min="15618" max="15619" width="9.125" bestFit="1" customWidth="1"/>
    <col min="15620" max="15620" width="4.625" bestFit="1" customWidth="1"/>
    <col min="15621" max="15621" width="11" bestFit="1" customWidth="1"/>
    <col min="15622" max="15623" width="9.125" bestFit="1" customWidth="1"/>
    <col min="15624" max="15624" width="4.625" bestFit="1" customWidth="1"/>
    <col min="15625" max="15625" width="9.625" bestFit="1" customWidth="1"/>
    <col min="15626" max="15627" width="8.625" customWidth="1"/>
    <col min="15628" max="15628" width="4.625" bestFit="1" customWidth="1"/>
    <col min="15874" max="15875" width="9.125" bestFit="1" customWidth="1"/>
    <col min="15876" max="15876" width="4.625" bestFit="1" customWidth="1"/>
    <col min="15877" max="15877" width="11" bestFit="1" customWidth="1"/>
    <col min="15878" max="15879" width="9.125" bestFit="1" customWidth="1"/>
    <col min="15880" max="15880" width="4.625" bestFit="1" customWidth="1"/>
    <col min="15881" max="15881" width="9.625" bestFit="1" customWidth="1"/>
    <col min="15882" max="15883" width="8.625" customWidth="1"/>
    <col min="15884" max="15884" width="4.625" bestFit="1" customWidth="1"/>
    <col min="16130" max="16131" width="9.125" bestFit="1" customWidth="1"/>
    <col min="16132" max="16132" width="4.625" bestFit="1" customWidth="1"/>
    <col min="16133" max="16133" width="11" bestFit="1" customWidth="1"/>
    <col min="16134" max="16135" width="9.125" bestFit="1" customWidth="1"/>
    <col min="16136" max="16136" width="4.625" bestFit="1" customWidth="1"/>
    <col min="16137" max="16137" width="9.625" bestFit="1" customWidth="1"/>
    <col min="16138" max="16139" width="8.625" customWidth="1"/>
    <col min="16140" max="16140" width="4.625" bestFit="1" customWidth="1"/>
  </cols>
  <sheetData>
    <row r="1" spans="1:12" x14ac:dyDescent="0.15">
      <c r="A1" s="1" t="s">
        <v>123</v>
      </c>
    </row>
    <row r="3" spans="1:12" s="41" customFormat="1" ht="32.25" customHeight="1" x14ac:dyDescent="0.15">
      <c r="A3" s="205"/>
      <c r="B3" s="139" t="s">
        <v>124</v>
      </c>
      <c r="C3" s="144"/>
      <c r="D3" s="144"/>
      <c r="E3" s="147"/>
      <c r="F3" s="139" t="s">
        <v>125</v>
      </c>
      <c r="G3" s="144"/>
      <c r="H3" s="144"/>
      <c r="I3" s="147"/>
      <c r="J3" s="148" t="s">
        <v>126</v>
      </c>
      <c r="K3" s="149"/>
      <c r="L3" s="156"/>
    </row>
    <row r="4" spans="1:12" s="41" customFormat="1" ht="27" x14ac:dyDescent="0.15">
      <c r="A4" s="206"/>
      <c r="B4" s="209" t="s">
        <v>5</v>
      </c>
      <c r="C4" s="150" t="s">
        <v>6</v>
      </c>
      <c r="D4" s="151"/>
      <c r="E4" s="209" t="s">
        <v>127</v>
      </c>
      <c r="F4" s="209" t="s">
        <v>5</v>
      </c>
      <c r="G4" s="150" t="s">
        <v>6</v>
      </c>
      <c r="H4" s="151"/>
      <c r="I4" s="209" t="s">
        <v>127</v>
      </c>
      <c r="J4" s="209" t="s">
        <v>5</v>
      </c>
      <c r="K4" s="150" t="s">
        <v>6</v>
      </c>
      <c r="L4" s="151"/>
    </row>
    <row r="5" spans="1:12" s="41" customFormat="1" ht="13.5" customHeight="1" x14ac:dyDescent="0.15">
      <c r="A5" s="207"/>
      <c r="B5" s="207"/>
      <c r="C5" s="42"/>
      <c r="D5" s="43" t="s">
        <v>128</v>
      </c>
      <c r="E5" s="210"/>
      <c r="F5" s="207"/>
      <c r="G5" s="42"/>
      <c r="H5" s="43" t="s">
        <v>128</v>
      </c>
      <c r="I5" s="210"/>
      <c r="J5" s="207"/>
      <c r="K5" s="42"/>
      <c r="L5" s="43" t="s">
        <v>128</v>
      </c>
    </row>
    <row r="6" spans="1:12" ht="21" customHeight="1" x14ac:dyDescent="0.15">
      <c r="A6" s="20" t="s">
        <v>129</v>
      </c>
      <c r="B6" s="36">
        <v>786740</v>
      </c>
      <c r="C6" s="36">
        <v>766863</v>
      </c>
      <c r="D6" s="44"/>
      <c r="E6" s="45">
        <f>C6-B6</f>
        <v>-19877</v>
      </c>
      <c r="F6" s="36">
        <v>786997</v>
      </c>
      <c r="G6" s="36">
        <v>768409</v>
      </c>
      <c r="H6" s="44"/>
      <c r="I6" s="45">
        <f>G6-F6</f>
        <v>-18588</v>
      </c>
      <c r="J6" s="22">
        <f>F6/B6*100</f>
        <v>100.03266644634823</v>
      </c>
      <c r="K6" s="152">
        <f>G6/C6*100</f>
        <v>100.20160054664262</v>
      </c>
      <c r="L6" s="44"/>
    </row>
    <row r="7" spans="1:12" ht="11.25" customHeight="1" x14ac:dyDescent="0.15">
      <c r="A7" s="23"/>
      <c r="B7" s="30"/>
      <c r="C7" s="30"/>
      <c r="D7" s="46"/>
      <c r="E7" s="47"/>
      <c r="F7" s="30"/>
      <c r="G7" s="30"/>
      <c r="H7" s="46"/>
      <c r="I7" s="47"/>
      <c r="J7" s="6"/>
      <c r="K7" s="153"/>
      <c r="L7" s="46"/>
    </row>
    <row r="8" spans="1:12" ht="21" customHeight="1" x14ac:dyDescent="0.15">
      <c r="A8" s="23" t="s">
        <v>130</v>
      </c>
      <c r="B8" s="30">
        <v>265904</v>
      </c>
      <c r="C8" s="30">
        <v>262328</v>
      </c>
      <c r="D8" s="46">
        <f>RANK(C8,$C$8:$C$24,0)</f>
        <v>1</v>
      </c>
      <c r="E8" s="47">
        <f>C8-B8</f>
        <v>-3576</v>
      </c>
      <c r="F8" s="30">
        <v>292182</v>
      </c>
      <c r="G8" s="30">
        <v>286759</v>
      </c>
      <c r="H8" s="46">
        <f>RANK(G8,$G$8:$G$24,0)</f>
        <v>1</v>
      </c>
      <c r="I8" s="47">
        <f>G8-F8</f>
        <v>-5423</v>
      </c>
      <c r="J8" s="6">
        <f t="shared" ref="J8:K24" si="0">F8/B8*100</f>
        <v>109.88251399001143</v>
      </c>
      <c r="K8" s="153">
        <f t="shared" si="0"/>
        <v>109.3131499496813</v>
      </c>
      <c r="L8" s="46">
        <f>RANK(K8,$K$8:$K$24,0)</f>
        <v>2</v>
      </c>
    </row>
    <row r="9" spans="1:12" ht="21" customHeight="1" x14ac:dyDescent="0.15">
      <c r="A9" s="48" t="s">
        <v>131</v>
      </c>
      <c r="B9" s="49">
        <v>66165</v>
      </c>
      <c r="C9" s="49">
        <v>64264</v>
      </c>
      <c r="D9" s="50">
        <f t="shared" ref="D9:D24" si="1">RANK(C9,$C$8:$C$24,0)</f>
        <v>5</v>
      </c>
      <c r="E9" s="51">
        <f t="shared" ref="E9:E24" si="2">C9-B9</f>
        <v>-1901</v>
      </c>
      <c r="F9" s="49">
        <v>66779</v>
      </c>
      <c r="G9" s="49">
        <v>64720</v>
      </c>
      <c r="H9" s="50">
        <f t="shared" ref="H9:H24" si="3">RANK(G9,$G$8:$G$24,0)</f>
        <v>4</v>
      </c>
      <c r="I9" s="51">
        <f t="shared" ref="I9:I24" si="4">G9-F9</f>
        <v>-2059</v>
      </c>
      <c r="J9" s="52">
        <f t="shared" si="0"/>
        <v>100.92798307262147</v>
      </c>
      <c r="K9" s="154">
        <f t="shared" si="0"/>
        <v>100.70957301132827</v>
      </c>
      <c r="L9" s="50">
        <f t="shared" ref="L9:L24" si="5">RANK(K9,$K$8:$K$24,0)</f>
        <v>6</v>
      </c>
    </row>
    <row r="10" spans="1:12" ht="21" customHeight="1" x14ac:dyDescent="0.15">
      <c r="A10" s="23" t="s">
        <v>132</v>
      </c>
      <c r="B10" s="30">
        <v>29670</v>
      </c>
      <c r="C10" s="30">
        <v>28991</v>
      </c>
      <c r="D10" s="46">
        <f t="shared" si="1"/>
        <v>7</v>
      </c>
      <c r="E10" s="47">
        <f t="shared" si="2"/>
        <v>-679</v>
      </c>
      <c r="F10" s="30">
        <v>30184</v>
      </c>
      <c r="G10" s="30">
        <v>29092</v>
      </c>
      <c r="H10" s="46">
        <f t="shared" si="3"/>
        <v>6</v>
      </c>
      <c r="I10" s="47">
        <f t="shared" si="4"/>
        <v>-1092</v>
      </c>
      <c r="J10" s="6">
        <f t="shared" si="0"/>
        <v>101.73238961914393</v>
      </c>
      <c r="K10" s="153">
        <f t="shared" si="0"/>
        <v>100.34838398123556</v>
      </c>
      <c r="L10" s="46">
        <f t="shared" si="5"/>
        <v>7</v>
      </c>
    </row>
    <row r="11" spans="1:12" ht="21" customHeight="1" x14ac:dyDescent="0.15">
      <c r="A11" s="48" t="s">
        <v>133</v>
      </c>
      <c r="B11" s="49">
        <v>33109</v>
      </c>
      <c r="C11" s="49">
        <v>31286</v>
      </c>
      <c r="D11" s="50">
        <f t="shared" si="1"/>
        <v>6</v>
      </c>
      <c r="E11" s="51">
        <f t="shared" si="2"/>
        <v>-1823</v>
      </c>
      <c r="F11" s="49">
        <v>30368</v>
      </c>
      <c r="G11" s="49">
        <v>28715</v>
      </c>
      <c r="H11" s="50">
        <f t="shared" si="3"/>
        <v>7</v>
      </c>
      <c r="I11" s="51">
        <f t="shared" si="4"/>
        <v>-1653</v>
      </c>
      <c r="J11" s="52">
        <f t="shared" si="0"/>
        <v>91.721284242955093</v>
      </c>
      <c r="K11" s="154">
        <f t="shared" si="0"/>
        <v>91.78226682861343</v>
      </c>
      <c r="L11" s="50">
        <f t="shared" si="5"/>
        <v>10</v>
      </c>
    </row>
    <row r="12" spans="1:12" ht="21" customHeight="1" x14ac:dyDescent="0.15">
      <c r="A12" s="23" t="s">
        <v>134</v>
      </c>
      <c r="B12" s="30">
        <v>24125</v>
      </c>
      <c r="C12" s="30">
        <v>22150</v>
      </c>
      <c r="D12" s="46">
        <f t="shared" si="1"/>
        <v>9</v>
      </c>
      <c r="E12" s="47">
        <f t="shared" si="2"/>
        <v>-1975</v>
      </c>
      <c r="F12" s="30">
        <v>21898</v>
      </c>
      <c r="G12" s="30">
        <v>20196</v>
      </c>
      <c r="H12" s="46">
        <f t="shared" si="3"/>
        <v>9</v>
      </c>
      <c r="I12" s="47">
        <f t="shared" si="4"/>
        <v>-1702</v>
      </c>
      <c r="J12" s="6">
        <f t="shared" si="0"/>
        <v>90.76891191709845</v>
      </c>
      <c r="K12" s="153">
        <f t="shared" si="0"/>
        <v>91.178329571106104</v>
      </c>
      <c r="L12" s="46">
        <f t="shared" si="5"/>
        <v>12</v>
      </c>
    </row>
    <row r="13" spans="1:12" ht="21" customHeight="1" x14ac:dyDescent="0.15">
      <c r="A13" s="48" t="s">
        <v>135</v>
      </c>
      <c r="B13" s="49">
        <v>68284</v>
      </c>
      <c r="C13" s="49">
        <v>68302</v>
      </c>
      <c r="D13" s="50">
        <f t="shared" si="1"/>
        <v>4</v>
      </c>
      <c r="E13" s="51">
        <f t="shared" si="2"/>
        <v>18</v>
      </c>
      <c r="F13" s="49">
        <v>63002</v>
      </c>
      <c r="G13" s="49">
        <v>62398</v>
      </c>
      <c r="H13" s="50">
        <f t="shared" si="3"/>
        <v>5</v>
      </c>
      <c r="I13" s="51">
        <f t="shared" si="4"/>
        <v>-604</v>
      </c>
      <c r="J13" s="52">
        <f t="shared" si="0"/>
        <v>92.264659363833402</v>
      </c>
      <c r="K13" s="154">
        <f t="shared" si="0"/>
        <v>91.356036426458971</v>
      </c>
      <c r="L13" s="50">
        <f t="shared" si="5"/>
        <v>11</v>
      </c>
    </row>
    <row r="14" spans="1:12" ht="21" customHeight="1" x14ac:dyDescent="0.15">
      <c r="A14" s="23" t="s">
        <v>136</v>
      </c>
      <c r="B14" s="30">
        <v>28729</v>
      </c>
      <c r="C14" s="30">
        <v>27524</v>
      </c>
      <c r="D14" s="46">
        <f t="shared" si="1"/>
        <v>8</v>
      </c>
      <c r="E14" s="47">
        <f t="shared" si="2"/>
        <v>-1205</v>
      </c>
      <c r="F14" s="30">
        <v>27909</v>
      </c>
      <c r="G14" s="30">
        <v>26816</v>
      </c>
      <c r="H14" s="46">
        <f t="shared" si="3"/>
        <v>8</v>
      </c>
      <c r="I14" s="47">
        <f t="shared" si="4"/>
        <v>-1093</v>
      </c>
      <c r="J14" s="6">
        <f t="shared" si="0"/>
        <v>97.145741237077516</v>
      </c>
      <c r="K14" s="153">
        <f t="shared" si="0"/>
        <v>97.42769946228745</v>
      </c>
      <c r="L14" s="46">
        <f t="shared" si="5"/>
        <v>8</v>
      </c>
    </row>
    <row r="15" spans="1:12" ht="21" customHeight="1" x14ac:dyDescent="0.15">
      <c r="A15" s="48" t="s">
        <v>137</v>
      </c>
      <c r="B15" s="49">
        <v>81524</v>
      </c>
      <c r="C15" s="49">
        <v>80611</v>
      </c>
      <c r="D15" s="50">
        <f t="shared" si="1"/>
        <v>3</v>
      </c>
      <c r="E15" s="51">
        <f t="shared" si="2"/>
        <v>-913</v>
      </c>
      <c r="F15" s="49">
        <v>84295</v>
      </c>
      <c r="G15" s="49">
        <v>84119</v>
      </c>
      <c r="H15" s="50">
        <f t="shared" si="3"/>
        <v>2</v>
      </c>
      <c r="I15" s="51">
        <f t="shared" si="4"/>
        <v>-176</v>
      </c>
      <c r="J15" s="25">
        <f t="shared" si="0"/>
        <v>103.39899906775918</v>
      </c>
      <c r="K15" s="154">
        <f t="shared" si="0"/>
        <v>104.3517634069792</v>
      </c>
      <c r="L15" s="50">
        <f t="shared" si="5"/>
        <v>5</v>
      </c>
    </row>
    <row r="16" spans="1:12" ht="21" customHeight="1" x14ac:dyDescent="0.15">
      <c r="A16" s="23" t="s">
        <v>138</v>
      </c>
      <c r="B16" s="30">
        <v>90280</v>
      </c>
      <c r="C16" s="30">
        <v>88481</v>
      </c>
      <c r="D16" s="46">
        <f t="shared" si="1"/>
        <v>2</v>
      </c>
      <c r="E16" s="47">
        <f t="shared" si="2"/>
        <v>-1799</v>
      </c>
      <c r="F16" s="30">
        <v>79996</v>
      </c>
      <c r="G16" s="30">
        <v>78868</v>
      </c>
      <c r="H16" s="46">
        <f t="shared" si="3"/>
        <v>3</v>
      </c>
      <c r="I16" s="47">
        <f t="shared" si="4"/>
        <v>-1128</v>
      </c>
      <c r="J16" s="6">
        <f t="shared" si="0"/>
        <v>88.608772707133369</v>
      </c>
      <c r="K16" s="153">
        <f t="shared" si="0"/>
        <v>89.135520620246155</v>
      </c>
      <c r="L16" s="46">
        <f t="shared" si="5"/>
        <v>14</v>
      </c>
    </row>
    <row r="17" spans="1:12" ht="21" customHeight="1" x14ac:dyDescent="0.15">
      <c r="A17" s="48" t="s">
        <v>139</v>
      </c>
      <c r="B17" s="49">
        <v>19883</v>
      </c>
      <c r="C17" s="49">
        <v>18965</v>
      </c>
      <c r="D17" s="50">
        <f t="shared" si="1"/>
        <v>11</v>
      </c>
      <c r="E17" s="51">
        <f t="shared" si="2"/>
        <v>-918</v>
      </c>
      <c r="F17" s="49">
        <v>17674</v>
      </c>
      <c r="G17" s="49">
        <v>16857</v>
      </c>
      <c r="H17" s="50">
        <f t="shared" si="3"/>
        <v>10</v>
      </c>
      <c r="I17" s="51">
        <f t="shared" si="4"/>
        <v>-817</v>
      </c>
      <c r="J17" s="52">
        <f t="shared" si="0"/>
        <v>88.890006538248755</v>
      </c>
      <c r="K17" s="154">
        <f t="shared" si="0"/>
        <v>88.884787766939098</v>
      </c>
      <c r="L17" s="50">
        <f t="shared" si="5"/>
        <v>15</v>
      </c>
    </row>
    <row r="18" spans="1:12" ht="21" customHeight="1" x14ac:dyDescent="0.15">
      <c r="A18" s="23" t="s">
        <v>140</v>
      </c>
      <c r="B18" s="30">
        <v>2638</v>
      </c>
      <c r="C18" s="30">
        <v>2423</v>
      </c>
      <c r="D18" s="46">
        <f t="shared" si="1"/>
        <v>17</v>
      </c>
      <c r="E18" s="47">
        <f t="shared" si="2"/>
        <v>-215</v>
      </c>
      <c r="F18" s="30">
        <v>2338</v>
      </c>
      <c r="G18" s="30">
        <v>2173</v>
      </c>
      <c r="H18" s="46">
        <f t="shared" si="3"/>
        <v>17</v>
      </c>
      <c r="I18" s="47">
        <f t="shared" si="4"/>
        <v>-165</v>
      </c>
      <c r="J18" s="6">
        <f t="shared" si="0"/>
        <v>88.627748294162245</v>
      </c>
      <c r="K18" s="153">
        <f t="shared" si="0"/>
        <v>89.682212133718537</v>
      </c>
      <c r="L18" s="46">
        <f t="shared" si="5"/>
        <v>13</v>
      </c>
    </row>
    <row r="19" spans="1:12" ht="21" customHeight="1" x14ac:dyDescent="0.15">
      <c r="A19" s="48" t="s">
        <v>141</v>
      </c>
      <c r="B19" s="49">
        <v>10799</v>
      </c>
      <c r="C19" s="49">
        <v>10002</v>
      </c>
      <c r="D19" s="50">
        <f t="shared" si="1"/>
        <v>14</v>
      </c>
      <c r="E19" s="51">
        <f t="shared" si="2"/>
        <v>-797</v>
      </c>
      <c r="F19" s="49">
        <v>8272</v>
      </c>
      <c r="G19" s="49">
        <v>7726</v>
      </c>
      <c r="H19" s="50">
        <f t="shared" si="3"/>
        <v>16</v>
      </c>
      <c r="I19" s="51">
        <f t="shared" si="4"/>
        <v>-546</v>
      </c>
      <c r="J19" s="52">
        <f t="shared" si="0"/>
        <v>76.599685156032976</v>
      </c>
      <c r="K19" s="154">
        <f t="shared" si="0"/>
        <v>77.24455108978205</v>
      </c>
      <c r="L19" s="50">
        <f t="shared" si="5"/>
        <v>17</v>
      </c>
    </row>
    <row r="20" spans="1:12" ht="21" customHeight="1" x14ac:dyDescent="0.15">
      <c r="A20" s="23" t="s">
        <v>142</v>
      </c>
      <c r="B20" s="30">
        <v>21538</v>
      </c>
      <c r="C20" s="30">
        <v>20118</v>
      </c>
      <c r="D20" s="46">
        <f t="shared" si="1"/>
        <v>10</v>
      </c>
      <c r="E20" s="47">
        <f t="shared" si="2"/>
        <v>-1420</v>
      </c>
      <c r="F20" s="30">
        <v>17475</v>
      </c>
      <c r="G20" s="30">
        <v>16696</v>
      </c>
      <c r="H20" s="46">
        <f t="shared" si="3"/>
        <v>11</v>
      </c>
      <c r="I20" s="47">
        <f t="shared" si="4"/>
        <v>-779</v>
      </c>
      <c r="J20" s="6">
        <f t="shared" si="0"/>
        <v>81.135667192868425</v>
      </c>
      <c r="K20" s="153">
        <f t="shared" si="0"/>
        <v>82.990356894323497</v>
      </c>
      <c r="L20" s="46">
        <f t="shared" si="5"/>
        <v>16</v>
      </c>
    </row>
    <row r="21" spans="1:12" ht="21" customHeight="1" x14ac:dyDescent="0.15">
      <c r="A21" s="48" t="s">
        <v>143</v>
      </c>
      <c r="B21" s="49">
        <v>9914</v>
      </c>
      <c r="C21" s="49">
        <v>9179</v>
      </c>
      <c r="D21" s="50">
        <f t="shared" si="1"/>
        <v>15</v>
      </c>
      <c r="E21" s="51">
        <f t="shared" si="2"/>
        <v>-735</v>
      </c>
      <c r="F21" s="49">
        <v>10403</v>
      </c>
      <c r="G21" s="49">
        <v>9975</v>
      </c>
      <c r="H21" s="50">
        <f t="shared" si="3"/>
        <v>14</v>
      </c>
      <c r="I21" s="51">
        <f t="shared" si="4"/>
        <v>-428</v>
      </c>
      <c r="J21" s="52">
        <f t="shared" si="0"/>
        <v>104.93241880169457</v>
      </c>
      <c r="K21" s="154">
        <f t="shared" si="0"/>
        <v>108.67196862403313</v>
      </c>
      <c r="L21" s="50">
        <f t="shared" si="5"/>
        <v>3</v>
      </c>
    </row>
    <row r="22" spans="1:12" ht="21" customHeight="1" x14ac:dyDescent="0.15">
      <c r="A22" s="23" t="s">
        <v>144</v>
      </c>
      <c r="B22" s="30">
        <v>10596</v>
      </c>
      <c r="C22" s="30">
        <v>10326</v>
      </c>
      <c r="D22" s="46">
        <f t="shared" si="1"/>
        <v>13</v>
      </c>
      <c r="E22" s="47">
        <f t="shared" si="2"/>
        <v>-270</v>
      </c>
      <c r="F22" s="30">
        <v>10775</v>
      </c>
      <c r="G22" s="30">
        <v>11494</v>
      </c>
      <c r="H22" s="46">
        <f t="shared" si="3"/>
        <v>13</v>
      </c>
      <c r="I22" s="47">
        <f t="shared" si="4"/>
        <v>719</v>
      </c>
      <c r="J22" s="6">
        <f t="shared" si="0"/>
        <v>101.6893167232918</v>
      </c>
      <c r="K22" s="153">
        <f t="shared" si="0"/>
        <v>111.31125314739492</v>
      </c>
      <c r="L22" s="46">
        <f t="shared" si="5"/>
        <v>1</v>
      </c>
    </row>
    <row r="23" spans="1:12" ht="21" customHeight="1" x14ac:dyDescent="0.15">
      <c r="A23" s="48" t="s">
        <v>145</v>
      </c>
      <c r="B23" s="49">
        <v>8325</v>
      </c>
      <c r="C23" s="49">
        <v>7910</v>
      </c>
      <c r="D23" s="50">
        <f t="shared" si="1"/>
        <v>16</v>
      </c>
      <c r="E23" s="51">
        <f t="shared" si="2"/>
        <v>-415</v>
      </c>
      <c r="F23" s="49">
        <v>9039</v>
      </c>
      <c r="G23" s="49">
        <v>8388</v>
      </c>
      <c r="H23" s="50">
        <f t="shared" si="3"/>
        <v>15</v>
      </c>
      <c r="I23" s="51">
        <f t="shared" si="4"/>
        <v>-651</v>
      </c>
      <c r="J23" s="52">
        <f t="shared" si="0"/>
        <v>108.57657657657657</v>
      </c>
      <c r="K23" s="154">
        <f t="shared" si="0"/>
        <v>106.04298356510746</v>
      </c>
      <c r="L23" s="50">
        <f t="shared" si="5"/>
        <v>4</v>
      </c>
    </row>
    <row r="24" spans="1:12" ht="21" customHeight="1" x14ac:dyDescent="0.15">
      <c r="A24" s="27" t="s">
        <v>146</v>
      </c>
      <c r="B24" s="53">
        <v>15257</v>
      </c>
      <c r="C24" s="53">
        <v>14003</v>
      </c>
      <c r="D24" s="54">
        <f t="shared" si="1"/>
        <v>12</v>
      </c>
      <c r="E24" s="55">
        <f t="shared" si="2"/>
        <v>-1254</v>
      </c>
      <c r="F24" s="53">
        <v>14408</v>
      </c>
      <c r="G24" s="53">
        <v>13417</v>
      </c>
      <c r="H24" s="54">
        <f t="shared" si="3"/>
        <v>12</v>
      </c>
      <c r="I24" s="55">
        <f t="shared" si="4"/>
        <v>-991</v>
      </c>
      <c r="J24" s="28">
        <f t="shared" si="0"/>
        <v>94.435341154879723</v>
      </c>
      <c r="K24" s="155">
        <f t="shared" si="0"/>
        <v>95.815182460901241</v>
      </c>
      <c r="L24" s="54">
        <f t="shared" si="5"/>
        <v>9</v>
      </c>
    </row>
    <row r="25" spans="1:12" x14ac:dyDescent="0.15">
      <c r="A25" s="9" t="s">
        <v>147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56"/>
    </row>
    <row r="26" spans="1:12" x14ac:dyDescent="0.15">
      <c r="A26" s="9" t="s">
        <v>148</v>
      </c>
    </row>
  </sheetData>
  <mergeCells count="6">
    <mergeCell ref="J4:J5"/>
    <mergeCell ref="A3:A5"/>
    <mergeCell ref="B4:B5"/>
    <mergeCell ref="E4:E5"/>
    <mergeCell ref="F4:F5"/>
    <mergeCell ref="I4:I5"/>
  </mergeCells>
  <phoneticPr fontId="6"/>
  <conditionalFormatting sqref="L1:L2 L25:L65536">
    <cfRule type="duplicateValues" dxfId="0" priority="1" stopIfTrue="1"/>
  </conditionalFormatting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4"/>
  <sheetViews>
    <sheetView showGridLines="0" topLeftCell="B19" zoomScaleNormal="100" workbookViewId="0">
      <selection activeCell="F15" sqref="F15"/>
    </sheetView>
  </sheetViews>
  <sheetFormatPr defaultRowHeight="19.5" customHeight="1" x14ac:dyDescent="0.15"/>
  <cols>
    <col min="1" max="1" width="3.875" style="2" hidden="1" customWidth="1"/>
    <col min="2" max="2" width="10.625" style="57" customWidth="1"/>
    <col min="3" max="4" width="14.375" style="2" customWidth="1"/>
    <col min="5" max="5" width="10.625" style="2" customWidth="1"/>
    <col min="6" max="6" width="9.375" style="2" customWidth="1"/>
    <col min="7" max="256" width="9" style="2"/>
    <col min="257" max="257" width="0" style="2" hidden="1" customWidth="1"/>
    <col min="258" max="258" width="10.625" style="2" customWidth="1"/>
    <col min="259" max="260" width="14.375" style="2" customWidth="1"/>
    <col min="261" max="261" width="10.625" style="2" customWidth="1"/>
    <col min="262" max="262" width="9.375" style="2" customWidth="1"/>
    <col min="263" max="512" width="9" style="2"/>
    <col min="513" max="513" width="0" style="2" hidden="1" customWidth="1"/>
    <col min="514" max="514" width="10.625" style="2" customWidth="1"/>
    <col min="515" max="516" width="14.375" style="2" customWidth="1"/>
    <col min="517" max="517" width="10.625" style="2" customWidth="1"/>
    <col min="518" max="518" width="9.375" style="2" customWidth="1"/>
    <col min="519" max="768" width="9" style="2"/>
    <col min="769" max="769" width="0" style="2" hidden="1" customWidth="1"/>
    <col min="770" max="770" width="10.625" style="2" customWidth="1"/>
    <col min="771" max="772" width="14.375" style="2" customWidth="1"/>
    <col min="773" max="773" width="10.625" style="2" customWidth="1"/>
    <col min="774" max="774" width="9.375" style="2" customWidth="1"/>
    <col min="775" max="1024" width="9" style="2"/>
    <col min="1025" max="1025" width="0" style="2" hidden="1" customWidth="1"/>
    <col min="1026" max="1026" width="10.625" style="2" customWidth="1"/>
    <col min="1027" max="1028" width="14.375" style="2" customWidth="1"/>
    <col min="1029" max="1029" width="10.625" style="2" customWidth="1"/>
    <col min="1030" max="1030" width="9.375" style="2" customWidth="1"/>
    <col min="1031" max="1280" width="9" style="2"/>
    <col min="1281" max="1281" width="0" style="2" hidden="1" customWidth="1"/>
    <col min="1282" max="1282" width="10.625" style="2" customWidth="1"/>
    <col min="1283" max="1284" width="14.375" style="2" customWidth="1"/>
    <col min="1285" max="1285" width="10.625" style="2" customWidth="1"/>
    <col min="1286" max="1286" width="9.375" style="2" customWidth="1"/>
    <col min="1287" max="1536" width="9" style="2"/>
    <col min="1537" max="1537" width="0" style="2" hidden="1" customWidth="1"/>
    <col min="1538" max="1538" width="10.625" style="2" customWidth="1"/>
    <col min="1539" max="1540" width="14.375" style="2" customWidth="1"/>
    <col min="1541" max="1541" width="10.625" style="2" customWidth="1"/>
    <col min="1542" max="1542" width="9.375" style="2" customWidth="1"/>
    <col min="1543" max="1792" width="9" style="2"/>
    <col min="1793" max="1793" width="0" style="2" hidden="1" customWidth="1"/>
    <col min="1794" max="1794" width="10.625" style="2" customWidth="1"/>
    <col min="1795" max="1796" width="14.375" style="2" customWidth="1"/>
    <col min="1797" max="1797" width="10.625" style="2" customWidth="1"/>
    <col min="1798" max="1798" width="9.375" style="2" customWidth="1"/>
    <col min="1799" max="2048" width="9" style="2"/>
    <col min="2049" max="2049" width="0" style="2" hidden="1" customWidth="1"/>
    <col min="2050" max="2050" width="10.625" style="2" customWidth="1"/>
    <col min="2051" max="2052" width="14.375" style="2" customWidth="1"/>
    <col min="2053" max="2053" width="10.625" style="2" customWidth="1"/>
    <col min="2054" max="2054" width="9.375" style="2" customWidth="1"/>
    <col min="2055" max="2304" width="9" style="2"/>
    <col min="2305" max="2305" width="0" style="2" hidden="1" customWidth="1"/>
    <col min="2306" max="2306" width="10.625" style="2" customWidth="1"/>
    <col min="2307" max="2308" width="14.375" style="2" customWidth="1"/>
    <col min="2309" max="2309" width="10.625" style="2" customWidth="1"/>
    <col min="2310" max="2310" width="9.375" style="2" customWidth="1"/>
    <col min="2311" max="2560" width="9" style="2"/>
    <col min="2561" max="2561" width="0" style="2" hidden="1" customWidth="1"/>
    <col min="2562" max="2562" width="10.625" style="2" customWidth="1"/>
    <col min="2563" max="2564" width="14.375" style="2" customWidth="1"/>
    <col min="2565" max="2565" width="10.625" style="2" customWidth="1"/>
    <col min="2566" max="2566" width="9.375" style="2" customWidth="1"/>
    <col min="2567" max="2816" width="9" style="2"/>
    <col min="2817" max="2817" width="0" style="2" hidden="1" customWidth="1"/>
    <col min="2818" max="2818" width="10.625" style="2" customWidth="1"/>
    <col min="2819" max="2820" width="14.375" style="2" customWidth="1"/>
    <col min="2821" max="2821" width="10.625" style="2" customWidth="1"/>
    <col min="2822" max="2822" width="9.375" style="2" customWidth="1"/>
    <col min="2823" max="3072" width="9" style="2"/>
    <col min="3073" max="3073" width="0" style="2" hidden="1" customWidth="1"/>
    <col min="3074" max="3074" width="10.625" style="2" customWidth="1"/>
    <col min="3075" max="3076" width="14.375" style="2" customWidth="1"/>
    <col min="3077" max="3077" width="10.625" style="2" customWidth="1"/>
    <col min="3078" max="3078" width="9.375" style="2" customWidth="1"/>
    <col min="3079" max="3328" width="9" style="2"/>
    <col min="3329" max="3329" width="0" style="2" hidden="1" customWidth="1"/>
    <col min="3330" max="3330" width="10.625" style="2" customWidth="1"/>
    <col min="3331" max="3332" width="14.375" style="2" customWidth="1"/>
    <col min="3333" max="3333" width="10.625" style="2" customWidth="1"/>
    <col min="3334" max="3334" width="9.375" style="2" customWidth="1"/>
    <col min="3335" max="3584" width="9" style="2"/>
    <col min="3585" max="3585" width="0" style="2" hidden="1" customWidth="1"/>
    <col min="3586" max="3586" width="10.625" style="2" customWidth="1"/>
    <col min="3587" max="3588" width="14.375" style="2" customWidth="1"/>
    <col min="3589" max="3589" width="10.625" style="2" customWidth="1"/>
    <col min="3590" max="3590" width="9.375" style="2" customWidth="1"/>
    <col min="3591" max="3840" width="9" style="2"/>
    <col min="3841" max="3841" width="0" style="2" hidden="1" customWidth="1"/>
    <col min="3842" max="3842" width="10.625" style="2" customWidth="1"/>
    <col min="3843" max="3844" width="14.375" style="2" customWidth="1"/>
    <col min="3845" max="3845" width="10.625" style="2" customWidth="1"/>
    <col min="3846" max="3846" width="9.375" style="2" customWidth="1"/>
    <col min="3847" max="4096" width="9" style="2"/>
    <col min="4097" max="4097" width="0" style="2" hidden="1" customWidth="1"/>
    <col min="4098" max="4098" width="10.625" style="2" customWidth="1"/>
    <col min="4099" max="4100" width="14.375" style="2" customWidth="1"/>
    <col min="4101" max="4101" width="10.625" style="2" customWidth="1"/>
    <col min="4102" max="4102" width="9.375" style="2" customWidth="1"/>
    <col min="4103" max="4352" width="9" style="2"/>
    <col min="4353" max="4353" width="0" style="2" hidden="1" customWidth="1"/>
    <col min="4354" max="4354" width="10.625" style="2" customWidth="1"/>
    <col min="4355" max="4356" width="14.375" style="2" customWidth="1"/>
    <col min="4357" max="4357" width="10.625" style="2" customWidth="1"/>
    <col min="4358" max="4358" width="9.375" style="2" customWidth="1"/>
    <col min="4359" max="4608" width="9" style="2"/>
    <col min="4609" max="4609" width="0" style="2" hidden="1" customWidth="1"/>
    <col min="4610" max="4610" width="10.625" style="2" customWidth="1"/>
    <col min="4611" max="4612" width="14.375" style="2" customWidth="1"/>
    <col min="4613" max="4613" width="10.625" style="2" customWidth="1"/>
    <col min="4614" max="4614" width="9.375" style="2" customWidth="1"/>
    <col min="4615" max="4864" width="9" style="2"/>
    <col min="4865" max="4865" width="0" style="2" hidden="1" customWidth="1"/>
    <col min="4866" max="4866" width="10.625" style="2" customWidth="1"/>
    <col min="4867" max="4868" width="14.375" style="2" customWidth="1"/>
    <col min="4869" max="4869" width="10.625" style="2" customWidth="1"/>
    <col min="4870" max="4870" width="9.375" style="2" customWidth="1"/>
    <col min="4871" max="5120" width="9" style="2"/>
    <col min="5121" max="5121" width="0" style="2" hidden="1" customWidth="1"/>
    <col min="5122" max="5122" width="10.625" style="2" customWidth="1"/>
    <col min="5123" max="5124" width="14.375" style="2" customWidth="1"/>
    <col min="5125" max="5125" width="10.625" style="2" customWidth="1"/>
    <col min="5126" max="5126" width="9.375" style="2" customWidth="1"/>
    <col min="5127" max="5376" width="9" style="2"/>
    <col min="5377" max="5377" width="0" style="2" hidden="1" customWidth="1"/>
    <col min="5378" max="5378" width="10.625" style="2" customWidth="1"/>
    <col min="5379" max="5380" width="14.375" style="2" customWidth="1"/>
    <col min="5381" max="5381" width="10.625" style="2" customWidth="1"/>
    <col min="5382" max="5382" width="9.375" style="2" customWidth="1"/>
    <col min="5383" max="5632" width="9" style="2"/>
    <col min="5633" max="5633" width="0" style="2" hidden="1" customWidth="1"/>
    <col min="5634" max="5634" width="10.625" style="2" customWidth="1"/>
    <col min="5635" max="5636" width="14.375" style="2" customWidth="1"/>
    <col min="5637" max="5637" width="10.625" style="2" customWidth="1"/>
    <col min="5638" max="5638" width="9.375" style="2" customWidth="1"/>
    <col min="5639" max="5888" width="9" style="2"/>
    <col min="5889" max="5889" width="0" style="2" hidden="1" customWidth="1"/>
    <col min="5890" max="5890" width="10.625" style="2" customWidth="1"/>
    <col min="5891" max="5892" width="14.375" style="2" customWidth="1"/>
    <col min="5893" max="5893" width="10.625" style="2" customWidth="1"/>
    <col min="5894" max="5894" width="9.375" style="2" customWidth="1"/>
    <col min="5895" max="6144" width="9" style="2"/>
    <col min="6145" max="6145" width="0" style="2" hidden="1" customWidth="1"/>
    <col min="6146" max="6146" width="10.625" style="2" customWidth="1"/>
    <col min="6147" max="6148" width="14.375" style="2" customWidth="1"/>
    <col min="6149" max="6149" width="10.625" style="2" customWidth="1"/>
    <col min="6150" max="6150" width="9.375" style="2" customWidth="1"/>
    <col min="6151" max="6400" width="9" style="2"/>
    <col min="6401" max="6401" width="0" style="2" hidden="1" customWidth="1"/>
    <col min="6402" max="6402" width="10.625" style="2" customWidth="1"/>
    <col min="6403" max="6404" width="14.375" style="2" customWidth="1"/>
    <col min="6405" max="6405" width="10.625" style="2" customWidth="1"/>
    <col min="6406" max="6406" width="9.375" style="2" customWidth="1"/>
    <col min="6407" max="6656" width="9" style="2"/>
    <col min="6657" max="6657" width="0" style="2" hidden="1" customWidth="1"/>
    <col min="6658" max="6658" width="10.625" style="2" customWidth="1"/>
    <col min="6659" max="6660" width="14.375" style="2" customWidth="1"/>
    <col min="6661" max="6661" width="10.625" style="2" customWidth="1"/>
    <col min="6662" max="6662" width="9.375" style="2" customWidth="1"/>
    <col min="6663" max="6912" width="9" style="2"/>
    <col min="6913" max="6913" width="0" style="2" hidden="1" customWidth="1"/>
    <col min="6914" max="6914" width="10.625" style="2" customWidth="1"/>
    <col min="6915" max="6916" width="14.375" style="2" customWidth="1"/>
    <col min="6917" max="6917" width="10.625" style="2" customWidth="1"/>
    <col min="6918" max="6918" width="9.375" style="2" customWidth="1"/>
    <col min="6919" max="7168" width="9" style="2"/>
    <col min="7169" max="7169" width="0" style="2" hidden="1" customWidth="1"/>
    <col min="7170" max="7170" width="10.625" style="2" customWidth="1"/>
    <col min="7171" max="7172" width="14.375" style="2" customWidth="1"/>
    <col min="7173" max="7173" width="10.625" style="2" customWidth="1"/>
    <col min="7174" max="7174" width="9.375" style="2" customWidth="1"/>
    <col min="7175" max="7424" width="9" style="2"/>
    <col min="7425" max="7425" width="0" style="2" hidden="1" customWidth="1"/>
    <col min="7426" max="7426" width="10.625" style="2" customWidth="1"/>
    <col min="7427" max="7428" width="14.375" style="2" customWidth="1"/>
    <col min="7429" max="7429" width="10.625" style="2" customWidth="1"/>
    <col min="7430" max="7430" width="9.375" style="2" customWidth="1"/>
    <col min="7431" max="7680" width="9" style="2"/>
    <col min="7681" max="7681" width="0" style="2" hidden="1" customWidth="1"/>
    <col min="7682" max="7682" width="10.625" style="2" customWidth="1"/>
    <col min="7683" max="7684" width="14.375" style="2" customWidth="1"/>
    <col min="7685" max="7685" width="10.625" style="2" customWidth="1"/>
    <col min="7686" max="7686" width="9.375" style="2" customWidth="1"/>
    <col min="7687" max="7936" width="9" style="2"/>
    <col min="7937" max="7937" width="0" style="2" hidden="1" customWidth="1"/>
    <col min="7938" max="7938" width="10.625" style="2" customWidth="1"/>
    <col min="7939" max="7940" width="14.375" style="2" customWidth="1"/>
    <col min="7941" max="7941" width="10.625" style="2" customWidth="1"/>
    <col min="7942" max="7942" width="9.375" style="2" customWidth="1"/>
    <col min="7943" max="8192" width="9" style="2"/>
    <col min="8193" max="8193" width="0" style="2" hidden="1" customWidth="1"/>
    <col min="8194" max="8194" width="10.625" style="2" customWidth="1"/>
    <col min="8195" max="8196" width="14.375" style="2" customWidth="1"/>
    <col min="8197" max="8197" width="10.625" style="2" customWidth="1"/>
    <col min="8198" max="8198" width="9.375" style="2" customWidth="1"/>
    <col min="8199" max="8448" width="9" style="2"/>
    <col min="8449" max="8449" width="0" style="2" hidden="1" customWidth="1"/>
    <col min="8450" max="8450" width="10.625" style="2" customWidth="1"/>
    <col min="8451" max="8452" width="14.375" style="2" customWidth="1"/>
    <col min="8453" max="8453" width="10.625" style="2" customWidth="1"/>
    <col min="8454" max="8454" width="9.375" style="2" customWidth="1"/>
    <col min="8455" max="8704" width="9" style="2"/>
    <col min="8705" max="8705" width="0" style="2" hidden="1" customWidth="1"/>
    <col min="8706" max="8706" width="10.625" style="2" customWidth="1"/>
    <col min="8707" max="8708" width="14.375" style="2" customWidth="1"/>
    <col min="8709" max="8709" width="10.625" style="2" customWidth="1"/>
    <col min="8710" max="8710" width="9.375" style="2" customWidth="1"/>
    <col min="8711" max="8960" width="9" style="2"/>
    <col min="8961" max="8961" width="0" style="2" hidden="1" customWidth="1"/>
    <col min="8962" max="8962" width="10.625" style="2" customWidth="1"/>
    <col min="8963" max="8964" width="14.375" style="2" customWidth="1"/>
    <col min="8965" max="8965" width="10.625" style="2" customWidth="1"/>
    <col min="8966" max="8966" width="9.375" style="2" customWidth="1"/>
    <col min="8967" max="9216" width="9" style="2"/>
    <col min="9217" max="9217" width="0" style="2" hidden="1" customWidth="1"/>
    <col min="9218" max="9218" width="10.625" style="2" customWidth="1"/>
    <col min="9219" max="9220" width="14.375" style="2" customWidth="1"/>
    <col min="9221" max="9221" width="10.625" style="2" customWidth="1"/>
    <col min="9222" max="9222" width="9.375" style="2" customWidth="1"/>
    <col min="9223" max="9472" width="9" style="2"/>
    <col min="9473" max="9473" width="0" style="2" hidden="1" customWidth="1"/>
    <col min="9474" max="9474" width="10.625" style="2" customWidth="1"/>
    <col min="9475" max="9476" width="14.375" style="2" customWidth="1"/>
    <col min="9477" max="9477" width="10.625" style="2" customWidth="1"/>
    <col min="9478" max="9478" width="9.375" style="2" customWidth="1"/>
    <col min="9479" max="9728" width="9" style="2"/>
    <col min="9729" max="9729" width="0" style="2" hidden="1" customWidth="1"/>
    <col min="9730" max="9730" width="10.625" style="2" customWidth="1"/>
    <col min="9731" max="9732" width="14.375" style="2" customWidth="1"/>
    <col min="9733" max="9733" width="10.625" style="2" customWidth="1"/>
    <col min="9734" max="9734" width="9.375" style="2" customWidth="1"/>
    <col min="9735" max="9984" width="9" style="2"/>
    <col min="9985" max="9985" width="0" style="2" hidden="1" customWidth="1"/>
    <col min="9986" max="9986" width="10.625" style="2" customWidth="1"/>
    <col min="9987" max="9988" width="14.375" style="2" customWidth="1"/>
    <col min="9989" max="9989" width="10.625" style="2" customWidth="1"/>
    <col min="9990" max="9990" width="9.375" style="2" customWidth="1"/>
    <col min="9991" max="10240" width="9" style="2"/>
    <col min="10241" max="10241" width="0" style="2" hidden="1" customWidth="1"/>
    <col min="10242" max="10242" width="10.625" style="2" customWidth="1"/>
    <col min="10243" max="10244" width="14.375" style="2" customWidth="1"/>
    <col min="10245" max="10245" width="10.625" style="2" customWidth="1"/>
    <col min="10246" max="10246" width="9.375" style="2" customWidth="1"/>
    <col min="10247" max="10496" width="9" style="2"/>
    <col min="10497" max="10497" width="0" style="2" hidden="1" customWidth="1"/>
    <col min="10498" max="10498" width="10.625" style="2" customWidth="1"/>
    <col min="10499" max="10500" width="14.375" style="2" customWidth="1"/>
    <col min="10501" max="10501" width="10.625" style="2" customWidth="1"/>
    <col min="10502" max="10502" width="9.375" style="2" customWidth="1"/>
    <col min="10503" max="10752" width="9" style="2"/>
    <col min="10753" max="10753" width="0" style="2" hidden="1" customWidth="1"/>
    <col min="10754" max="10754" width="10.625" style="2" customWidth="1"/>
    <col min="10755" max="10756" width="14.375" style="2" customWidth="1"/>
    <col min="10757" max="10757" width="10.625" style="2" customWidth="1"/>
    <col min="10758" max="10758" width="9.375" style="2" customWidth="1"/>
    <col min="10759" max="11008" width="9" style="2"/>
    <col min="11009" max="11009" width="0" style="2" hidden="1" customWidth="1"/>
    <col min="11010" max="11010" width="10.625" style="2" customWidth="1"/>
    <col min="11011" max="11012" width="14.375" style="2" customWidth="1"/>
    <col min="11013" max="11013" width="10.625" style="2" customWidth="1"/>
    <col min="11014" max="11014" width="9.375" style="2" customWidth="1"/>
    <col min="11015" max="11264" width="9" style="2"/>
    <col min="11265" max="11265" width="0" style="2" hidden="1" customWidth="1"/>
    <col min="11266" max="11266" width="10.625" style="2" customWidth="1"/>
    <col min="11267" max="11268" width="14.375" style="2" customWidth="1"/>
    <col min="11269" max="11269" width="10.625" style="2" customWidth="1"/>
    <col min="11270" max="11270" width="9.375" style="2" customWidth="1"/>
    <col min="11271" max="11520" width="9" style="2"/>
    <col min="11521" max="11521" width="0" style="2" hidden="1" customWidth="1"/>
    <col min="11522" max="11522" width="10.625" style="2" customWidth="1"/>
    <col min="11523" max="11524" width="14.375" style="2" customWidth="1"/>
    <col min="11525" max="11525" width="10.625" style="2" customWidth="1"/>
    <col min="11526" max="11526" width="9.375" style="2" customWidth="1"/>
    <col min="11527" max="11776" width="9" style="2"/>
    <col min="11777" max="11777" width="0" style="2" hidden="1" customWidth="1"/>
    <col min="11778" max="11778" width="10.625" style="2" customWidth="1"/>
    <col min="11779" max="11780" width="14.375" style="2" customWidth="1"/>
    <col min="11781" max="11781" width="10.625" style="2" customWidth="1"/>
    <col min="11782" max="11782" width="9.375" style="2" customWidth="1"/>
    <col min="11783" max="12032" width="9" style="2"/>
    <col min="12033" max="12033" width="0" style="2" hidden="1" customWidth="1"/>
    <col min="12034" max="12034" width="10.625" style="2" customWidth="1"/>
    <col min="12035" max="12036" width="14.375" style="2" customWidth="1"/>
    <col min="12037" max="12037" width="10.625" style="2" customWidth="1"/>
    <col min="12038" max="12038" width="9.375" style="2" customWidth="1"/>
    <col min="12039" max="12288" width="9" style="2"/>
    <col min="12289" max="12289" width="0" style="2" hidden="1" customWidth="1"/>
    <col min="12290" max="12290" width="10.625" style="2" customWidth="1"/>
    <col min="12291" max="12292" width="14.375" style="2" customWidth="1"/>
    <col min="12293" max="12293" width="10.625" style="2" customWidth="1"/>
    <col min="12294" max="12294" width="9.375" style="2" customWidth="1"/>
    <col min="12295" max="12544" width="9" style="2"/>
    <col min="12545" max="12545" width="0" style="2" hidden="1" customWidth="1"/>
    <col min="12546" max="12546" width="10.625" style="2" customWidth="1"/>
    <col min="12547" max="12548" width="14.375" style="2" customWidth="1"/>
    <col min="12549" max="12549" width="10.625" style="2" customWidth="1"/>
    <col min="12550" max="12550" width="9.375" style="2" customWidth="1"/>
    <col min="12551" max="12800" width="9" style="2"/>
    <col min="12801" max="12801" width="0" style="2" hidden="1" customWidth="1"/>
    <col min="12802" max="12802" width="10.625" style="2" customWidth="1"/>
    <col min="12803" max="12804" width="14.375" style="2" customWidth="1"/>
    <col min="12805" max="12805" width="10.625" style="2" customWidth="1"/>
    <col min="12806" max="12806" width="9.375" style="2" customWidth="1"/>
    <col min="12807" max="13056" width="9" style="2"/>
    <col min="13057" max="13057" width="0" style="2" hidden="1" customWidth="1"/>
    <col min="13058" max="13058" width="10.625" style="2" customWidth="1"/>
    <col min="13059" max="13060" width="14.375" style="2" customWidth="1"/>
    <col min="13061" max="13061" width="10.625" style="2" customWidth="1"/>
    <col min="13062" max="13062" width="9.375" style="2" customWidth="1"/>
    <col min="13063" max="13312" width="9" style="2"/>
    <col min="13313" max="13313" width="0" style="2" hidden="1" customWidth="1"/>
    <col min="13314" max="13314" width="10.625" style="2" customWidth="1"/>
    <col min="13315" max="13316" width="14.375" style="2" customWidth="1"/>
    <col min="13317" max="13317" width="10.625" style="2" customWidth="1"/>
    <col min="13318" max="13318" width="9.375" style="2" customWidth="1"/>
    <col min="13319" max="13568" width="9" style="2"/>
    <col min="13569" max="13569" width="0" style="2" hidden="1" customWidth="1"/>
    <col min="13570" max="13570" width="10.625" style="2" customWidth="1"/>
    <col min="13571" max="13572" width="14.375" style="2" customWidth="1"/>
    <col min="13573" max="13573" width="10.625" style="2" customWidth="1"/>
    <col min="13574" max="13574" width="9.375" style="2" customWidth="1"/>
    <col min="13575" max="13824" width="9" style="2"/>
    <col min="13825" max="13825" width="0" style="2" hidden="1" customWidth="1"/>
    <col min="13826" max="13826" width="10.625" style="2" customWidth="1"/>
    <col min="13827" max="13828" width="14.375" style="2" customWidth="1"/>
    <col min="13829" max="13829" width="10.625" style="2" customWidth="1"/>
    <col min="13830" max="13830" width="9.375" style="2" customWidth="1"/>
    <col min="13831" max="14080" width="9" style="2"/>
    <col min="14081" max="14081" width="0" style="2" hidden="1" customWidth="1"/>
    <col min="14082" max="14082" width="10.625" style="2" customWidth="1"/>
    <col min="14083" max="14084" width="14.375" style="2" customWidth="1"/>
    <col min="14085" max="14085" width="10.625" style="2" customWidth="1"/>
    <col min="14086" max="14086" width="9.375" style="2" customWidth="1"/>
    <col min="14087" max="14336" width="9" style="2"/>
    <col min="14337" max="14337" width="0" style="2" hidden="1" customWidth="1"/>
    <col min="14338" max="14338" width="10.625" style="2" customWidth="1"/>
    <col min="14339" max="14340" width="14.375" style="2" customWidth="1"/>
    <col min="14341" max="14341" width="10.625" style="2" customWidth="1"/>
    <col min="14342" max="14342" width="9.375" style="2" customWidth="1"/>
    <col min="14343" max="14592" width="9" style="2"/>
    <col min="14593" max="14593" width="0" style="2" hidden="1" customWidth="1"/>
    <col min="14594" max="14594" width="10.625" style="2" customWidth="1"/>
    <col min="14595" max="14596" width="14.375" style="2" customWidth="1"/>
    <col min="14597" max="14597" width="10.625" style="2" customWidth="1"/>
    <col min="14598" max="14598" width="9.375" style="2" customWidth="1"/>
    <col min="14599" max="14848" width="9" style="2"/>
    <col min="14849" max="14849" width="0" style="2" hidden="1" customWidth="1"/>
    <col min="14850" max="14850" width="10.625" style="2" customWidth="1"/>
    <col min="14851" max="14852" width="14.375" style="2" customWidth="1"/>
    <col min="14853" max="14853" width="10.625" style="2" customWidth="1"/>
    <col min="14854" max="14854" width="9.375" style="2" customWidth="1"/>
    <col min="14855" max="15104" width="9" style="2"/>
    <col min="15105" max="15105" width="0" style="2" hidden="1" customWidth="1"/>
    <col min="15106" max="15106" width="10.625" style="2" customWidth="1"/>
    <col min="15107" max="15108" width="14.375" style="2" customWidth="1"/>
    <col min="15109" max="15109" width="10.625" style="2" customWidth="1"/>
    <col min="15110" max="15110" width="9.375" style="2" customWidth="1"/>
    <col min="15111" max="15360" width="9" style="2"/>
    <col min="15361" max="15361" width="0" style="2" hidden="1" customWidth="1"/>
    <col min="15362" max="15362" width="10.625" style="2" customWidth="1"/>
    <col min="15363" max="15364" width="14.375" style="2" customWidth="1"/>
    <col min="15365" max="15365" width="10.625" style="2" customWidth="1"/>
    <col min="15366" max="15366" width="9.375" style="2" customWidth="1"/>
    <col min="15367" max="15616" width="9" style="2"/>
    <col min="15617" max="15617" width="0" style="2" hidden="1" customWidth="1"/>
    <col min="15618" max="15618" width="10.625" style="2" customWidth="1"/>
    <col min="15619" max="15620" width="14.375" style="2" customWidth="1"/>
    <col min="15621" max="15621" width="10.625" style="2" customWidth="1"/>
    <col min="15622" max="15622" width="9.375" style="2" customWidth="1"/>
    <col min="15623" max="15872" width="9" style="2"/>
    <col min="15873" max="15873" width="0" style="2" hidden="1" customWidth="1"/>
    <col min="15874" max="15874" width="10.625" style="2" customWidth="1"/>
    <col min="15875" max="15876" width="14.375" style="2" customWidth="1"/>
    <col min="15877" max="15877" width="10.625" style="2" customWidth="1"/>
    <col min="15878" max="15878" width="9.375" style="2" customWidth="1"/>
    <col min="15879" max="16128" width="9" style="2"/>
    <col min="16129" max="16129" width="0" style="2" hidden="1" customWidth="1"/>
    <col min="16130" max="16130" width="10.625" style="2" customWidth="1"/>
    <col min="16131" max="16132" width="14.375" style="2" customWidth="1"/>
    <col min="16133" max="16133" width="10.625" style="2" customWidth="1"/>
    <col min="16134" max="16134" width="9.375" style="2" customWidth="1"/>
    <col min="16135" max="16384" width="9" style="2"/>
  </cols>
  <sheetData>
    <row r="1" spans="1:6" ht="19.5" customHeight="1" x14ac:dyDescent="0.15">
      <c r="B1" s="1" t="s">
        <v>149</v>
      </c>
    </row>
    <row r="3" spans="1:6" s="57" customFormat="1" ht="19.5" customHeight="1" x14ac:dyDescent="0.15">
      <c r="B3" s="211" t="s">
        <v>150</v>
      </c>
      <c r="C3" s="213" t="s">
        <v>151</v>
      </c>
      <c r="D3" s="213" t="s">
        <v>152</v>
      </c>
      <c r="E3" s="215" t="s">
        <v>153</v>
      </c>
      <c r="F3" s="216"/>
    </row>
    <row r="4" spans="1:6" s="57" customFormat="1" ht="19.5" customHeight="1" x14ac:dyDescent="0.15">
      <c r="B4" s="212"/>
      <c r="C4" s="214"/>
      <c r="D4" s="214"/>
      <c r="E4" s="58"/>
      <c r="F4" s="59" t="s">
        <v>154</v>
      </c>
    </row>
    <row r="5" spans="1:6" s="57" customFormat="1" ht="27" customHeight="1" x14ac:dyDescent="0.15">
      <c r="B5" s="60" t="s">
        <v>155</v>
      </c>
      <c r="C5" s="157">
        <v>126146099</v>
      </c>
      <c r="D5" s="157">
        <v>126146099</v>
      </c>
      <c r="E5" s="158">
        <v>100</v>
      </c>
      <c r="F5" s="159"/>
    </row>
    <row r="6" spans="1:6" ht="19.5" customHeight="1" x14ac:dyDescent="0.15">
      <c r="A6" s="2" t="s">
        <v>156</v>
      </c>
      <c r="B6" s="60" t="s">
        <v>157</v>
      </c>
      <c r="C6" s="61">
        <v>5224614</v>
      </c>
      <c r="D6" s="61">
        <v>5223011</v>
      </c>
      <c r="E6" s="158">
        <v>99.969318307534294</v>
      </c>
      <c r="F6" s="160">
        <v>17</v>
      </c>
    </row>
    <row r="7" spans="1:6" ht="19.5" customHeight="1" x14ac:dyDescent="0.15">
      <c r="A7" s="2" t="s">
        <v>158</v>
      </c>
      <c r="B7" s="60" t="s">
        <v>159</v>
      </c>
      <c r="C7" s="61">
        <v>1237984</v>
      </c>
      <c r="D7" s="61">
        <v>1236694</v>
      </c>
      <c r="E7" s="158">
        <v>99.895798330188441</v>
      </c>
      <c r="F7" s="160">
        <v>23</v>
      </c>
    </row>
    <row r="8" spans="1:6" ht="19.5" customHeight="1" x14ac:dyDescent="0.15">
      <c r="A8" s="2" t="s">
        <v>160</v>
      </c>
      <c r="B8" s="60" t="s">
        <v>161</v>
      </c>
      <c r="C8" s="61">
        <v>1210534</v>
      </c>
      <c r="D8" s="61">
        <v>1208267</v>
      </c>
      <c r="E8" s="158">
        <v>99.812727275731206</v>
      </c>
      <c r="F8" s="160">
        <v>28</v>
      </c>
    </row>
    <row r="9" spans="1:6" ht="19.5" customHeight="1" x14ac:dyDescent="0.15">
      <c r="A9" s="2" t="s">
        <v>162</v>
      </c>
      <c r="B9" s="60" t="s">
        <v>163</v>
      </c>
      <c r="C9" s="61">
        <v>2301996</v>
      </c>
      <c r="D9" s="61">
        <v>2303524</v>
      </c>
      <c r="E9" s="158">
        <v>100.06637717876139</v>
      </c>
      <c r="F9" s="160">
        <v>14</v>
      </c>
    </row>
    <row r="10" spans="1:6" ht="19.5" customHeight="1" x14ac:dyDescent="0.15">
      <c r="A10" s="2" t="s">
        <v>164</v>
      </c>
      <c r="B10" s="60" t="s">
        <v>165</v>
      </c>
      <c r="C10" s="61">
        <v>959502</v>
      </c>
      <c r="D10" s="61">
        <v>957802</v>
      </c>
      <c r="E10" s="158">
        <v>99.822824757009371</v>
      </c>
      <c r="F10" s="160">
        <v>26</v>
      </c>
    </row>
    <row r="11" spans="1:6" ht="19.5" customHeight="1" x14ac:dyDescent="0.15">
      <c r="A11" s="2" t="s">
        <v>166</v>
      </c>
      <c r="B11" s="60" t="s">
        <v>167</v>
      </c>
      <c r="C11" s="61">
        <v>1068027</v>
      </c>
      <c r="D11" s="61">
        <v>1065256</v>
      </c>
      <c r="E11" s="158">
        <v>99.740549630299611</v>
      </c>
      <c r="F11" s="160">
        <v>30</v>
      </c>
    </row>
    <row r="12" spans="1:6" ht="19.5" customHeight="1" x14ac:dyDescent="0.15">
      <c r="A12" s="2" t="s">
        <v>168</v>
      </c>
      <c r="B12" s="60" t="s">
        <v>169</v>
      </c>
      <c r="C12" s="61">
        <v>1833152</v>
      </c>
      <c r="D12" s="61">
        <v>1834783</v>
      </c>
      <c r="E12" s="158">
        <v>100.08897243654644</v>
      </c>
      <c r="F12" s="160">
        <v>12</v>
      </c>
    </row>
    <row r="13" spans="1:6" ht="19.5" customHeight="1" x14ac:dyDescent="0.15">
      <c r="A13" s="2" t="s">
        <v>170</v>
      </c>
      <c r="B13" s="60" t="s">
        <v>171</v>
      </c>
      <c r="C13" s="61">
        <v>2867009</v>
      </c>
      <c r="D13" s="61">
        <v>2798933</v>
      </c>
      <c r="E13" s="158">
        <v>97.62553936872888</v>
      </c>
      <c r="F13" s="160">
        <v>40</v>
      </c>
    </row>
    <row r="14" spans="1:6" ht="19.5" customHeight="1" x14ac:dyDescent="0.15">
      <c r="A14" s="2" t="s">
        <v>172</v>
      </c>
      <c r="B14" s="60" t="s">
        <v>173</v>
      </c>
      <c r="C14" s="61">
        <v>1933146</v>
      </c>
      <c r="D14" s="61">
        <v>1913612</v>
      </c>
      <c r="E14" s="158">
        <v>98.989522777896752</v>
      </c>
      <c r="F14" s="160">
        <v>37</v>
      </c>
    </row>
    <row r="15" spans="1:6" ht="19.5" customHeight="1" x14ac:dyDescent="0.15">
      <c r="A15" s="2" t="s">
        <v>174</v>
      </c>
      <c r="B15" s="60" t="s">
        <v>175</v>
      </c>
      <c r="C15" s="61">
        <v>1939110</v>
      </c>
      <c r="D15" s="61">
        <v>1939475</v>
      </c>
      <c r="E15" s="158">
        <v>100.01882306831484</v>
      </c>
      <c r="F15" s="160">
        <v>16</v>
      </c>
    </row>
    <row r="16" spans="1:6" ht="19.5" customHeight="1" x14ac:dyDescent="0.15">
      <c r="A16" s="2" t="s">
        <v>176</v>
      </c>
      <c r="B16" s="60" t="s">
        <v>177</v>
      </c>
      <c r="C16" s="61">
        <v>7344765</v>
      </c>
      <c r="D16" s="61">
        <v>6434818</v>
      </c>
      <c r="E16" s="158">
        <v>87.610944666030846</v>
      </c>
      <c r="F16" s="160">
        <v>47</v>
      </c>
    </row>
    <row r="17" spans="1:6" ht="19.5" customHeight="1" x14ac:dyDescent="0.15">
      <c r="A17" s="62" t="s">
        <v>178</v>
      </c>
      <c r="B17" s="63" t="s">
        <v>179</v>
      </c>
      <c r="C17" s="161">
        <v>6284480</v>
      </c>
      <c r="D17" s="161">
        <v>5549636</v>
      </c>
      <c r="E17" s="162">
        <v>88.307003920769901</v>
      </c>
      <c r="F17" s="163">
        <v>46</v>
      </c>
    </row>
    <row r="18" spans="1:6" ht="19.5" customHeight="1" x14ac:dyDescent="0.15">
      <c r="A18" s="2" t="s">
        <v>180</v>
      </c>
      <c r="B18" s="60" t="s">
        <v>181</v>
      </c>
      <c r="C18" s="61">
        <v>14047594</v>
      </c>
      <c r="D18" s="61">
        <v>16751563</v>
      </c>
      <c r="E18" s="158">
        <v>119.24862720263698</v>
      </c>
      <c r="F18" s="160">
        <v>1</v>
      </c>
    </row>
    <row r="19" spans="1:6" ht="19.5" customHeight="1" x14ac:dyDescent="0.15">
      <c r="A19" s="2" t="s">
        <v>182</v>
      </c>
      <c r="B19" s="60" t="s">
        <v>183</v>
      </c>
      <c r="C19" s="61">
        <v>9237337</v>
      </c>
      <c r="D19" s="61">
        <v>8305714</v>
      </c>
      <c r="E19" s="158">
        <v>89.914593350875904</v>
      </c>
      <c r="F19" s="160">
        <v>45</v>
      </c>
    </row>
    <row r="20" spans="1:6" ht="19.5" customHeight="1" x14ac:dyDescent="0.15">
      <c r="A20" s="2" t="s">
        <v>184</v>
      </c>
      <c r="B20" s="60" t="s">
        <v>185</v>
      </c>
      <c r="C20" s="61">
        <v>2201272</v>
      </c>
      <c r="D20" s="61">
        <v>2200535</v>
      </c>
      <c r="E20" s="158">
        <v>99.96651935789852</v>
      </c>
      <c r="F20" s="160">
        <v>18</v>
      </c>
    </row>
    <row r="21" spans="1:6" ht="19.5" customHeight="1" x14ac:dyDescent="0.15">
      <c r="A21" s="2" t="s">
        <v>186</v>
      </c>
      <c r="B21" s="60" t="s">
        <v>187</v>
      </c>
      <c r="C21" s="61">
        <v>1034814</v>
      </c>
      <c r="D21" s="61">
        <v>1032879</v>
      </c>
      <c r="E21" s="158">
        <v>99.813009874238261</v>
      </c>
      <c r="F21" s="160">
        <v>27</v>
      </c>
    </row>
    <row r="22" spans="1:6" ht="19.5" customHeight="1" x14ac:dyDescent="0.15">
      <c r="A22" s="2" t="s">
        <v>188</v>
      </c>
      <c r="B22" s="60" t="s">
        <v>189</v>
      </c>
      <c r="C22" s="61">
        <v>1132526</v>
      </c>
      <c r="D22" s="61">
        <v>1134490</v>
      </c>
      <c r="E22" s="158">
        <v>100.17341765222167</v>
      </c>
      <c r="F22" s="160">
        <v>7</v>
      </c>
    </row>
    <row r="23" spans="1:6" ht="19.5" customHeight="1" x14ac:dyDescent="0.15">
      <c r="A23" s="2" t="s">
        <v>190</v>
      </c>
      <c r="B23" s="64" t="s">
        <v>26</v>
      </c>
      <c r="C23" s="65">
        <v>766863</v>
      </c>
      <c r="D23" s="65">
        <v>768409</v>
      </c>
      <c r="E23" s="66">
        <v>100.20160054664262</v>
      </c>
      <c r="F23" s="67">
        <v>6</v>
      </c>
    </row>
    <row r="24" spans="1:6" ht="19.5" customHeight="1" x14ac:dyDescent="0.15">
      <c r="A24" s="2" t="s">
        <v>191</v>
      </c>
      <c r="B24" s="60" t="s">
        <v>192</v>
      </c>
      <c r="C24" s="61">
        <v>809974</v>
      </c>
      <c r="D24" s="61">
        <v>804590</v>
      </c>
      <c r="E24" s="158">
        <v>99.335287305518449</v>
      </c>
      <c r="F24" s="160">
        <v>36</v>
      </c>
    </row>
    <row r="25" spans="1:6" ht="19.5" customHeight="1" x14ac:dyDescent="0.15">
      <c r="A25" s="2" t="s">
        <v>193</v>
      </c>
      <c r="B25" s="60" t="s">
        <v>194</v>
      </c>
      <c r="C25" s="61">
        <v>2048011</v>
      </c>
      <c r="D25" s="61">
        <v>2042473</v>
      </c>
      <c r="E25" s="158">
        <v>99.729591296140498</v>
      </c>
      <c r="F25" s="160">
        <v>31</v>
      </c>
    </row>
    <row r="26" spans="1:6" ht="19.5" customHeight="1" x14ac:dyDescent="0.15">
      <c r="A26" s="2" t="s">
        <v>195</v>
      </c>
      <c r="B26" s="60" t="s">
        <v>196</v>
      </c>
      <c r="C26" s="61">
        <v>1978742</v>
      </c>
      <c r="D26" s="61">
        <v>1906495</v>
      </c>
      <c r="E26" s="158">
        <v>96.348841839916474</v>
      </c>
      <c r="F26" s="160">
        <v>42</v>
      </c>
    </row>
    <row r="27" spans="1:6" ht="19.5" customHeight="1" x14ac:dyDescent="0.15">
      <c r="A27" s="2" t="s">
        <v>197</v>
      </c>
      <c r="B27" s="60" t="s">
        <v>198</v>
      </c>
      <c r="C27" s="61">
        <v>3633202</v>
      </c>
      <c r="D27" s="61">
        <v>3627009</v>
      </c>
      <c r="E27" s="158">
        <v>99.829544297289274</v>
      </c>
      <c r="F27" s="160">
        <v>25</v>
      </c>
    </row>
    <row r="28" spans="1:6" ht="19.5" customHeight="1" x14ac:dyDescent="0.15">
      <c r="A28" s="2" t="s">
        <v>199</v>
      </c>
      <c r="B28" s="60" t="s">
        <v>200</v>
      </c>
      <c r="C28" s="61">
        <v>7542415</v>
      </c>
      <c r="D28" s="61">
        <v>7637684</v>
      </c>
      <c r="E28" s="158">
        <v>101.26311002510468</v>
      </c>
      <c r="F28" s="160">
        <v>4</v>
      </c>
    </row>
    <row r="29" spans="1:6" ht="19.5" customHeight="1" x14ac:dyDescent="0.15">
      <c r="A29" s="2" t="s">
        <v>201</v>
      </c>
      <c r="B29" s="60" t="s">
        <v>202</v>
      </c>
      <c r="C29" s="61">
        <v>1770254</v>
      </c>
      <c r="D29" s="61">
        <v>1742174</v>
      </c>
      <c r="E29" s="158">
        <v>98.413786948087676</v>
      </c>
      <c r="F29" s="160">
        <v>38</v>
      </c>
    </row>
    <row r="30" spans="1:6" ht="19.5" customHeight="1" x14ac:dyDescent="0.15">
      <c r="A30" s="2" t="s">
        <v>199</v>
      </c>
      <c r="B30" s="60" t="s">
        <v>203</v>
      </c>
      <c r="C30" s="61">
        <v>1413610</v>
      </c>
      <c r="D30" s="61">
        <v>1366079</v>
      </c>
      <c r="E30" s="158">
        <v>96.637615749747098</v>
      </c>
      <c r="F30" s="160">
        <v>41</v>
      </c>
    </row>
    <row r="31" spans="1:6" ht="19.5" customHeight="1" x14ac:dyDescent="0.15">
      <c r="A31" s="2" t="s">
        <v>204</v>
      </c>
      <c r="B31" s="60" t="s">
        <v>205</v>
      </c>
      <c r="C31" s="61">
        <v>2578087</v>
      </c>
      <c r="D31" s="61">
        <v>2629414</v>
      </c>
      <c r="E31" s="158">
        <v>101.9908947991282</v>
      </c>
      <c r="F31" s="160">
        <v>3</v>
      </c>
    </row>
    <row r="32" spans="1:6" ht="19.5" customHeight="1" x14ac:dyDescent="0.15">
      <c r="A32" s="2" t="s">
        <v>206</v>
      </c>
      <c r="B32" s="60" t="s">
        <v>207</v>
      </c>
      <c r="C32" s="61">
        <v>8837685</v>
      </c>
      <c r="D32" s="61">
        <v>9227865</v>
      </c>
      <c r="E32" s="158">
        <v>104.41495708434958</v>
      </c>
      <c r="F32" s="160">
        <v>2</v>
      </c>
    </row>
    <row r="33" spans="1:6" ht="19.5" customHeight="1" x14ac:dyDescent="0.15">
      <c r="A33" s="2" t="s">
        <v>208</v>
      </c>
      <c r="B33" s="60" t="s">
        <v>209</v>
      </c>
      <c r="C33" s="61">
        <v>5465002</v>
      </c>
      <c r="D33" s="61">
        <v>5209889</v>
      </c>
      <c r="E33" s="158">
        <v>95.331877280191307</v>
      </c>
      <c r="F33" s="160">
        <v>43</v>
      </c>
    </row>
    <row r="34" spans="1:6" ht="19.5" customHeight="1" x14ac:dyDescent="0.15">
      <c r="A34" s="68">
        <v>16</v>
      </c>
      <c r="B34" s="60" t="s">
        <v>210</v>
      </c>
      <c r="C34" s="61">
        <v>1324473</v>
      </c>
      <c r="D34" s="61">
        <v>1195079</v>
      </c>
      <c r="E34" s="158">
        <v>90.230529425665907</v>
      </c>
      <c r="F34" s="160">
        <v>44</v>
      </c>
    </row>
    <row r="35" spans="1:6" ht="19.5" customHeight="1" x14ac:dyDescent="0.15">
      <c r="A35" s="2" t="s">
        <v>211</v>
      </c>
      <c r="B35" s="60" t="s">
        <v>212</v>
      </c>
      <c r="C35" s="61">
        <v>922584</v>
      </c>
      <c r="D35" s="61">
        <v>907795</v>
      </c>
      <c r="E35" s="158">
        <v>98.397002332578936</v>
      </c>
      <c r="F35" s="160">
        <v>39</v>
      </c>
    </row>
    <row r="36" spans="1:6" ht="19.5" customHeight="1" x14ac:dyDescent="0.15">
      <c r="A36" s="2" t="s">
        <v>213</v>
      </c>
      <c r="B36" s="60" t="s">
        <v>214</v>
      </c>
      <c r="C36" s="61">
        <v>553407</v>
      </c>
      <c r="D36" s="61">
        <v>552250</v>
      </c>
      <c r="E36" s="158">
        <v>99.790931448283089</v>
      </c>
      <c r="F36" s="160">
        <v>29</v>
      </c>
    </row>
    <row r="37" spans="1:6" ht="19.5" customHeight="1" x14ac:dyDescent="0.15">
      <c r="A37" s="2" t="s">
        <v>180</v>
      </c>
      <c r="B37" s="60" t="s">
        <v>215</v>
      </c>
      <c r="C37" s="61">
        <v>671126</v>
      </c>
      <c r="D37" s="61">
        <v>672099</v>
      </c>
      <c r="E37" s="158">
        <v>100.14498022725986</v>
      </c>
      <c r="F37" s="160">
        <v>9</v>
      </c>
    </row>
    <row r="38" spans="1:6" ht="19.5" customHeight="1" x14ac:dyDescent="0.15">
      <c r="A38" s="2" t="s">
        <v>172</v>
      </c>
      <c r="B38" s="60" t="s">
        <v>216</v>
      </c>
      <c r="C38" s="61">
        <v>1888432</v>
      </c>
      <c r="D38" s="61">
        <v>1890186</v>
      </c>
      <c r="E38" s="158">
        <v>100.09288128987434</v>
      </c>
      <c r="F38" s="160">
        <v>11</v>
      </c>
    </row>
    <row r="39" spans="1:6" ht="19.5" customHeight="1" x14ac:dyDescent="0.15">
      <c r="A39" s="2" t="s">
        <v>204</v>
      </c>
      <c r="B39" s="60" t="s">
        <v>217</v>
      </c>
      <c r="C39" s="61">
        <v>2799702</v>
      </c>
      <c r="D39" s="61">
        <v>2803893</v>
      </c>
      <c r="E39" s="158">
        <v>100.14969450320071</v>
      </c>
      <c r="F39" s="160">
        <v>8</v>
      </c>
    </row>
    <row r="40" spans="1:6" ht="19.5" customHeight="1" x14ac:dyDescent="0.15">
      <c r="A40" s="69" t="s">
        <v>178</v>
      </c>
      <c r="B40" s="60" t="s">
        <v>218</v>
      </c>
      <c r="C40" s="61">
        <v>1342059</v>
      </c>
      <c r="D40" s="61">
        <v>1337227</v>
      </c>
      <c r="E40" s="158">
        <v>99.639956216529981</v>
      </c>
      <c r="F40" s="160">
        <v>34</v>
      </c>
    </row>
    <row r="41" spans="1:6" ht="19.5" customHeight="1" x14ac:dyDescent="0.15">
      <c r="A41" s="2" t="s">
        <v>219</v>
      </c>
      <c r="B41" s="60" t="s">
        <v>220</v>
      </c>
      <c r="C41" s="61">
        <v>719559</v>
      </c>
      <c r="D41" s="61">
        <v>716553</v>
      </c>
      <c r="E41" s="158">
        <v>99.58224412452627</v>
      </c>
      <c r="F41" s="160">
        <v>35</v>
      </c>
    </row>
    <row r="42" spans="1:6" ht="19.5" customHeight="1" x14ac:dyDescent="0.15">
      <c r="A42" s="2" t="s">
        <v>206</v>
      </c>
      <c r="B42" s="60" t="s">
        <v>221</v>
      </c>
      <c r="C42" s="61">
        <v>950244</v>
      </c>
      <c r="D42" s="61">
        <v>951414</v>
      </c>
      <c r="E42" s="158">
        <v>100.12312627072626</v>
      </c>
      <c r="F42" s="160">
        <v>10</v>
      </c>
    </row>
    <row r="43" spans="1:6" ht="19.5" customHeight="1" x14ac:dyDescent="0.15">
      <c r="A43" s="2" t="s">
        <v>193</v>
      </c>
      <c r="B43" s="60" t="s">
        <v>222</v>
      </c>
      <c r="C43" s="61">
        <v>1334841</v>
      </c>
      <c r="D43" s="61">
        <v>1335909</v>
      </c>
      <c r="E43" s="158">
        <v>100.08000952922482</v>
      </c>
      <c r="F43" s="160">
        <v>13</v>
      </c>
    </row>
    <row r="44" spans="1:6" ht="19.5" customHeight="1" x14ac:dyDescent="0.15">
      <c r="A44" s="2" t="s">
        <v>223</v>
      </c>
      <c r="B44" s="60" t="s">
        <v>224</v>
      </c>
      <c r="C44" s="61">
        <v>691527</v>
      </c>
      <c r="D44" s="61">
        <v>690651</v>
      </c>
      <c r="E44" s="158">
        <v>99.873323818158937</v>
      </c>
      <c r="F44" s="160">
        <v>24</v>
      </c>
    </row>
    <row r="45" spans="1:6" ht="19.5" customHeight="1" x14ac:dyDescent="0.15">
      <c r="A45" s="2" t="s">
        <v>188</v>
      </c>
      <c r="B45" s="60" t="s">
        <v>225</v>
      </c>
      <c r="C45" s="61">
        <v>5135214</v>
      </c>
      <c r="D45" s="61">
        <v>5136448</v>
      </c>
      <c r="E45" s="158">
        <v>100.02403015726316</v>
      </c>
      <c r="F45" s="160">
        <v>15</v>
      </c>
    </row>
    <row r="46" spans="1:6" ht="19.5" customHeight="1" x14ac:dyDescent="0.15">
      <c r="A46" s="2" t="s">
        <v>226</v>
      </c>
      <c r="B46" s="60" t="s">
        <v>227</v>
      </c>
      <c r="C46" s="61">
        <v>811442</v>
      </c>
      <c r="D46" s="61">
        <v>817005</v>
      </c>
      <c r="E46" s="158">
        <v>100.68556964022075</v>
      </c>
      <c r="F46" s="160">
        <v>5</v>
      </c>
    </row>
    <row r="47" spans="1:6" ht="19.5" customHeight="1" x14ac:dyDescent="0.15">
      <c r="A47" s="2" t="s">
        <v>228</v>
      </c>
      <c r="B47" s="60" t="s">
        <v>229</v>
      </c>
      <c r="C47" s="61">
        <v>1312317</v>
      </c>
      <c r="D47" s="61">
        <v>1308735</v>
      </c>
      <c r="E47" s="158">
        <v>99.727047656930452</v>
      </c>
      <c r="F47" s="160">
        <v>32</v>
      </c>
    </row>
    <row r="48" spans="1:6" ht="19.5" customHeight="1" x14ac:dyDescent="0.15">
      <c r="A48" s="2" t="s">
        <v>230</v>
      </c>
      <c r="B48" s="60" t="s">
        <v>231</v>
      </c>
      <c r="C48" s="61">
        <v>1738301</v>
      </c>
      <c r="D48" s="61">
        <v>1732343</v>
      </c>
      <c r="E48" s="158">
        <v>99.657251534688186</v>
      </c>
      <c r="F48" s="160">
        <v>33</v>
      </c>
    </row>
    <row r="49" spans="1:6" ht="19.5" customHeight="1" x14ac:dyDescent="0.15">
      <c r="A49" s="2" t="s">
        <v>158</v>
      </c>
      <c r="B49" s="60" t="s">
        <v>232</v>
      </c>
      <c r="C49" s="61">
        <v>1123852</v>
      </c>
      <c r="D49" s="61">
        <v>1123167</v>
      </c>
      <c r="E49" s="158">
        <v>99.939048913913936</v>
      </c>
      <c r="F49" s="160">
        <v>20</v>
      </c>
    </row>
    <row r="50" spans="1:6" ht="19.5" customHeight="1" x14ac:dyDescent="0.15">
      <c r="A50" s="2" t="s">
        <v>233</v>
      </c>
      <c r="B50" s="70" t="s">
        <v>234</v>
      </c>
      <c r="C50" s="164">
        <v>1069576</v>
      </c>
      <c r="D50" s="164">
        <v>1068556</v>
      </c>
      <c r="E50" s="165">
        <v>99.90463510774363</v>
      </c>
      <c r="F50" s="166">
        <v>22</v>
      </c>
    </row>
    <row r="51" spans="1:6" ht="19.5" customHeight="1" x14ac:dyDescent="0.15">
      <c r="A51" s="61" t="s">
        <v>160</v>
      </c>
      <c r="B51" s="60" t="s">
        <v>235</v>
      </c>
      <c r="C51" s="61">
        <v>1588256</v>
      </c>
      <c r="D51" s="61">
        <v>1586860</v>
      </c>
      <c r="E51" s="158">
        <v>99.912104849596034</v>
      </c>
      <c r="F51" s="160">
        <v>21</v>
      </c>
    </row>
    <row r="52" spans="1:6" ht="19.5" customHeight="1" x14ac:dyDescent="0.15">
      <c r="A52" s="61" t="s">
        <v>190</v>
      </c>
      <c r="B52" s="60" t="s">
        <v>236</v>
      </c>
      <c r="C52" s="61">
        <v>1467480</v>
      </c>
      <c r="D52" s="61">
        <v>1466856</v>
      </c>
      <c r="E52" s="158">
        <v>99.957478125766613</v>
      </c>
      <c r="F52" s="160">
        <v>19</v>
      </c>
    </row>
    <row r="53" spans="1:6" ht="14.25" customHeight="1" x14ac:dyDescent="0.15">
      <c r="B53" s="71" t="s">
        <v>237</v>
      </c>
    </row>
    <row r="54" spans="1:6" ht="14.25" customHeight="1" x14ac:dyDescent="0.15">
      <c r="B54" s="71" t="s">
        <v>238</v>
      </c>
    </row>
  </sheetData>
  <mergeCells count="4">
    <mergeCell ref="B3:B4"/>
    <mergeCell ref="C3:C4"/>
    <mergeCell ref="D3:D4"/>
    <mergeCell ref="E3:F3"/>
  </mergeCells>
  <phoneticPr fontId="6"/>
  <pageMargins left="0.9055118110236221" right="0.70866141732283472" top="0.74803149606299213" bottom="0.35433070866141736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27"/>
  <sheetViews>
    <sheetView showGridLines="0" view="pageBreakPreview" zoomScale="80" zoomScaleNormal="100" zoomScaleSheetLayoutView="80" workbookViewId="0">
      <selection activeCell="AC20" sqref="AC20"/>
    </sheetView>
  </sheetViews>
  <sheetFormatPr defaultRowHeight="13.5" x14ac:dyDescent="0.15"/>
  <cols>
    <col min="1" max="2" width="9" style="2"/>
    <col min="3" max="3" width="10" style="2" customWidth="1"/>
    <col min="4" max="13" width="8.625" style="2" customWidth="1"/>
    <col min="14" max="14" width="10" style="2" customWidth="1"/>
    <col min="15" max="24" width="8.625" style="2" customWidth="1"/>
    <col min="25" max="234" width="9" style="2"/>
    <col min="235" max="235" width="10.75" style="2" customWidth="1"/>
    <col min="236" max="237" width="9" style="2"/>
    <col min="238" max="238" width="13.375" style="2" customWidth="1"/>
    <col min="239" max="255" width="8.625" style="2" customWidth="1"/>
    <col min="256" max="256" width="13.375" style="2" customWidth="1"/>
    <col min="257" max="258" width="8.625" style="2" customWidth="1"/>
    <col min="259" max="259" width="9" style="2"/>
    <col min="260" max="260" width="13.375" style="2" customWidth="1"/>
    <col min="261" max="277" width="8.625" style="2" customWidth="1"/>
    <col min="278" max="278" width="13.375" style="2" customWidth="1"/>
    <col min="279" max="280" width="8.625" style="2" customWidth="1"/>
    <col min="281" max="490" width="9" style="2"/>
    <col min="491" max="491" width="10.75" style="2" customWidth="1"/>
    <col min="492" max="493" width="9" style="2"/>
    <col min="494" max="494" width="13.375" style="2" customWidth="1"/>
    <col min="495" max="511" width="8.625" style="2" customWidth="1"/>
    <col min="512" max="512" width="13.375" style="2" customWidth="1"/>
    <col min="513" max="514" width="8.625" style="2" customWidth="1"/>
    <col min="515" max="515" width="9" style="2"/>
    <col min="516" max="516" width="13.375" style="2" customWidth="1"/>
    <col min="517" max="533" width="8.625" style="2" customWidth="1"/>
    <col min="534" max="534" width="13.375" style="2" customWidth="1"/>
    <col min="535" max="536" width="8.625" style="2" customWidth="1"/>
    <col min="537" max="746" width="9" style="2"/>
    <col min="747" max="747" width="10.75" style="2" customWidth="1"/>
    <col min="748" max="749" width="9" style="2"/>
    <col min="750" max="750" width="13.375" style="2" customWidth="1"/>
    <col min="751" max="767" width="8.625" style="2" customWidth="1"/>
    <col min="768" max="768" width="13.375" style="2" customWidth="1"/>
    <col min="769" max="770" width="8.625" style="2" customWidth="1"/>
    <col min="771" max="771" width="9" style="2"/>
    <col min="772" max="772" width="13.375" style="2" customWidth="1"/>
    <col min="773" max="789" width="8.625" style="2" customWidth="1"/>
    <col min="790" max="790" width="13.375" style="2" customWidth="1"/>
    <col min="791" max="792" width="8.625" style="2" customWidth="1"/>
    <col min="793" max="1002" width="9" style="2"/>
    <col min="1003" max="1003" width="10.75" style="2" customWidth="1"/>
    <col min="1004" max="1005" width="9" style="2"/>
    <col min="1006" max="1006" width="13.375" style="2" customWidth="1"/>
    <col min="1007" max="1023" width="8.625" style="2" customWidth="1"/>
    <col min="1024" max="1024" width="13.375" style="2" customWidth="1"/>
    <col min="1025" max="1026" width="8.625" style="2" customWidth="1"/>
    <col min="1027" max="1027" width="9" style="2"/>
    <col min="1028" max="1028" width="13.375" style="2" customWidth="1"/>
    <col min="1029" max="1045" width="8.625" style="2" customWidth="1"/>
    <col min="1046" max="1046" width="13.375" style="2" customWidth="1"/>
    <col min="1047" max="1048" width="8.625" style="2" customWidth="1"/>
    <col min="1049" max="1258" width="9" style="2"/>
    <col min="1259" max="1259" width="10.75" style="2" customWidth="1"/>
    <col min="1260" max="1261" width="9" style="2"/>
    <col min="1262" max="1262" width="13.375" style="2" customWidth="1"/>
    <col min="1263" max="1279" width="8.625" style="2" customWidth="1"/>
    <col min="1280" max="1280" width="13.375" style="2" customWidth="1"/>
    <col min="1281" max="1282" width="8.625" style="2" customWidth="1"/>
    <col min="1283" max="1283" width="9" style="2"/>
    <col min="1284" max="1284" width="13.375" style="2" customWidth="1"/>
    <col min="1285" max="1301" width="8.625" style="2" customWidth="1"/>
    <col min="1302" max="1302" width="13.375" style="2" customWidth="1"/>
    <col min="1303" max="1304" width="8.625" style="2" customWidth="1"/>
    <col min="1305" max="1514" width="9" style="2"/>
    <col min="1515" max="1515" width="10.75" style="2" customWidth="1"/>
    <col min="1516" max="1517" width="9" style="2"/>
    <col min="1518" max="1518" width="13.375" style="2" customWidth="1"/>
    <col min="1519" max="1535" width="8.625" style="2" customWidth="1"/>
    <col min="1536" max="1536" width="13.375" style="2" customWidth="1"/>
    <col min="1537" max="1538" width="8.625" style="2" customWidth="1"/>
    <col min="1539" max="1539" width="9" style="2"/>
    <col min="1540" max="1540" width="13.375" style="2" customWidth="1"/>
    <col min="1541" max="1557" width="8.625" style="2" customWidth="1"/>
    <col min="1558" max="1558" width="13.375" style="2" customWidth="1"/>
    <col min="1559" max="1560" width="8.625" style="2" customWidth="1"/>
    <col min="1561" max="1770" width="9" style="2"/>
    <col min="1771" max="1771" width="10.75" style="2" customWidth="1"/>
    <col min="1772" max="1773" width="9" style="2"/>
    <col min="1774" max="1774" width="13.375" style="2" customWidth="1"/>
    <col min="1775" max="1791" width="8.625" style="2" customWidth="1"/>
    <col min="1792" max="1792" width="13.375" style="2" customWidth="1"/>
    <col min="1793" max="1794" width="8.625" style="2" customWidth="1"/>
    <col min="1795" max="1795" width="9" style="2"/>
    <col min="1796" max="1796" width="13.375" style="2" customWidth="1"/>
    <col min="1797" max="1813" width="8.625" style="2" customWidth="1"/>
    <col min="1814" max="1814" width="13.375" style="2" customWidth="1"/>
    <col min="1815" max="1816" width="8.625" style="2" customWidth="1"/>
    <col min="1817" max="2026" width="9" style="2"/>
    <col min="2027" max="2027" width="10.75" style="2" customWidth="1"/>
    <col min="2028" max="2029" width="9" style="2"/>
    <col min="2030" max="2030" width="13.375" style="2" customWidth="1"/>
    <col min="2031" max="2047" width="8.625" style="2" customWidth="1"/>
    <col min="2048" max="2048" width="13.375" style="2" customWidth="1"/>
    <col min="2049" max="2050" width="8.625" style="2" customWidth="1"/>
    <col min="2051" max="2051" width="9" style="2"/>
    <col min="2052" max="2052" width="13.375" style="2" customWidth="1"/>
    <col min="2053" max="2069" width="8.625" style="2" customWidth="1"/>
    <col min="2070" max="2070" width="13.375" style="2" customWidth="1"/>
    <col min="2071" max="2072" width="8.625" style="2" customWidth="1"/>
    <col min="2073" max="2282" width="9" style="2"/>
    <col min="2283" max="2283" width="10.75" style="2" customWidth="1"/>
    <col min="2284" max="2285" width="9" style="2"/>
    <col min="2286" max="2286" width="13.375" style="2" customWidth="1"/>
    <col min="2287" max="2303" width="8.625" style="2" customWidth="1"/>
    <col min="2304" max="2304" width="13.375" style="2" customWidth="1"/>
    <col min="2305" max="2306" width="8.625" style="2" customWidth="1"/>
    <col min="2307" max="2307" width="9" style="2"/>
    <col min="2308" max="2308" width="13.375" style="2" customWidth="1"/>
    <col min="2309" max="2325" width="8.625" style="2" customWidth="1"/>
    <col min="2326" max="2326" width="13.375" style="2" customWidth="1"/>
    <col min="2327" max="2328" width="8.625" style="2" customWidth="1"/>
    <col min="2329" max="2538" width="9" style="2"/>
    <col min="2539" max="2539" width="10.75" style="2" customWidth="1"/>
    <col min="2540" max="2541" width="9" style="2"/>
    <col min="2542" max="2542" width="13.375" style="2" customWidth="1"/>
    <col min="2543" max="2559" width="8.625" style="2" customWidth="1"/>
    <col min="2560" max="2560" width="13.375" style="2" customWidth="1"/>
    <col min="2561" max="2562" width="8.625" style="2" customWidth="1"/>
    <col min="2563" max="2563" width="9" style="2"/>
    <col min="2564" max="2564" width="13.375" style="2" customWidth="1"/>
    <col min="2565" max="2581" width="8.625" style="2" customWidth="1"/>
    <col min="2582" max="2582" width="13.375" style="2" customWidth="1"/>
    <col min="2583" max="2584" width="8.625" style="2" customWidth="1"/>
    <col min="2585" max="2794" width="9" style="2"/>
    <col min="2795" max="2795" width="10.75" style="2" customWidth="1"/>
    <col min="2796" max="2797" width="9" style="2"/>
    <col min="2798" max="2798" width="13.375" style="2" customWidth="1"/>
    <col min="2799" max="2815" width="8.625" style="2" customWidth="1"/>
    <col min="2816" max="2816" width="13.375" style="2" customWidth="1"/>
    <col min="2817" max="2818" width="8.625" style="2" customWidth="1"/>
    <col min="2819" max="2819" width="9" style="2"/>
    <col min="2820" max="2820" width="13.375" style="2" customWidth="1"/>
    <col min="2821" max="2837" width="8.625" style="2" customWidth="1"/>
    <col min="2838" max="2838" width="13.375" style="2" customWidth="1"/>
    <col min="2839" max="2840" width="8.625" style="2" customWidth="1"/>
    <col min="2841" max="3050" width="9" style="2"/>
    <col min="3051" max="3051" width="10.75" style="2" customWidth="1"/>
    <col min="3052" max="3053" width="9" style="2"/>
    <col min="3054" max="3054" width="13.375" style="2" customWidth="1"/>
    <col min="3055" max="3071" width="8.625" style="2" customWidth="1"/>
    <col min="3072" max="3072" width="13.375" style="2" customWidth="1"/>
    <col min="3073" max="3074" width="8.625" style="2" customWidth="1"/>
    <col min="3075" max="3075" width="9" style="2"/>
    <col min="3076" max="3076" width="13.375" style="2" customWidth="1"/>
    <col min="3077" max="3093" width="8.625" style="2" customWidth="1"/>
    <col min="3094" max="3094" width="13.375" style="2" customWidth="1"/>
    <col min="3095" max="3096" width="8.625" style="2" customWidth="1"/>
    <col min="3097" max="3306" width="9" style="2"/>
    <col min="3307" max="3307" width="10.75" style="2" customWidth="1"/>
    <col min="3308" max="3309" width="9" style="2"/>
    <col min="3310" max="3310" width="13.375" style="2" customWidth="1"/>
    <col min="3311" max="3327" width="8.625" style="2" customWidth="1"/>
    <col min="3328" max="3328" width="13.375" style="2" customWidth="1"/>
    <col min="3329" max="3330" width="8.625" style="2" customWidth="1"/>
    <col min="3331" max="3331" width="9" style="2"/>
    <col min="3332" max="3332" width="13.375" style="2" customWidth="1"/>
    <col min="3333" max="3349" width="8.625" style="2" customWidth="1"/>
    <col min="3350" max="3350" width="13.375" style="2" customWidth="1"/>
    <col min="3351" max="3352" width="8.625" style="2" customWidth="1"/>
    <col min="3353" max="3562" width="9" style="2"/>
    <col min="3563" max="3563" width="10.75" style="2" customWidth="1"/>
    <col min="3564" max="3565" width="9" style="2"/>
    <col min="3566" max="3566" width="13.375" style="2" customWidth="1"/>
    <col min="3567" max="3583" width="8.625" style="2" customWidth="1"/>
    <col min="3584" max="3584" width="13.375" style="2" customWidth="1"/>
    <col min="3585" max="3586" width="8.625" style="2" customWidth="1"/>
    <col min="3587" max="3587" width="9" style="2"/>
    <col min="3588" max="3588" width="13.375" style="2" customWidth="1"/>
    <col min="3589" max="3605" width="8.625" style="2" customWidth="1"/>
    <col min="3606" max="3606" width="13.375" style="2" customWidth="1"/>
    <col min="3607" max="3608" width="8.625" style="2" customWidth="1"/>
    <col min="3609" max="3818" width="9" style="2"/>
    <col min="3819" max="3819" width="10.75" style="2" customWidth="1"/>
    <col min="3820" max="3821" width="9" style="2"/>
    <col min="3822" max="3822" width="13.375" style="2" customWidth="1"/>
    <col min="3823" max="3839" width="8.625" style="2" customWidth="1"/>
    <col min="3840" max="3840" width="13.375" style="2" customWidth="1"/>
    <col min="3841" max="3842" width="8.625" style="2" customWidth="1"/>
    <col min="3843" max="3843" width="9" style="2"/>
    <col min="3844" max="3844" width="13.375" style="2" customWidth="1"/>
    <col min="3845" max="3861" width="8.625" style="2" customWidth="1"/>
    <col min="3862" max="3862" width="13.375" style="2" customWidth="1"/>
    <col min="3863" max="3864" width="8.625" style="2" customWidth="1"/>
    <col min="3865" max="4074" width="9" style="2"/>
    <col min="4075" max="4075" width="10.75" style="2" customWidth="1"/>
    <col min="4076" max="4077" width="9" style="2"/>
    <col min="4078" max="4078" width="13.375" style="2" customWidth="1"/>
    <col min="4079" max="4095" width="8.625" style="2" customWidth="1"/>
    <col min="4096" max="4096" width="13.375" style="2" customWidth="1"/>
    <col min="4097" max="4098" width="8.625" style="2" customWidth="1"/>
    <col min="4099" max="4099" width="9" style="2"/>
    <col min="4100" max="4100" width="13.375" style="2" customWidth="1"/>
    <col min="4101" max="4117" width="8.625" style="2" customWidth="1"/>
    <col min="4118" max="4118" width="13.375" style="2" customWidth="1"/>
    <col min="4119" max="4120" width="8.625" style="2" customWidth="1"/>
    <col min="4121" max="4330" width="9" style="2"/>
    <col min="4331" max="4331" width="10.75" style="2" customWidth="1"/>
    <col min="4332" max="4333" width="9" style="2"/>
    <col min="4334" max="4334" width="13.375" style="2" customWidth="1"/>
    <col min="4335" max="4351" width="8.625" style="2" customWidth="1"/>
    <col min="4352" max="4352" width="13.375" style="2" customWidth="1"/>
    <col min="4353" max="4354" width="8.625" style="2" customWidth="1"/>
    <col min="4355" max="4355" width="9" style="2"/>
    <col min="4356" max="4356" width="13.375" style="2" customWidth="1"/>
    <col min="4357" max="4373" width="8.625" style="2" customWidth="1"/>
    <col min="4374" max="4374" width="13.375" style="2" customWidth="1"/>
    <col min="4375" max="4376" width="8.625" style="2" customWidth="1"/>
    <col min="4377" max="4586" width="9" style="2"/>
    <col min="4587" max="4587" width="10.75" style="2" customWidth="1"/>
    <col min="4588" max="4589" width="9" style="2"/>
    <col min="4590" max="4590" width="13.375" style="2" customWidth="1"/>
    <col min="4591" max="4607" width="8.625" style="2" customWidth="1"/>
    <col min="4608" max="4608" width="13.375" style="2" customWidth="1"/>
    <col min="4609" max="4610" width="8.625" style="2" customWidth="1"/>
    <col min="4611" max="4611" width="9" style="2"/>
    <col min="4612" max="4612" width="13.375" style="2" customWidth="1"/>
    <col min="4613" max="4629" width="8.625" style="2" customWidth="1"/>
    <col min="4630" max="4630" width="13.375" style="2" customWidth="1"/>
    <col min="4631" max="4632" width="8.625" style="2" customWidth="1"/>
    <col min="4633" max="4842" width="9" style="2"/>
    <col min="4843" max="4843" width="10.75" style="2" customWidth="1"/>
    <col min="4844" max="4845" width="9" style="2"/>
    <col min="4846" max="4846" width="13.375" style="2" customWidth="1"/>
    <col min="4847" max="4863" width="8.625" style="2" customWidth="1"/>
    <col min="4864" max="4864" width="13.375" style="2" customWidth="1"/>
    <col min="4865" max="4866" width="8.625" style="2" customWidth="1"/>
    <col min="4867" max="4867" width="9" style="2"/>
    <col min="4868" max="4868" width="13.375" style="2" customWidth="1"/>
    <col min="4869" max="4885" width="8.625" style="2" customWidth="1"/>
    <col min="4886" max="4886" width="13.375" style="2" customWidth="1"/>
    <col min="4887" max="4888" width="8.625" style="2" customWidth="1"/>
    <col min="4889" max="5098" width="9" style="2"/>
    <col min="5099" max="5099" width="10.75" style="2" customWidth="1"/>
    <col min="5100" max="5101" width="9" style="2"/>
    <col min="5102" max="5102" width="13.375" style="2" customWidth="1"/>
    <col min="5103" max="5119" width="8.625" style="2" customWidth="1"/>
    <col min="5120" max="5120" width="13.375" style="2" customWidth="1"/>
    <col min="5121" max="5122" width="8.625" style="2" customWidth="1"/>
    <col min="5123" max="5123" width="9" style="2"/>
    <col min="5124" max="5124" width="13.375" style="2" customWidth="1"/>
    <col min="5125" max="5141" width="8.625" style="2" customWidth="1"/>
    <col min="5142" max="5142" width="13.375" style="2" customWidth="1"/>
    <col min="5143" max="5144" width="8.625" style="2" customWidth="1"/>
    <col min="5145" max="5354" width="9" style="2"/>
    <col min="5355" max="5355" width="10.75" style="2" customWidth="1"/>
    <col min="5356" max="5357" width="9" style="2"/>
    <col min="5358" max="5358" width="13.375" style="2" customWidth="1"/>
    <col min="5359" max="5375" width="8.625" style="2" customWidth="1"/>
    <col min="5376" max="5376" width="13.375" style="2" customWidth="1"/>
    <col min="5377" max="5378" width="8.625" style="2" customWidth="1"/>
    <col min="5379" max="5379" width="9" style="2"/>
    <col min="5380" max="5380" width="13.375" style="2" customWidth="1"/>
    <col min="5381" max="5397" width="8.625" style="2" customWidth="1"/>
    <col min="5398" max="5398" width="13.375" style="2" customWidth="1"/>
    <col min="5399" max="5400" width="8.625" style="2" customWidth="1"/>
    <col min="5401" max="5610" width="9" style="2"/>
    <col min="5611" max="5611" width="10.75" style="2" customWidth="1"/>
    <col min="5612" max="5613" width="9" style="2"/>
    <col min="5614" max="5614" width="13.375" style="2" customWidth="1"/>
    <col min="5615" max="5631" width="8.625" style="2" customWidth="1"/>
    <col min="5632" max="5632" width="13.375" style="2" customWidth="1"/>
    <col min="5633" max="5634" width="8.625" style="2" customWidth="1"/>
    <col min="5635" max="5635" width="9" style="2"/>
    <col min="5636" max="5636" width="13.375" style="2" customWidth="1"/>
    <col min="5637" max="5653" width="8.625" style="2" customWidth="1"/>
    <col min="5654" max="5654" width="13.375" style="2" customWidth="1"/>
    <col min="5655" max="5656" width="8.625" style="2" customWidth="1"/>
    <col min="5657" max="5866" width="9" style="2"/>
    <col min="5867" max="5867" width="10.75" style="2" customWidth="1"/>
    <col min="5868" max="5869" width="9" style="2"/>
    <col min="5870" max="5870" width="13.375" style="2" customWidth="1"/>
    <col min="5871" max="5887" width="8.625" style="2" customWidth="1"/>
    <col min="5888" max="5888" width="13.375" style="2" customWidth="1"/>
    <col min="5889" max="5890" width="8.625" style="2" customWidth="1"/>
    <col min="5891" max="5891" width="9" style="2"/>
    <col min="5892" max="5892" width="13.375" style="2" customWidth="1"/>
    <col min="5893" max="5909" width="8.625" style="2" customWidth="1"/>
    <col min="5910" max="5910" width="13.375" style="2" customWidth="1"/>
    <col min="5911" max="5912" width="8.625" style="2" customWidth="1"/>
    <col min="5913" max="6122" width="9" style="2"/>
    <col min="6123" max="6123" width="10.75" style="2" customWidth="1"/>
    <col min="6124" max="6125" width="9" style="2"/>
    <col min="6126" max="6126" width="13.375" style="2" customWidth="1"/>
    <col min="6127" max="6143" width="8.625" style="2" customWidth="1"/>
    <col min="6144" max="6144" width="13.375" style="2" customWidth="1"/>
    <col min="6145" max="6146" width="8.625" style="2" customWidth="1"/>
    <col min="6147" max="6147" width="9" style="2"/>
    <col min="6148" max="6148" width="13.375" style="2" customWidth="1"/>
    <col min="6149" max="6165" width="8.625" style="2" customWidth="1"/>
    <col min="6166" max="6166" width="13.375" style="2" customWidth="1"/>
    <col min="6167" max="6168" width="8.625" style="2" customWidth="1"/>
    <col min="6169" max="6378" width="9" style="2"/>
    <col min="6379" max="6379" width="10.75" style="2" customWidth="1"/>
    <col min="6380" max="6381" width="9" style="2"/>
    <col min="6382" max="6382" width="13.375" style="2" customWidth="1"/>
    <col min="6383" max="6399" width="8.625" style="2" customWidth="1"/>
    <col min="6400" max="6400" width="13.375" style="2" customWidth="1"/>
    <col min="6401" max="6402" width="8.625" style="2" customWidth="1"/>
    <col min="6403" max="6403" width="9" style="2"/>
    <col min="6404" max="6404" width="13.375" style="2" customWidth="1"/>
    <col min="6405" max="6421" width="8.625" style="2" customWidth="1"/>
    <col min="6422" max="6422" width="13.375" style="2" customWidth="1"/>
    <col min="6423" max="6424" width="8.625" style="2" customWidth="1"/>
    <col min="6425" max="6634" width="9" style="2"/>
    <col min="6635" max="6635" width="10.75" style="2" customWidth="1"/>
    <col min="6636" max="6637" width="9" style="2"/>
    <col min="6638" max="6638" width="13.375" style="2" customWidth="1"/>
    <col min="6639" max="6655" width="8.625" style="2" customWidth="1"/>
    <col min="6656" max="6656" width="13.375" style="2" customWidth="1"/>
    <col min="6657" max="6658" width="8.625" style="2" customWidth="1"/>
    <col min="6659" max="6659" width="9" style="2"/>
    <col min="6660" max="6660" width="13.375" style="2" customWidth="1"/>
    <col min="6661" max="6677" width="8.625" style="2" customWidth="1"/>
    <col min="6678" max="6678" width="13.375" style="2" customWidth="1"/>
    <col min="6679" max="6680" width="8.625" style="2" customWidth="1"/>
    <col min="6681" max="6890" width="9" style="2"/>
    <col min="6891" max="6891" width="10.75" style="2" customWidth="1"/>
    <col min="6892" max="6893" width="9" style="2"/>
    <col min="6894" max="6894" width="13.375" style="2" customWidth="1"/>
    <col min="6895" max="6911" width="8.625" style="2" customWidth="1"/>
    <col min="6912" max="6912" width="13.375" style="2" customWidth="1"/>
    <col min="6913" max="6914" width="8.625" style="2" customWidth="1"/>
    <col min="6915" max="6915" width="9" style="2"/>
    <col min="6916" max="6916" width="13.375" style="2" customWidth="1"/>
    <col min="6917" max="6933" width="8.625" style="2" customWidth="1"/>
    <col min="6934" max="6934" width="13.375" style="2" customWidth="1"/>
    <col min="6935" max="6936" width="8.625" style="2" customWidth="1"/>
    <col min="6937" max="7146" width="9" style="2"/>
    <col min="7147" max="7147" width="10.75" style="2" customWidth="1"/>
    <col min="7148" max="7149" width="9" style="2"/>
    <col min="7150" max="7150" width="13.375" style="2" customWidth="1"/>
    <col min="7151" max="7167" width="8.625" style="2" customWidth="1"/>
    <col min="7168" max="7168" width="13.375" style="2" customWidth="1"/>
    <col min="7169" max="7170" width="8.625" style="2" customWidth="1"/>
    <col min="7171" max="7171" width="9" style="2"/>
    <col min="7172" max="7172" width="13.375" style="2" customWidth="1"/>
    <col min="7173" max="7189" width="8.625" style="2" customWidth="1"/>
    <col min="7190" max="7190" width="13.375" style="2" customWidth="1"/>
    <col min="7191" max="7192" width="8.625" style="2" customWidth="1"/>
    <col min="7193" max="7402" width="9" style="2"/>
    <col min="7403" max="7403" width="10.75" style="2" customWidth="1"/>
    <col min="7404" max="7405" width="9" style="2"/>
    <col min="7406" max="7406" width="13.375" style="2" customWidth="1"/>
    <col min="7407" max="7423" width="8.625" style="2" customWidth="1"/>
    <col min="7424" max="7424" width="13.375" style="2" customWidth="1"/>
    <col min="7425" max="7426" width="8.625" style="2" customWidth="1"/>
    <col min="7427" max="7427" width="9" style="2"/>
    <col min="7428" max="7428" width="13.375" style="2" customWidth="1"/>
    <col min="7429" max="7445" width="8.625" style="2" customWidth="1"/>
    <col min="7446" max="7446" width="13.375" style="2" customWidth="1"/>
    <col min="7447" max="7448" width="8.625" style="2" customWidth="1"/>
    <col min="7449" max="7658" width="9" style="2"/>
    <col min="7659" max="7659" width="10.75" style="2" customWidth="1"/>
    <col min="7660" max="7661" width="9" style="2"/>
    <col min="7662" max="7662" width="13.375" style="2" customWidth="1"/>
    <col min="7663" max="7679" width="8.625" style="2" customWidth="1"/>
    <col min="7680" max="7680" width="13.375" style="2" customWidth="1"/>
    <col min="7681" max="7682" width="8.625" style="2" customWidth="1"/>
    <col min="7683" max="7683" width="9" style="2"/>
    <col min="7684" max="7684" width="13.375" style="2" customWidth="1"/>
    <col min="7685" max="7701" width="8.625" style="2" customWidth="1"/>
    <col min="7702" max="7702" width="13.375" style="2" customWidth="1"/>
    <col min="7703" max="7704" width="8.625" style="2" customWidth="1"/>
    <col min="7705" max="7914" width="9" style="2"/>
    <col min="7915" max="7915" width="10.75" style="2" customWidth="1"/>
    <col min="7916" max="7917" width="9" style="2"/>
    <col min="7918" max="7918" width="13.375" style="2" customWidth="1"/>
    <col min="7919" max="7935" width="8.625" style="2" customWidth="1"/>
    <col min="7936" max="7936" width="13.375" style="2" customWidth="1"/>
    <col min="7937" max="7938" width="8.625" style="2" customWidth="1"/>
    <col min="7939" max="7939" width="9" style="2"/>
    <col min="7940" max="7940" width="13.375" style="2" customWidth="1"/>
    <col min="7941" max="7957" width="8.625" style="2" customWidth="1"/>
    <col min="7958" max="7958" width="13.375" style="2" customWidth="1"/>
    <col min="7959" max="7960" width="8.625" style="2" customWidth="1"/>
    <col min="7961" max="8170" width="9" style="2"/>
    <col min="8171" max="8171" width="10.75" style="2" customWidth="1"/>
    <col min="8172" max="8173" width="9" style="2"/>
    <col min="8174" max="8174" width="13.375" style="2" customWidth="1"/>
    <col min="8175" max="8191" width="8.625" style="2" customWidth="1"/>
    <col min="8192" max="8192" width="13.375" style="2" customWidth="1"/>
    <col min="8193" max="8194" width="8.625" style="2" customWidth="1"/>
    <col min="8195" max="8195" width="9" style="2"/>
    <col min="8196" max="8196" width="13.375" style="2" customWidth="1"/>
    <col min="8197" max="8213" width="8.625" style="2" customWidth="1"/>
    <col min="8214" max="8214" width="13.375" style="2" customWidth="1"/>
    <col min="8215" max="8216" width="8.625" style="2" customWidth="1"/>
    <col min="8217" max="8426" width="9" style="2"/>
    <col min="8427" max="8427" width="10.75" style="2" customWidth="1"/>
    <col min="8428" max="8429" width="9" style="2"/>
    <col min="8430" max="8430" width="13.375" style="2" customWidth="1"/>
    <col min="8431" max="8447" width="8.625" style="2" customWidth="1"/>
    <col min="8448" max="8448" width="13.375" style="2" customWidth="1"/>
    <col min="8449" max="8450" width="8.625" style="2" customWidth="1"/>
    <col min="8451" max="8451" width="9" style="2"/>
    <col min="8452" max="8452" width="13.375" style="2" customWidth="1"/>
    <col min="8453" max="8469" width="8.625" style="2" customWidth="1"/>
    <col min="8470" max="8470" width="13.375" style="2" customWidth="1"/>
    <col min="8471" max="8472" width="8.625" style="2" customWidth="1"/>
    <col min="8473" max="8682" width="9" style="2"/>
    <col min="8683" max="8683" width="10.75" style="2" customWidth="1"/>
    <col min="8684" max="8685" width="9" style="2"/>
    <col min="8686" max="8686" width="13.375" style="2" customWidth="1"/>
    <col min="8687" max="8703" width="8.625" style="2" customWidth="1"/>
    <col min="8704" max="8704" width="13.375" style="2" customWidth="1"/>
    <col min="8705" max="8706" width="8.625" style="2" customWidth="1"/>
    <col min="8707" max="8707" width="9" style="2"/>
    <col min="8708" max="8708" width="13.375" style="2" customWidth="1"/>
    <col min="8709" max="8725" width="8.625" style="2" customWidth="1"/>
    <col min="8726" max="8726" width="13.375" style="2" customWidth="1"/>
    <col min="8727" max="8728" width="8.625" style="2" customWidth="1"/>
    <col min="8729" max="8938" width="9" style="2"/>
    <col min="8939" max="8939" width="10.75" style="2" customWidth="1"/>
    <col min="8940" max="8941" width="9" style="2"/>
    <col min="8942" max="8942" width="13.375" style="2" customWidth="1"/>
    <col min="8943" max="8959" width="8.625" style="2" customWidth="1"/>
    <col min="8960" max="8960" width="13.375" style="2" customWidth="1"/>
    <col min="8961" max="8962" width="8.625" style="2" customWidth="1"/>
    <col min="8963" max="8963" width="9" style="2"/>
    <col min="8964" max="8964" width="13.375" style="2" customWidth="1"/>
    <col min="8965" max="8981" width="8.625" style="2" customWidth="1"/>
    <col min="8982" max="8982" width="13.375" style="2" customWidth="1"/>
    <col min="8983" max="8984" width="8.625" style="2" customWidth="1"/>
    <col min="8985" max="9194" width="9" style="2"/>
    <col min="9195" max="9195" width="10.75" style="2" customWidth="1"/>
    <col min="9196" max="9197" width="9" style="2"/>
    <col min="9198" max="9198" width="13.375" style="2" customWidth="1"/>
    <col min="9199" max="9215" width="8.625" style="2" customWidth="1"/>
    <col min="9216" max="9216" width="13.375" style="2" customWidth="1"/>
    <col min="9217" max="9218" width="8.625" style="2" customWidth="1"/>
    <col min="9219" max="9219" width="9" style="2"/>
    <col min="9220" max="9220" width="13.375" style="2" customWidth="1"/>
    <col min="9221" max="9237" width="8.625" style="2" customWidth="1"/>
    <col min="9238" max="9238" width="13.375" style="2" customWidth="1"/>
    <col min="9239" max="9240" width="8.625" style="2" customWidth="1"/>
    <col min="9241" max="9450" width="9" style="2"/>
    <col min="9451" max="9451" width="10.75" style="2" customWidth="1"/>
    <col min="9452" max="9453" width="9" style="2"/>
    <col min="9454" max="9454" width="13.375" style="2" customWidth="1"/>
    <col min="9455" max="9471" width="8.625" style="2" customWidth="1"/>
    <col min="9472" max="9472" width="13.375" style="2" customWidth="1"/>
    <col min="9473" max="9474" width="8.625" style="2" customWidth="1"/>
    <col min="9475" max="9475" width="9" style="2"/>
    <col min="9476" max="9476" width="13.375" style="2" customWidth="1"/>
    <col min="9477" max="9493" width="8.625" style="2" customWidth="1"/>
    <col min="9494" max="9494" width="13.375" style="2" customWidth="1"/>
    <col min="9495" max="9496" width="8.625" style="2" customWidth="1"/>
    <col min="9497" max="9706" width="9" style="2"/>
    <col min="9707" max="9707" width="10.75" style="2" customWidth="1"/>
    <col min="9708" max="9709" width="9" style="2"/>
    <col min="9710" max="9710" width="13.375" style="2" customWidth="1"/>
    <col min="9711" max="9727" width="8.625" style="2" customWidth="1"/>
    <col min="9728" max="9728" width="13.375" style="2" customWidth="1"/>
    <col min="9729" max="9730" width="8.625" style="2" customWidth="1"/>
    <col min="9731" max="9731" width="9" style="2"/>
    <col min="9732" max="9732" width="13.375" style="2" customWidth="1"/>
    <col min="9733" max="9749" width="8.625" style="2" customWidth="1"/>
    <col min="9750" max="9750" width="13.375" style="2" customWidth="1"/>
    <col min="9751" max="9752" width="8.625" style="2" customWidth="1"/>
    <col min="9753" max="9962" width="9" style="2"/>
    <col min="9963" max="9963" width="10.75" style="2" customWidth="1"/>
    <col min="9964" max="9965" width="9" style="2"/>
    <col min="9966" max="9966" width="13.375" style="2" customWidth="1"/>
    <col min="9967" max="9983" width="8.625" style="2" customWidth="1"/>
    <col min="9984" max="9984" width="13.375" style="2" customWidth="1"/>
    <col min="9985" max="9986" width="8.625" style="2" customWidth="1"/>
    <col min="9987" max="9987" width="9" style="2"/>
    <col min="9988" max="9988" width="13.375" style="2" customWidth="1"/>
    <col min="9989" max="10005" width="8.625" style="2" customWidth="1"/>
    <col min="10006" max="10006" width="13.375" style="2" customWidth="1"/>
    <col min="10007" max="10008" width="8.625" style="2" customWidth="1"/>
    <col min="10009" max="10218" width="9" style="2"/>
    <col min="10219" max="10219" width="10.75" style="2" customWidth="1"/>
    <col min="10220" max="10221" width="9" style="2"/>
    <col min="10222" max="10222" width="13.375" style="2" customWidth="1"/>
    <col min="10223" max="10239" width="8.625" style="2" customWidth="1"/>
    <col min="10240" max="10240" width="13.375" style="2" customWidth="1"/>
    <col min="10241" max="10242" width="8.625" style="2" customWidth="1"/>
    <col min="10243" max="10243" width="9" style="2"/>
    <col min="10244" max="10244" width="13.375" style="2" customWidth="1"/>
    <col min="10245" max="10261" width="8.625" style="2" customWidth="1"/>
    <col min="10262" max="10262" width="13.375" style="2" customWidth="1"/>
    <col min="10263" max="10264" width="8.625" style="2" customWidth="1"/>
    <col min="10265" max="10474" width="9" style="2"/>
    <col min="10475" max="10475" width="10.75" style="2" customWidth="1"/>
    <col min="10476" max="10477" width="9" style="2"/>
    <col min="10478" max="10478" width="13.375" style="2" customWidth="1"/>
    <col min="10479" max="10495" width="8.625" style="2" customWidth="1"/>
    <col min="10496" max="10496" width="13.375" style="2" customWidth="1"/>
    <col min="10497" max="10498" width="8.625" style="2" customWidth="1"/>
    <col min="10499" max="10499" width="9" style="2"/>
    <col min="10500" max="10500" width="13.375" style="2" customWidth="1"/>
    <col min="10501" max="10517" width="8.625" style="2" customWidth="1"/>
    <col min="10518" max="10518" width="13.375" style="2" customWidth="1"/>
    <col min="10519" max="10520" width="8.625" style="2" customWidth="1"/>
    <col min="10521" max="10730" width="9" style="2"/>
    <col min="10731" max="10731" width="10.75" style="2" customWidth="1"/>
    <col min="10732" max="10733" width="9" style="2"/>
    <col min="10734" max="10734" width="13.375" style="2" customWidth="1"/>
    <col min="10735" max="10751" width="8.625" style="2" customWidth="1"/>
    <col min="10752" max="10752" width="13.375" style="2" customWidth="1"/>
    <col min="10753" max="10754" width="8.625" style="2" customWidth="1"/>
    <col min="10755" max="10755" width="9" style="2"/>
    <col min="10756" max="10756" width="13.375" style="2" customWidth="1"/>
    <col min="10757" max="10773" width="8.625" style="2" customWidth="1"/>
    <col min="10774" max="10774" width="13.375" style="2" customWidth="1"/>
    <col min="10775" max="10776" width="8.625" style="2" customWidth="1"/>
    <col min="10777" max="10986" width="9" style="2"/>
    <col min="10987" max="10987" width="10.75" style="2" customWidth="1"/>
    <col min="10988" max="10989" width="9" style="2"/>
    <col min="10990" max="10990" width="13.375" style="2" customWidth="1"/>
    <col min="10991" max="11007" width="8.625" style="2" customWidth="1"/>
    <col min="11008" max="11008" width="13.375" style="2" customWidth="1"/>
    <col min="11009" max="11010" width="8.625" style="2" customWidth="1"/>
    <col min="11011" max="11011" width="9" style="2"/>
    <col min="11012" max="11012" width="13.375" style="2" customWidth="1"/>
    <col min="11013" max="11029" width="8.625" style="2" customWidth="1"/>
    <col min="11030" max="11030" width="13.375" style="2" customWidth="1"/>
    <col min="11031" max="11032" width="8.625" style="2" customWidth="1"/>
    <col min="11033" max="11242" width="9" style="2"/>
    <col min="11243" max="11243" width="10.75" style="2" customWidth="1"/>
    <col min="11244" max="11245" width="9" style="2"/>
    <col min="11246" max="11246" width="13.375" style="2" customWidth="1"/>
    <col min="11247" max="11263" width="8.625" style="2" customWidth="1"/>
    <col min="11264" max="11264" width="13.375" style="2" customWidth="1"/>
    <col min="11265" max="11266" width="8.625" style="2" customWidth="1"/>
    <col min="11267" max="11267" width="9" style="2"/>
    <col min="11268" max="11268" width="13.375" style="2" customWidth="1"/>
    <col min="11269" max="11285" width="8.625" style="2" customWidth="1"/>
    <col min="11286" max="11286" width="13.375" style="2" customWidth="1"/>
    <col min="11287" max="11288" width="8.625" style="2" customWidth="1"/>
    <col min="11289" max="11498" width="9" style="2"/>
    <col min="11499" max="11499" width="10.75" style="2" customWidth="1"/>
    <col min="11500" max="11501" width="9" style="2"/>
    <col min="11502" max="11502" width="13.375" style="2" customWidth="1"/>
    <col min="11503" max="11519" width="8.625" style="2" customWidth="1"/>
    <col min="11520" max="11520" width="13.375" style="2" customWidth="1"/>
    <col min="11521" max="11522" width="8.625" style="2" customWidth="1"/>
    <col min="11523" max="11523" width="9" style="2"/>
    <col min="11524" max="11524" width="13.375" style="2" customWidth="1"/>
    <col min="11525" max="11541" width="8.625" style="2" customWidth="1"/>
    <col min="11542" max="11542" width="13.375" style="2" customWidth="1"/>
    <col min="11543" max="11544" width="8.625" style="2" customWidth="1"/>
    <col min="11545" max="11754" width="9" style="2"/>
    <col min="11755" max="11755" width="10.75" style="2" customWidth="1"/>
    <col min="11756" max="11757" width="9" style="2"/>
    <col min="11758" max="11758" width="13.375" style="2" customWidth="1"/>
    <col min="11759" max="11775" width="8.625" style="2" customWidth="1"/>
    <col min="11776" max="11776" width="13.375" style="2" customWidth="1"/>
    <col min="11777" max="11778" width="8.625" style="2" customWidth="1"/>
    <col min="11779" max="11779" width="9" style="2"/>
    <col min="11780" max="11780" width="13.375" style="2" customWidth="1"/>
    <col min="11781" max="11797" width="8.625" style="2" customWidth="1"/>
    <col min="11798" max="11798" width="13.375" style="2" customWidth="1"/>
    <col min="11799" max="11800" width="8.625" style="2" customWidth="1"/>
    <col min="11801" max="12010" width="9" style="2"/>
    <col min="12011" max="12011" width="10.75" style="2" customWidth="1"/>
    <col min="12012" max="12013" width="9" style="2"/>
    <col min="12014" max="12014" width="13.375" style="2" customWidth="1"/>
    <col min="12015" max="12031" width="8.625" style="2" customWidth="1"/>
    <col min="12032" max="12032" width="13.375" style="2" customWidth="1"/>
    <col min="12033" max="12034" width="8.625" style="2" customWidth="1"/>
    <col min="12035" max="12035" width="9" style="2"/>
    <col min="12036" max="12036" width="13.375" style="2" customWidth="1"/>
    <col min="12037" max="12053" width="8.625" style="2" customWidth="1"/>
    <col min="12054" max="12054" width="13.375" style="2" customWidth="1"/>
    <col min="12055" max="12056" width="8.625" style="2" customWidth="1"/>
    <col min="12057" max="12266" width="9" style="2"/>
    <col min="12267" max="12267" width="10.75" style="2" customWidth="1"/>
    <col min="12268" max="12269" width="9" style="2"/>
    <col min="12270" max="12270" width="13.375" style="2" customWidth="1"/>
    <col min="12271" max="12287" width="8.625" style="2" customWidth="1"/>
    <col min="12288" max="12288" width="13.375" style="2" customWidth="1"/>
    <col min="12289" max="12290" width="8.625" style="2" customWidth="1"/>
    <col min="12291" max="12291" width="9" style="2"/>
    <col min="12292" max="12292" width="13.375" style="2" customWidth="1"/>
    <col min="12293" max="12309" width="8.625" style="2" customWidth="1"/>
    <col min="12310" max="12310" width="13.375" style="2" customWidth="1"/>
    <col min="12311" max="12312" width="8.625" style="2" customWidth="1"/>
    <col min="12313" max="12522" width="9" style="2"/>
    <col min="12523" max="12523" width="10.75" style="2" customWidth="1"/>
    <col min="12524" max="12525" width="9" style="2"/>
    <col min="12526" max="12526" width="13.375" style="2" customWidth="1"/>
    <col min="12527" max="12543" width="8.625" style="2" customWidth="1"/>
    <col min="12544" max="12544" width="13.375" style="2" customWidth="1"/>
    <col min="12545" max="12546" width="8.625" style="2" customWidth="1"/>
    <col min="12547" max="12547" width="9" style="2"/>
    <col min="12548" max="12548" width="13.375" style="2" customWidth="1"/>
    <col min="12549" max="12565" width="8.625" style="2" customWidth="1"/>
    <col min="12566" max="12566" width="13.375" style="2" customWidth="1"/>
    <col min="12567" max="12568" width="8.625" style="2" customWidth="1"/>
    <col min="12569" max="12778" width="9" style="2"/>
    <col min="12779" max="12779" width="10.75" style="2" customWidth="1"/>
    <col min="12780" max="12781" width="9" style="2"/>
    <col min="12782" max="12782" width="13.375" style="2" customWidth="1"/>
    <col min="12783" max="12799" width="8.625" style="2" customWidth="1"/>
    <col min="12800" max="12800" width="13.375" style="2" customWidth="1"/>
    <col min="12801" max="12802" width="8.625" style="2" customWidth="1"/>
    <col min="12803" max="12803" width="9" style="2"/>
    <col min="12804" max="12804" width="13.375" style="2" customWidth="1"/>
    <col min="12805" max="12821" width="8.625" style="2" customWidth="1"/>
    <col min="12822" max="12822" width="13.375" style="2" customWidth="1"/>
    <col min="12823" max="12824" width="8.625" style="2" customWidth="1"/>
    <col min="12825" max="13034" width="9" style="2"/>
    <col min="13035" max="13035" width="10.75" style="2" customWidth="1"/>
    <col min="13036" max="13037" width="9" style="2"/>
    <col min="13038" max="13038" width="13.375" style="2" customWidth="1"/>
    <col min="13039" max="13055" width="8.625" style="2" customWidth="1"/>
    <col min="13056" max="13056" width="13.375" style="2" customWidth="1"/>
    <col min="13057" max="13058" width="8.625" style="2" customWidth="1"/>
    <col min="13059" max="13059" width="9" style="2"/>
    <col min="13060" max="13060" width="13.375" style="2" customWidth="1"/>
    <col min="13061" max="13077" width="8.625" style="2" customWidth="1"/>
    <col min="13078" max="13078" width="13.375" style="2" customWidth="1"/>
    <col min="13079" max="13080" width="8.625" style="2" customWidth="1"/>
    <col min="13081" max="13290" width="9" style="2"/>
    <col min="13291" max="13291" width="10.75" style="2" customWidth="1"/>
    <col min="13292" max="13293" width="9" style="2"/>
    <col min="13294" max="13294" width="13.375" style="2" customWidth="1"/>
    <col min="13295" max="13311" width="8.625" style="2" customWidth="1"/>
    <col min="13312" max="13312" width="13.375" style="2" customWidth="1"/>
    <col min="13313" max="13314" width="8.625" style="2" customWidth="1"/>
    <col min="13315" max="13315" width="9" style="2"/>
    <col min="13316" max="13316" width="13.375" style="2" customWidth="1"/>
    <col min="13317" max="13333" width="8.625" style="2" customWidth="1"/>
    <col min="13334" max="13334" width="13.375" style="2" customWidth="1"/>
    <col min="13335" max="13336" width="8.625" style="2" customWidth="1"/>
    <col min="13337" max="13546" width="9" style="2"/>
    <col min="13547" max="13547" width="10.75" style="2" customWidth="1"/>
    <col min="13548" max="13549" width="9" style="2"/>
    <col min="13550" max="13550" width="13.375" style="2" customWidth="1"/>
    <col min="13551" max="13567" width="8.625" style="2" customWidth="1"/>
    <col min="13568" max="13568" width="13.375" style="2" customWidth="1"/>
    <col min="13569" max="13570" width="8.625" style="2" customWidth="1"/>
    <col min="13571" max="13571" width="9" style="2"/>
    <col min="13572" max="13572" width="13.375" style="2" customWidth="1"/>
    <col min="13573" max="13589" width="8.625" style="2" customWidth="1"/>
    <col min="13590" max="13590" width="13.375" style="2" customWidth="1"/>
    <col min="13591" max="13592" width="8.625" style="2" customWidth="1"/>
    <col min="13593" max="13802" width="9" style="2"/>
    <col min="13803" max="13803" width="10.75" style="2" customWidth="1"/>
    <col min="13804" max="13805" width="9" style="2"/>
    <col min="13806" max="13806" width="13.375" style="2" customWidth="1"/>
    <col min="13807" max="13823" width="8.625" style="2" customWidth="1"/>
    <col min="13824" max="13824" width="13.375" style="2" customWidth="1"/>
    <col min="13825" max="13826" width="8.625" style="2" customWidth="1"/>
    <col min="13827" max="13827" width="9" style="2"/>
    <col min="13828" max="13828" width="13.375" style="2" customWidth="1"/>
    <col min="13829" max="13845" width="8.625" style="2" customWidth="1"/>
    <col min="13846" max="13846" width="13.375" style="2" customWidth="1"/>
    <col min="13847" max="13848" width="8.625" style="2" customWidth="1"/>
    <col min="13849" max="14058" width="9" style="2"/>
    <col min="14059" max="14059" width="10.75" style="2" customWidth="1"/>
    <col min="14060" max="14061" width="9" style="2"/>
    <col min="14062" max="14062" width="13.375" style="2" customWidth="1"/>
    <col min="14063" max="14079" width="8.625" style="2" customWidth="1"/>
    <col min="14080" max="14080" width="13.375" style="2" customWidth="1"/>
    <col min="14081" max="14082" width="8.625" style="2" customWidth="1"/>
    <col min="14083" max="14083" width="9" style="2"/>
    <col min="14084" max="14084" width="13.375" style="2" customWidth="1"/>
    <col min="14085" max="14101" width="8.625" style="2" customWidth="1"/>
    <col min="14102" max="14102" width="13.375" style="2" customWidth="1"/>
    <col min="14103" max="14104" width="8.625" style="2" customWidth="1"/>
    <col min="14105" max="14314" width="9" style="2"/>
    <col min="14315" max="14315" width="10.75" style="2" customWidth="1"/>
    <col min="14316" max="14317" width="9" style="2"/>
    <col min="14318" max="14318" width="13.375" style="2" customWidth="1"/>
    <col min="14319" max="14335" width="8.625" style="2" customWidth="1"/>
    <col min="14336" max="14336" width="13.375" style="2" customWidth="1"/>
    <col min="14337" max="14338" width="8.625" style="2" customWidth="1"/>
    <col min="14339" max="14339" width="9" style="2"/>
    <col min="14340" max="14340" width="13.375" style="2" customWidth="1"/>
    <col min="14341" max="14357" width="8.625" style="2" customWidth="1"/>
    <col min="14358" max="14358" width="13.375" style="2" customWidth="1"/>
    <col min="14359" max="14360" width="8.625" style="2" customWidth="1"/>
    <col min="14361" max="14570" width="9" style="2"/>
    <col min="14571" max="14571" width="10.75" style="2" customWidth="1"/>
    <col min="14572" max="14573" width="9" style="2"/>
    <col min="14574" max="14574" width="13.375" style="2" customWidth="1"/>
    <col min="14575" max="14591" width="8.625" style="2" customWidth="1"/>
    <col min="14592" max="14592" width="13.375" style="2" customWidth="1"/>
    <col min="14593" max="14594" width="8.625" style="2" customWidth="1"/>
    <col min="14595" max="14595" width="9" style="2"/>
    <col min="14596" max="14596" width="13.375" style="2" customWidth="1"/>
    <col min="14597" max="14613" width="8.625" style="2" customWidth="1"/>
    <col min="14614" max="14614" width="13.375" style="2" customWidth="1"/>
    <col min="14615" max="14616" width="8.625" style="2" customWidth="1"/>
    <col min="14617" max="14826" width="9" style="2"/>
    <col min="14827" max="14827" width="10.75" style="2" customWidth="1"/>
    <col min="14828" max="14829" width="9" style="2"/>
    <col min="14830" max="14830" width="13.375" style="2" customWidth="1"/>
    <col min="14831" max="14847" width="8.625" style="2" customWidth="1"/>
    <col min="14848" max="14848" width="13.375" style="2" customWidth="1"/>
    <col min="14849" max="14850" width="8.625" style="2" customWidth="1"/>
    <col min="14851" max="14851" width="9" style="2"/>
    <col min="14852" max="14852" width="13.375" style="2" customWidth="1"/>
    <col min="14853" max="14869" width="8.625" style="2" customWidth="1"/>
    <col min="14870" max="14870" width="13.375" style="2" customWidth="1"/>
    <col min="14871" max="14872" width="8.625" style="2" customWidth="1"/>
    <col min="14873" max="15082" width="9" style="2"/>
    <col min="15083" max="15083" width="10.75" style="2" customWidth="1"/>
    <col min="15084" max="15085" width="9" style="2"/>
    <col min="15086" max="15086" width="13.375" style="2" customWidth="1"/>
    <col min="15087" max="15103" width="8.625" style="2" customWidth="1"/>
    <col min="15104" max="15104" width="13.375" style="2" customWidth="1"/>
    <col min="15105" max="15106" width="8.625" style="2" customWidth="1"/>
    <col min="15107" max="15107" width="9" style="2"/>
    <col min="15108" max="15108" width="13.375" style="2" customWidth="1"/>
    <col min="15109" max="15125" width="8.625" style="2" customWidth="1"/>
    <col min="15126" max="15126" width="13.375" style="2" customWidth="1"/>
    <col min="15127" max="15128" width="8.625" style="2" customWidth="1"/>
    <col min="15129" max="15338" width="9" style="2"/>
    <col min="15339" max="15339" width="10.75" style="2" customWidth="1"/>
    <col min="15340" max="15341" width="9" style="2"/>
    <col min="15342" max="15342" width="13.375" style="2" customWidth="1"/>
    <col min="15343" max="15359" width="8.625" style="2" customWidth="1"/>
    <col min="15360" max="15360" width="13.375" style="2" customWidth="1"/>
    <col min="15361" max="15362" width="8.625" style="2" customWidth="1"/>
    <col min="15363" max="15363" width="9" style="2"/>
    <col min="15364" max="15364" width="13.375" style="2" customWidth="1"/>
    <col min="15365" max="15381" width="8.625" style="2" customWidth="1"/>
    <col min="15382" max="15382" width="13.375" style="2" customWidth="1"/>
    <col min="15383" max="15384" width="8.625" style="2" customWidth="1"/>
    <col min="15385" max="15594" width="9" style="2"/>
    <col min="15595" max="15595" width="10.75" style="2" customWidth="1"/>
    <col min="15596" max="15597" width="9" style="2"/>
    <col min="15598" max="15598" width="13.375" style="2" customWidth="1"/>
    <col min="15599" max="15615" width="8.625" style="2" customWidth="1"/>
    <col min="15616" max="15616" width="13.375" style="2" customWidth="1"/>
    <col min="15617" max="15618" width="8.625" style="2" customWidth="1"/>
    <col min="15619" max="15619" width="9" style="2"/>
    <col min="15620" max="15620" width="13.375" style="2" customWidth="1"/>
    <col min="15621" max="15637" width="8.625" style="2" customWidth="1"/>
    <col min="15638" max="15638" width="13.375" style="2" customWidth="1"/>
    <col min="15639" max="15640" width="8.625" style="2" customWidth="1"/>
    <col min="15641" max="15850" width="9" style="2"/>
    <col min="15851" max="15851" width="10.75" style="2" customWidth="1"/>
    <col min="15852" max="15853" width="9" style="2"/>
    <col min="15854" max="15854" width="13.375" style="2" customWidth="1"/>
    <col min="15855" max="15871" width="8.625" style="2" customWidth="1"/>
    <col min="15872" max="15872" width="13.375" style="2" customWidth="1"/>
    <col min="15873" max="15874" width="8.625" style="2" customWidth="1"/>
    <col min="15875" max="15875" width="9" style="2"/>
    <col min="15876" max="15876" width="13.375" style="2" customWidth="1"/>
    <col min="15877" max="15893" width="8.625" style="2" customWidth="1"/>
    <col min="15894" max="15894" width="13.375" style="2" customWidth="1"/>
    <col min="15895" max="15896" width="8.625" style="2" customWidth="1"/>
    <col min="15897" max="16106" width="9" style="2"/>
    <col min="16107" max="16107" width="10.75" style="2" customWidth="1"/>
    <col min="16108" max="16109" width="9" style="2"/>
    <col min="16110" max="16110" width="13.375" style="2" customWidth="1"/>
    <col min="16111" max="16127" width="8.625" style="2" customWidth="1"/>
    <col min="16128" max="16128" width="13.375" style="2" customWidth="1"/>
    <col min="16129" max="16130" width="8.625" style="2" customWidth="1"/>
    <col min="16131" max="16131" width="9" style="2"/>
    <col min="16132" max="16132" width="13.375" style="2" customWidth="1"/>
    <col min="16133" max="16149" width="8.625" style="2" customWidth="1"/>
    <col min="16150" max="16150" width="13.375" style="2" customWidth="1"/>
    <col min="16151" max="16152" width="8.625" style="2" customWidth="1"/>
    <col min="16153" max="16384" width="9" style="2"/>
  </cols>
  <sheetData>
    <row r="1" spans="1:24" x14ac:dyDescent="0.15">
      <c r="A1" s="1" t="s">
        <v>239</v>
      </c>
    </row>
    <row r="2" spans="1:24" x14ac:dyDescent="0.15">
      <c r="X2" s="76" t="s">
        <v>240</v>
      </c>
    </row>
    <row r="3" spans="1:24" ht="15" customHeight="1" x14ac:dyDescent="0.15">
      <c r="A3" s="213" t="s">
        <v>20</v>
      </c>
      <c r="B3" s="218" t="s">
        <v>241</v>
      </c>
      <c r="C3" s="77"/>
      <c r="D3" s="78"/>
      <c r="E3" s="78"/>
      <c r="F3" s="78"/>
      <c r="G3" s="78"/>
      <c r="H3" s="78"/>
      <c r="I3" s="78"/>
      <c r="J3" s="78"/>
      <c r="K3" s="78"/>
      <c r="L3" s="78"/>
      <c r="M3" s="78"/>
      <c r="N3" s="221"/>
      <c r="O3" s="222"/>
      <c r="P3" s="222"/>
      <c r="Q3" s="222"/>
      <c r="R3" s="222"/>
      <c r="S3" s="222"/>
      <c r="T3" s="222"/>
      <c r="U3" s="222"/>
      <c r="V3" s="222"/>
      <c r="W3" s="222"/>
      <c r="X3" s="223"/>
    </row>
    <row r="4" spans="1:24" ht="20.100000000000001" customHeight="1" x14ac:dyDescent="0.15">
      <c r="A4" s="217"/>
      <c r="B4" s="219"/>
      <c r="C4" s="79" t="s">
        <v>242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79" t="s">
        <v>243</v>
      </c>
      <c r="O4" s="74"/>
      <c r="P4" s="80"/>
      <c r="Q4" s="80"/>
      <c r="R4" s="80"/>
      <c r="S4" s="80"/>
      <c r="T4" s="80"/>
      <c r="U4" s="80"/>
      <c r="V4" s="80"/>
      <c r="W4" s="80"/>
      <c r="X4" s="81"/>
    </row>
    <row r="5" spans="1:24" ht="30" customHeight="1" x14ac:dyDescent="0.15">
      <c r="A5" s="214"/>
      <c r="B5" s="220"/>
      <c r="C5" s="82"/>
      <c r="D5" s="83" t="s">
        <v>244</v>
      </c>
      <c r="E5" s="83" t="s">
        <v>245</v>
      </c>
      <c r="F5" s="83" t="s">
        <v>246</v>
      </c>
      <c r="G5" s="83" t="s">
        <v>247</v>
      </c>
      <c r="H5" s="83" t="s">
        <v>248</v>
      </c>
      <c r="I5" s="83" t="s">
        <v>249</v>
      </c>
      <c r="J5" s="83" t="s">
        <v>250</v>
      </c>
      <c r="K5" s="83" t="s">
        <v>251</v>
      </c>
      <c r="L5" s="83" t="s">
        <v>252</v>
      </c>
      <c r="M5" s="84" t="s">
        <v>253</v>
      </c>
      <c r="N5" s="85"/>
      <c r="O5" s="83" t="s">
        <v>244</v>
      </c>
      <c r="P5" s="83" t="s">
        <v>245</v>
      </c>
      <c r="Q5" s="83" t="s">
        <v>246</v>
      </c>
      <c r="R5" s="83" t="s">
        <v>247</v>
      </c>
      <c r="S5" s="83" t="s">
        <v>248</v>
      </c>
      <c r="T5" s="83" t="s">
        <v>249</v>
      </c>
      <c r="U5" s="83" t="s">
        <v>250</v>
      </c>
      <c r="V5" s="83" t="s">
        <v>251</v>
      </c>
      <c r="W5" s="83" t="s">
        <v>252</v>
      </c>
      <c r="X5" s="84" t="s">
        <v>253</v>
      </c>
    </row>
    <row r="6" spans="1:24" ht="10.5" customHeight="1" x14ac:dyDescent="0.15">
      <c r="A6" s="86"/>
      <c r="B6" s="86"/>
      <c r="C6" s="87"/>
      <c r="D6" s="88"/>
      <c r="E6" s="88"/>
      <c r="F6" s="88"/>
      <c r="G6" s="88"/>
      <c r="H6" s="88"/>
      <c r="I6" s="88"/>
      <c r="J6" s="88"/>
      <c r="K6" s="88"/>
      <c r="L6" s="88"/>
      <c r="M6" s="89"/>
      <c r="N6" s="87"/>
      <c r="O6" s="88"/>
      <c r="P6" s="88"/>
      <c r="Q6" s="88"/>
      <c r="R6" s="88"/>
      <c r="S6" s="88"/>
      <c r="T6" s="88"/>
      <c r="U6" s="88"/>
      <c r="V6" s="88"/>
      <c r="W6" s="88"/>
      <c r="X6" s="89"/>
    </row>
    <row r="7" spans="1:24" ht="21.75" customHeight="1" x14ac:dyDescent="0.15">
      <c r="A7" s="90" t="s">
        <v>129</v>
      </c>
      <c r="B7" s="106">
        <v>1546</v>
      </c>
      <c r="C7" s="36">
        <v>7185</v>
      </c>
      <c r="D7" s="107">
        <v>256</v>
      </c>
      <c r="E7" s="107">
        <v>207</v>
      </c>
      <c r="F7" s="107">
        <v>3125</v>
      </c>
      <c r="G7" s="107">
        <v>135</v>
      </c>
      <c r="H7" s="107">
        <v>229</v>
      </c>
      <c r="I7" s="107">
        <v>565</v>
      </c>
      <c r="J7" s="107">
        <v>1518</v>
      </c>
      <c r="K7" s="107">
        <v>671</v>
      </c>
      <c r="L7" s="107">
        <v>87</v>
      </c>
      <c r="M7" s="108">
        <v>392</v>
      </c>
      <c r="N7" s="36">
        <v>8731</v>
      </c>
      <c r="O7" s="107">
        <v>104</v>
      </c>
      <c r="P7" s="107">
        <v>227</v>
      </c>
      <c r="Q7" s="107">
        <v>2703</v>
      </c>
      <c r="R7" s="107">
        <v>276</v>
      </c>
      <c r="S7" s="107">
        <v>242</v>
      </c>
      <c r="T7" s="107">
        <v>1062</v>
      </c>
      <c r="U7" s="107">
        <v>2305</v>
      </c>
      <c r="V7" s="107">
        <v>556</v>
      </c>
      <c r="W7" s="107">
        <v>393</v>
      </c>
      <c r="X7" s="108">
        <v>863</v>
      </c>
    </row>
    <row r="8" spans="1:24" ht="11.25" customHeight="1" x14ac:dyDescent="0.15">
      <c r="A8" s="86"/>
      <c r="B8" s="73"/>
      <c r="C8" s="30"/>
      <c r="D8" s="109"/>
      <c r="E8" s="109"/>
      <c r="F8" s="109"/>
      <c r="G8" s="109"/>
      <c r="H8" s="109"/>
      <c r="I8" s="109"/>
      <c r="J8" s="109"/>
      <c r="K8" s="109"/>
      <c r="L8" s="109"/>
      <c r="M8" s="110"/>
      <c r="N8" s="30"/>
      <c r="O8" s="109"/>
      <c r="P8" s="109"/>
      <c r="Q8" s="109"/>
      <c r="R8" s="109"/>
      <c r="S8" s="109"/>
      <c r="T8" s="109"/>
      <c r="U8" s="109"/>
      <c r="V8" s="109"/>
      <c r="W8" s="109"/>
      <c r="X8" s="110"/>
    </row>
    <row r="9" spans="1:24" ht="23.25" customHeight="1" x14ac:dyDescent="0.15">
      <c r="A9" s="86" t="s">
        <v>130</v>
      </c>
      <c r="B9" s="73">
        <v>570</v>
      </c>
      <c r="C9" s="30">
        <v>1942</v>
      </c>
      <c r="D9" s="109">
        <v>96</v>
      </c>
      <c r="E9" s="109">
        <v>83</v>
      </c>
      <c r="F9" s="109">
        <v>1039</v>
      </c>
      <c r="G9" s="109">
        <v>52</v>
      </c>
      <c r="H9" s="109">
        <v>80</v>
      </c>
      <c r="I9" s="109">
        <v>75</v>
      </c>
      <c r="J9" s="109">
        <v>154</v>
      </c>
      <c r="K9" s="109">
        <v>208</v>
      </c>
      <c r="L9" s="109">
        <v>25</v>
      </c>
      <c r="M9" s="110">
        <v>130</v>
      </c>
      <c r="N9" s="30">
        <v>2512</v>
      </c>
      <c r="O9" s="190">
        <v>41</v>
      </c>
      <c r="P9" s="190">
        <v>113</v>
      </c>
      <c r="Q9" s="190">
        <v>1372</v>
      </c>
      <c r="R9" s="190">
        <v>108</v>
      </c>
      <c r="S9" s="190">
        <v>120</v>
      </c>
      <c r="T9" s="190">
        <v>165</v>
      </c>
      <c r="U9" s="190">
        <v>134</v>
      </c>
      <c r="V9" s="190">
        <v>156</v>
      </c>
      <c r="W9" s="190">
        <v>67</v>
      </c>
      <c r="X9" s="192">
        <v>236</v>
      </c>
    </row>
    <row r="10" spans="1:24" ht="23.25" customHeight="1" x14ac:dyDescent="0.15">
      <c r="A10" s="91" t="s">
        <v>131</v>
      </c>
      <c r="B10" s="111">
        <v>602</v>
      </c>
      <c r="C10" s="112">
        <v>730</v>
      </c>
      <c r="D10" s="113">
        <v>34</v>
      </c>
      <c r="E10" s="113">
        <v>18</v>
      </c>
      <c r="F10" s="113">
        <v>106</v>
      </c>
      <c r="G10" s="113">
        <v>14</v>
      </c>
      <c r="H10" s="113">
        <v>20</v>
      </c>
      <c r="I10" s="113">
        <v>222</v>
      </c>
      <c r="J10" s="113">
        <v>122</v>
      </c>
      <c r="K10" s="113">
        <v>119</v>
      </c>
      <c r="L10" s="113">
        <v>13</v>
      </c>
      <c r="M10" s="114">
        <v>62</v>
      </c>
      <c r="N10" s="112">
        <v>1332</v>
      </c>
      <c r="O10" s="189">
        <v>21</v>
      </c>
      <c r="P10" s="189">
        <v>34</v>
      </c>
      <c r="Q10" s="189">
        <v>90</v>
      </c>
      <c r="R10" s="189">
        <v>61</v>
      </c>
      <c r="S10" s="189">
        <v>34</v>
      </c>
      <c r="T10" s="189">
        <v>545</v>
      </c>
      <c r="U10" s="189">
        <v>118</v>
      </c>
      <c r="V10" s="189">
        <v>144</v>
      </c>
      <c r="W10" s="189">
        <v>83</v>
      </c>
      <c r="X10" s="193">
        <v>202</v>
      </c>
    </row>
    <row r="11" spans="1:24" ht="23.25" customHeight="1" x14ac:dyDescent="0.15">
      <c r="A11" s="86" t="s">
        <v>132</v>
      </c>
      <c r="B11" s="73">
        <v>49</v>
      </c>
      <c r="C11" s="30">
        <v>284</v>
      </c>
      <c r="D11" s="109">
        <v>7</v>
      </c>
      <c r="E11" s="109">
        <v>2</v>
      </c>
      <c r="F11" s="109">
        <v>7</v>
      </c>
      <c r="G11" s="109">
        <v>5</v>
      </c>
      <c r="H11" s="109">
        <v>3</v>
      </c>
      <c r="I11" s="109">
        <v>83</v>
      </c>
      <c r="J11" s="109">
        <v>128</v>
      </c>
      <c r="K11" s="109">
        <v>30</v>
      </c>
      <c r="L11" s="109">
        <v>9</v>
      </c>
      <c r="M11" s="110">
        <v>10</v>
      </c>
      <c r="N11" s="30">
        <v>333</v>
      </c>
      <c r="O11" s="190">
        <v>5</v>
      </c>
      <c r="P11" s="190">
        <v>3</v>
      </c>
      <c r="Q11" s="190">
        <v>10</v>
      </c>
      <c r="R11" s="190">
        <v>9</v>
      </c>
      <c r="S11" s="190" t="s">
        <v>254</v>
      </c>
      <c r="T11" s="190">
        <v>70</v>
      </c>
      <c r="U11" s="190">
        <v>175</v>
      </c>
      <c r="V11" s="190">
        <v>15</v>
      </c>
      <c r="W11" s="190">
        <v>11</v>
      </c>
      <c r="X11" s="192">
        <v>35</v>
      </c>
    </row>
    <row r="12" spans="1:24" ht="23.25" customHeight="1" x14ac:dyDescent="0.15">
      <c r="A12" s="91" t="s">
        <v>133</v>
      </c>
      <c r="B12" s="111">
        <v>-79</v>
      </c>
      <c r="C12" s="112">
        <v>189</v>
      </c>
      <c r="D12" s="113">
        <v>13</v>
      </c>
      <c r="E12" s="113">
        <v>13</v>
      </c>
      <c r="F12" s="113">
        <v>71</v>
      </c>
      <c r="G12" s="113">
        <v>9</v>
      </c>
      <c r="H12" s="113">
        <v>21</v>
      </c>
      <c r="I12" s="113">
        <v>4</v>
      </c>
      <c r="J12" s="113">
        <v>22</v>
      </c>
      <c r="K12" s="113">
        <v>20</v>
      </c>
      <c r="L12" s="113">
        <v>2</v>
      </c>
      <c r="M12" s="114">
        <v>14</v>
      </c>
      <c r="N12" s="112">
        <v>110</v>
      </c>
      <c r="O12" s="189" t="s">
        <v>254</v>
      </c>
      <c r="P12" s="189">
        <v>6</v>
      </c>
      <c r="Q12" s="189">
        <v>20</v>
      </c>
      <c r="R12" s="189">
        <v>25</v>
      </c>
      <c r="S12" s="189">
        <v>6</v>
      </c>
      <c r="T12" s="189">
        <v>3</v>
      </c>
      <c r="U12" s="189">
        <v>5</v>
      </c>
      <c r="V12" s="189">
        <v>6</v>
      </c>
      <c r="W12" s="189">
        <v>6</v>
      </c>
      <c r="X12" s="193">
        <v>33</v>
      </c>
    </row>
    <row r="13" spans="1:24" ht="23.25" customHeight="1" x14ac:dyDescent="0.15">
      <c r="A13" s="86" t="s">
        <v>134</v>
      </c>
      <c r="B13" s="73">
        <v>-83</v>
      </c>
      <c r="C13" s="30">
        <v>121</v>
      </c>
      <c r="D13" s="109">
        <v>5</v>
      </c>
      <c r="E13" s="109">
        <v>6</v>
      </c>
      <c r="F13" s="109">
        <v>73</v>
      </c>
      <c r="G13" s="109">
        <v>4</v>
      </c>
      <c r="H13" s="109">
        <v>2</v>
      </c>
      <c r="I13" s="109">
        <v>1</v>
      </c>
      <c r="J13" s="109">
        <v>13</v>
      </c>
      <c r="K13" s="109">
        <v>8</v>
      </c>
      <c r="L13" s="109">
        <v>3</v>
      </c>
      <c r="M13" s="110">
        <v>6</v>
      </c>
      <c r="N13" s="30">
        <v>38</v>
      </c>
      <c r="O13" s="190">
        <v>1</v>
      </c>
      <c r="P13" s="190" t="s">
        <v>254</v>
      </c>
      <c r="Q13" s="190">
        <v>16</v>
      </c>
      <c r="R13" s="190">
        <v>1</v>
      </c>
      <c r="S13" s="190">
        <v>3</v>
      </c>
      <c r="T13" s="190">
        <v>4</v>
      </c>
      <c r="U13" s="190">
        <v>4</v>
      </c>
      <c r="V13" s="190">
        <v>3</v>
      </c>
      <c r="W13" s="190">
        <v>1</v>
      </c>
      <c r="X13" s="192">
        <v>5</v>
      </c>
    </row>
    <row r="14" spans="1:24" ht="23.25" customHeight="1" x14ac:dyDescent="0.15">
      <c r="A14" s="91" t="s">
        <v>135</v>
      </c>
      <c r="B14" s="111">
        <v>-151</v>
      </c>
      <c r="C14" s="112">
        <v>361</v>
      </c>
      <c r="D14" s="113">
        <v>19</v>
      </c>
      <c r="E14" s="113">
        <v>10</v>
      </c>
      <c r="F14" s="113">
        <v>160</v>
      </c>
      <c r="G14" s="113">
        <v>6</v>
      </c>
      <c r="H14" s="113">
        <v>21</v>
      </c>
      <c r="I14" s="113">
        <v>16</v>
      </c>
      <c r="J14" s="113">
        <v>53</v>
      </c>
      <c r="K14" s="113">
        <v>41</v>
      </c>
      <c r="L14" s="113">
        <v>4</v>
      </c>
      <c r="M14" s="114">
        <v>31</v>
      </c>
      <c r="N14" s="112">
        <v>210</v>
      </c>
      <c r="O14" s="189">
        <v>7</v>
      </c>
      <c r="P14" s="189">
        <v>12</v>
      </c>
      <c r="Q14" s="189">
        <v>49</v>
      </c>
      <c r="R14" s="189">
        <v>8</v>
      </c>
      <c r="S14" s="189">
        <v>8</v>
      </c>
      <c r="T14" s="189">
        <v>56</v>
      </c>
      <c r="U14" s="189">
        <v>19</v>
      </c>
      <c r="V14" s="189">
        <v>14</v>
      </c>
      <c r="W14" s="189">
        <v>14</v>
      </c>
      <c r="X14" s="193">
        <v>23</v>
      </c>
    </row>
    <row r="15" spans="1:24" ht="23.25" customHeight="1" x14ac:dyDescent="0.15">
      <c r="A15" s="86" t="s">
        <v>136</v>
      </c>
      <c r="B15" s="73">
        <v>-109</v>
      </c>
      <c r="C15" s="30">
        <v>703</v>
      </c>
      <c r="D15" s="109">
        <v>6</v>
      </c>
      <c r="E15" s="109">
        <v>16</v>
      </c>
      <c r="F15" s="109">
        <v>628</v>
      </c>
      <c r="G15" s="109">
        <v>2</v>
      </c>
      <c r="H15" s="109">
        <v>7</v>
      </c>
      <c r="I15" s="109">
        <v>1</v>
      </c>
      <c r="J15" s="109">
        <v>13</v>
      </c>
      <c r="K15" s="109">
        <v>18</v>
      </c>
      <c r="L15" s="109">
        <v>5</v>
      </c>
      <c r="M15" s="110">
        <v>7</v>
      </c>
      <c r="N15" s="30">
        <v>594</v>
      </c>
      <c r="O15" s="190">
        <v>2</v>
      </c>
      <c r="P15" s="190">
        <v>10</v>
      </c>
      <c r="Q15" s="190">
        <v>509</v>
      </c>
      <c r="R15" s="190">
        <v>4</v>
      </c>
      <c r="S15" s="190">
        <v>8</v>
      </c>
      <c r="T15" s="190">
        <v>4</v>
      </c>
      <c r="U15" s="190">
        <v>6</v>
      </c>
      <c r="V15" s="190">
        <v>12</v>
      </c>
      <c r="W15" s="190">
        <v>9</v>
      </c>
      <c r="X15" s="192">
        <v>30</v>
      </c>
    </row>
    <row r="16" spans="1:24" ht="23.25" customHeight="1" x14ac:dyDescent="0.15">
      <c r="A16" s="91" t="s">
        <v>137</v>
      </c>
      <c r="B16" s="111">
        <v>-84</v>
      </c>
      <c r="C16" s="112">
        <v>410</v>
      </c>
      <c r="D16" s="113">
        <v>24</v>
      </c>
      <c r="E16" s="113">
        <v>16</v>
      </c>
      <c r="F16" s="113">
        <v>135</v>
      </c>
      <c r="G16" s="113">
        <v>8</v>
      </c>
      <c r="H16" s="113">
        <v>25</v>
      </c>
      <c r="I16" s="113">
        <v>32</v>
      </c>
      <c r="J16" s="113">
        <v>56</v>
      </c>
      <c r="K16" s="113">
        <v>68</v>
      </c>
      <c r="L16" s="113">
        <v>6</v>
      </c>
      <c r="M16" s="114">
        <v>40</v>
      </c>
      <c r="N16" s="112">
        <v>326</v>
      </c>
      <c r="O16" s="189">
        <v>6</v>
      </c>
      <c r="P16" s="189">
        <v>12</v>
      </c>
      <c r="Q16" s="189">
        <v>119</v>
      </c>
      <c r="R16" s="189">
        <v>15</v>
      </c>
      <c r="S16" s="189">
        <v>21</v>
      </c>
      <c r="T16" s="189">
        <v>35</v>
      </c>
      <c r="U16" s="189">
        <v>27</v>
      </c>
      <c r="V16" s="189">
        <v>33</v>
      </c>
      <c r="W16" s="189">
        <v>18</v>
      </c>
      <c r="X16" s="193">
        <v>40</v>
      </c>
    </row>
    <row r="17" spans="1:24" ht="23.25" customHeight="1" x14ac:dyDescent="0.15">
      <c r="A17" s="86" t="s">
        <v>138</v>
      </c>
      <c r="B17" s="73">
        <v>-495</v>
      </c>
      <c r="C17" s="30">
        <v>1092</v>
      </c>
      <c r="D17" s="109">
        <v>35</v>
      </c>
      <c r="E17" s="109">
        <v>28</v>
      </c>
      <c r="F17" s="109">
        <v>764</v>
      </c>
      <c r="G17" s="109">
        <v>17</v>
      </c>
      <c r="H17" s="109">
        <v>31</v>
      </c>
      <c r="I17" s="109">
        <v>18</v>
      </c>
      <c r="J17" s="109">
        <v>67</v>
      </c>
      <c r="K17" s="109">
        <v>74</v>
      </c>
      <c r="L17" s="109">
        <v>10</v>
      </c>
      <c r="M17" s="110">
        <v>48</v>
      </c>
      <c r="N17" s="30">
        <v>597</v>
      </c>
      <c r="O17" s="190">
        <v>4</v>
      </c>
      <c r="P17" s="190">
        <v>19</v>
      </c>
      <c r="Q17" s="190">
        <v>404</v>
      </c>
      <c r="R17" s="190">
        <v>26</v>
      </c>
      <c r="S17" s="190">
        <v>16</v>
      </c>
      <c r="T17" s="190">
        <v>17</v>
      </c>
      <c r="U17" s="190">
        <v>12</v>
      </c>
      <c r="V17" s="190">
        <v>24</v>
      </c>
      <c r="W17" s="190">
        <v>8</v>
      </c>
      <c r="X17" s="192">
        <v>67</v>
      </c>
    </row>
    <row r="18" spans="1:24" ht="23.25" customHeight="1" x14ac:dyDescent="0.15">
      <c r="A18" s="91" t="s">
        <v>139</v>
      </c>
      <c r="B18" s="111">
        <v>56</v>
      </c>
      <c r="C18" s="112">
        <v>131</v>
      </c>
      <c r="D18" s="189" t="s">
        <v>254</v>
      </c>
      <c r="E18" s="113">
        <v>3</v>
      </c>
      <c r="F18" s="113">
        <v>86</v>
      </c>
      <c r="G18" s="113">
        <v>2</v>
      </c>
      <c r="H18" s="113">
        <v>7</v>
      </c>
      <c r="I18" s="113">
        <v>3</v>
      </c>
      <c r="J18" s="113">
        <v>6</v>
      </c>
      <c r="K18" s="113">
        <v>12</v>
      </c>
      <c r="L18" s="113">
        <v>2</v>
      </c>
      <c r="M18" s="114">
        <v>10</v>
      </c>
      <c r="N18" s="112">
        <v>187</v>
      </c>
      <c r="O18" s="189">
        <v>5</v>
      </c>
      <c r="P18" s="189">
        <v>12</v>
      </c>
      <c r="Q18" s="189">
        <v>88</v>
      </c>
      <c r="R18" s="189">
        <v>5</v>
      </c>
      <c r="S18" s="189">
        <v>12</v>
      </c>
      <c r="T18" s="189">
        <v>12</v>
      </c>
      <c r="U18" s="189">
        <v>13</v>
      </c>
      <c r="V18" s="189">
        <v>7</v>
      </c>
      <c r="W18" s="189">
        <v>6</v>
      </c>
      <c r="X18" s="193">
        <v>27</v>
      </c>
    </row>
    <row r="19" spans="1:24" ht="23.25" customHeight="1" x14ac:dyDescent="0.15">
      <c r="A19" s="86" t="s">
        <v>255</v>
      </c>
      <c r="B19" s="73">
        <v>18</v>
      </c>
      <c r="C19" s="30">
        <v>9</v>
      </c>
      <c r="D19" s="190">
        <v>1</v>
      </c>
      <c r="E19" s="190" t="s">
        <v>254</v>
      </c>
      <c r="F19" s="190">
        <v>1</v>
      </c>
      <c r="G19" s="190">
        <v>1</v>
      </c>
      <c r="H19" s="190">
        <v>3</v>
      </c>
      <c r="I19" s="190">
        <v>1</v>
      </c>
      <c r="J19" s="190" t="s">
        <v>254</v>
      </c>
      <c r="K19" s="190">
        <v>1</v>
      </c>
      <c r="L19" s="190" t="s">
        <v>254</v>
      </c>
      <c r="M19" s="110">
        <v>1</v>
      </c>
      <c r="N19" s="30">
        <v>27</v>
      </c>
      <c r="O19" s="190" t="s">
        <v>254</v>
      </c>
      <c r="P19" s="190">
        <v>1</v>
      </c>
      <c r="Q19" s="190">
        <v>2</v>
      </c>
      <c r="R19" s="190">
        <v>3</v>
      </c>
      <c r="S19" s="190">
        <v>1</v>
      </c>
      <c r="T19" s="190" t="s">
        <v>254</v>
      </c>
      <c r="U19" s="190" t="s">
        <v>254</v>
      </c>
      <c r="V19" s="190">
        <v>3</v>
      </c>
      <c r="W19" s="190">
        <v>3</v>
      </c>
      <c r="X19" s="192">
        <v>14</v>
      </c>
    </row>
    <row r="20" spans="1:24" ht="23.25" customHeight="1" x14ac:dyDescent="0.15">
      <c r="A20" s="91" t="s">
        <v>141</v>
      </c>
      <c r="B20" s="111">
        <v>-23</v>
      </c>
      <c r="C20" s="112">
        <v>43</v>
      </c>
      <c r="D20" s="113">
        <v>1</v>
      </c>
      <c r="E20" s="113">
        <v>4</v>
      </c>
      <c r="F20" s="113">
        <v>15</v>
      </c>
      <c r="G20" s="113">
        <v>2</v>
      </c>
      <c r="H20" s="113">
        <v>1</v>
      </c>
      <c r="I20" s="113">
        <v>4</v>
      </c>
      <c r="J20" s="113">
        <v>5</v>
      </c>
      <c r="K20" s="113">
        <v>9</v>
      </c>
      <c r="L20" s="189" t="s">
        <v>254</v>
      </c>
      <c r="M20" s="114">
        <v>2</v>
      </c>
      <c r="N20" s="112">
        <v>20</v>
      </c>
      <c r="O20" s="189" t="s">
        <v>254</v>
      </c>
      <c r="P20" s="189" t="s">
        <v>254</v>
      </c>
      <c r="Q20" s="189">
        <v>8</v>
      </c>
      <c r="R20" s="189">
        <v>2</v>
      </c>
      <c r="S20" s="189" t="s">
        <v>254</v>
      </c>
      <c r="T20" s="189">
        <v>2</v>
      </c>
      <c r="U20" s="189">
        <v>2</v>
      </c>
      <c r="V20" s="189">
        <v>1</v>
      </c>
      <c r="W20" s="189">
        <v>2</v>
      </c>
      <c r="X20" s="193">
        <v>3</v>
      </c>
    </row>
    <row r="21" spans="1:24" ht="23.25" customHeight="1" x14ac:dyDescent="0.15">
      <c r="A21" s="86" t="s">
        <v>142</v>
      </c>
      <c r="B21" s="73">
        <v>-65</v>
      </c>
      <c r="C21" s="30">
        <v>82</v>
      </c>
      <c r="D21" s="109">
        <v>2</v>
      </c>
      <c r="E21" s="109">
        <v>6</v>
      </c>
      <c r="F21" s="109">
        <v>28</v>
      </c>
      <c r="G21" s="109">
        <v>5</v>
      </c>
      <c r="H21" s="109">
        <v>3</v>
      </c>
      <c r="I21" s="109">
        <v>3</v>
      </c>
      <c r="J21" s="109">
        <v>9</v>
      </c>
      <c r="K21" s="109">
        <v>13</v>
      </c>
      <c r="L21" s="109">
        <v>1</v>
      </c>
      <c r="M21" s="110">
        <v>12</v>
      </c>
      <c r="N21" s="30">
        <v>17</v>
      </c>
      <c r="O21" s="190">
        <v>2</v>
      </c>
      <c r="P21" s="190" t="s">
        <v>254</v>
      </c>
      <c r="Q21" s="190">
        <v>2</v>
      </c>
      <c r="R21" s="190">
        <v>1</v>
      </c>
      <c r="S21" s="190">
        <v>4</v>
      </c>
      <c r="T21" s="190">
        <v>3</v>
      </c>
      <c r="U21" s="190">
        <v>1</v>
      </c>
      <c r="V21" s="190">
        <v>1</v>
      </c>
      <c r="W21" s="190" t="s">
        <v>254</v>
      </c>
      <c r="X21" s="192">
        <v>3</v>
      </c>
    </row>
    <row r="22" spans="1:24" ht="23.25" customHeight="1" x14ac:dyDescent="0.15">
      <c r="A22" s="91" t="s">
        <v>143</v>
      </c>
      <c r="B22" s="111">
        <v>146</v>
      </c>
      <c r="C22" s="112">
        <v>48</v>
      </c>
      <c r="D22" s="189" t="s">
        <v>254</v>
      </c>
      <c r="E22" s="189">
        <v>1</v>
      </c>
      <c r="F22" s="189">
        <v>3</v>
      </c>
      <c r="G22" s="189">
        <v>4</v>
      </c>
      <c r="H22" s="189">
        <v>2</v>
      </c>
      <c r="I22" s="189">
        <v>12</v>
      </c>
      <c r="J22" s="189">
        <v>13</v>
      </c>
      <c r="K22" s="189">
        <v>9</v>
      </c>
      <c r="L22" s="189" t="s">
        <v>254</v>
      </c>
      <c r="M22" s="114">
        <v>4</v>
      </c>
      <c r="N22" s="112">
        <v>194</v>
      </c>
      <c r="O22" s="189">
        <v>2</v>
      </c>
      <c r="P22" s="189" t="s">
        <v>254</v>
      </c>
      <c r="Q22" s="189">
        <v>7</v>
      </c>
      <c r="R22" s="189">
        <v>3</v>
      </c>
      <c r="S22" s="189">
        <v>3</v>
      </c>
      <c r="T22" s="189">
        <v>43</v>
      </c>
      <c r="U22" s="189">
        <v>47</v>
      </c>
      <c r="V22" s="189">
        <v>34</v>
      </c>
      <c r="W22" s="189">
        <v>30</v>
      </c>
      <c r="X22" s="193">
        <v>25</v>
      </c>
    </row>
    <row r="23" spans="1:24" ht="23.25" customHeight="1" x14ac:dyDescent="0.15">
      <c r="A23" s="86" t="s">
        <v>144</v>
      </c>
      <c r="B23" s="73">
        <v>878</v>
      </c>
      <c r="C23" s="30">
        <v>725</v>
      </c>
      <c r="D23" s="190">
        <v>7</v>
      </c>
      <c r="E23" s="190">
        <v>1</v>
      </c>
      <c r="F23" s="190">
        <v>1</v>
      </c>
      <c r="G23" s="190">
        <v>1</v>
      </c>
      <c r="H23" s="190" t="s">
        <v>254</v>
      </c>
      <c r="I23" s="190">
        <v>6</v>
      </c>
      <c r="J23" s="190">
        <v>684</v>
      </c>
      <c r="K23" s="190">
        <v>15</v>
      </c>
      <c r="L23" s="190">
        <v>5</v>
      </c>
      <c r="M23" s="110">
        <v>5</v>
      </c>
      <c r="N23" s="30">
        <v>1603</v>
      </c>
      <c r="O23" s="190">
        <v>8</v>
      </c>
      <c r="P23" s="190">
        <v>4</v>
      </c>
      <c r="Q23" s="190" t="s">
        <v>254</v>
      </c>
      <c r="R23" s="190">
        <v>2</v>
      </c>
      <c r="S23" s="190">
        <v>5</v>
      </c>
      <c r="T23" s="190">
        <v>23</v>
      </c>
      <c r="U23" s="190">
        <v>1322</v>
      </c>
      <c r="V23" s="190">
        <v>56</v>
      </c>
      <c r="W23" s="190">
        <v>101</v>
      </c>
      <c r="X23" s="192">
        <v>82</v>
      </c>
    </row>
    <row r="24" spans="1:24" ht="23.25" customHeight="1" x14ac:dyDescent="0.15">
      <c r="A24" s="91" t="s">
        <v>145</v>
      </c>
      <c r="B24" s="111">
        <v>355</v>
      </c>
      <c r="C24" s="112">
        <v>157</v>
      </c>
      <c r="D24" s="189" t="s">
        <v>254</v>
      </c>
      <c r="E24" s="189" t="s">
        <v>254</v>
      </c>
      <c r="F24" s="189">
        <v>1</v>
      </c>
      <c r="G24" s="189">
        <v>1</v>
      </c>
      <c r="H24" s="189">
        <v>1</v>
      </c>
      <c r="I24" s="189">
        <v>11</v>
      </c>
      <c r="J24" s="189">
        <v>124</v>
      </c>
      <c r="K24" s="189">
        <v>15</v>
      </c>
      <c r="L24" s="189">
        <v>2</v>
      </c>
      <c r="M24" s="114">
        <v>2</v>
      </c>
      <c r="N24" s="112">
        <v>512</v>
      </c>
      <c r="O24" s="189" t="s">
        <v>254</v>
      </c>
      <c r="P24" s="189">
        <v>1</v>
      </c>
      <c r="Q24" s="189">
        <v>4</v>
      </c>
      <c r="R24" s="189">
        <v>3</v>
      </c>
      <c r="S24" s="189" t="s">
        <v>254</v>
      </c>
      <c r="T24" s="189">
        <v>11</v>
      </c>
      <c r="U24" s="189">
        <v>395</v>
      </c>
      <c r="V24" s="189">
        <v>36</v>
      </c>
      <c r="W24" s="189">
        <v>29</v>
      </c>
      <c r="X24" s="193">
        <v>33</v>
      </c>
    </row>
    <row r="25" spans="1:24" ht="23.25" customHeight="1" x14ac:dyDescent="0.15">
      <c r="A25" s="92" t="s">
        <v>256</v>
      </c>
      <c r="B25" s="75">
        <v>-39</v>
      </c>
      <c r="C25" s="53">
        <v>158</v>
      </c>
      <c r="D25" s="191">
        <v>6</v>
      </c>
      <c r="E25" s="191" t="s">
        <v>254</v>
      </c>
      <c r="F25" s="191">
        <v>7</v>
      </c>
      <c r="G25" s="191">
        <v>2</v>
      </c>
      <c r="H25" s="191">
        <v>2</v>
      </c>
      <c r="I25" s="191">
        <v>73</v>
      </c>
      <c r="J25" s="191">
        <v>49</v>
      </c>
      <c r="K25" s="191">
        <v>11</v>
      </c>
      <c r="L25" s="191" t="s">
        <v>254</v>
      </c>
      <c r="M25" s="116">
        <v>8</v>
      </c>
      <c r="N25" s="53">
        <v>119</v>
      </c>
      <c r="O25" s="191" t="s">
        <v>254</v>
      </c>
      <c r="P25" s="191" t="s">
        <v>254</v>
      </c>
      <c r="Q25" s="191">
        <v>3</v>
      </c>
      <c r="R25" s="191" t="s">
        <v>254</v>
      </c>
      <c r="S25" s="191">
        <v>1</v>
      </c>
      <c r="T25" s="191">
        <v>69</v>
      </c>
      <c r="U25" s="191">
        <v>25</v>
      </c>
      <c r="V25" s="191">
        <v>11</v>
      </c>
      <c r="W25" s="191">
        <v>5</v>
      </c>
      <c r="X25" s="194">
        <v>5</v>
      </c>
    </row>
    <row r="26" spans="1:24" ht="17.25" customHeight="1" x14ac:dyDescent="0.15">
      <c r="A26" s="1" t="s">
        <v>257</v>
      </c>
    </row>
    <row r="27" spans="1:24" ht="17.25" customHeight="1" x14ac:dyDescent="0.15">
      <c r="A27" s="1" t="s">
        <v>258</v>
      </c>
    </row>
  </sheetData>
  <mergeCells count="3">
    <mergeCell ref="A3:A5"/>
    <mergeCell ref="B3:B5"/>
    <mergeCell ref="N3:X3"/>
  </mergeCells>
  <phoneticPr fontId="6"/>
  <printOptions horizontalCentered="1"/>
  <pageMargins left="0.59055118110236227" right="0.39370078740157483" top="0.94488188976377963" bottom="0.74803149606299213" header="0.31496062992125984" footer="0.31496062992125984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41"/>
  <sheetViews>
    <sheetView showGridLines="0" view="pageBreakPreview" zoomScale="90" zoomScaleNormal="100" zoomScaleSheetLayoutView="90" workbookViewId="0">
      <selection activeCell="C23" sqref="C23:S23"/>
    </sheetView>
  </sheetViews>
  <sheetFormatPr defaultRowHeight="13.5" x14ac:dyDescent="0.15"/>
  <cols>
    <col min="1" max="1" width="9" style="2"/>
    <col min="2" max="2" width="13.125" style="2" customWidth="1"/>
    <col min="3" max="19" width="8.625" style="2" customWidth="1"/>
    <col min="20" max="222" width="9" style="2"/>
    <col min="223" max="223" width="10.75" style="2" customWidth="1"/>
    <col min="224" max="225" width="9" style="2"/>
    <col min="226" max="226" width="13.375" style="2" customWidth="1"/>
    <col min="227" max="243" width="8.625" style="2" customWidth="1"/>
    <col min="244" max="244" width="13.375" style="2" customWidth="1"/>
    <col min="245" max="246" width="8.625" style="2" customWidth="1"/>
    <col min="247" max="247" width="9" style="2"/>
    <col min="248" max="248" width="13.375" style="2" customWidth="1"/>
    <col min="249" max="265" width="8.625" style="2" customWidth="1"/>
    <col min="266" max="266" width="13.375" style="2" customWidth="1"/>
    <col min="267" max="268" width="8.625" style="2" customWidth="1"/>
    <col min="269" max="478" width="9" style="2"/>
    <col min="479" max="479" width="10.75" style="2" customWidth="1"/>
    <col min="480" max="481" width="9" style="2"/>
    <col min="482" max="482" width="13.375" style="2" customWidth="1"/>
    <col min="483" max="499" width="8.625" style="2" customWidth="1"/>
    <col min="500" max="500" width="13.375" style="2" customWidth="1"/>
    <col min="501" max="502" width="8.625" style="2" customWidth="1"/>
    <col min="503" max="503" width="9" style="2"/>
    <col min="504" max="504" width="13.375" style="2" customWidth="1"/>
    <col min="505" max="521" width="8.625" style="2" customWidth="1"/>
    <col min="522" max="522" width="13.375" style="2" customWidth="1"/>
    <col min="523" max="524" width="8.625" style="2" customWidth="1"/>
    <col min="525" max="734" width="9" style="2"/>
    <col min="735" max="735" width="10.75" style="2" customWidth="1"/>
    <col min="736" max="737" width="9" style="2"/>
    <col min="738" max="738" width="13.375" style="2" customWidth="1"/>
    <col min="739" max="755" width="8.625" style="2" customWidth="1"/>
    <col min="756" max="756" width="13.375" style="2" customWidth="1"/>
    <col min="757" max="758" width="8.625" style="2" customWidth="1"/>
    <col min="759" max="759" width="9" style="2"/>
    <col min="760" max="760" width="13.375" style="2" customWidth="1"/>
    <col min="761" max="777" width="8.625" style="2" customWidth="1"/>
    <col min="778" max="778" width="13.375" style="2" customWidth="1"/>
    <col min="779" max="780" width="8.625" style="2" customWidth="1"/>
    <col min="781" max="990" width="9" style="2"/>
    <col min="991" max="991" width="10.75" style="2" customWidth="1"/>
    <col min="992" max="993" width="9" style="2"/>
    <col min="994" max="994" width="13.375" style="2" customWidth="1"/>
    <col min="995" max="1011" width="8.625" style="2" customWidth="1"/>
    <col min="1012" max="1012" width="13.375" style="2" customWidth="1"/>
    <col min="1013" max="1014" width="8.625" style="2" customWidth="1"/>
    <col min="1015" max="1015" width="9" style="2"/>
    <col min="1016" max="1016" width="13.375" style="2" customWidth="1"/>
    <col min="1017" max="1033" width="8.625" style="2" customWidth="1"/>
    <col min="1034" max="1034" width="13.375" style="2" customWidth="1"/>
    <col min="1035" max="1036" width="8.625" style="2" customWidth="1"/>
    <col min="1037" max="1246" width="9" style="2"/>
    <col min="1247" max="1247" width="10.75" style="2" customWidth="1"/>
    <col min="1248" max="1249" width="9" style="2"/>
    <col min="1250" max="1250" width="13.375" style="2" customWidth="1"/>
    <col min="1251" max="1267" width="8.625" style="2" customWidth="1"/>
    <col min="1268" max="1268" width="13.375" style="2" customWidth="1"/>
    <col min="1269" max="1270" width="8.625" style="2" customWidth="1"/>
    <col min="1271" max="1271" width="9" style="2"/>
    <col min="1272" max="1272" width="13.375" style="2" customWidth="1"/>
    <col min="1273" max="1289" width="8.625" style="2" customWidth="1"/>
    <col min="1290" max="1290" width="13.375" style="2" customWidth="1"/>
    <col min="1291" max="1292" width="8.625" style="2" customWidth="1"/>
    <col min="1293" max="1502" width="9" style="2"/>
    <col min="1503" max="1503" width="10.75" style="2" customWidth="1"/>
    <col min="1504" max="1505" width="9" style="2"/>
    <col min="1506" max="1506" width="13.375" style="2" customWidth="1"/>
    <col min="1507" max="1523" width="8.625" style="2" customWidth="1"/>
    <col min="1524" max="1524" width="13.375" style="2" customWidth="1"/>
    <col min="1525" max="1526" width="8.625" style="2" customWidth="1"/>
    <col min="1527" max="1527" width="9" style="2"/>
    <col min="1528" max="1528" width="13.375" style="2" customWidth="1"/>
    <col min="1529" max="1545" width="8.625" style="2" customWidth="1"/>
    <col min="1546" max="1546" width="13.375" style="2" customWidth="1"/>
    <col min="1547" max="1548" width="8.625" style="2" customWidth="1"/>
    <col min="1549" max="1758" width="9" style="2"/>
    <col min="1759" max="1759" width="10.75" style="2" customWidth="1"/>
    <col min="1760" max="1761" width="9" style="2"/>
    <col min="1762" max="1762" width="13.375" style="2" customWidth="1"/>
    <col min="1763" max="1779" width="8.625" style="2" customWidth="1"/>
    <col min="1780" max="1780" width="13.375" style="2" customWidth="1"/>
    <col min="1781" max="1782" width="8.625" style="2" customWidth="1"/>
    <col min="1783" max="1783" width="9" style="2"/>
    <col min="1784" max="1784" width="13.375" style="2" customWidth="1"/>
    <col min="1785" max="1801" width="8.625" style="2" customWidth="1"/>
    <col min="1802" max="1802" width="13.375" style="2" customWidth="1"/>
    <col min="1803" max="1804" width="8.625" style="2" customWidth="1"/>
    <col min="1805" max="2014" width="9" style="2"/>
    <col min="2015" max="2015" width="10.75" style="2" customWidth="1"/>
    <col min="2016" max="2017" width="9" style="2"/>
    <col min="2018" max="2018" width="13.375" style="2" customWidth="1"/>
    <col min="2019" max="2035" width="8.625" style="2" customWidth="1"/>
    <col min="2036" max="2036" width="13.375" style="2" customWidth="1"/>
    <col min="2037" max="2038" width="8.625" style="2" customWidth="1"/>
    <col min="2039" max="2039" width="9" style="2"/>
    <col min="2040" max="2040" width="13.375" style="2" customWidth="1"/>
    <col min="2041" max="2057" width="8.625" style="2" customWidth="1"/>
    <col min="2058" max="2058" width="13.375" style="2" customWidth="1"/>
    <col min="2059" max="2060" width="8.625" style="2" customWidth="1"/>
    <col min="2061" max="2270" width="9" style="2"/>
    <col min="2271" max="2271" width="10.75" style="2" customWidth="1"/>
    <col min="2272" max="2273" width="9" style="2"/>
    <col min="2274" max="2274" width="13.375" style="2" customWidth="1"/>
    <col min="2275" max="2291" width="8.625" style="2" customWidth="1"/>
    <col min="2292" max="2292" width="13.375" style="2" customWidth="1"/>
    <col min="2293" max="2294" width="8.625" style="2" customWidth="1"/>
    <col min="2295" max="2295" width="9" style="2"/>
    <col min="2296" max="2296" width="13.375" style="2" customWidth="1"/>
    <col min="2297" max="2313" width="8.625" style="2" customWidth="1"/>
    <col min="2314" max="2314" width="13.375" style="2" customWidth="1"/>
    <col min="2315" max="2316" width="8.625" style="2" customWidth="1"/>
    <col min="2317" max="2526" width="9" style="2"/>
    <col min="2527" max="2527" width="10.75" style="2" customWidth="1"/>
    <col min="2528" max="2529" width="9" style="2"/>
    <col min="2530" max="2530" width="13.375" style="2" customWidth="1"/>
    <col min="2531" max="2547" width="8.625" style="2" customWidth="1"/>
    <col min="2548" max="2548" width="13.375" style="2" customWidth="1"/>
    <col min="2549" max="2550" width="8.625" style="2" customWidth="1"/>
    <col min="2551" max="2551" width="9" style="2"/>
    <col min="2552" max="2552" width="13.375" style="2" customWidth="1"/>
    <col min="2553" max="2569" width="8.625" style="2" customWidth="1"/>
    <col min="2570" max="2570" width="13.375" style="2" customWidth="1"/>
    <col min="2571" max="2572" width="8.625" style="2" customWidth="1"/>
    <col min="2573" max="2782" width="9" style="2"/>
    <col min="2783" max="2783" width="10.75" style="2" customWidth="1"/>
    <col min="2784" max="2785" width="9" style="2"/>
    <col min="2786" max="2786" width="13.375" style="2" customWidth="1"/>
    <col min="2787" max="2803" width="8.625" style="2" customWidth="1"/>
    <col min="2804" max="2804" width="13.375" style="2" customWidth="1"/>
    <col min="2805" max="2806" width="8.625" style="2" customWidth="1"/>
    <col min="2807" max="2807" width="9" style="2"/>
    <col min="2808" max="2808" width="13.375" style="2" customWidth="1"/>
    <col min="2809" max="2825" width="8.625" style="2" customWidth="1"/>
    <col min="2826" max="2826" width="13.375" style="2" customWidth="1"/>
    <col min="2827" max="2828" width="8.625" style="2" customWidth="1"/>
    <col min="2829" max="3038" width="9" style="2"/>
    <col min="3039" max="3039" width="10.75" style="2" customWidth="1"/>
    <col min="3040" max="3041" width="9" style="2"/>
    <col min="3042" max="3042" width="13.375" style="2" customWidth="1"/>
    <col min="3043" max="3059" width="8.625" style="2" customWidth="1"/>
    <col min="3060" max="3060" width="13.375" style="2" customWidth="1"/>
    <col min="3061" max="3062" width="8.625" style="2" customWidth="1"/>
    <col min="3063" max="3063" width="9" style="2"/>
    <col min="3064" max="3064" width="13.375" style="2" customWidth="1"/>
    <col min="3065" max="3081" width="8.625" style="2" customWidth="1"/>
    <col min="3082" max="3082" width="13.375" style="2" customWidth="1"/>
    <col min="3083" max="3084" width="8.625" style="2" customWidth="1"/>
    <col min="3085" max="3294" width="9" style="2"/>
    <col min="3295" max="3295" width="10.75" style="2" customWidth="1"/>
    <col min="3296" max="3297" width="9" style="2"/>
    <col min="3298" max="3298" width="13.375" style="2" customWidth="1"/>
    <col min="3299" max="3315" width="8.625" style="2" customWidth="1"/>
    <col min="3316" max="3316" width="13.375" style="2" customWidth="1"/>
    <col min="3317" max="3318" width="8.625" style="2" customWidth="1"/>
    <col min="3319" max="3319" width="9" style="2"/>
    <col min="3320" max="3320" width="13.375" style="2" customWidth="1"/>
    <col min="3321" max="3337" width="8.625" style="2" customWidth="1"/>
    <col min="3338" max="3338" width="13.375" style="2" customWidth="1"/>
    <col min="3339" max="3340" width="8.625" style="2" customWidth="1"/>
    <col min="3341" max="3550" width="9" style="2"/>
    <col min="3551" max="3551" width="10.75" style="2" customWidth="1"/>
    <col min="3552" max="3553" width="9" style="2"/>
    <col min="3554" max="3554" width="13.375" style="2" customWidth="1"/>
    <col min="3555" max="3571" width="8.625" style="2" customWidth="1"/>
    <col min="3572" max="3572" width="13.375" style="2" customWidth="1"/>
    <col min="3573" max="3574" width="8.625" style="2" customWidth="1"/>
    <col min="3575" max="3575" width="9" style="2"/>
    <col min="3576" max="3576" width="13.375" style="2" customWidth="1"/>
    <col min="3577" max="3593" width="8.625" style="2" customWidth="1"/>
    <col min="3594" max="3594" width="13.375" style="2" customWidth="1"/>
    <col min="3595" max="3596" width="8.625" style="2" customWidth="1"/>
    <col min="3597" max="3806" width="9" style="2"/>
    <col min="3807" max="3807" width="10.75" style="2" customWidth="1"/>
    <col min="3808" max="3809" width="9" style="2"/>
    <col min="3810" max="3810" width="13.375" style="2" customWidth="1"/>
    <col min="3811" max="3827" width="8.625" style="2" customWidth="1"/>
    <col min="3828" max="3828" width="13.375" style="2" customWidth="1"/>
    <col min="3829" max="3830" width="8.625" style="2" customWidth="1"/>
    <col min="3831" max="3831" width="9" style="2"/>
    <col min="3832" max="3832" width="13.375" style="2" customWidth="1"/>
    <col min="3833" max="3849" width="8.625" style="2" customWidth="1"/>
    <col min="3850" max="3850" width="13.375" style="2" customWidth="1"/>
    <col min="3851" max="3852" width="8.625" style="2" customWidth="1"/>
    <col min="3853" max="4062" width="9" style="2"/>
    <col min="4063" max="4063" width="10.75" style="2" customWidth="1"/>
    <col min="4064" max="4065" width="9" style="2"/>
    <col min="4066" max="4066" width="13.375" style="2" customWidth="1"/>
    <col min="4067" max="4083" width="8.625" style="2" customWidth="1"/>
    <col min="4084" max="4084" width="13.375" style="2" customWidth="1"/>
    <col min="4085" max="4086" width="8.625" style="2" customWidth="1"/>
    <col min="4087" max="4087" width="9" style="2"/>
    <col min="4088" max="4088" width="13.375" style="2" customWidth="1"/>
    <col min="4089" max="4105" width="8.625" style="2" customWidth="1"/>
    <col min="4106" max="4106" width="13.375" style="2" customWidth="1"/>
    <col min="4107" max="4108" width="8.625" style="2" customWidth="1"/>
    <col min="4109" max="4318" width="9" style="2"/>
    <col min="4319" max="4319" width="10.75" style="2" customWidth="1"/>
    <col min="4320" max="4321" width="9" style="2"/>
    <col min="4322" max="4322" width="13.375" style="2" customWidth="1"/>
    <col min="4323" max="4339" width="8.625" style="2" customWidth="1"/>
    <col min="4340" max="4340" width="13.375" style="2" customWidth="1"/>
    <col min="4341" max="4342" width="8.625" style="2" customWidth="1"/>
    <col min="4343" max="4343" width="9" style="2"/>
    <col min="4344" max="4344" width="13.375" style="2" customWidth="1"/>
    <col min="4345" max="4361" width="8.625" style="2" customWidth="1"/>
    <col min="4362" max="4362" width="13.375" style="2" customWidth="1"/>
    <col min="4363" max="4364" width="8.625" style="2" customWidth="1"/>
    <col min="4365" max="4574" width="9" style="2"/>
    <col min="4575" max="4575" width="10.75" style="2" customWidth="1"/>
    <col min="4576" max="4577" width="9" style="2"/>
    <col min="4578" max="4578" width="13.375" style="2" customWidth="1"/>
    <col min="4579" max="4595" width="8.625" style="2" customWidth="1"/>
    <col min="4596" max="4596" width="13.375" style="2" customWidth="1"/>
    <col min="4597" max="4598" width="8.625" style="2" customWidth="1"/>
    <col min="4599" max="4599" width="9" style="2"/>
    <col min="4600" max="4600" width="13.375" style="2" customWidth="1"/>
    <col min="4601" max="4617" width="8.625" style="2" customWidth="1"/>
    <col min="4618" max="4618" width="13.375" style="2" customWidth="1"/>
    <col min="4619" max="4620" width="8.625" style="2" customWidth="1"/>
    <col min="4621" max="4830" width="9" style="2"/>
    <col min="4831" max="4831" width="10.75" style="2" customWidth="1"/>
    <col min="4832" max="4833" width="9" style="2"/>
    <col min="4834" max="4834" width="13.375" style="2" customWidth="1"/>
    <col min="4835" max="4851" width="8.625" style="2" customWidth="1"/>
    <col min="4852" max="4852" width="13.375" style="2" customWidth="1"/>
    <col min="4853" max="4854" width="8.625" style="2" customWidth="1"/>
    <col min="4855" max="4855" width="9" style="2"/>
    <col min="4856" max="4856" width="13.375" style="2" customWidth="1"/>
    <col min="4857" max="4873" width="8.625" style="2" customWidth="1"/>
    <col min="4874" max="4874" width="13.375" style="2" customWidth="1"/>
    <col min="4875" max="4876" width="8.625" style="2" customWidth="1"/>
    <col min="4877" max="5086" width="9" style="2"/>
    <col min="5087" max="5087" width="10.75" style="2" customWidth="1"/>
    <col min="5088" max="5089" width="9" style="2"/>
    <col min="5090" max="5090" width="13.375" style="2" customWidth="1"/>
    <col min="5091" max="5107" width="8.625" style="2" customWidth="1"/>
    <col min="5108" max="5108" width="13.375" style="2" customWidth="1"/>
    <col min="5109" max="5110" width="8.625" style="2" customWidth="1"/>
    <col min="5111" max="5111" width="9" style="2"/>
    <col min="5112" max="5112" width="13.375" style="2" customWidth="1"/>
    <col min="5113" max="5129" width="8.625" style="2" customWidth="1"/>
    <col min="5130" max="5130" width="13.375" style="2" customWidth="1"/>
    <col min="5131" max="5132" width="8.625" style="2" customWidth="1"/>
    <col min="5133" max="5342" width="9" style="2"/>
    <col min="5343" max="5343" width="10.75" style="2" customWidth="1"/>
    <col min="5344" max="5345" width="9" style="2"/>
    <col min="5346" max="5346" width="13.375" style="2" customWidth="1"/>
    <col min="5347" max="5363" width="8.625" style="2" customWidth="1"/>
    <col min="5364" max="5364" width="13.375" style="2" customWidth="1"/>
    <col min="5365" max="5366" width="8.625" style="2" customWidth="1"/>
    <col min="5367" max="5367" width="9" style="2"/>
    <col min="5368" max="5368" width="13.375" style="2" customWidth="1"/>
    <col min="5369" max="5385" width="8.625" style="2" customWidth="1"/>
    <col min="5386" max="5386" width="13.375" style="2" customWidth="1"/>
    <col min="5387" max="5388" width="8.625" style="2" customWidth="1"/>
    <col min="5389" max="5598" width="9" style="2"/>
    <col min="5599" max="5599" width="10.75" style="2" customWidth="1"/>
    <col min="5600" max="5601" width="9" style="2"/>
    <col min="5602" max="5602" width="13.375" style="2" customWidth="1"/>
    <col min="5603" max="5619" width="8.625" style="2" customWidth="1"/>
    <col min="5620" max="5620" width="13.375" style="2" customWidth="1"/>
    <col min="5621" max="5622" width="8.625" style="2" customWidth="1"/>
    <col min="5623" max="5623" width="9" style="2"/>
    <col min="5624" max="5624" width="13.375" style="2" customWidth="1"/>
    <col min="5625" max="5641" width="8.625" style="2" customWidth="1"/>
    <col min="5642" max="5642" width="13.375" style="2" customWidth="1"/>
    <col min="5643" max="5644" width="8.625" style="2" customWidth="1"/>
    <col min="5645" max="5854" width="9" style="2"/>
    <col min="5855" max="5855" width="10.75" style="2" customWidth="1"/>
    <col min="5856" max="5857" width="9" style="2"/>
    <col min="5858" max="5858" width="13.375" style="2" customWidth="1"/>
    <col min="5859" max="5875" width="8.625" style="2" customWidth="1"/>
    <col min="5876" max="5876" width="13.375" style="2" customWidth="1"/>
    <col min="5877" max="5878" width="8.625" style="2" customWidth="1"/>
    <col min="5879" max="5879" width="9" style="2"/>
    <col min="5880" max="5880" width="13.375" style="2" customWidth="1"/>
    <col min="5881" max="5897" width="8.625" style="2" customWidth="1"/>
    <col min="5898" max="5898" width="13.375" style="2" customWidth="1"/>
    <col min="5899" max="5900" width="8.625" style="2" customWidth="1"/>
    <col min="5901" max="6110" width="9" style="2"/>
    <col min="6111" max="6111" width="10.75" style="2" customWidth="1"/>
    <col min="6112" max="6113" width="9" style="2"/>
    <col min="6114" max="6114" width="13.375" style="2" customWidth="1"/>
    <col min="6115" max="6131" width="8.625" style="2" customWidth="1"/>
    <col min="6132" max="6132" width="13.375" style="2" customWidth="1"/>
    <col min="6133" max="6134" width="8.625" style="2" customWidth="1"/>
    <col min="6135" max="6135" width="9" style="2"/>
    <col min="6136" max="6136" width="13.375" style="2" customWidth="1"/>
    <col min="6137" max="6153" width="8.625" style="2" customWidth="1"/>
    <col min="6154" max="6154" width="13.375" style="2" customWidth="1"/>
    <col min="6155" max="6156" width="8.625" style="2" customWidth="1"/>
    <col min="6157" max="6366" width="9" style="2"/>
    <col min="6367" max="6367" width="10.75" style="2" customWidth="1"/>
    <col min="6368" max="6369" width="9" style="2"/>
    <col min="6370" max="6370" width="13.375" style="2" customWidth="1"/>
    <col min="6371" max="6387" width="8.625" style="2" customWidth="1"/>
    <col min="6388" max="6388" width="13.375" style="2" customWidth="1"/>
    <col min="6389" max="6390" width="8.625" style="2" customWidth="1"/>
    <col min="6391" max="6391" width="9" style="2"/>
    <col min="6392" max="6392" width="13.375" style="2" customWidth="1"/>
    <col min="6393" max="6409" width="8.625" style="2" customWidth="1"/>
    <col min="6410" max="6410" width="13.375" style="2" customWidth="1"/>
    <col min="6411" max="6412" width="8.625" style="2" customWidth="1"/>
    <col min="6413" max="6622" width="9" style="2"/>
    <col min="6623" max="6623" width="10.75" style="2" customWidth="1"/>
    <col min="6624" max="6625" width="9" style="2"/>
    <col min="6626" max="6626" width="13.375" style="2" customWidth="1"/>
    <col min="6627" max="6643" width="8.625" style="2" customWidth="1"/>
    <col min="6644" max="6644" width="13.375" style="2" customWidth="1"/>
    <col min="6645" max="6646" width="8.625" style="2" customWidth="1"/>
    <col min="6647" max="6647" width="9" style="2"/>
    <col min="6648" max="6648" width="13.375" style="2" customWidth="1"/>
    <col min="6649" max="6665" width="8.625" style="2" customWidth="1"/>
    <col min="6666" max="6666" width="13.375" style="2" customWidth="1"/>
    <col min="6667" max="6668" width="8.625" style="2" customWidth="1"/>
    <col min="6669" max="6878" width="9" style="2"/>
    <col min="6879" max="6879" width="10.75" style="2" customWidth="1"/>
    <col min="6880" max="6881" width="9" style="2"/>
    <col min="6882" max="6882" width="13.375" style="2" customWidth="1"/>
    <col min="6883" max="6899" width="8.625" style="2" customWidth="1"/>
    <col min="6900" max="6900" width="13.375" style="2" customWidth="1"/>
    <col min="6901" max="6902" width="8.625" style="2" customWidth="1"/>
    <col min="6903" max="6903" width="9" style="2"/>
    <col min="6904" max="6904" width="13.375" style="2" customWidth="1"/>
    <col min="6905" max="6921" width="8.625" style="2" customWidth="1"/>
    <col min="6922" max="6922" width="13.375" style="2" customWidth="1"/>
    <col min="6923" max="6924" width="8.625" style="2" customWidth="1"/>
    <col min="6925" max="7134" width="9" style="2"/>
    <col min="7135" max="7135" width="10.75" style="2" customWidth="1"/>
    <col min="7136" max="7137" width="9" style="2"/>
    <col min="7138" max="7138" width="13.375" style="2" customWidth="1"/>
    <col min="7139" max="7155" width="8.625" style="2" customWidth="1"/>
    <col min="7156" max="7156" width="13.375" style="2" customWidth="1"/>
    <col min="7157" max="7158" width="8.625" style="2" customWidth="1"/>
    <col min="7159" max="7159" width="9" style="2"/>
    <col min="7160" max="7160" width="13.375" style="2" customWidth="1"/>
    <col min="7161" max="7177" width="8.625" style="2" customWidth="1"/>
    <col min="7178" max="7178" width="13.375" style="2" customWidth="1"/>
    <col min="7179" max="7180" width="8.625" style="2" customWidth="1"/>
    <col min="7181" max="7390" width="9" style="2"/>
    <col min="7391" max="7391" width="10.75" style="2" customWidth="1"/>
    <col min="7392" max="7393" width="9" style="2"/>
    <col min="7394" max="7394" width="13.375" style="2" customWidth="1"/>
    <col min="7395" max="7411" width="8.625" style="2" customWidth="1"/>
    <col min="7412" max="7412" width="13.375" style="2" customWidth="1"/>
    <col min="7413" max="7414" width="8.625" style="2" customWidth="1"/>
    <col min="7415" max="7415" width="9" style="2"/>
    <col min="7416" max="7416" width="13.375" style="2" customWidth="1"/>
    <col min="7417" max="7433" width="8.625" style="2" customWidth="1"/>
    <col min="7434" max="7434" width="13.375" style="2" customWidth="1"/>
    <col min="7435" max="7436" width="8.625" style="2" customWidth="1"/>
    <col min="7437" max="7646" width="9" style="2"/>
    <col min="7647" max="7647" width="10.75" style="2" customWidth="1"/>
    <col min="7648" max="7649" width="9" style="2"/>
    <col min="7650" max="7650" width="13.375" style="2" customWidth="1"/>
    <col min="7651" max="7667" width="8.625" style="2" customWidth="1"/>
    <col min="7668" max="7668" width="13.375" style="2" customWidth="1"/>
    <col min="7669" max="7670" width="8.625" style="2" customWidth="1"/>
    <col min="7671" max="7671" width="9" style="2"/>
    <col min="7672" max="7672" width="13.375" style="2" customWidth="1"/>
    <col min="7673" max="7689" width="8.625" style="2" customWidth="1"/>
    <col min="7690" max="7690" width="13.375" style="2" customWidth="1"/>
    <col min="7691" max="7692" width="8.625" style="2" customWidth="1"/>
    <col min="7693" max="7902" width="9" style="2"/>
    <col min="7903" max="7903" width="10.75" style="2" customWidth="1"/>
    <col min="7904" max="7905" width="9" style="2"/>
    <col min="7906" max="7906" width="13.375" style="2" customWidth="1"/>
    <col min="7907" max="7923" width="8.625" style="2" customWidth="1"/>
    <col min="7924" max="7924" width="13.375" style="2" customWidth="1"/>
    <col min="7925" max="7926" width="8.625" style="2" customWidth="1"/>
    <col min="7927" max="7927" width="9" style="2"/>
    <col min="7928" max="7928" width="13.375" style="2" customWidth="1"/>
    <col min="7929" max="7945" width="8.625" style="2" customWidth="1"/>
    <col min="7946" max="7946" width="13.375" style="2" customWidth="1"/>
    <col min="7947" max="7948" width="8.625" style="2" customWidth="1"/>
    <col min="7949" max="8158" width="9" style="2"/>
    <col min="8159" max="8159" width="10.75" style="2" customWidth="1"/>
    <col min="8160" max="8161" width="9" style="2"/>
    <col min="8162" max="8162" width="13.375" style="2" customWidth="1"/>
    <col min="8163" max="8179" width="8.625" style="2" customWidth="1"/>
    <col min="8180" max="8180" width="13.375" style="2" customWidth="1"/>
    <col min="8181" max="8182" width="8.625" style="2" customWidth="1"/>
    <col min="8183" max="8183" width="9" style="2"/>
    <col min="8184" max="8184" width="13.375" style="2" customWidth="1"/>
    <col min="8185" max="8201" width="8.625" style="2" customWidth="1"/>
    <col min="8202" max="8202" width="13.375" style="2" customWidth="1"/>
    <col min="8203" max="8204" width="8.625" style="2" customWidth="1"/>
    <col min="8205" max="8414" width="9" style="2"/>
    <col min="8415" max="8415" width="10.75" style="2" customWidth="1"/>
    <col min="8416" max="8417" width="9" style="2"/>
    <col min="8418" max="8418" width="13.375" style="2" customWidth="1"/>
    <col min="8419" max="8435" width="8.625" style="2" customWidth="1"/>
    <col min="8436" max="8436" width="13.375" style="2" customWidth="1"/>
    <col min="8437" max="8438" width="8.625" style="2" customWidth="1"/>
    <col min="8439" max="8439" width="9" style="2"/>
    <col min="8440" max="8440" width="13.375" style="2" customWidth="1"/>
    <col min="8441" max="8457" width="8.625" style="2" customWidth="1"/>
    <col min="8458" max="8458" width="13.375" style="2" customWidth="1"/>
    <col min="8459" max="8460" width="8.625" style="2" customWidth="1"/>
    <col min="8461" max="8670" width="9" style="2"/>
    <col min="8671" max="8671" width="10.75" style="2" customWidth="1"/>
    <col min="8672" max="8673" width="9" style="2"/>
    <col min="8674" max="8674" width="13.375" style="2" customWidth="1"/>
    <col min="8675" max="8691" width="8.625" style="2" customWidth="1"/>
    <col min="8692" max="8692" width="13.375" style="2" customWidth="1"/>
    <col min="8693" max="8694" width="8.625" style="2" customWidth="1"/>
    <col min="8695" max="8695" width="9" style="2"/>
    <col min="8696" max="8696" width="13.375" style="2" customWidth="1"/>
    <col min="8697" max="8713" width="8.625" style="2" customWidth="1"/>
    <col min="8714" max="8714" width="13.375" style="2" customWidth="1"/>
    <col min="8715" max="8716" width="8.625" style="2" customWidth="1"/>
    <col min="8717" max="8926" width="9" style="2"/>
    <col min="8927" max="8927" width="10.75" style="2" customWidth="1"/>
    <col min="8928" max="8929" width="9" style="2"/>
    <col min="8930" max="8930" width="13.375" style="2" customWidth="1"/>
    <col min="8931" max="8947" width="8.625" style="2" customWidth="1"/>
    <col min="8948" max="8948" width="13.375" style="2" customWidth="1"/>
    <col min="8949" max="8950" width="8.625" style="2" customWidth="1"/>
    <col min="8951" max="8951" width="9" style="2"/>
    <col min="8952" max="8952" width="13.375" style="2" customWidth="1"/>
    <col min="8953" max="8969" width="8.625" style="2" customWidth="1"/>
    <col min="8970" max="8970" width="13.375" style="2" customWidth="1"/>
    <col min="8971" max="8972" width="8.625" style="2" customWidth="1"/>
    <col min="8973" max="9182" width="9" style="2"/>
    <col min="9183" max="9183" width="10.75" style="2" customWidth="1"/>
    <col min="9184" max="9185" width="9" style="2"/>
    <col min="9186" max="9186" width="13.375" style="2" customWidth="1"/>
    <col min="9187" max="9203" width="8.625" style="2" customWidth="1"/>
    <col min="9204" max="9204" width="13.375" style="2" customWidth="1"/>
    <col min="9205" max="9206" width="8.625" style="2" customWidth="1"/>
    <col min="9207" max="9207" width="9" style="2"/>
    <col min="9208" max="9208" width="13.375" style="2" customWidth="1"/>
    <col min="9209" max="9225" width="8.625" style="2" customWidth="1"/>
    <col min="9226" max="9226" width="13.375" style="2" customWidth="1"/>
    <col min="9227" max="9228" width="8.625" style="2" customWidth="1"/>
    <col min="9229" max="9438" width="9" style="2"/>
    <col min="9439" max="9439" width="10.75" style="2" customWidth="1"/>
    <col min="9440" max="9441" width="9" style="2"/>
    <col min="9442" max="9442" width="13.375" style="2" customWidth="1"/>
    <col min="9443" max="9459" width="8.625" style="2" customWidth="1"/>
    <col min="9460" max="9460" width="13.375" style="2" customWidth="1"/>
    <col min="9461" max="9462" width="8.625" style="2" customWidth="1"/>
    <col min="9463" max="9463" width="9" style="2"/>
    <col min="9464" max="9464" width="13.375" style="2" customWidth="1"/>
    <col min="9465" max="9481" width="8.625" style="2" customWidth="1"/>
    <col min="9482" max="9482" width="13.375" style="2" customWidth="1"/>
    <col min="9483" max="9484" width="8.625" style="2" customWidth="1"/>
    <col min="9485" max="9694" width="9" style="2"/>
    <col min="9695" max="9695" width="10.75" style="2" customWidth="1"/>
    <col min="9696" max="9697" width="9" style="2"/>
    <col min="9698" max="9698" width="13.375" style="2" customWidth="1"/>
    <col min="9699" max="9715" width="8.625" style="2" customWidth="1"/>
    <col min="9716" max="9716" width="13.375" style="2" customWidth="1"/>
    <col min="9717" max="9718" width="8.625" style="2" customWidth="1"/>
    <col min="9719" max="9719" width="9" style="2"/>
    <col min="9720" max="9720" width="13.375" style="2" customWidth="1"/>
    <col min="9721" max="9737" width="8.625" style="2" customWidth="1"/>
    <col min="9738" max="9738" width="13.375" style="2" customWidth="1"/>
    <col min="9739" max="9740" width="8.625" style="2" customWidth="1"/>
    <col min="9741" max="9950" width="9" style="2"/>
    <col min="9951" max="9951" width="10.75" style="2" customWidth="1"/>
    <col min="9952" max="9953" width="9" style="2"/>
    <col min="9954" max="9954" width="13.375" style="2" customWidth="1"/>
    <col min="9955" max="9971" width="8.625" style="2" customWidth="1"/>
    <col min="9972" max="9972" width="13.375" style="2" customWidth="1"/>
    <col min="9973" max="9974" width="8.625" style="2" customWidth="1"/>
    <col min="9975" max="9975" width="9" style="2"/>
    <col min="9976" max="9976" width="13.375" style="2" customWidth="1"/>
    <col min="9977" max="9993" width="8.625" style="2" customWidth="1"/>
    <col min="9994" max="9994" width="13.375" style="2" customWidth="1"/>
    <col min="9995" max="9996" width="8.625" style="2" customWidth="1"/>
    <col min="9997" max="10206" width="9" style="2"/>
    <col min="10207" max="10207" width="10.75" style="2" customWidth="1"/>
    <col min="10208" max="10209" width="9" style="2"/>
    <col min="10210" max="10210" width="13.375" style="2" customWidth="1"/>
    <col min="10211" max="10227" width="8.625" style="2" customWidth="1"/>
    <col min="10228" max="10228" width="13.375" style="2" customWidth="1"/>
    <col min="10229" max="10230" width="8.625" style="2" customWidth="1"/>
    <col min="10231" max="10231" width="9" style="2"/>
    <col min="10232" max="10232" width="13.375" style="2" customWidth="1"/>
    <col min="10233" max="10249" width="8.625" style="2" customWidth="1"/>
    <col min="10250" max="10250" width="13.375" style="2" customWidth="1"/>
    <col min="10251" max="10252" width="8.625" style="2" customWidth="1"/>
    <col min="10253" max="10462" width="9" style="2"/>
    <col min="10463" max="10463" width="10.75" style="2" customWidth="1"/>
    <col min="10464" max="10465" width="9" style="2"/>
    <col min="10466" max="10466" width="13.375" style="2" customWidth="1"/>
    <col min="10467" max="10483" width="8.625" style="2" customWidth="1"/>
    <col min="10484" max="10484" width="13.375" style="2" customWidth="1"/>
    <col min="10485" max="10486" width="8.625" style="2" customWidth="1"/>
    <col min="10487" max="10487" width="9" style="2"/>
    <col min="10488" max="10488" width="13.375" style="2" customWidth="1"/>
    <col min="10489" max="10505" width="8.625" style="2" customWidth="1"/>
    <col min="10506" max="10506" width="13.375" style="2" customWidth="1"/>
    <col min="10507" max="10508" width="8.625" style="2" customWidth="1"/>
    <col min="10509" max="10718" width="9" style="2"/>
    <col min="10719" max="10719" width="10.75" style="2" customWidth="1"/>
    <col min="10720" max="10721" width="9" style="2"/>
    <col min="10722" max="10722" width="13.375" style="2" customWidth="1"/>
    <col min="10723" max="10739" width="8.625" style="2" customWidth="1"/>
    <col min="10740" max="10740" width="13.375" style="2" customWidth="1"/>
    <col min="10741" max="10742" width="8.625" style="2" customWidth="1"/>
    <col min="10743" max="10743" width="9" style="2"/>
    <col min="10744" max="10744" width="13.375" style="2" customWidth="1"/>
    <col min="10745" max="10761" width="8.625" style="2" customWidth="1"/>
    <col min="10762" max="10762" width="13.375" style="2" customWidth="1"/>
    <col min="10763" max="10764" width="8.625" style="2" customWidth="1"/>
    <col min="10765" max="10974" width="9" style="2"/>
    <col min="10975" max="10975" width="10.75" style="2" customWidth="1"/>
    <col min="10976" max="10977" width="9" style="2"/>
    <col min="10978" max="10978" width="13.375" style="2" customWidth="1"/>
    <col min="10979" max="10995" width="8.625" style="2" customWidth="1"/>
    <col min="10996" max="10996" width="13.375" style="2" customWidth="1"/>
    <col min="10997" max="10998" width="8.625" style="2" customWidth="1"/>
    <col min="10999" max="10999" width="9" style="2"/>
    <col min="11000" max="11000" width="13.375" style="2" customWidth="1"/>
    <col min="11001" max="11017" width="8.625" style="2" customWidth="1"/>
    <col min="11018" max="11018" width="13.375" style="2" customWidth="1"/>
    <col min="11019" max="11020" width="8.625" style="2" customWidth="1"/>
    <col min="11021" max="11230" width="9" style="2"/>
    <col min="11231" max="11231" width="10.75" style="2" customWidth="1"/>
    <col min="11232" max="11233" width="9" style="2"/>
    <col min="11234" max="11234" width="13.375" style="2" customWidth="1"/>
    <col min="11235" max="11251" width="8.625" style="2" customWidth="1"/>
    <col min="11252" max="11252" width="13.375" style="2" customWidth="1"/>
    <col min="11253" max="11254" width="8.625" style="2" customWidth="1"/>
    <col min="11255" max="11255" width="9" style="2"/>
    <col min="11256" max="11256" width="13.375" style="2" customWidth="1"/>
    <col min="11257" max="11273" width="8.625" style="2" customWidth="1"/>
    <col min="11274" max="11274" width="13.375" style="2" customWidth="1"/>
    <col min="11275" max="11276" width="8.625" style="2" customWidth="1"/>
    <col min="11277" max="11486" width="9" style="2"/>
    <col min="11487" max="11487" width="10.75" style="2" customWidth="1"/>
    <col min="11488" max="11489" width="9" style="2"/>
    <col min="11490" max="11490" width="13.375" style="2" customWidth="1"/>
    <col min="11491" max="11507" width="8.625" style="2" customWidth="1"/>
    <col min="11508" max="11508" width="13.375" style="2" customWidth="1"/>
    <col min="11509" max="11510" width="8.625" style="2" customWidth="1"/>
    <col min="11511" max="11511" width="9" style="2"/>
    <col min="11512" max="11512" width="13.375" style="2" customWidth="1"/>
    <col min="11513" max="11529" width="8.625" style="2" customWidth="1"/>
    <col min="11530" max="11530" width="13.375" style="2" customWidth="1"/>
    <col min="11531" max="11532" width="8.625" style="2" customWidth="1"/>
    <col min="11533" max="11742" width="9" style="2"/>
    <col min="11743" max="11743" width="10.75" style="2" customWidth="1"/>
    <col min="11744" max="11745" width="9" style="2"/>
    <col min="11746" max="11746" width="13.375" style="2" customWidth="1"/>
    <col min="11747" max="11763" width="8.625" style="2" customWidth="1"/>
    <col min="11764" max="11764" width="13.375" style="2" customWidth="1"/>
    <col min="11765" max="11766" width="8.625" style="2" customWidth="1"/>
    <col min="11767" max="11767" width="9" style="2"/>
    <col min="11768" max="11768" width="13.375" style="2" customWidth="1"/>
    <col min="11769" max="11785" width="8.625" style="2" customWidth="1"/>
    <col min="11786" max="11786" width="13.375" style="2" customWidth="1"/>
    <col min="11787" max="11788" width="8.625" style="2" customWidth="1"/>
    <col min="11789" max="11998" width="9" style="2"/>
    <col min="11999" max="11999" width="10.75" style="2" customWidth="1"/>
    <col min="12000" max="12001" width="9" style="2"/>
    <col min="12002" max="12002" width="13.375" style="2" customWidth="1"/>
    <col min="12003" max="12019" width="8.625" style="2" customWidth="1"/>
    <col min="12020" max="12020" width="13.375" style="2" customWidth="1"/>
    <col min="12021" max="12022" width="8.625" style="2" customWidth="1"/>
    <col min="12023" max="12023" width="9" style="2"/>
    <col min="12024" max="12024" width="13.375" style="2" customWidth="1"/>
    <col min="12025" max="12041" width="8.625" style="2" customWidth="1"/>
    <col min="12042" max="12042" width="13.375" style="2" customWidth="1"/>
    <col min="12043" max="12044" width="8.625" style="2" customWidth="1"/>
    <col min="12045" max="12254" width="9" style="2"/>
    <col min="12255" max="12255" width="10.75" style="2" customWidth="1"/>
    <col min="12256" max="12257" width="9" style="2"/>
    <col min="12258" max="12258" width="13.375" style="2" customWidth="1"/>
    <col min="12259" max="12275" width="8.625" style="2" customWidth="1"/>
    <col min="12276" max="12276" width="13.375" style="2" customWidth="1"/>
    <col min="12277" max="12278" width="8.625" style="2" customWidth="1"/>
    <col min="12279" max="12279" width="9" style="2"/>
    <col min="12280" max="12280" width="13.375" style="2" customWidth="1"/>
    <col min="12281" max="12297" width="8.625" style="2" customWidth="1"/>
    <col min="12298" max="12298" width="13.375" style="2" customWidth="1"/>
    <col min="12299" max="12300" width="8.625" style="2" customWidth="1"/>
    <col min="12301" max="12510" width="9" style="2"/>
    <col min="12511" max="12511" width="10.75" style="2" customWidth="1"/>
    <col min="12512" max="12513" width="9" style="2"/>
    <col min="12514" max="12514" width="13.375" style="2" customWidth="1"/>
    <col min="12515" max="12531" width="8.625" style="2" customWidth="1"/>
    <col min="12532" max="12532" width="13.375" style="2" customWidth="1"/>
    <col min="12533" max="12534" width="8.625" style="2" customWidth="1"/>
    <col min="12535" max="12535" width="9" style="2"/>
    <col min="12536" max="12536" width="13.375" style="2" customWidth="1"/>
    <col min="12537" max="12553" width="8.625" style="2" customWidth="1"/>
    <col min="12554" max="12554" width="13.375" style="2" customWidth="1"/>
    <col min="12555" max="12556" width="8.625" style="2" customWidth="1"/>
    <col min="12557" max="12766" width="9" style="2"/>
    <col min="12767" max="12767" width="10.75" style="2" customWidth="1"/>
    <col min="12768" max="12769" width="9" style="2"/>
    <col min="12770" max="12770" width="13.375" style="2" customWidth="1"/>
    <col min="12771" max="12787" width="8.625" style="2" customWidth="1"/>
    <col min="12788" max="12788" width="13.375" style="2" customWidth="1"/>
    <col min="12789" max="12790" width="8.625" style="2" customWidth="1"/>
    <col min="12791" max="12791" width="9" style="2"/>
    <col min="12792" max="12792" width="13.375" style="2" customWidth="1"/>
    <col min="12793" max="12809" width="8.625" style="2" customWidth="1"/>
    <col min="12810" max="12810" width="13.375" style="2" customWidth="1"/>
    <col min="12811" max="12812" width="8.625" style="2" customWidth="1"/>
    <col min="12813" max="13022" width="9" style="2"/>
    <col min="13023" max="13023" width="10.75" style="2" customWidth="1"/>
    <col min="13024" max="13025" width="9" style="2"/>
    <col min="13026" max="13026" width="13.375" style="2" customWidth="1"/>
    <col min="13027" max="13043" width="8.625" style="2" customWidth="1"/>
    <col min="13044" max="13044" width="13.375" style="2" customWidth="1"/>
    <col min="13045" max="13046" width="8.625" style="2" customWidth="1"/>
    <col min="13047" max="13047" width="9" style="2"/>
    <col min="13048" max="13048" width="13.375" style="2" customWidth="1"/>
    <col min="13049" max="13065" width="8.625" style="2" customWidth="1"/>
    <col min="13066" max="13066" width="13.375" style="2" customWidth="1"/>
    <col min="13067" max="13068" width="8.625" style="2" customWidth="1"/>
    <col min="13069" max="13278" width="9" style="2"/>
    <col min="13279" max="13279" width="10.75" style="2" customWidth="1"/>
    <col min="13280" max="13281" width="9" style="2"/>
    <col min="13282" max="13282" width="13.375" style="2" customWidth="1"/>
    <col min="13283" max="13299" width="8.625" style="2" customWidth="1"/>
    <col min="13300" max="13300" width="13.375" style="2" customWidth="1"/>
    <col min="13301" max="13302" width="8.625" style="2" customWidth="1"/>
    <col min="13303" max="13303" width="9" style="2"/>
    <col min="13304" max="13304" width="13.375" style="2" customWidth="1"/>
    <col min="13305" max="13321" width="8.625" style="2" customWidth="1"/>
    <col min="13322" max="13322" width="13.375" style="2" customWidth="1"/>
    <col min="13323" max="13324" width="8.625" style="2" customWidth="1"/>
    <col min="13325" max="13534" width="9" style="2"/>
    <col min="13535" max="13535" width="10.75" style="2" customWidth="1"/>
    <col min="13536" max="13537" width="9" style="2"/>
    <col min="13538" max="13538" width="13.375" style="2" customWidth="1"/>
    <col min="13539" max="13555" width="8.625" style="2" customWidth="1"/>
    <col min="13556" max="13556" width="13.375" style="2" customWidth="1"/>
    <col min="13557" max="13558" width="8.625" style="2" customWidth="1"/>
    <col min="13559" max="13559" width="9" style="2"/>
    <col min="13560" max="13560" width="13.375" style="2" customWidth="1"/>
    <col min="13561" max="13577" width="8.625" style="2" customWidth="1"/>
    <col min="13578" max="13578" width="13.375" style="2" customWidth="1"/>
    <col min="13579" max="13580" width="8.625" style="2" customWidth="1"/>
    <col min="13581" max="13790" width="9" style="2"/>
    <col min="13791" max="13791" width="10.75" style="2" customWidth="1"/>
    <col min="13792" max="13793" width="9" style="2"/>
    <col min="13794" max="13794" width="13.375" style="2" customWidth="1"/>
    <col min="13795" max="13811" width="8.625" style="2" customWidth="1"/>
    <col min="13812" max="13812" width="13.375" style="2" customWidth="1"/>
    <col min="13813" max="13814" width="8.625" style="2" customWidth="1"/>
    <col min="13815" max="13815" width="9" style="2"/>
    <col min="13816" max="13816" width="13.375" style="2" customWidth="1"/>
    <col min="13817" max="13833" width="8.625" style="2" customWidth="1"/>
    <col min="13834" max="13834" width="13.375" style="2" customWidth="1"/>
    <col min="13835" max="13836" width="8.625" style="2" customWidth="1"/>
    <col min="13837" max="14046" width="9" style="2"/>
    <col min="14047" max="14047" width="10.75" style="2" customWidth="1"/>
    <col min="14048" max="14049" width="9" style="2"/>
    <col min="14050" max="14050" width="13.375" style="2" customWidth="1"/>
    <col min="14051" max="14067" width="8.625" style="2" customWidth="1"/>
    <col min="14068" max="14068" width="13.375" style="2" customWidth="1"/>
    <col min="14069" max="14070" width="8.625" style="2" customWidth="1"/>
    <col min="14071" max="14071" width="9" style="2"/>
    <col min="14072" max="14072" width="13.375" style="2" customWidth="1"/>
    <col min="14073" max="14089" width="8.625" style="2" customWidth="1"/>
    <col min="14090" max="14090" width="13.375" style="2" customWidth="1"/>
    <col min="14091" max="14092" width="8.625" style="2" customWidth="1"/>
    <col min="14093" max="14302" width="9" style="2"/>
    <col min="14303" max="14303" width="10.75" style="2" customWidth="1"/>
    <col min="14304" max="14305" width="9" style="2"/>
    <col min="14306" max="14306" width="13.375" style="2" customWidth="1"/>
    <col min="14307" max="14323" width="8.625" style="2" customWidth="1"/>
    <col min="14324" max="14324" width="13.375" style="2" customWidth="1"/>
    <col min="14325" max="14326" width="8.625" style="2" customWidth="1"/>
    <col min="14327" max="14327" width="9" style="2"/>
    <col min="14328" max="14328" width="13.375" style="2" customWidth="1"/>
    <col min="14329" max="14345" width="8.625" style="2" customWidth="1"/>
    <col min="14346" max="14346" width="13.375" style="2" customWidth="1"/>
    <col min="14347" max="14348" width="8.625" style="2" customWidth="1"/>
    <col min="14349" max="14558" width="9" style="2"/>
    <col min="14559" max="14559" width="10.75" style="2" customWidth="1"/>
    <col min="14560" max="14561" width="9" style="2"/>
    <col min="14562" max="14562" width="13.375" style="2" customWidth="1"/>
    <col min="14563" max="14579" width="8.625" style="2" customWidth="1"/>
    <col min="14580" max="14580" width="13.375" style="2" customWidth="1"/>
    <col min="14581" max="14582" width="8.625" style="2" customWidth="1"/>
    <col min="14583" max="14583" width="9" style="2"/>
    <col min="14584" max="14584" width="13.375" style="2" customWidth="1"/>
    <col min="14585" max="14601" width="8.625" style="2" customWidth="1"/>
    <col min="14602" max="14602" width="13.375" style="2" customWidth="1"/>
    <col min="14603" max="14604" width="8.625" style="2" customWidth="1"/>
    <col min="14605" max="14814" width="9" style="2"/>
    <col min="14815" max="14815" width="10.75" style="2" customWidth="1"/>
    <col min="14816" max="14817" width="9" style="2"/>
    <col min="14818" max="14818" width="13.375" style="2" customWidth="1"/>
    <col min="14819" max="14835" width="8.625" style="2" customWidth="1"/>
    <col min="14836" max="14836" width="13.375" style="2" customWidth="1"/>
    <col min="14837" max="14838" width="8.625" style="2" customWidth="1"/>
    <col min="14839" max="14839" width="9" style="2"/>
    <col min="14840" max="14840" width="13.375" style="2" customWidth="1"/>
    <col min="14841" max="14857" width="8.625" style="2" customWidth="1"/>
    <col min="14858" max="14858" width="13.375" style="2" customWidth="1"/>
    <col min="14859" max="14860" width="8.625" style="2" customWidth="1"/>
    <col min="14861" max="15070" width="9" style="2"/>
    <col min="15071" max="15071" width="10.75" style="2" customWidth="1"/>
    <col min="15072" max="15073" width="9" style="2"/>
    <col min="15074" max="15074" width="13.375" style="2" customWidth="1"/>
    <col min="15075" max="15091" width="8.625" style="2" customWidth="1"/>
    <col min="15092" max="15092" width="13.375" style="2" customWidth="1"/>
    <col min="15093" max="15094" width="8.625" style="2" customWidth="1"/>
    <col min="15095" max="15095" width="9" style="2"/>
    <col min="15096" max="15096" width="13.375" style="2" customWidth="1"/>
    <col min="15097" max="15113" width="8.625" style="2" customWidth="1"/>
    <col min="15114" max="15114" width="13.375" style="2" customWidth="1"/>
    <col min="15115" max="15116" width="8.625" style="2" customWidth="1"/>
    <col min="15117" max="15326" width="9" style="2"/>
    <col min="15327" max="15327" width="10.75" style="2" customWidth="1"/>
    <col min="15328" max="15329" width="9" style="2"/>
    <col min="15330" max="15330" width="13.375" style="2" customWidth="1"/>
    <col min="15331" max="15347" width="8.625" style="2" customWidth="1"/>
    <col min="15348" max="15348" width="13.375" style="2" customWidth="1"/>
    <col min="15349" max="15350" width="8.625" style="2" customWidth="1"/>
    <col min="15351" max="15351" width="9" style="2"/>
    <col min="15352" max="15352" width="13.375" style="2" customWidth="1"/>
    <col min="15353" max="15369" width="8.625" style="2" customWidth="1"/>
    <col min="15370" max="15370" width="13.375" style="2" customWidth="1"/>
    <col min="15371" max="15372" width="8.625" style="2" customWidth="1"/>
    <col min="15373" max="15582" width="9" style="2"/>
    <col min="15583" max="15583" width="10.75" style="2" customWidth="1"/>
    <col min="15584" max="15585" width="9" style="2"/>
    <col min="15586" max="15586" width="13.375" style="2" customWidth="1"/>
    <col min="15587" max="15603" width="8.625" style="2" customWidth="1"/>
    <col min="15604" max="15604" width="13.375" style="2" customWidth="1"/>
    <col min="15605" max="15606" width="8.625" style="2" customWidth="1"/>
    <col min="15607" max="15607" width="9" style="2"/>
    <col min="15608" max="15608" width="13.375" style="2" customWidth="1"/>
    <col min="15609" max="15625" width="8.625" style="2" customWidth="1"/>
    <col min="15626" max="15626" width="13.375" style="2" customWidth="1"/>
    <col min="15627" max="15628" width="8.625" style="2" customWidth="1"/>
    <col min="15629" max="15838" width="9" style="2"/>
    <col min="15839" max="15839" width="10.75" style="2" customWidth="1"/>
    <col min="15840" max="15841" width="9" style="2"/>
    <col min="15842" max="15842" width="13.375" style="2" customWidth="1"/>
    <col min="15843" max="15859" width="8.625" style="2" customWidth="1"/>
    <col min="15860" max="15860" width="13.375" style="2" customWidth="1"/>
    <col min="15861" max="15862" width="8.625" style="2" customWidth="1"/>
    <col min="15863" max="15863" width="9" style="2"/>
    <col min="15864" max="15864" width="13.375" style="2" customWidth="1"/>
    <col min="15865" max="15881" width="8.625" style="2" customWidth="1"/>
    <col min="15882" max="15882" width="13.375" style="2" customWidth="1"/>
    <col min="15883" max="15884" width="8.625" style="2" customWidth="1"/>
    <col min="15885" max="16094" width="9" style="2"/>
    <col min="16095" max="16095" width="10.75" style="2" customWidth="1"/>
    <col min="16096" max="16097" width="9" style="2"/>
    <col min="16098" max="16098" width="13.375" style="2" customWidth="1"/>
    <col min="16099" max="16115" width="8.625" style="2" customWidth="1"/>
    <col min="16116" max="16116" width="13.375" style="2" customWidth="1"/>
    <col min="16117" max="16118" width="8.625" style="2" customWidth="1"/>
    <col min="16119" max="16119" width="9" style="2"/>
    <col min="16120" max="16120" width="13.375" style="2" customWidth="1"/>
    <col min="16121" max="16137" width="8.625" style="2" customWidth="1"/>
    <col min="16138" max="16138" width="13.375" style="2" customWidth="1"/>
    <col min="16139" max="16140" width="8.625" style="2" customWidth="1"/>
    <col min="16141" max="16384" width="9" style="2"/>
  </cols>
  <sheetData>
    <row r="1" spans="1:21" x14ac:dyDescent="0.15">
      <c r="A1" s="1" t="s">
        <v>259</v>
      </c>
    </row>
    <row r="3" spans="1:21" ht="15" customHeight="1" x14ac:dyDescent="0.15">
      <c r="A3" s="224"/>
      <c r="B3" s="225"/>
      <c r="C3" s="230" t="s">
        <v>260</v>
      </c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2"/>
      <c r="U3" s="236" t="s">
        <v>261</v>
      </c>
    </row>
    <row r="4" spans="1:21" ht="20.100000000000001" customHeight="1" x14ac:dyDescent="0.15">
      <c r="A4" s="226"/>
      <c r="B4" s="227"/>
      <c r="C4" s="233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5"/>
      <c r="U4" s="237"/>
    </row>
    <row r="5" spans="1:21" ht="30" customHeight="1" x14ac:dyDescent="0.15">
      <c r="A5" s="228"/>
      <c r="B5" s="229"/>
      <c r="C5" s="94" t="s">
        <v>262</v>
      </c>
      <c r="D5" s="94" t="s">
        <v>263</v>
      </c>
      <c r="E5" s="94" t="s">
        <v>264</v>
      </c>
      <c r="F5" s="94" t="s">
        <v>265</v>
      </c>
      <c r="G5" s="94" t="s">
        <v>266</v>
      </c>
      <c r="H5" s="94" t="s">
        <v>267</v>
      </c>
      <c r="I5" s="94" t="s">
        <v>268</v>
      </c>
      <c r="J5" s="94" t="s">
        <v>269</v>
      </c>
      <c r="K5" s="95" t="s">
        <v>270</v>
      </c>
      <c r="L5" s="96" t="s">
        <v>271</v>
      </c>
      <c r="M5" s="97" t="s">
        <v>272</v>
      </c>
      <c r="N5" s="96" t="s">
        <v>273</v>
      </c>
      <c r="O5" s="97" t="s">
        <v>274</v>
      </c>
      <c r="P5" s="96" t="s">
        <v>275</v>
      </c>
      <c r="Q5" s="97" t="s">
        <v>276</v>
      </c>
      <c r="R5" s="96" t="s">
        <v>277</v>
      </c>
      <c r="S5" s="98" t="s">
        <v>278</v>
      </c>
      <c r="T5" s="99" t="s">
        <v>279</v>
      </c>
      <c r="U5" s="238"/>
    </row>
    <row r="6" spans="1:21" ht="23.25" customHeight="1" x14ac:dyDescent="0.15">
      <c r="A6" s="239" t="s">
        <v>280</v>
      </c>
      <c r="B6" s="100" t="s">
        <v>281</v>
      </c>
      <c r="C6" s="117"/>
      <c r="D6" s="109">
        <v>446</v>
      </c>
      <c r="E6" s="109">
        <v>60</v>
      </c>
      <c r="F6" s="109">
        <v>711</v>
      </c>
      <c r="G6" s="109">
        <v>414</v>
      </c>
      <c r="H6" s="109">
        <v>4901</v>
      </c>
      <c r="I6" s="109">
        <v>1905</v>
      </c>
      <c r="J6" s="109">
        <v>3932</v>
      </c>
      <c r="K6" s="118">
        <v>8224</v>
      </c>
      <c r="L6" s="109">
        <v>2215</v>
      </c>
      <c r="M6" s="14">
        <v>70</v>
      </c>
      <c r="N6" s="109">
        <v>93</v>
      </c>
      <c r="O6" s="14">
        <v>643</v>
      </c>
      <c r="P6" s="109">
        <v>32</v>
      </c>
      <c r="Q6" s="14">
        <v>9</v>
      </c>
      <c r="R6" s="109">
        <v>11</v>
      </c>
      <c r="S6" s="14">
        <v>24</v>
      </c>
      <c r="T6" s="73">
        <v>23690</v>
      </c>
      <c r="U6" s="73">
        <v>23861</v>
      </c>
    </row>
    <row r="7" spans="1:21" ht="23.25" customHeight="1" x14ac:dyDescent="0.15">
      <c r="A7" s="239"/>
      <c r="B7" s="101" t="s">
        <v>282</v>
      </c>
      <c r="C7" s="119">
        <v>592</v>
      </c>
      <c r="D7" s="120"/>
      <c r="E7" s="119">
        <v>243</v>
      </c>
      <c r="F7" s="119">
        <v>4</v>
      </c>
      <c r="G7" s="119" t="s">
        <v>254</v>
      </c>
      <c r="H7" s="119">
        <v>124</v>
      </c>
      <c r="I7" s="119">
        <v>6</v>
      </c>
      <c r="J7" s="119">
        <v>355</v>
      </c>
      <c r="K7" s="121">
        <v>26</v>
      </c>
      <c r="L7" s="119">
        <v>29</v>
      </c>
      <c r="M7" s="122">
        <v>3</v>
      </c>
      <c r="N7" s="119">
        <v>42</v>
      </c>
      <c r="O7" s="122">
        <v>14</v>
      </c>
      <c r="P7" s="119">
        <v>2002</v>
      </c>
      <c r="Q7" s="122">
        <v>169</v>
      </c>
      <c r="R7" s="119">
        <v>104</v>
      </c>
      <c r="S7" s="122">
        <v>672</v>
      </c>
      <c r="T7" s="123">
        <v>4385</v>
      </c>
      <c r="U7" s="123">
        <v>-146</v>
      </c>
    </row>
    <row r="8" spans="1:21" ht="23.25" customHeight="1" x14ac:dyDescent="0.15">
      <c r="A8" s="239"/>
      <c r="B8" s="100" t="s">
        <v>283</v>
      </c>
      <c r="C8" s="109">
        <v>50</v>
      </c>
      <c r="D8" s="109">
        <v>329</v>
      </c>
      <c r="E8" s="124"/>
      <c r="F8" s="109" t="s">
        <v>254</v>
      </c>
      <c r="G8" s="109" t="s">
        <v>254</v>
      </c>
      <c r="H8" s="109">
        <v>2</v>
      </c>
      <c r="I8" s="109">
        <v>2</v>
      </c>
      <c r="J8" s="109">
        <v>11</v>
      </c>
      <c r="K8" s="118">
        <v>9</v>
      </c>
      <c r="L8" s="109">
        <v>4</v>
      </c>
      <c r="M8" s="14" t="s">
        <v>254</v>
      </c>
      <c r="N8" s="109" t="s">
        <v>254</v>
      </c>
      <c r="O8" s="14">
        <v>1</v>
      </c>
      <c r="P8" s="109">
        <v>189</v>
      </c>
      <c r="Q8" s="14">
        <v>766</v>
      </c>
      <c r="R8" s="109">
        <v>991</v>
      </c>
      <c r="S8" s="14">
        <v>1172</v>
      </c>
      <c r="T8" s="73">
        <v>3526</v>
      </c>
      <c r="U8" s="73">
        <v>52</v>
      </c>
    </row>
    <row r="9" spans="1:21" ht="23.25" customHeight="1" x14ac:dyDescent="0.15">
      <c r="A9" s="239"/>
      <c r="B9" s="102" t="s">
        <v>284</v>
      </c>
      <c r="C9" s="119">
        <v>2600</v>
      </c>
      <c r="D9" s="119">
        <v>20</v>
      </c>
      <c r="E9" s="119">
        <v>5</v>
      </c>
      <c r="F9" s="120"/>
      <c r="G9" s="119">
        <v>1618</v>
      </c>
      <c r="H9" s="119">
        <v>105</v>
      </c>
      <c r="I9" s="119">
        <v>34</v>
      </c>
      <c r="J9" s="119">
        <v>100</v>
      </c>
      <c r="K9" s="121">
        <v>204</v>
      </c>
      <c r="L9" s="119">
        <v>202</v>
      </c>
      <c r="M9" s="122">
        <v>7</v>
      </c>
      <c r="N9" s="119">
        <v>3</v>
      </c>
      <c r="O9" s="122">
        <v>5</v>
      </c>
      <c r="P9" s="119">
        <v>2</v>
      </c>
      <c r="Q9" s="122">
        <v>1</v>
      </c>
      <c r="R9" s="119" t="s">
        <v>254</v>
      </c>
      <c r="S9" s="122" t="s">
        <v>254</v>
      </c>
      <c r="T9" s="123">
        <v>4906</v>
      </c>
      <c r="U9" s="123">
        <v>-2492</v>
      </c>
    </row>
    <row r="10" spans="1:21" ht="23.25" customHeight="1" x14ac:dyDescent="0.15">
      <c r="A10" s="239"/>
      <c r="B10" s="100" t="s">
        <v>285</v>
      </c>
      <c r="C10" s="109">
        <v>2046</v>
      </c>
      <c r="D10" s="109">
        <v>13</v>
      </c>
      <c r="E10" s="109">
        <v>3</v>
      </c>
      <c r="F10" s="109">
        <v>1359</v>
      </c>
      <c r="G10" s="124"/>
      <c r="H10" s="109">
        <v>61</v>
      </c>
      <c r="I10" s="109">
        <v>64</v>
      </c>
      <c r="J10" s="109">
        <v>55</v>
      </c>
      <c r="K10" s="118">
        <v>311</v>
      </c>
      <c r="L10" s="109">
        <v>454</v>
      </c>
      <c r="M10" s="14">
        <v>3</v>
      </c>
      <c r="N10" s="109">
        <v>2</v>
      </c>
      <c r="O10" s="14">
        <v>4</v>
      </c>
      <c r="P10" s="109">
        <v>2</v>
      </c>
      <c r="Q10" s="14" t="s">
        <v>254</v>
      </c>
      <c r="R10" s="109" t="s">
        <v>254</v>
      </c>
      <c r="S10" s="14" t="s">
        <v>254</v>
      </c>
      <c r="T10" s="73">
        <v>4377</v>
      </c>
      <c r="U10" s="73">
        <v>-1871</v>
      </c>
    </row>
    <row r="11" spans="1:21" ht="23.25" customHeight="1" x14ac:dyDescent="0.15">
      <c r="A11" s="239"/>
      <c r="B11" s="102" t="s">
        <v>286</v>
      </c>
      <c r="C11" s="113">
        <v>9223</v>
      </c>
      <c r="D11" s="113">
        <v>253</v>
      </c>
      <c r="E11" s="113">
        <v>12</v>
      </c>
      <c r="F11" s="113">
        <v>56</v>
      </c>
      <c r="G11" s="113">
        <v>20</v>
      </c>
      <c r="H11" s="125"/>
      <c r="I11" s="113">
        <v>82</v>
      </c>
      <c r="J11" s="113">
        <v>7649</v>
      </c>
      <c r="K11" s="126">
        <v>450</v>
      </c>
      <c r="L11" s="113">
        <v>178</v>
      </c>
      <c r="M11" s="127">
        <v>99</v>
      </c>
      <c r="N11" s="113">
        <v>165</v>
      </c>
      <c r="O11" s="127">
        <v>1117</v>
      </c>
      <c r="P11" s="113">
        <v>11</v>
      </c>
      <c r="Q11" s="127">
        <v>6</v>
      </c>
      <c r="R11" s="113">
        <v>4</v>
      </c>
      <c r="S11" s="127">
        <v>9</v>
      </c>
      <c r="T11" s="123">
        <v>19334</v>
      </c>
      <c r="U11" s="123">
        <v>-5753</v>
      </c>
    </row>
    <row r="12" spans="1:21" ht="23.25" customHeight="1" x14ac:dyDescent="0.15">
      <c r="A12" s="239"/>
      <c r="B12" s="100" t="s">
        <v>287</v>
      </c>
      <c r="C12" s="109">
        <v>3111</v>
      </c>
      <c r="D12" s="109">
        <v>24</v>
      </c>
      <c r="E12" s="109">
        <v>4</v>
      </c>
      <c r="F12" s="109">
        <v>19</v>
      </c>
      <c r="G12" s="109">
        <v>17</v>
      </c>
      <c r="H12" s="109">
        <v>67</v>
      </c>
      <c r="I12" s="124"/>
      <c r="J12" s="109">
        <v>91</v>
      </c>
      <c r="K12" s="118">
        <v>3623</v>
      </c>
      <c r="L12" s="109">
        <v>133</v>
      </c>
      <c r="M12" s="14">
        <v>1</v>
      </c>
      <c r="N12" s="109" t="s">
        <v>254</v>
      </c>
      <c r="O12" s="14">
        <v>6</v>
      </c>
      <c r="P12" s="109">
        <v>1</v>
      </c>
      <c r="Q12" s="14">
        <v>1</v>
      </c>
      <c r="R12" s="109">
        <v>1</v>
      </c>
      <c r="S12" s="14">
        <v>1</v>
      </c>
      <c r="T12" s="73">
        <v>7100</v>
      </c>
      <c r="U12" s="73">
        <v>-599</v>
      </c>
    </row>
    <row r="13" spans="1:21" ht="23.25" customHeight="1" x14ac:dyDescent="0.15">
      <c r="A13" s="239"/>
      <c r="B13" s="102" t="s">
        <v>288</v>
      </c>
      <c r="C13" s="113">
        <v>5493</v>
      </c>
      <c r="D13" s="113">
        <v>374</v>
      </c>
      <c r="E13" s="113">
        <v>26</v>
      </c>
      <c r="F13" s="113">
        <v>22</v>
      </c>
      <c r="G13" s="113">
        <v>11</v>
      </c>
      <c r="H13" s="113">
        <v>5467</v>
      </c>
      <c r="I13" s="113">
        <v>52</v>
      </c>
      <c r="J13" s="125"/>
      <c r="K13" s="126">
        <v>251</v>
      </c>
      <c r="L13" s="113">
        <v>157</v>
      </c>
      <c r="M13" s="127">
        <v>129</v>
      </c>
      <c r="N13" s="113">
        <v>666</v>
      </c>
      <c r="O13" s="127">
        <v>801</v>
      </c>
      <c r="P13" s="113">
        <v>9</v>
      </c>
      <c r="Q13" s="127">
        <v>5</v>
      </c>
      <c r="R13" s="113">
        <v>3</v>
      </c>
      <c r="S13" s="127">
        <v>20</v>
      </c>
      <c r="T13" s="123">
        <v>13486</v>
      </c>
      <c r="U13" s="123">
        <v>3592</v>
      </c>
    </row>
    <row r="14" spans="1:21" ht="23.25" customHeight="1" x14ac:dyDescent="0.15">
      <c r="A14" s="239"/>
      <c r="B14" s="100" t="s">
        <v>289</v>
      </c>
      <c r="C14" s="109">
        <v>16528</v>
      </c>
      <c r="D14" s="109">
        <v>92</v>
      </c>
      <c r="E14" s="109">
        <v>15</v>
      </c>
      <c r="F14" s="109">
        <v>106</v>
      </c>
      <c r="G14" s="109">
        <v>132</v>
      </c>
      <c r="H14" s="109">
        <v>453</v>
      </c>
      <c r="I14" s="109">
        <v>4157</v>
      </c>
      <c r="J14" s="109">
        <v>524</v>
      </c>
      <c r="K14" s="124"/>
      <c r="L14" s="109">
        <v>1161</v>
      </c>
      <c r="M14" s="14">
        <v>6</v>
      </c>
      <c r="N14" s="109">
        <v>17</v>
      </c>
      <c r="O14" s="14">
        <v>40</v>
      </c>
      <c r="P14" s="109">
        <v>3</v>
      </c>
      <c r="Q14" s="14">
        <v>2</v>
      </c>
      <c r="R14" s="109">
        <v>1</v>
      </c>
      <c r="S14" s="14">
        <v>9</v>
      </c>
      <c r="T14" s="73">
        <v>23246</v>
      </c>
      <c r="U14" s="73">
        <v>-9118</v>
      </c>
    </row>
    <row r="15" spans="1:21" ht="23.25" customHeight="1" x14ac:dyDescent="0.15">
      <c r="A15" s="239"/>
      <c r="B15" s="102" t="s">
        <v>290</v>
      </c>
      <c r="C15" s="113">
        <v>4930</v>
      </c>
      <c r="D15" s="113">
        <v>20</v>
      </c>
      <c r="E15" s="113">
        <v>2</v>
      </c>
      <c r="F15" s="113">
        <v>122</v>
      </c>
      <c r="G15" s="113">
        <v>285</v>
      </c>
      <c r="H15" s="113">
        <v>153</v>
      </c>
      <c r="I15" s="113">
        <v>172</v>
      </c>
      <c r="J15" s="113">
        <v>176</v>
      </c>
      <c r="K15" s="126">
        <v>895</v>
      </c>
      <c r="L15" s="125"/>
      <c r="M15" s="127">
        <v>1</v>
      </c>
      <c r="N15" s="113">
        <v>3</v>
      </c>
      <c r="O15" s="127">
        <v>8</v>
      </c>
      <c r="P15" s="113">
        <v>1</v>
      </c>
      <c r="Q15" s="127" t="s">
        <v>254</v>
      </c>
      <c r="R15" s="113">
        <v>2</v>
      </c>
      <c r="S15" s="127">
        <v>1</v>
      </c>
      <c r="T15" s="123">
        <v>6771</v>
      </c>
      <c r="U15" s="123">
        <v>-2164</v>
      </c>
    </row>
    <row r="16" spans="1:21" ht="23.25" customHeight="1" x14ac:dyDescent="0.15">
      <c r="A16" s="239"/>
      <c r="B16" s="100" t="s">
        <v>291</v>
      </c>
      <c r="C16" s="109">
        <v>166</v>
      </c>
      <c r="D16" s="109">
        <v>8</v>
      </c>
      <c r="E16" s="109">
        <v>1</v>
      </c>
      <c r="F16" s="109">
        <v>4</v>
      </c>
      <c r="G16" s="109">
        <v>1</v>
      </c>
      <c r="H16" s="109">
        <v>114</v>
      </c>
      <c r="I16" s="109">
        <v>1</v>
      </c>
      <c r="J16" s="109">
        <v>272</v>
      </c>
      <c r="K16" s="118">
        <v>9</v>
      </c>
      <c r="L16" s="109">
        <v>8</v>
      </c>
      <c r="M16" s="124"/>
      <c r="N16" s="109">
        <v>9</v>
      </c>
      <c r="O16" s="14">
        <v>2</v>
      </c>
      <c r="P16" s="109" t="s">
        <v>254</v>
      </c>
      <c r="Q16" s="14" t="s">
        <v>254</v>
      </c>
      <c r="R16" s="109" t="s">
        <v>254</v>
      </c>
      <c r="S16" s="14" t="s">
        <v>254</v>
      </c>
      <c r="T16" s="73">
        <v>595</v>
      </c>
      <c r="U16" s="73">
        <v>-268</v>
      </c>
    </row>
    <row r="17" spans="1:28" ht="23.25" customHeight="1" x14ac:dyDescent="0.15">
      <c r="A17" s="239"/>
      <c r="B17" s="102" t="s">
        <v>292</v>
      </c>
      <c r="C17" s="113">
        <v>523</v>
      </c>
      <c r="D17" s="113">
        <v>191</v>
      </c>
      <c r="E17" s="113">
        <v>4</v>
      </c>
      <c r="F17" s="113">
        <v>4</v>
      </c>
      <c r="G17" s="113">
        <v>1</v>
      </c>
      <c r="H17" s="113">
        <v>425</v>
      </c>
      <c r="I17" s="113">
        <v>2</v>
      </c>
      <c r="J17" s="113">
        <v>2032</v>
      </c>
      <c r="K17" s="126">
        <v>22</v>
      </c>
      <c r="L17" s="113">
        <v>14</v>
      </c>
      <c r="M17" s="127">
        <v>4</v>
      </c>
      <c r="N17" s="125" t="s">
        <v>254</v>
      </c>
      <c r="O17" s="127">
        <v>60</v>
      </c>
      <c r="P17" s="113">
        <v>12</v>
      </c>
      <c r="Q17" s="127" t="s">
        <v>254</v>
      </c>
      <c r="R17" s="113" t="s">
        <v>254</v>
      </c>
      <c r="S17" s="127">
        <v>7</v>
      </c>
      <c r="T17" s="123">
        <v>3301</v>
      </c>
      <c r="U17" s="123">
        <v>-2253</v>
      </c>
    </row>
    <row r="18" spans="1:28" ht="23.25" customHeight="1" x14ac:dyDescent="0.15">
      <c r="A18" s="239"/>
      <c r="B18" s="100" t="s">
        <v>293</v>
      </c>
      <c r="C18" s="109">
        <v>2203</v>
      </c>
      <c r="D18" s="109">
        <v>64</v>
      </c>
      <c r="E18" s="109">
        <v>4</v>
      </c>
      <c r="F18" s="109">
        <v>7</v>
      </c>
      <c r="G18" s="109">
        <v>5</v>
      </c>
      <c r="H18" s="109">
        <v>1695</v>
      </c>
      <c r="I18" s="109">
        <v>22</v>
      </c>
      <c r="J18" s="109">
        <v>1858</v>
      </c>
      <c r="K18" s="118">
        <v>97</v>
      </c>
      <c r="L18" s="109">
        <v>51</v>
      </c>
      <c r="M18" s="14">
        <v>4</v>
      </c>
      <c r="N18" s="109">
        <v>44</v>
      </c>
      <c r="O18" s="124" t="s">
        <v>254</v>
      </c>
      <c r="P18" s="109">
        <v>5</v>
      </c>
      <c r="Q18" s="14" t="s">
        <v>254</v>
      </c>
      <c r="R18" s="109" t="s">
        <v>254</v>
      </c>
      <c r="S18" s="14">
        <v>5</v>
      </c>
      <c r="T18" s="73">
        <v>6064</v>
      </c>
      <c r="U18" s="73">
        <v>-3357</v>
      </c>
    </row>
    <row r="19" spans="1:28" ht="23.25" customHeight="1" x14ac:dyDescent="0.15">
      <c r="A19" s="239"/>
      <c r="B19" s="102" t="s">
        <v>294</v>
      </c>
      <c r="C19" s="113">
        <v>33</v>
      </c>
      <c r="D19" s="113">
        <v>1479</v>
      </c>
      <c r="E19" s="113">
        <v>117</v>
      </c>
      <c r="F19" s="113" t="s">
        <v>254</v>
      </c>
      <c r="G19" s="113" t="s">
        <v>254</v>
      </c>
      <c r="H19" s="113">
        <v>5</v>
      </c>
      <c r="I19" s="113">
        <v>2</v>
      </c>
      <c r="J19" s="113">
        <v>11</v>
      </c>
      <c r="K19" s="126">
        <v>1</v>
      </c>
      <c r="L19" s="113">
        <v>1</v>
      </c>
      <c r="M19" s="127" t="s">
        <v>254</v>
      </c>
      <c r="N19" s="113">
        <v>4</v>
      </c>
      <c r="O19" s="127">
        <v>6</v>
      </c>
      <c r="P19" s="125" t="s">
        <v>254</v>
      </c>
      <c r="Q19" s="127">
        <v>41</v>
      </c>
      <c r="R19" s="113">
        <v>29</v>
      </c>
      <c r="S19" s="127">
        <v>412</v>
      </c>
      <c r="T19" s="123">
        <v>2141</v>
      </c>
      <c r="U19" s="123">
        <v>650</v>
      </c>
    </row>
    <row r="20" spans="1:28" ht="23.25" customHeight="1" x14ac:dyDescent="0.15">
      <c r="A20" s="239"/>
      <c r="B20" s="100" t="s">
        <v>295</v>
      </c>
      <c r="C20" s="109">
        <v>10</v>
      </c>
      <c r="D20" s="109">
        <v>17</v>
      </c>
      <c r="E20" s="109">
        <v>669</v>
      </c>
      <c r="F20" s="109" t="s">
        <v>254</v>
      </c>
      <c r="G20" s="109" t="s">
        <v>254</v>
      </c>
      <c r="H20" s="109">
        <v>1</v>
      </c>
      <c r="I20" s="109" t="s">
        <v>254</v>
      </c>
      <c r="J20" s="109" t="s">
        <v>254</v>
      </c>
      <c r="K20" s="118" t="s">
        <v>254</v>
      </c>
      <c r="L20" s="109" t="s">
        <v>254</v>
      </c>
      <c r="M20" s="14" t="s">
        <v>254</v>
      </c>
      <c r="N20" s="109" t="s">
        <v>254</v>
      </c>
      <c r="O20" s="14" t="s">
        <v>254</v>
      </c>
      <c r="P20" s="109">
        <v>28</v>
      </c>
      <c r="Q20" s="124" t="s">
        <v>254</v>
      </c>
      <c r="R20" s="109">
        <v>539</v>
      </c>
      <c r="S20" s="14">
        <v>65</v>
      </c>
      <c r="T20" s="73">
        <v>1329</v>
      </c>
      <c r="U20" s="73">
        <v>290</v>
      </c>
    </row>
    <row r="21" spans="1:28" ht="23.25" customHeight="1" x14ac:dyDescent="0.15">
      <c r="A21" s="239"/>
      <c r="B21" s="102" t="s">
        <v>296</v>
      </c>
      <c r="C21" s="113">
        <v>5</v>
      </c>
      <c r="D21" s="113">
        <v>37</v>
      </c>
      <c r="E21" s="113">
        <v>990</v>
      </c>
      <c r="F21" s="113" t="s">
        <v>254</v>
      </c>
      <c r="G21" s="113" t="s">
        <v>254</v>
      </c>
      <c r="H21" s="113">
        <v>1</v>
      </c>
      <c r="I21" s="113" t="s">
        <v>254</v>
      </c>
      <c r="J21" s="113">
        <v>3</v>
      </c>
      <c r="K21" s="126">
        <v>3</v>
      </c>
      <c r="L21" s="113" t="s">
        <v>254</v>
      </c>
      <c r="M21" s="127" t="s">
        <v>254</v>
      </c>
      <c r="N21" s="113" t="s">
        <v>254</v>
      </c>
      <c r="O21" s="127" t="s">
        <v>254</v>
      </c>
      <c r="P21" s="113">
        <v>33</v>
      </c>
      <c r="Q21" s="127">
        <v>530</v>
      </c>
      <c r="R21" s="125" t="s">
        <v>254</v>
      </c>
      <c r="S21" s="127">
        <v>91</v>
      </c>
      <c r="T21" s="123">
        <v>1693</v>
      </c>
      <c r="U21" s="123">
        <v>123</v>
      </c>
    </row>
    <row r="22" spans="1:28" ht="23.25" customHeight="1" x14ac:dyDescent="0.15">
      <c r="A22" s="239"/>
      <c r="B22" s="103" t="s">
        <v>297</v>
      </c>
      <c r="C22" s="115">
        <v>38</v>
      </c>
      <c r="D22" s="115">
        <v>872</v>
      </c>
      <c r="E22" s="115">
        <v>1423</v>
      </c>
      <c r="F22" s="115" t="s">
        <v>254</v>
      </c>
      <c r="G22" s="115">
        <v>2</v>
      </c>
      <c r="H22" s="115">
        <v>7</v>
      </c>
      <c r="I22" s="115" t="s">
        <v>254</v>
      </c>
      <c r="J22" s="115">
        <v>9</v>
      </c>
      <c r="K22" s="128">
        <v>3</v>
      </c>
      <c r="L22" s="115" t="s">
        <v>254</v>
      </c>
      <c r="M22" s="32" t="s">
        <v>254</v>
      </c>
      <c r="N22" s="115" t="s">
        <v>254</v>
      </c>
      <c r="O22" s="32" t="s">
        <v>254</v>
      </c>
      <c r="P22" s="115">
        <v>461</v>
      </c>
      <c r="Q22" s="32">
        <v>89</v>
      </c>
      <c r="R22" s="115">
        <v>131</v>
      </c>
      <c r="S22" s="129" t="s">
        <v>254</v>
      </c>
      <c r="T22" s="73">
        <v>3035</v>
      </c>
      <c r="U22" s="73">
        <v>-547</v>
      </c>
    </row>
    <row r="23" spans="1:28" ht="23.25" customHeight="1" x14ac:dyDescent="0.15">
      <c r="A23" s="240"/>
      <c r="B23" s="104" t="s">
        <v>298</v>
      </c>
      <c r="C23" s="130">
        <v>47551</v>
      </c>
      <c r="D23" s="131">
        <v>4239</v>
      </c>
      <c r="E23" s="131">
        <v>3578</v>
      </c>
      <c r="F23" s="131">
        <v>2414</v>
      </c>
      <c r="G23" s="131">
        <v>2506</v>
      </c>
      <c r="H23" s="131">
        <v>13581</v>
      </c>
      <c r="I23" s="131">
        <v>6501</v>
      </c>
      <c r="J23" s="131">
        <v>17078</v>
      </c>
      <c r="K23" s="131">
        <v>14128</v>
      </c>
      <c r="L23" s="131">
        <v>4607</v>
      </c>
      <c r="M23" s="131">
        <v>327</v>
      </c>
      <c r="N23" s="131">
        <v>1048</v>
      </c>
      <c r="O23" s="131">
        <v>2707</v>
      </c>
      <c r="P23" s="131">
        <v>2791</v>
      </c>
      <c r="Q23" s="131">
        <v>1619</v>
      </c>
      <c r="R23" s="131">
        <v>1816</v>
      </c>
      <c r="S23" s="132">
        <v>2488</v>
      </c>
      <c r="T23" s="241"/>
      <c r="U23" s="242"/>
    </row>
    <row r="24" spans="1:28" x14ac:dyDescent="0.15">
      <c r="A24" s="1" t="s">
        <v>257</v>
      </c>
      <c r="B24" s="93"/>
    </row>
    <row r="25" spans="1:28" x14ac:dyDescent="0.15">
      <c r="A25" s="1" t="s">
        <v>258</v>
      </c>
      <c r="U25" s="105"/>
      <c r="V25" s="105"/>
      <c r="W25" s="105"/>
      <c r="X25" s="105"/>
      <c r="Y25" s="105"/>
      <c r="Z25" s="105"/>
      <c r="AA25" s="105"/>
      <c r="AB25" s="105"/>
    </row>
    <row r="26" spans="1:28" x14ac:dyDescent="0.15">
      <c r="U26" s="105"/>
      <c r="V26" s="105"/>
      <c r="W26" s="105"/>
      <c r="X26" s="105"/>
      <c r="Y26" s="105"/>
      <c r="Z26" s="105"/>
      <c r="AA26" s="105"/>
      <c r="AB26" s="105"/>
    </row>
    <row r="27" spans="1:28" x14ac:dyDescent="0.15">
      <c r="U27" s="105"/>
      <c r="V27" s="105"/>
      <c r="W27" s="105"/>
      <c r="X27" s="105"/>
      <c r="Y27" s="105"/>
      <c r="Z27" s="105"/>
      <c r="AA27" s="105"/>
      <c r="AB27" s="105"/>
    </row>
    <row r="28" spans="1:28" x14ac:dyDescent="0.15">
      <c r="U28" s="105"/>
      <c r="V28" s="105"/>
      <c r="W28" s="105"/>
      <c r="X28" s="105"/>
      <c r="Y28" s="105"/>
      <c r="Z28" s="105"/>
      <c r="AA28" s="105"/>
      <c r="AB28" s="105"/>
    </row>
    <row r="29" spans="1:28" x14ac:dyDescent="0.15">
      <c r="U29" s="105"/>
      <c r="V29" s="105"/>
      <c r="W29" s="105"/>
      <c r="X29" s="105"/>
      <c r="Y29" s="105"/>
      <c r="Z29" s="105"/>
      <c r="AA29" s="105"/>
      <c r="AB29" s="105"/>
    </row>
    <row r="30" spans="1:28" x14ac:dyDescent="0.15">
      <c r="U30" s="105"/>
      <c r="V30" s="105"/>
      <c r="W30" s="105"/>
      <c r="X30" s="105"/>
      <c r="Y30" s="105"/>
      <c r="Z30" s="105"/>
      <c r="AA30" s="105"/>
      <c r="AB30" s="105"/>
    </row>
    <row r="31" spans="1:28" x14ac:dyDescent="0.15">
      <c r="U31" s="105"/>
      <c r="V31" s="105"/>
      <c r="W31" s="105"/>
      <c r="X31" s="105"/>
      <c r="Y31" s="105"/>
      <c r="Z31" s="105"/>
      <c r="AA31" s="105"/>
      <c r="AB31" s="105"/>
    </row>
    <row r="32" spans="1:28" x14ac:dyDescent="0.15">
      <c r="U32" s="105"/>
      <c r="V32" s="105"/>
      <c r="W32" s="105"/>
      <c r="X32" s="105"/>
      <c r="Y32" s="105"/>
      <c r="Z32" s="105"/>
      <c r="AA32" s="105"/>
      <c r="AB32" s="105"/>
    </row>
    <row r="33" spans="21:28" x14ac:dyDescent="0.15">
      <c r="U33" s="105"/>
      <c r="V33" s="105"/>
      <c r="W33" s="105"/>
      <c r="X33" s="105"/>
      <c r="Y33" s="105"/>
      <c r="Z33" s="105"/>
      <c r="AA33" s="105"/>
      <c r="AB33" s="105"/>
    </row>
    <row r="34" spans="21:28" x14ac:dyDescent="0.15">
      <c r="U34" s="105"/>
      <c r="V34" s="105"/>
      <c r="W34" s="105"/>
      <c r="X34" s="105"/>
      <c r="Y34" s="105"/>
      <c r="Z34" s="105"/>
      <c r="AA34" s="105"/>
      <c r="AB34" s="105"/>
    </row>
    <row r="35" spans="21:28" x14ac:dyDescent="0.15">
      <c r="U35" s="105"/>
      <c r="V35" s="105"/>
      <c r="W35" s="105"/>
      <c r="X35" s="105"/>
      <c r="Y35" s="105"/>
      <c r="Z35" s="105"/>
      <c r="AA35" s="105"/>
      <c r="AB35" s="105"/>
    </row>
    <row r="36" spans="21:28" x14ac:dyDescent="0.15">
      <c r="U36" s="105"/>
      <c r="V36" s="105"/>
      <c r="W36" s="105"/>
      <c r="X36" s="105"/>
      <c r="Y36" s="105"/>
      <c r="Z36" s="105"/>
      <c r="AA36" s="105"/>
      <c r="AB36" s="105"/>
    </row>
    <row r="37" spans="21:28" x14ac:dyDescent="0.15">
      <c r="U37" s="105"/>
      <c r="V37" s="105"/>
      <c r="W37" s="105"/>
      <c r="X37" s="105"/>
      <c r="Y37" s="105"/>
      <c r="Z37" s="105"/>
      <c r="AA37" s="105"/>
      <c r="AB37" s="105"/>
    </row>
    <row r="38" spans="21:28" x14ac:dyDescent="0.15">
      <c r="U38" s="105"/>
      <c r="V38" s="105"/>
      <c r="W38" s="105"/>
      <c r="X38" s="105"/>
      <c r="Y38" s="105"/>
      <c r="Z38" s="105"/>
      <c r="AA38" s="105"/>
      <c r="AB38" s="105"/>
    </row>
    <row r="39" spans="21:28" x14ac:dyDescent="0.15">
      <c r="U39" s="105"/>
      <c r="V39" s="105"/>
      <c r="W39" s="105"/>
      <c r="X39" s="105"/>
      <c r="Y39" s="105"/>
      <c r="Z39" s="105"/>
      <c r="AA39" s="105"/>
      <c r="AB39" s="105"/>
    </row>
    <row r="40" spans="21:28" x14ac:dyDescent="0.15">
      <c r="U40" s="105"/>
      <c r="V40" s="105"/>
      <c r="W40" s="105"/>
      <c r="X40" s="105"/>
      <c r="Y40" s="105"/>
      <c r="Z40" s="105"/>
      <c r="AA40" s="105"/>
      <c r="AB40" s="105"/>
    </row>
    <row r="41" spans="21:28" x14ac:dyDescent="0.15">
      <c r="U41" s="105"/>
      <c r="V41" s="105"/>
      <c r="W41" s="105"/>
      <c r="X41" s="105"/>
      <c r="Y41" s="105"/>
      <c r="Z41" s="105"/>
      <c r="AA41" s="105"/>
      <c r="AB41" s="105"/>
    </row>
  </sheetData>
  <mergeCells count="5">
    <mergeCell ref="A3:B5"/>
    <mergeCell ref="C3:T4"/>
    <mergeCell ref="U3:U5"/>
    <mergeCell ref="A6:A23"/>
    <mergeCell ref="T23:U23"/>
  </mergeCells>
  <phoneticPr fontId="6"/>
  <printOptions horizontalCentered="1"/>
  <pageMargins left="0.59055118110236227" right="0.39370078740157483" top="0.9448818897637796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表1</vt:lpstr>
      <vt:lpstr>表2</vt:lpstr>
      <vt:lpstr>表3</vt:lpstr>
      <vt:lpstr>表4</vt:lpstr>
      <vt:lpstr>表5</vt:lpstr>
      <vt:lpstr>表６</vt:lpstr>
      <vt:lpstr>表7</vt:lpstr>
      <vt:lpstr>表8</vt:lpstr>
      <vt:lpstr>表1!Print_Area</vt:lpstr>
      <vt:lpstr>表2!Print_Area</vt:lpstr>
      <vt:lpstr>表3!Print_Area</vt:lpstr>
      <vt:lpstr>表4!Print_Area</vt:lpstr>
      <vt:lpstr>表5!Print_Area</vt:lpstr>
      <vt:lpstr>表7!Print_Area</vt:lpstr>
      <vt:lpstr>表8!Print_Area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110311</dc:creator>
  <cp:keywords/>
  <dc:description/>
  <cp:lastModifiedBy>笹本 英佑</cp:lastModifiedBy>
  <cp:revision/>
  <dcterms:created xsi:type="dcterms:W3CDTF">2018-02-26T06:56:00Z</dcterms:created>
  <dcterms:modified xsi:type="dcterms:W3CDTF">2022-07-27T06:47:05Z</dcterms:modified>
  <cp:category/>
  <cp:contentStatus/>
</cp:coreProperties>
</file>