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9200" windowHeight="8715"/>
  </bookViews>
  <sheets>
    <sheet name="2" sheetId="1" r:id="rId1"/>
    <sheet name="3 4" sheetId="2" r:id="rId2"/>
    <sheet name="5" sheetId="3" r:id="rId3"/>
    <sheet name="6" sheetId="4" r:id="rId4"/>
    <sheet name="7" sheetId="5" r:id="rId5"/>
    <sheet name="8" sheetId="6" r:id="rId6"/>
    <sheet name="9-1" sheetId="7" r:id="rId7"/>
    <sheet name="9-2" sheetId="8" r:id="rId8"/>
    <sheet name="10-1" sheetId="9" r:id="rId9"/>
    <sheet name="10-2" sheetId="10" r:id="rId10"/>
    <sheet name="10-3" sheetId="11" r:id="rId11"/>
    <sheet name="10-4" sheetId="12" r:id="rId12"/>
    <sheet name="11-1" sheetId="13" r:id="rId13"/>
    <sheet name="11-2" sheetId="14" r:id="rId14"/>
    <sheet name="12" sheetId="15" r:id="rId15"/>
    <sheet name="13～20" sheetId="16" r:id="rId16"/>
  </sheets>
  <definedNames>
    <definedName name="_xlnm.Print_Area" localSheetId="8">'10-1'!$A$1:$V$28</definedName>
    <definedName name="_xlnm.Print_Area" localSheetId="9">'10-2'!$A$1:$S$28</definedName>
    <definedName name="_xlnm.Print_Area" localSheetId="10">'10-3'!$A$1:$V$28</definedName>
    <definedName name="_xlnm.Print_Area" localSheetId="11">'10-4'!$A$1:$S$28</definedName>
    <definedName name="_xlnm.Print_Area" localSheetId="12">'11-1'!$A$1:$S$29</definedName>
    <definedName name="_xlnm.Print_Area" localSheetId="13">'11-2'!$A$1:$P$29</definedName>
    <definedName name="_xlnm.Print_Area" localSheetId="14">'12'!$A$1:$H$29</definedName>
    <definedName name="_xlnm.Print_Area" localSheetId="15">'13～20'!$A$1:$AU$62</definedName>
    <definedName name="_xlnm.Print_Area" localSheetId="0">'2'!$A$1:$U$30</definedName>
    <definedName name="_xlnm.Print_Area" localSheetId="6">'9-1'!$A$1:$M$29</definedName>
  </definedNames>
  <calcPr calcId="125725"/>
</workbook>
</file>

<file path=xl/calcChain.xml><?xml version="1.0" encoding="utf-8"?>
<calcChain xmlns="http://schemas.openxmlformats.org/spreadsheetml/2006/main">
  <c r="AP62" i="16"/>
  <c r="AK62"/>
  <c r="AF62"/>
  <c r="T62"/>
  <c r="P62"/>
  <c r="L62"/>
  <c r="H62"/>
  <c r="D62"/>
  <c r="D61"/>
  <c r="D60"/>
  <c r="AG54"/>
  <c r="Z54"/>
  <c r="U54"/>
  <c r="P54"/>
  <c r="K54"/>
  <c r="D54"/>
  <c r="AE44"/>
  <c r="X44"/>
  <c r="T44"/>
  <c r="P44"/>
  <c r="L44"/>
  <c r="H44"/>
  <c r="D44"/>
  <c r="AS27"/>
  <c r="AO27"/>
  <c r="AK27"/>
  <c r="AG27"/>
  <c r="AC27"/>
  <c r="W27"/>
  <c r="S27"/>
  <c r="O27"/>
  <c r="K27"/>
  <c r="G27"/>
  <c r="Z26"/>
  <c r="D26"/>
  <c r="Z25"/>
  <c r="D25"/>
  <c r="Z24"/>
  <c r="Z27" s="1"/>
  <c r="D24"/>
  <c r="D27" s="1"/>
  <c r="AI16"/>
  <c r="AE16"/>
  <c r="AA16"/>
  <c r="W16"/>
  <c r="S16"/>
  <c r="K16"/>
  <c r="G16"/>
  <c r="B29" i="15"/>
  <c r="B28"/>
  <c r="B27"/>
  <c r="B26"/>
  <c r="B25"/>
  <c r="B24"/>
  <c r="B23"/>
  <c r="B22"/>
  <c r="B21"/>
  <c r="B20"/>
  <c r="B19"/>
  <c r="B18"/>
  <c r="B17"/>
  <c r="B16"/>
  <c r="B15"/>
  <c r="B14"/>
  <c r="B13"/>
  <c r="B11"/>
  <c r="G10"/>
  <c r="F10"/>
  <c r="E10"/>
  <c r="D10"/>
  <c r="C10"/>
  <c r="B10"/>
  <c r="B9"/>
  <c r="G8"/>
  <c r="F8"/>
  <c r="E8"/>
  <c r="D8"/>
  <c r="C8"/>
  <c r="B8"/>
  <c r="A29" i="14"/>
  <c r="A28"/>
  <c r="A27"/>
  <c r="A26"/>
  <c r="A25"/>
  <c r="A24"/>
  <c r="A23"/>
  <c r="A22"/>
  <c r="A21"/>
  <c r="A20"/>
  <c r="A19"/>
  <c r="A18"/>
  <c r="A17"/>
  <c r="A16"/>
  <c r="A15"/>
  <c r="A14"/>
  <c r="A13"/>
  <c r="M11"/>
  <c r="J11"/>
  <c r="G11"/>
  <c r="D11"/>
  <c r="A11"/>
  <c r="C10"/>
  <c r="A10"/>
  <c r="M9"/>
  <c r="J9"/>
  <c r="G9"/>
  <c r="D9"/>
  <c r="A9"/>
  <c r="O7"/>
  <c r="N7"/>
  <c r="M7"/>
  <c r="L7"/>
  <c r="K7"/>
  <c r="J7"/>
  <c r="I7"/>
  <c r="H7"/>
  <c r="G7"/>
  <c r="F7"/>
  <c r="E7"/>
  <c r="D7"/>
  <c r="C7"/>
  <c r="B7"/>
  <c r="A7"/>
  <c r="Q29" i="13"/>
  <c r="Q28"/>
  <c r="Q27"/>
  <c r="Q26"/>
  <c r="Q25"/>
  <c r="Q24"/>
  <c r="Q22"/>
  <c r="Q21"/>
  <c r="Q20"/>
  <c r="Q19"/>
  <c r="Q18"/>
  <c r="Q17"/>
  <c r="Q16"/>
  <c r="Q15"/>
  <c r="Q14"/>
  <c r="Q13"/>
  <c r="S10"/>
  <c r="R10"/>
  <c r="Q10"/>
  <c r="P10"/>
  <c r="O10"/>
  <c r="N10"/>
  <c r="M10"/>
  <c r="L10"/>
  <c r="K10"/>
  <c r="J10"/>
  <c r="H10"/>
  <c r="G10"/>
  <c r="F10"/>
  <c r="E10"/>
  <c r="D10"/>
  <c r="C10"/>
  <c r="B10"/>
  <c r="S8"/>
  <c r="R8"/>
  <c r="Q8"/>
  <c r="P8"/>
  <c r="O8"/>
  <c r="N8"/>
  <c r="M8"/>
  <c r="L8"/>
  <c r="K8"/>
  <c r="J8"/>
  <c r="I8"/>
  <c r="H8"/>
  <c r="G8"/>
  <c r="F8"/>
  <c r="E8"/>
  <c r="D8"/>
  <c r="C8"/>
  <c r="B8"/>
  <c r="S7"/>
  <c r="R7"/>
  <c r="Q7"/>
  <c r="P10" i="12"/>
  <c r="M10"/>
  <c r="J10"/>
  <c r="G10"/>
  <c r="A10"/>
  <c r="R9"/>
  <c r="O9"/>
  <c r="N9"/>
  <c r="M9"/>
  <c r="L9"/>
  <c r="K9"/>
  <c r="J9"/>
  <c r="I9"/>
  <c r="H9"/>
  <c r="G9"/>
  <c r="F9"/>
  <c r="E9"/>
  <c r="D9"/>
  <c r="C9"/>
  <c r="B9"/>
  <c r="A9"/>
  <c r="P8"/>
  <c r="J8"/>
  <c r="G8"/>
  <c r="D8"/>
  <c r="A8"/>
  <c r="R7"/>
  <c r="O7"/>
  <c r="N7"/>
  <c r="M7"/>
  <c r="L7"/>
  <c r="K7"/>
  <c r="J7"/>
  <c r="I7"/>
  <c r="H7"/>
  <c r="G7"/>
  <c r="F7"/>
  <c r="E7"/>
  <c r="D7"/>
  <c r="C7"/>
  <c r="B7"/>
  <c r="A7"/>
  <c r="R6"/>
  <c r="I6"/>
  <c r="H6"/>
  <c r="G6"/>
  <c r="Q28" i="11"/>
  <c r="N28"/>
  <c r="K28"/>
  <c r="H28"/>
  <c r="E28"/>
  <c r="Q27"/>
  <c r="N27"/>
  <c r="K27"/>
  <c r="H27"/>
  <c r="E27"/>
  <c r="Q26"/>
  <c r="N26"/>
  <c r="K26"/>
  <c r="H26"/>
  <c r="E26"/>
  <c r="Q25"/>
  <c r="N25"/>
  <c r="K25"/>
  <c r="H25"/>
  <c r="E25"/>
  <c r="Q24"/>
  <c r="N24"/>
  <c r="K24"/>
  <c r="H24"/>
  <c r="E24"/>
  <c r="N23"/>
  <c r="K23"/>
  <c r="H23"/>
  <c r="E23"/>
  <c r="Q22"/>
  <c r="N22"/>
  <c r="K22"/>
  <c r="H22"/>
  <c r="E22"/>
  <c r="Q21"/>
  <c r="N21"/>
  <c r="K21"/>
  <c r="H21"/>
  <c r="E21"/>
  <c r="Q20"/>
  <c r="N20"/>
  <c r="K20"/>
  <c r="H20"/>
  <c r="E20"/>
  <c r="Q19"/>
  <c r="N19"/>
  <c r="K19"/>
  <c r="H19"/>
  <c r="E19"/>
  <c r="Q18"/>
  <c r="N18"/>
  <c r="K18"/>
  <c r="H18"/>
  <c r="E18"/>
  <c r="Q17"/>
  <c r="N17"/>
  <c r="K17"/>
  <c r="H17"/>
  <c r="E17"/>
  <c r="Q16"/>
  <c r="N16"/>
  <c r="K16"/>
  <c r="H16"/>
  <c r="E16"/>
  <c r="Q15"/>
  <c r="N15"/>
  <c r="K15"/>
  <c r="H15"/>
  <c r="E15"/>
  <c r="Q14"/>
  <c r="N14"/>
  <c r="K14"/>
  <c r="H14"/>
  <c r="E14"/>
  <c r="Q13"/>
  <c r="N13"/>
  <c r="K13"/>
  <c r="H13"/>
  <c r="E13"/>
  <c r="Q12"/>
  <c r="N12"/>
  <c r="K12"/>
  <c r="H12"/>
  <c r="E12"/>
  <c r="Q10"/>
  <c r="N10"/>
  <c r="K10"/>
  <c r="H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T8"/>
  <c r="Q8"/>
  <c r="N8"/>
  <c r="K8"/>
  <c r="H8"/>
  <c r="S7"/>
  <c r="R7"/>
  <c r="Q7"/>
  <c r="P7"/>
  <c r="O7"/>
  <c r="N7"/>
  <c r="M7"/>
  <c r="L7"/>
  <c r="K7"/>
  <c r="J7"/>
  <c r="I7"/>
  <c r="H7"/>
  <c r="G7"/>
  <c r="F7"/>
  <c r="E7"/>
  <c r="P28" i="10"/>
  <c r="M28"/>
  <c r="J28"/>
  <c r="G28"/>
  <c r="D28"/>
  <c r="A28"/>
  <c r="P27"/>
  <c r="M27"/>
  <c r="J27"/>
  <c r="G27"/>
  <c r="D27"/>
  <c r="A27"/>
  <c r="P26"/>
  <c r="M26"/>
  <c r="J26"/>
  <c r="G26"/>
  <c r="D26"/>
  <c r="A26"/>
  <c r="P25"/>
  <c r="M25"/>
  <c r="J25"/>
  <c r="G25"/>
  <c r="D25"/>
  <c r="A25"/>
  <c r="P24"/>
  <c r="M24"/>
  <c r="J24"/>
  <c r="G24"/>
  <c r="D24"/>
  <c r="A24"/>
  <c r="P23"/>
  <c r="M23"/>
  <c r="J23"/>
  <c r="G23"/>
  <c r="D23"/>
  <c r="A23"/>
  <c r="P22"/>
  <c r="M22"/>
  <c r="J22"/>
  <c r="G22"/>
  <c r="D22"/>
  <c r="A22"/>
  <c r="P21"/>
  <c r="M21"/>
  <c r="J21"/>
  <c r="G21"/>
  <c r="D21"/>
  <c r="A21"/>
  <c r="P20"/>
  <c r="M20"/>
  <c r="J20"/>
  <c r="G20"/>
  <c r="D20"/>
  <c r="A20"/>
  <c r="P19"/>
  <c r="M19"/>
  <c r="J19"/>
  <c r="G19"/>
  <c r="D19"/>
  <c r="A19"/>
  <c r="P18"/>
  <c r="M18"/>
  <c r="J18"/>
  <c r="G18"/>
  <c r="D18"/>
  <c r="A18"/>
  <c r="P17"/>
  <c r="M17"/>
  <c r="J17"/>
  <c r="G17"/>
  <c r="D17"/>
  <c r="A17"/>
  <c r="P16"/>
  <c r="M16"/>
  <c r="J16"/>
  <c r="G16"/>
  <c r="D16"/>
  <c r="A16"/>
  <c r="P15"/>
  <c r="M15"/>
  <c r="J15"/>
  <c r="G15"/>
  <c r="D15"/>
  <c r="A15"/>
  <c r="P14"/>
  <c r="M14"/>
  <c r="J14"/>
  <c r="G14"/>
  <c r="D14"/>
  <c r="A14"/>
  <c r="P13"/>
  <c r="M13"/>
  <c r="J13"/>
  <c r="G13"/>
  <c r="D13"/>
  <c r="A13"/>
  <c r="P12"/>
  <c r="M12"/>
  <c r="J12"/>
  <c r="G12"/>
  <c r="D12"/>
  <c r="A12"/>
  <c r="P10"/>
  <c r="M10"/>
  <c r="J10"/>
  <c r="G10"/>
  <c r="D10"/>
  <c r="A10"/>
  <c r="R9"/>
  <c r="Q9"/>
  <c r="P9"/>
  <c r="O9"/>
  <c r="N9"/>
  <c r="M9"/>
  <c r="L9"/>
  <c r="K9"/>
  <c r="J9"/>
  <c r="I9"/>
  <c r="H9"/>
  <c r="G9"/>
  <c r="F9"/>
  <c r="E9"/>
  <c r="D9"/>
  <c r="C9"/>
  <c r="B9"/>
  <c r="A9"/>
  <c r="P8"/>
  <c r="M8"/>
  <c r="J8"/>
  <c r="G8"/>
  <c r="D8"/>
  <c r="A8"/>
  <c r="R7"/>
  <c r="Q7"/>
  <c r="P7"/>
  <c r="O7"/>
  <c r="N7"/>
  <c r="M7"/>
  <c r="L7"/>
  <c r="K7"/>
  <c r="J7"/>
  <c r="I7"/>
  <c r="H7"/>
  <c r="G7"/>
  <c r="F7"/>
  <c r="E7"/>
  <c r="D7"/>
  <c r="C7"/>
  <c r="B7"/>
  <c r="A7"/>
  <c r="R6"/>
  <c r="Q6"/>
  <c r="P6"/>
  <c r="T28" i="9"/>
  <c r="K28"/>
  <c r="E28"/>
  <c r="D28"/>
  <c r="C28"/>
  <c r="B28"/>
  <c r="T27"/>
  <c r="K27"/>
  <c r="E27"/>
  <c r="D27"/>
  <c r="C27"/>
  <c r="B27"/>
  <c r="T26"/>
  <c r="K26"/>
  <c r="E26"/>
  <c r="D26"/>
  <c r="C26"/>
  <c r="B26"/>
  <c r="T25"/>
  <c r="K25"/>
  <c r="E25"/>
  <c r="D25"/>
  <c r="C25"/>
  <c r="B25"/>
  <c r="T24"/>
  <c r="K24"/>
  <c r="E24"/>
  <c r="D24"/>
  <c r="C24"/>
  <c r="B24"/>
  <c r="T23"/>
  <c r="K23"/>
  <c r="E23"/>
  <c r="D23"/>
  <c r="C23"/>
  <c r="B23"/>
  <c r="T22"/>
  <c r="K22"/>
  <c r="E22"/>
  <c r="D22"/>
  <c r="C22"/>
  <c r="B22"/>
  <c r="T21"/>
  <c r="K21"/>
  <c r="E21"/>
  <c r="D21"/>
  <c r="C21"/>
  <c r="B21"/>
  <c r="T20"/>
  <c r="K20"/>
  <c r="E20"/>
  <c r="D20"/>
  <c r="C20"/>
  <c r="B20"/>
  <c r="T19"/>
  <c r="K19"/>
  <c r="E19"/>
  <c r="D19"/>
  <c r="C19"/>
  <c r="B19"/>
  <c r="T18"/>
  <c r="K18"/>
  <c r="E18"/>
  <c r="D18"/>
  <c r="C18"/>
  <c r="B18"/>
  <c r="T17"/>
  <c r="K17"/>
  <c r="E17"/>
  <c r="D17"/>
  <c r="C17"/>
  <c r="B17"/>
  <c r="T16"/>
  <c r="K16"/>
  <c r="E16"/>
  <c r="D16"/>
  <c r="C16"/>
  <c r="B16"/>
  <c r="T15"/>
  <c r="K15"/>
  <c r="E15"/>
  <c r="D15"/>
  <c r="C15"/>
  <c r="B15"/>
  <c r="T14"/>
  <c r="K14"/>
  <c r="E14"/>
  <c r="D14"/>
  <c r="C14"/>
  <c r="B14"/>
  <c r="T13"/>
  <c r="K13"/>
  <c r="E13"/>
  <c r="D13"/>
  <c r="C13"/>
  <c r="B13"/>
  <c r="T12"/>
  <c r="K12"/>
  <c r="E12"/>
  <c r="D12"/>
  <c r="C12"/>
  <c r="B12"/>
  <c r="T10"/>
  <c r="H10"/>
  <c r="D10"/>
  <c r="C10"/>
  <c r="B10"/>
  <c r="V9"/>
  <c r="U9"/>
  <c r="T9"/>
  <c r="M9"/>
  <c r="L9"/>
  <c r="K9"/>
  <c r="G9"/>
  <c r="F9"/>
  <c r="E9"/>
  <c r="D9"/>
  <c r="C9"/>
  <c r="B9"/>
  <c r="T8"/>
  <c r="N8"/>
  <c r="K8"/>
  <c r="H8"/>
  <c r="B8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G29" i="8"/>
  <c r="D29"/>
  <c r="A29"/>
  <c r="G28"/>
  <c r="D28"/>
  <c r="A28"/>
  <c r="G27"/>
  <c r="D27"/>
  <c r="A27"/>
  <c r="G26"/>
  <c r="D26"/>
  <c r="A26"/>
  <c r="G25"/>
  <c r="D25"/>
  <c r="A25"/>
  <c r="G24"/>
  <c r="D24"/>
  <c r="A24"/>
  <c r="G23"/>
  <c r="D23"/>
  <c r="A23"/>
  <c r="G22"/>
  <c r="D22"/>
  <c r="A22"/>
  <c r="G21"/>
  <c r="D21"/>
  <c r="A21"/>
  <c r="G20"/>
  <c r="D20"/>
  <c r="A20"/>
  <c r="G19"/>
  <c r="D19"/>
  <c r="A19"/>
  <c r="G18"/>
  <c r="D18"/>
  <c r="A18"/>
  <c r="G17"/>
  <c r="D17"/>
  <c r="A17"/>
  <c r="G16"/>
  <c r="D16"/>
  <c r="A16"/>
  <c r="G15"/>
  <c r="D15"/>
  <c r="A15"/>
  <c r="G14"/>
  <c r="D14"/>
  <c r="A14"/>
  <c r="G13"/>
  <c r="D13"/>
  <c r="A13"/>
  <c r="G11"/>
  <c r="D11"/>
  <c r="A11"/>
  <c r="I10"/>
  <c r="H10"/>
  <c r="G10"/>
  <c r="F10"/>
  <c r="E10"/>
  <c r="D10"/>
  <c r="C10"/>
  <c r="B10"/>
  <c r="A10"/>
  <c r="G9"/>
  <c r="D9"/>
  <c r="A9"/>
  <c r="I8"/>
  <c r="H8"/>
  <c r="G8"/>
  <c r="F8"/>
  <c r="E8"/>
  <c r="D8"/>
  <c r="C8"/>
  <c r="B8"/>
  <c r="A8"/>
  <c r="G7"/>
  <c r="D7"/>
  <c r="A7"/>
  <c r="K29" i="7"/>
  <c r="H29"/>
  <c r="E29"/>
  <c r="B29"/>
  <c r="K28"/>
  <c r="H28"/>
  <c r="E28"/>
  <c r="B28"/>
  <c r="K27"/>
  <c r="H27"/>
  <c r="E27"/>
  <c r="B27"/>
  <c r="K26"/>
  <c r="H26"/>
  <c r="E26"/>
  <c r="B26"/>
  <c r="K25"/>
  <c r="H25"/>
  <c r="E25"/>
  <c r="B25"/>
  <c r="K24"/>
  <c r="H24"/>
  <c r="E24"/>
  <c r="B24"/>
  <c r="K23"/>
  <c r="H23"/>
  <c r="E23"/>
  <c r="B23"/>
  <c r="K22"/>
  <c r="H22"/>
  <c r="E22"/>
  <c r="B22"/>
  <c r="K21"/>
  <c r="H21"/>
  <c r="E21"/>
  <c r="B21"/>
  <c r="K20"/>
  <c r="H20"/>
  <c r="E20"/>
  <c r="B20"/>
  <c r="K19"/>
  <c r="H19"/>
  <c r="E19"/>
  <c r="B19"/>
  <c r="K18"/>
  <c r="H18"/>
  <c r="E18"/>
  <c r="B18"/>
  <c r="K17"/>
  <c r="H17"/>
  <c r="E17"/>
  <c r="B17"/>
  <c r="K16"/>
  <c r="H16"/>
  <c r="E16"/>
  <c r="B16"/>
  <c r="K15"/>
  <c r="H15"/>
  <c r="E15"/>
  <c r="B15"/>
  <c r="K14"/>
  <c r="H14"/>
  <c r="E14"/>
  <c r="B14"/>
  <c r="K13"/>
  <c r="H13"/>
  <c r="E13"/>
  <c r="B13"/>
  <c r="K11"/>
  <c r="H11"/>
  <c r="E11"/>
  <c r="C11"/>
  <c r="B11"/>
  <c r="M10"/>
  <c r="L10"/>
  <c r="K10"/>
  <c r="J10"/>
  <c r="I10"/>
  <c r="H10"/>
  <c r="G10"/>
  <c r="F10"/>
  <c r="E10"/>
  <c r="D10"/>
  <c r="C10"/>
  <c r="B10"/>
  <c r="K9"/>
  <c r="H9"/>
  <c r="E9"/>
  <c r="D9"/>
  <c r="C9"/>
  <c r="B9"/>
  <c r="M8"/>
  <c r="L8"/>
  <c r="K8"/>
  <c r="J8"/>
  <c r="I8"/>
  <c r="H8"/>
  <c r="G8"/>
  <c r="F8"/>
  <c r="E8"/>
  <c r="D8"/>
  <c r="C8"/>
  <c r="B8"/>
  <c r="K29" i="6"/>
  <c r="C29"/>
  <c r="B29"/>
  <c r="K28"/>
  <c r="C28"/>
  <c r="B28"/>
  <c r="K27"/>
  <c r="C27"/>
  <c r="B27"/>
  <c r="K26"/>
  <c r="C26"/>
  <c r="B26"/>
  <c r="K25"/>
  <c r="C25"/>
  <c r="B25"/>
  <c r="K24"/>
  <c r="C24"/>
  <c r="B24"/>
  <c r="K23"/>
  <c r="C23"/>
  <c r="B23"/>
  <c r="K22"/>
  <c r="C22"/>
  <c r="B22"/>
  <c r="K21"/>
  <c r="C21"/>
  <c r="B21"/>
  <c r="K20"/>
  <c r="C20"/>
  <c r="B20"/>
  <c r="K19"/>
  <c r="C19"/>
  <c r="B19"/>
  <c r="K18"/>
  <c r="C18"/>
  <c r="B18"/>
  <c r="K17"/>
  <c r="C17"/>
  <c r="B17"/>
  <c r="K16"/>
  <c r="C16"/>
  <c r="B16"/>
  <c r="K15"/>
  <c r="C15"/>
  <c r="B15"/>
  <c r="K14"/>
  <c r="C14"/>
  <c r="B14"/>
  <c r="K13"/>
  <c r="C13"/>
  <c r="B13"/>
  <c r="C11"/>
  <c r="B11"/>
  <c r="N10"/>
  <c r="M10"/>
  <c r="L10"/>
  <c r="K10"/>
  <c r="J10"/>
  <c r="I10"/>
  <c r="H10"/>
  <c r="G10"/>
  <c r="F10"/>
  <c r="E10"/>
  <c r="D10"/>
  <c r="C10"/>
  <c r="B10"/>
  <c r="C9"/>
  <c r="B9"/>
  <c r="N8"/>
  <c r="M8"/>
  <c r="L8"/>
  <c r="K8"/>
  <c r="J8"/>
  <c r="I8"/>
  <c r="H8"/>
  <c r="G8"/>
  <c r="F8"/>
  <c r="E8"/>
  <c r="D8"/>
  <c r="C8"/>
  <c r="B8"/>
  <c r="B29" i="5"/>
  <c r="B28"/>
  <c r="B27"/>
  <c r="B26"/>
  <c r="B25"/>
  <c r="B24"/>
  <c r="B23"/>
  <c r="B22"/>
  <c r="B21"/>
  <c r="B20"/>
  <c r="B19"/>
  <c r="B18"/>
  <c r="B17"/>
  <c r="B16"/>
  <c r="B15"/>
  <c r="B14"/>
  <c r="B13"/>
  <c r="B11"/>
  <c r="J10"/>
  <c r="I10"/>
  <c r="H10"/>
  <c r="G10"/>
  <c r="F10"/>
  <c r="E10"/>
  <c r="D10"/>
  <c r="C10"/>
  <c r="B10"/>
  <c r="B9"/>
  <c r="I8"/>
  <c r="H8"/>
  <c r="G8"/>
  <c r="F8"/>
  <c r="E8"/>
  <c r="D8"/>
  <c r="C8"/>
  <c r="B8"/>
  <c r="K29" i="4"/>
  <c r="B29"/>
  <c r="K28"/>
  <c r="B28"/>
  <c r="K27"/>
  <c r="B27"/>
  <c r="K26"/>
  <c r="B26"/>
  <c r="K25"/>
  <c r="B25"/>
  <c r="K24"/>
  <c r="B24"/>
  <c r="K23"/>
  <c r="B23"/>
  <c r="K22"/>
  <c r="B22"/>
  <c r="K21"/>
  <c r="B21"/>
  <c r="K20"/>
  <c r="B20"/>
  <c r="K19"/>
  <c r="B19"/>
  <c r="K18"/>
  <c r="B18"/>
  <c r="K17"/>
  <c r="B17"/>
  <c r="K16"/>
  <c r="B16"/>
  <c r="K15"/>
  <c r="B15"/>
  <c r="K14"/>
  <c r="B14"/>
  <c r="K13"/>
  <c r="B13"/>
  <c r="C11"/>
  <c r="B11"/>
  <c r="N10"/>
  <c r="M10"/>
  <c r="L10"/>
  <c r="K10"/>
  <c r="J10"/>
  <c r="I10"/>
  <c r="H10"/>
  <c r="G10"/>
  <c r="F10"/>
  <c r="E10"/>
  <c r="D10"/>
  <c r="C10"/>
  <c r="B10"/>
  <c r="C9"/>
  <c r="B9"/>
  <c r="N8"/>
  <c r="M8"/>
  <c r="L8"/>
  <c r="K8"/>
  <c r="J8"/>
  <c r="I8"/>
  <c r="H8"/>
  <c r="G8"/>
  <c r="F8"/>
  <c r="E8"/>
  <c r="D8"/>
  <c r="C8"/>
  <c r="B8"/>
  <c r="B30" i="3"/>
  <c r="B29"/>
  <c r="B28"/>
  <c r="B27"/>
  <c r="B26"/>
  <c r="B25"/>
  <c r="B24"/>
  <c r="B23"/>
  <c r="B22"/>
  <c r="B21"/>
  <c r="B20"/>
  <c r="B19"/>
  <c r="B18"/>
  <c r="B17"/>
  <c r="B16"/>
  <c r="B15"/>
  <c r="B14"/>
  <c r="Q11"/>
  <c r="P11"/>
  <c r="O11"/>
  <c r="N11"/>
  <c r="M11"/>
  <c r="L11"/>
  <c r="K11"/>
  <c r="J11"/>
  <c r="I11"/>
  <c r="H11"/>
  <c r="G11"/>
  <c r="F11"/>
  <c r="E11"/>
  <c r="D11"/>
  <c r="C11"/>
  <c r="B11"/>
  <c r="P9"/>
  <c r="O9"/>
  <c r="N9"/>
  <c r="M9"/>
  <c r="L9"/>
  <c r="K9"/>
  <c r="J9"/>
  <c r="I9"/>
  <c r="H9"/>
  <c r="G9"/>
  <c r="F9"/>
  <c r="E9"/>
  <c r="D9"/>
  <c r="C9"/>
  <c r="B9"/>
  <c r="D36" i="2"/>
  <c r="C36"/>
  <c r="B36"/>
  <c r="H35"/>
  <c r="H33"/>
  <c r="H31"/>
  <c r="H28"/>
  <c r="H26"/>
  <c r="H24"/>
  <c r="H22"/>
  <c r="H18"/>
  <c r="H16"/>
  <c r="H14"/>
  <c r="H12"/>
  <c r="H10"/>
  <c r="H7"/>
  <c r="R29" i="1"/>
  <c r="O29"/>
  <c r="L29"/>
  <c r="E29"/>
  <c r="R28"/>
  <c r="O28"/>
  <c r="L28"/>
  <c r="E28"/>
  <c r="R27"/>
  <c r="O27"/>
  <c r="L27"/>
  <c r="E27"/>
  <c r="R26"/>
  <c r="O26"/>
  <c r="L26"/>
  <c r="E26"/>
  <c r="R25"/>
  <c r="O25"/>
  <c r="L25"/>
  <c r="E25"/>
  <c r="R24"/>
  <c r="O24"/>
  <c r="L24"/>
  <c r="E24"/>
  <c r="R23"/>
  <c r="O23"/>
  <c r="L23"/>
  <c r="E23"/>
  <c r="R22"/>
  <c r="O22"/>
  <c r="L22"/>
  <c r="E22"/>
  <c r="R21"/>
  <c r="O21"/>
  <c r="L21"/>
  <c r="E21"/>
  <c r="R20"/>
  <c r="O20"/>
  <c r="L20"/>
  <c r="E20"/>
  <c r="R19"/>
  <c r="O19"/>
  <c r="L19"/>
  <c r="E19"/>
  <c r="R18"/>
  <c r="O18"/>
  <c r="L18"/>
  <c r="E18"/>
  <c r="R17"/>
  <c r="O17"/>
  <c r="L17"/>
  <c r="E17"/>
  <c r="R16"/>
  <c r="O16"/>
  <c r="L16"/>
  <c r="E16"/>
  <c r="R15"/>
  <c r="O15"/>
  <c r="L15"/>
  <c r="E15"/>
  <c r="R14"/>
  <c r="O14"/>
  <c r="L14"/>
  <c r="E14"/>
  <c r="R13"/>
  <c r="O13"/>
  <c r="L13"/>
  <c r="E13"/>
  <c r="O11"/>
  <c r="L11"/>
  <c r="I11"/>
  <c r="E11"/>
  <c r="B11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O9"/>
  <c r="L9"/>
  <c r="I9"/>
  <c r="E9"/>
  <c r="B9"/>
  <c r="T8"/>
  <c r="S8"/>
  <c r="R8"/>
  <c r="Q8"/>
  <c r="P8"/>
  <c r="O8"/>
  <c r="N8"/>
  <c r="M8"/>
  <c r="L8"/>
  <c r="K8"/>
  <c r="J8"/>
  <c r="I8"/>
  <c r="H8"/>
  <c r="G8"/>
  <c r="F8"/>
  <c r="E8"/>
  <c r="D8"/>
  <c r="C8"/>
  <c r="B8"/>
</calcChain>
</file>

<file path=xl/sharedStrings.xml><?xml version="1.0" encoding="utf-8"?>
<sst xmlns="http://schemas.openxmlformats.org/spreadsheetml/2006/main" count="843" uniqueCount="299">
  <si>
    <t>小       学       校</t>
    <rPh sb="0" eb="1">
      <t>チイ</t>
    </rPh>
    <phoneticPr fontId="4"/>
  </si>
  <si>
    <t xml:space="preserve"> 第 ２ 表  小学校総括表</t>
    <rPh sb="8" eb="11">
      <t>ショウガッコウ</t>
    </rPh>
    <rPh sb="11" eb="14">
      <t>ソウカツヒョウ</t>
    </rPh>
    <phoneticPr fontId="4"/>
  </si>
  <si>
    <t>区 　　   分</t>
    <phoneticPr fontId="4"/>
  </si>
  <si>
    <t>学校数</t>
    <phoneticPr fontId="4"/>
  </si>
  <si>
    <t>学級数</t>
    <rPh sb="0" eb="2">
      <t>ガッキュウ</t>
    </rPh>
    <rPh sb="2" eb="3">
      <t>スウ</t>
    </rPh>
    <phoneticPr fontId="4"/>
  </si>
  <si>
    <t>児童数</t>
    <phoneticPr fontId="4"/>
  </si>
  <si>
    <t>教員数</t>
    <phoneticPr fontId="4"/>
  </si>
  <si>
    <t>職員数</t>
    <phoneticPr fontId="4"/>
  </si>
  <si>
    <t>計</t>
    <phoneticPr fontId="4"/>
  </si>
  <si>
    <t>本校</t>
    <rPh sb="0" eb="1">
      <t>ホン</t>
    </rPh>
    <rPh sb="1" eb="2">
      <t>コウ</t>
    </rPh>
    <phoneticPr fontId="4"/>
  </si>
  <si>
    <t>分校</t>
    <rPh sb="0" eb="1">
      <t>ブン</t>
    </rPh>
    <rPh sb="1" eb="2">
      <t>コウ</t>
    </rPh>
    <phoneticPr fontId="4"/>
  </si>
  <si>
    <t>単式</t>
    <rPh sb="0" eb="1">
      <t>タン</t>
    </rPh>
    <rPh sb="1" eb="2">
      <t>シキ</t>
    </rPh>
    <phoneticPr fontId="4"/>
  </si>
  <si>
    <t>複式</t>
    <rPh sb="0" eb="1">
      <t>フク</t>
    </rPh>
    <rPh sb="1" eb="2">
      <t>シキ</t>
    </rPh>
    <phoneticPr fontId="4"/>
  </si>
  <si>
    <t>特別
支援</t>
    <rPh sb="0" eb="2">
      <t>トクベツ</t>
    </rPh>
    <rPh sb="3" eb="5">
      <t>シエン</t>
    </rPh>
    <phoneticPr fontId="4"/>
  </si>
  <si>
    <t>男</t>
    <phoneticPr fontId="4"/>
  </si>
  <si>
    <t>女</t>
    <phoneticPr fontId="4"/>
  </si>
  <si>
    <t>本務者</t>
    <phoneticPr fontId="4"/>
  </si>
  <si>
    <t xml:space="preserve">   兼務者</t>
    <phoneticPr fontId="4"/>
  </si>
  <si>
    <t>（本務者）</t>
    <phoneticPr fontId="4"/>
  </si>
  <si>
    <t>平 成 2 3 年 度</t>
    <phoneticPr fontId="4"/>
  </si>
  <si>
    <t>平 成 2 4 年 度</t>
    <phoneticPr fontId="4"/>
  </si>
  <si>
    <t>国　立　計</t>
    <rPh sb="4" eb="5">
      <t>ケイ</t>
    </rPh>
    <phoneticPr fontId="4"/>
  </si>
  <si>
    <t>公　立　計</t>
    <rPh sb="4" eb="5">
      <t>ケイ</t>
    </rPh>
    <phoneticPr fontId="4"/>
  </si>
  <si>
    <t>私　立　計</t>
    <rPh sb="4" eb="5">
      <t>ケイ</t>
    </rPh>
    <phoneticPr fontId="4"/>
  </si>
  <si>
    <t>(公立の内訳)</t>
    <rPh sb="1" eb="3">
      <t>コウリツ</t>
    </rPh>
    <rPh sb="4" eb="6">
      <t>ウチワケ</t>
    </rPh>
    <phoneticPr fontId="4"/>
  </si>
  <si>
    <t>福井市</t>
    <rPh sb="0" eb="3">
      <t>フクイシ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</si>
  <si>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</si>
  <si>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</si>
  <si>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</si>
  <si>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</si>
  <si>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</si>
  <si>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あわら市</t>
    <rPh sb="3" eb="4">
      <t>シ</t>
    </rPh>
    <phoneticPr fontId="4"/>
  </si>
  <si>
    <t>越前市</t>
    <rPh sb="0" eb="2">
      <t>エチゼン</t>
    </rPh>
    <phoneticPr fontId="4"/>
  </si>
  <si>
    <t>坂井市</t>
    <rPh sb="2" eb="3">
      <t>シ</t>
    </rPh>
    <phoneticPr fontId="4"/>
  </si>
  <si>
    <t>永平寺町</t>
    <phoneticPr fontId="4"/>
  </si>
  <si>
    <t>池田町</t>
    <phoneticPr fontId="4"/>
  </si>
  <si>
    <t>南越前町</t>
    <rPh sb="0" eb="1">
      <t>ミナミ</t>
    </rPh>
    <rPh sb="1" eb="4">
      <t>エチゼンチョウ</t>
    </rPh>
    <phoneticPr fontId="4"/>
  </si>
  <si>
    <t>越前町</t>
    <phoneticPr fontId="4"/>
  </si>
  <si>
    <t>美浜町</t>
    <phoneticPr fontId="4"/>
  </si>
  <si>
    <t>高浜町</t>
    <phoneticPr fontId="4"/>
  </si>
  <si>
    <t>おおい町</t>
    <rPh sb="3" eb="4">
      <t>チョウ</t>
    </rPh>
    <phoneticPr fontId="4"/>
  </si>
  <si>
    <t>若狭町</t>
    <rPh sb="0" eb="3">
      <t>ワカサチョウ</t>
    </rPh>
    <phoneticPr fontId="4"/>
  </si>
  <si>
    <t xml:space="preserve"> 第 ３　表  学級数別学校数                    　　　　 </t>
    <phoneticPr fontId="4"/>
  </si>
  <si>
    <t>第 ４ 表  類型別学校数</t>
    <phoneticPr fontId="4"/>
  </si>
  <si>
    <t>区  分</t>
    <phoneticPr fontId="4"/>
  </si>
  <si>
    <t>国立</t>
    <phoneticPr fontId="4"/>
  </si>
  <si>
    <t>公立</t>
    <phoneticPr fontId="4"/>
  </si>
  <si>
    <t>私立</t>
    <phoneticPr fontId="4"/>
  </si>
  <si>
    <t xml:space="preserve">　　区       分    </t>
    <phoneticPr fontId="4"/>
  </si>
  <si>
    <t>国立</t>
    <rPh sb="0" eb="2">
      <t>コクリツ</t>
    </rPh>
    <phoneticPr fontId="4"/>
  </si>
  <si>
    <t xml:space="preserve"> 公    立</t>
    <phoneticPr fontId="4"/>
  </si>
  <si>
    <t>０学級</t>
    <phoneticPr fontId="4"/>
  </si>
  <si>
    <t>本校</t>
    <rPh sb="0" eb="2">
      <t>ホンコウ</t>
    </rPh>
    <phoneticPr fontId="4"/>
  </si>
  <si>
    <t>計</t>
    <rPh sb="0" eb="1">
      <t>ケイ</t>
    </rPh>
    <phoneticPr fontId="4"/>
  </si>
  <si>
    <t>本校</t>
    <phoneticPr fontId="4"/>
  </si>
  <si>
    <t>分校</t>
    <phoneticPr fontId="4"/>
  </si>
  <si>
    <t>１  〃</t>
    <phoneticPr fontId="4"/>
  </si>
  <si>
    <t>２  〃</t>
    <phoneticPr fontId="4"/>
  </si>
  <si>
    <t>学  校  全  数</t>
    <phoneticPr fontId="4"/>
  </si>
  <si>
    <t>３  〃</t>
    <phoneticPr fontId="4"/>
  </si>
  <si>
    <t>４  〃</t>
    <phoneticPr fontId="4"/>
  </si>
  <si>
    <t>５  〃</t>
    <phoneticPr fontId="4"/>
  </si>
  <si>
    <t>保健主事のいる学校</t>
    <rPh sb="7" eb="9">
      <t>ガッコウ</t>
    </rPh>
    <phoneticPr fontId="4"/>
  </si>
  <si>
    <t>６  〃</t>
    <phoneticPr fontId="4"/>
  </si>
  <si>
    <t>７  〃</t>
    <phoneticPr fontId="4"/>
  </si>
  <si>
    <t>本務養護教員のいる学校</t>
    <rPh sb="9" eb="11">
      <t>ガッコウ</t>
    </rPh>
    <phoneticPr fontId="4"/>
  </si>
  <si>
    <t>８  〃</t>
    <phoneticPr fontId="4"/>
  </si>
  <si>
    <t>９  〃</t>
    <phoneticPr fontId="4"/>
  </si>
  <si>
    <t>本務栄養教諭のいる学校</t>
    <rPh sb="0" eb="2">
      <t>ホンム</t>
    </rPh>
    <rPh sb="2" eb="4">
      <t>エイヨウ</t>
    </rPh>
    <rPh sb="4" eb="6">
      <t>キョウユ</t>
    </rPh>
    <rPh sb="9" eb="11">
      <t>ガッコウ</t>
    </rPh>
    <phoneticPr fontId="4"/>
  </si>
  <si>
    <t>１０  〃</t>
    <phoneticPr fontId="4"/>
  </si>
  <si>
    <t>１１  〃</t>
    <phoneticPr fontId="4"/>
  </si>
  <si>
    <t>本務事務職員のいる学校</t>
    <rPh sb="9" eb="11">
      <t>ガッコウ</t>
    </rPh>
    <phoneticPr fontId="4"/>
  </si>
  <si>
    <t>１２  〃</t>
    <phoneticPr fontId="4"/>
  </si>
  <si>
    <t>１３  〃</t>
    <phoneticPr fontId="4"/>
  </si>
  <si>
    <t>負担法による事務職員の</t>
    <rPh sb="8" eb="10">
      <t>ショクイン</t>
    </rPh>
    <phoneticPr fontId="4"/>
  </si>
  <si>
    <t>-</t>
    <phoneticPr fontId="4"/>
  </si>
  <si>
    <t>１４  〃</t>
    <phoneticPr fontId="4"/>
  </si>
  <si>
    <t>　　　　　　いる学校</t>
    <phoneticPr fontId="4"/>
  </si>
  <si>
    <t>１５  〃</t>
    <phoneticPr fontId="4"/>
  </si>
  <si>
    <t>１６  〃</t>
    <phoneticPr fontId="4"/>
  </si>
  <si>
    <t>１７  〃</t>
    <phoneticPr fontId="4"/>
  </si>
  <si>
    <t>複式学級のある学校</t>
    <rPh sb="7" eb="9">
      <t>ガッコウ</t>
    </rPh>
    <phoneticPr fontId="4"/>
  </si>
  <si>
    <t>１８  〃</t>
    <phoneticPr fontId="4"/>
  </si>
  <si>
    <t>１９  〃</t>
    <phoneticPr fontId="4"/>
  </si>
  <si>
    <t>複式学級のみの学校</t>
    <rPh sb="7" eb="9">
      <t>ガッコウ</t>
    </rPh>
    <phoneticPr fontId="4"/>
  </si>
  <si>
    <t>２０  〃</t>
    <phoneticPr fontId="4"/>
  </si>
  <si>
    <t>２１  〃</t>
    <phoneticPr fontId="4"/>
  </si>
  <si>
    <t>特別支援学級のある学校</t>
    <rPh sb="0" eb="2">
      <t>トクベツ</t>
    </rPh>
    <rPh sb="2" eb="4">
      <t>シエン</t>
    </rPh>
    <rPh sb="9" eb="11">
      <t>ガッコウ</t>
    </rPh>
    <phoneticPr fontId="4"/>
  </si>
  <si>
    <t>２２  〃</t>
    <phoneticPr fontId="4"/>
  </si>
  <si>
    <t>２３  〃</t>
    <phoneticPr fontId="4"/>
  </si>
  <si>
    <t>特別支援学級のみの学校</t>
    <rPh sb="0" eb="2">
      <t>トクベツ</t>
    </rPh>
    <rPh sb="2" eb="4">
      <t>シエン</t>
    </rPh>
    <rPh sb="4" eb="6">
      <t>ガッキュウ</t>
    </rPh>
    <rPh sb="9" eb="11">
      <t>ガッコウ</t>
    </rPh>
    <phoneticPr fontId="4"/>
  </si>
  <si>
    <t>２４  〃</t>
    <phoneticPr fontId="4"/>
  </si>
  <si>
    <t>２５  〃</t>
    <phoneticPr fontId="4"/>
  </si>
  <si>
    <t>２６  〃</t>
    <phoneticPr fontId="4"/>
  </si>
  <si>
    <t>学校医のいる学校</t>
    <phoneticPr fontId="4"/>
  </si>
  <si>
    <t>２７  〃</t>
    <phoneticPr fontId="4"/>
  </si>
  <si>
    <t>２８  〃</t>
    <phoneticPr fontId="4"/>
  </si>
  <si>
    <t>学校歯科医のいる学校</t>
    <rPh sb="8" eb="10">
      <t>ガッコウ</t>
    </rPh>
    <phoneticPr fontId="4"/>
  </si>
  <si>
    <t>２９  〃</t>
    <phoneticPr fontId="4"/>
  </si>
  <si>
    <t>３０以上</t>
    <rPh sb="2" eb="4">
      <t>イジョウ</t>
    </rPh>
    <phoneticPr fontId="4"/>
  </si>
  <si>
    <t>学校薬剤師のいる学校</t>
    <rPh sb="8" eb="10">
      <t>ガッコウ</t>
    </rPh>
    <phoneticPr fontId="4"/>
  </si>
  <si>
    <t xml:space="preserve">  第 ５ 表  市町村別・児童数別学校数</t>
    <phoneticPr fontId="4"/>
  </si>
  <si>
    <t>児 童 数 別 学 校 数</t>
    <rPh sb="0" eb="1">
      <t>ジ</t>
    </rPh>
    <rPh sb="2" eb="3">
      <t>ワラベ</t>
    </rPh>
    <rPh sb="4" eb="5">
      <t>スウ</t>
    </rPh>
    <rPh sb="6" eb="7">
      <t>ベツ</t>
    </rPh>
    <rPh sb="8" eb="9">
      <t>ガク</t>
    </rPh>
    <rPh sb="10" eb="11">
      <t>コウ</t>
    </rPh>
    <rPh sb="12" eb="13">
      <t>スウ</t>
    </rPh>
    <phoneticPr fontId="4"/>
  </si>
  <si>
    <t>区   　　  分</t>
    <phoneticPr fontId="4"/>
  </si>
  <si>
    <t>0 人</t>
    <rPh sb="2" eb="3">
      <t>ニン</t>
    </rPh>
    <phoneticPr fontId="4"/>
  </si>
  <si>
    <t xml:space="preserve"> ～49</t>
  </si>
  <si>
    <t xml:space="preserve"> ～99</t>
  </si>
  <si>
    <t xml:space="preserve"> ～149</t>
  </si>
  <si>
    <t xml:space="preserve"> ～199</t>
  </si>
  <si>
    <t xml:space="preserve"> ～249</t>
  </si>
  <si>
    <t xml:space="preserve"> ～299</t>
  </si>
  <si>
    <t xml:space="preserve"> ～399</t>
  </si>
  <si>
    <t xml:space="preserve"> ～499</t>
  </si>
  <si>
    <t xml:space="preserve"> ～599</t>
  </si>
  <si>
    <t xml:space="preserve"> ～699</t>
  </si>
  <si>
    <t xml:space="preserve"> ～799</t>
  </si>
  <si>
    <t xml:space="preserve"> ～899</t>
  </si>
  <si>
    <t xml:space="preserve"> ～999</t>
  </si>
  <si>
    <t xml:space="preserve">   人</t>
  </si>
  <si>
    <t xml:space="preserve">  人</t>
  </si>
  <si>
    <t xml:space="preserve"> 以上</t>
  </si>
  <si>
    <t>平成23年度</t>
    <phoneticPr fontId="4"/>
  </si>
  <si>
    <t>-</t>
  </si>
  <si>
    <t>平成24年度</t>
    <phoneticPr fontId="4"/>
  </si>
  <si>
    <t>（注）「0人」とは、休校中の学校。</t>
    <rPh sb="1" eb="2">
      <t>チュウ</t>
    </rPh>
    <rPh sb="5" eb="6">
      <t>ニン</t>
    </rPh>
    <rPh sb="10" eb="13">
      <t>キュウコウチュウ</t>
    </rPh>
    <rPh sb="14" eb="16">
      <t>ガッコウ</t>
    </rPh>
    <phoneticPr fontId="4"/>
  </si>
  <si>
    <t xml:space="preserve">  第 ６ 表  編制方式別学級数</t>
    <rPh sb="9" eb="11">
      <t>ヘンセイ</t>
    </rPh>
    <phoneticPr fontId="4"/>
  </si>
  <si>
    <t>区    分</t>
    <phoneticPr fontId="4"/>
  </si>
  <si>
    <t>単式学級</t>
    <phoneticPr fontId="4"/>
  </si>
  <si>
    <t>複式学級</t>
    <phoneticPr fontId="4"/>
  </si>
  <si>
    <t>特別支援学級</t>
    <rPh sb="0" eb="2">
      <t>トクベツ</t>
    </rPh>
    <rPh sb="2" eb="4">
      <t>シエン</t>
    </rPh>
    <phoneticPr fontId="4"/>
  </si>
  <si>
    <t>1学年</t>
    <phoneticPr fontId="4"/>
  </si>
  <si>
    <t>2学年</t>
    <phoneticPr fontId="4"/>
  </si>
  <si>
    <t>3学年</t>
    <phoneticPr fontId="4"/>
  </si>
  <si>
    <t>4学年</t>
    <phoneticPr fontId="4"/>
  </si>
  <si>
    <t>5学年</t>
    <phoneticPr fontId="4"/>
  </si>
  <si>
    <t>6学年</t>
    <phoneticPr fontId="4"/>
  </si>
  <si>
    <t>2個学年</t>
    <rPh sb="1" eb="2">
      <t>コ</t>
    </rPh>
    <rPh sb="2" eb="4">
      <t>ガクネン</t>
    </rPh>
    <phoneticPr fontId="4"/>
  </si>
  <si>
    <t>知的</t>
    <rPh sb="0" eb="2">
      <t>チテキ</t>
    </rPh>
    <phoneticPr fontId="4"/>
  </si>
  <si>
    <t xml:space="preserve"> 言語</t>
  </si>
  <si>
    <t xml:space="preserve"> 情緒</t>
  </si>
  <si>
    <t>障害</t>
    <rPh sb="0" eb="2">
      <t>ショウガイ</t>
    </rPh>
    <phoneticPr fontId="4"/>
  </si>
  <si>
    <t xml:space="preserve"> 障害</t>
  </si>
  <si>
    <t xml:space="preserve">  第 ７ 表  収容人員別学級数</t>
    <phoneticPr fontId="4"/>
  </si>
  <si>
    <t>区分</t>
    <rPh sb="0" eb="2">
      <t>クブン</t>
    </rPh>
    <phoneticPr fontId="4"/>
  </si>
  <si>
    <t>収 容 人 員 別 学 級 数</t>
    <rPh sb="0" eb="1">
      <t>オサム</t>
    </rPh>
    <rPh sb="2" eb="3">
      <t>カタチ</t>
    </rPh>
    <rPh sb="4" eb="5">
      <t>ヒト</t>
    </rPh>
    <rPh sb="6" eb="7">
      <t>イン</t>
    </rPh>
    <rPh sb="8" eb="9">
      <t>ベツ</t>
    </rPh>
    <rPh sb="10" eb="11">
      <t>ガク</t>
    </rPh>
    <rPh sb="12" eb="13">
      <t>キュウ</t>
    </rPh>
    <rPh sb="14" eb="15">
      <t>スウ</t>
    </rPh>
    <phoneticPr fontId="4"/>
  </si>
  <si>
    <t xml:space="preserve">  ７人</t>
  </si>
  <si>
    <t xml:space="preserve">  ８～</t>
  </si>
  <si>
    <t xml:space="preserve">  13～</t>
  </si>
  <si>
    <t xml:space="preserve">  21～</t>
  </si>
  <si>
    <t xml:space="preserve">  26～</t>
  </si>
  <si>
    <t xml:space="preserve">  31～</t>
  </si>
  <si>
    <t xml:space="preserve">  36～</t>
  </si>
  <si>
    <t xml:space="preserve">  41人</t>
    <rPh sb="4" eb="5">
      <t>ニン</t>
    </rPh>
    <phoneticPr fontId="4"/>
  </si>
  <si>
    <t xml:space="preserve">   以下</t>
  </si>
  <si>
    <t xml:space="preserve">   12人</t>
  </si>
  <si>
    <t xml:space="preserve">   20人</t>
    <phoneticPr fontId="4"/>
  </si>
  <si>
    <t xml:space="preserve">   25人</t>
  </si>
  <si>
    <t xml:space="preserve">   30人</t>
    <phoneticPr fontId="4"/>
  </si>
  <si>
    <t xml:space="preserve">   35人</t>
  </si>
  <si>
    <t xml:space="preserve">   40人</t>
    <phoneticPr fontId="4"/>
  </si>
  <si>
    <t>　 以上</t>
    <rPh sb="2" eb="4">
      <t>イジョウ</t>
    </rPh>
    <phoneticPr fontId="4"/>
  </si>
  <si>
    <t xml:space="preserve">  第 ８ 表  学級編制方式別児童数</t>
    <rPh sb="11" eb="13">
      <t>ヘンセイ</t>
    </rPh>
    <phoneticPr fontId="4"/>
  </si>
  <si>
    <t>単  式  学  級</t>
    <phoneticPr fontId="4"/>
  </si>
  <si>
    <t>複式
学級</t>
    <rPh sb="3" eb="5">
      <t>ガッキュウ</t>
    </rPh>
    <phoneticPr fontId="4"/>
  </si>
  <si>
    <t xml:space="preserve">   計</t>
  </si>
  <si>
    <t>知的</t>
    <rPh sb="0" eb="1">
      <t>チテキ</t>
    </rPh>
    <rPh sb="1" eb="2">
      <t>テキ</t>
    </rPh>
    <phoneticPr fontId="4"/>
  </si>
  <si>
    <t>言語</t>
    <phoneticPr fontId="4"/>
  </si>
  <si>
    <t>情緒</t>
    <phoneticPr fontId="4"/>
  </si>
  <si>
    <t>計</t>
    <phoneticPr fontId="4"/>
  </si>
  <si>
    <t>1学年</t>
    <phoneticPr fontId="4"/>
  </si>
  <si>
    <t>2学年</t>
    <phoneticPr fontId="4"/>
  </si>
  <si>
    <t>3学年</t>
    <phoneticPr fontId="4"/>
  </si>
  <si>
    <t>4学年</t>
    <phoneticPr fontId="4"/>
  </si>
  <si>
    <t>5学年</t>
    <phoneticPr fontId="4"/>
  </si>
  <si>
    <t>6学年</t>
    <phoneticPr fontId="4"/>
  </si>
  <si>
    <t>2個学年</t>
  </si>
  <si>
    <t>障害</t>
    <phoneticPr fontId="4"/>
  </si>
  <si>
    <t>平成23年度</t>
    <phoneticPr fontId="4"/>
  </si>
  <si>
    <t>平成24年度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</si>
  <si>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</si>
  <si>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</si>
  <si>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</si>
  <si>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</si>
  <si>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</si>
  <si>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</si>
  <si>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</si>
  <si>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</si>
  <si>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</si>
  <si>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</si>
  <si>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 xml:space="preserve">  第 ９ 表  学年別児童数</t>
    <phoneticPr fontId="4"/>
  </si>
  <si>
    <t>１学年</t>
    <phoneticPr fontId="4"/>
  </si>
  <si>
    <t>２学年</t>
    <phoneticPr fontId="4"/>
  </si>
  <si>
    <t>３学年</t>
    <phoneticPr fontId="4"/>
  </si>
  <si>
    <t>（つづき）</t>
    <phoneticPr fontId="4"/>
  </si>
  <si>
    <t>４学年</t>
    <phoneticPr fontId="4"/>
  </si>
  <si>
    <t>５学年</t>
    <phoneticPr fontId="4"/>
  </si>
  <si>
    <t>６学年</t>
    <phoneticPr fontId="4"/>
  </si>
  <si>
    <t xml:space="preserve">  第 10 表  職名別教員数（本務者）</t>
  </si>
  <si>
    <t>校    長</t>
    <phoneticPr fontId="4"/>
  </si>
  <si>
    <t>副校長</t>
    <rPh sb="0" eb="1">
      <t>フク</t>
    </rPh>
    <rPh sb="1" eb="2">
      <t>コウ</t>
    </rPh>
    <rPh sb="2" eb="3">
      <t>チョウ</t>
    </rPh>
    <phoneticPr fontId="15"/>
  </si>
  <si>
    <t>教    頭</t>
    <phoneticPr fontId="4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</si>
  <si>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15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</si>
  <si>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15"/>
  </si>
  <si>
    <t>教    諭</t>
  </si>
  <si>
    <t>男</t>
    <rPh sb="0" eb="1">
      <t>オトコ</t>
    </rPh>
    <phoneticPr fontId="4"/>
  </si>
  <si>
    <t>女</t>
    <rPh sb="0" eb="1">
      <t>オンナ</t>
    </rPh>
    <phoneticPr fontId="4"/>
  </si>
  <si>
    <t>平成23年度</t>
  </si>
  <si>
    <t>福井市</t>
    <phoneticPr fontId="4"/>
  </si>
  <si>
    <t>助教諭</t>
    <rPh sb="0" eb="1">
      <t>スケ</t>
    </rPh>
    <rPh sb="1" eb="2">
      <t>キョウ</t>
    </rPh>
    <rPh sb="2" eb="3">
      <t>サトシ</t>
    </rPh>
    <phoneticPr fontId="4"/>
  </si>
  <si>
    <t>養護教諭</t>
    <phoneticPr fontId="4"/>
  </si>
  <si>
    <t>養護助教諭</t>
    <phoneticPr fontId="4"/>
  </si>
  <si>
    <t>栄養教諭</t>
    <rPh sb="0" eb="1">
      <t>エイ</t>
    </rPh>
    <rPh sb="1" eb="2">
      <t>マモル</t>
    </rPh>
    <rPh sb="2" eb="3">
      <t>キョウ</t>
    </rPh>
    <rPh sb="3" eb="4">
      <t>サトシ</t>
    </rPh>
    <phoneticPr fontId="4"/>
  </si>
  <si>
    <t>講    師</t>
    <phoneticPr fontId="4"/>
  </si>
  <si>
    <t>市町村費負担の者（再掲）</t>
    <rPh sb="0" eb="3">
      <t>シチョウソン</t>
    </rPh>
    <rPh sb="3" eb="4">
      <t>ヒ</t>
    </rPh>
    <rPh sb="4" eb="6">
      <t>フタン</t>
    </rPh>
    <rPh sb="7" eb="8">
      <t>モノ</t>
    </rPh>
    <rPh sb="9" eb="11">
      <t>サイケイ</t>
    </rPh>
    <phoneticPr fontId="4"/>
  </si>
  <si>
    <t>国立計</t>
    <rPh sb="2" eb="3">
      <t>ケイ</t>
    </rPh>
    <phoneticPr fontId="4"/>
  </si>
  <si>
    <t>公立計</t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</si>
  <si>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</si>
  <si>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（兼務者）</t>
  </si>
  <si>
    <t>市町村費負担の者
（再掲）</t>
    <rPh sb="0" eb="3">
      <t>シチョウソン</t>
    </rPh>
    <rPh sb="3" eb="4">
      <t>ヒ</t>
    </rPh>
    <rPh sb="4" eb="6">
      <t>フタン</t>
    </rPh>
    <rPh sb="7" eb="8">
      <t>モノ</t>
    </rPh>
    <rPh sb="10" eb="12">
      <t>サイケイ</t>
    </rPh>
    <phoneticPr fontId="4"/>
  </si>
  <si>
    <t>-</t>
    <phoneticPr fontId="3"/>
  </si>
  <si>
    <t>　第 11 表　職員数（本務者）</t>
    <rPh sb="1" eb="2">
      <t>ダイ</t>
    </rPh>
    <rPh sb="6" eb="7">
      <t>ピョウ</t>
    </rPh>
    <rPh sb="8" eb="11">
      <t>ショクインスウ</t>
    </rPh>
    <rPh sb="12" eb="14">
      <t>ホンム</t>
    </rPh>
    <rPh sb="14" eb="15">
      <t>シャ</t>
    </rPh>
    <phoneticPr fontId="4"/>
  </si>
  <si>
    <t>負担法によるもの（公立）</t>
    <phoneticPr fontId="4"/>
  </si>
  <si>
    <t>そ  の  他  の  者</t>
    <phoneticPr fontId="4"/>
  </si>
  <si>
    <t>事務職員</t>
    <phoneticPr fontId="4"/>
  </si>
  <si>
    <t>学校栄養職員</t>
    <phoneticPr fontId="4"/>
  </si>
  <si>
    <t>１６表以外の教員</t>
    <rPh sb="2" eb="3">
      <t>ヒョウ</t>
    </rPh>
    <phoneticPr fontId="4"/>
  </si>
  <si>
    <t>学校図書館事務員</t>
    <phoneticPr fontId="4"/>
  </si>
  <si>
    <t xml:space="preserve"> </t>
    <phoneticPr fontId="4"/>
  </si>
  <si>
    <t>そ　　の　　他　　の　　者</t>
    <phoneticPr fontId="4"/>
  </si>
  <si>
    <t>養護職員(看護師等)</t>
    <rPh sb="7" eb="8">
      <t>シ</t>
    </rPh>
    <phoneticPr fontId="4"/>
  </si>
  <si>
    <t>学校栄養職員</t>
    <rPh sb="0" eb="2">
      <t>ガッコウ</t>
    </rPh>
    <rPh sb="2" eb="4">
      <t>エイヨウ</t>
    </rPh>
    <rPh sb="4" eb="6">
      <t>ショクイン</t>
    </rPh>
    <phoneticPr fontId="4"/>
  </si>
  <si>
    <t>学校給食調理従事員</t>
    <phoneticPr fontId="4"/>
  </si>
  <si>
    <t>用  務  員</t>
    <phoneticPr fontId="4"/>
  </si>
  <si>
    <t>警備員･その他</t>
    <phoneticPr fontId="4"/>
  </si>
  <si>
    <t xml:space="preserve">  第 12 表  理由別長期欠席児童数　(前年度間30日以上)・帰国児童数</t>
    <rPh sb="16" eb="17">
      <t>セキ</t>
    </rPh>
    <rPh sb="17" eb="19">
      <t>ジドウ</t>
    </rPh>
    <rPh sb="35" eb="37">
      <t>ジドウ</t>
    </rPh>
    <phoneticPr fontId="4"/>
  </si>
  <si>
    <t>理  由  別  長  期  欠  席  児　童  数</t>
    <rPh sb="21" eb="24">
      <t>ジドウ</t>
    </rPh>
    <phoneticPr fontId="4"/>
  </si>
  <si>
    <t>帰国児童数</t>
    <rPh sb="0" eb="2">
      <t>キコク</t>
    </rPh>
    <rPh sb="2" eb="4">
      <t>ジドウ</t>
    </rPh>
    <rPh sb="4" eb="5">
      <t>スウ</t>
    </rPh>
    <phoneticPr fontId="4"/>
  </si>
  <si>
    <t>病気</t>
    <rPh sb="0" eb="2">
      <t>ビョウキ</t>
    </rPh>
    <phoneticPr fontId="4"/>
  </si>
  <si>
    <t>経済的理由</t>
    <rPh sb="0" eb="3">
      <t>ケイザイテキ</t>
    </rPh>
    <rPh sb="3" eb="5">
      <t>リユウ</t>
    </rPh>
    <phoneticPr fontId="4"/>
  </si>
  <si>
    <t>不登校</t>
    <rPh sb="0" eb="3">
      <t>フトウコウ</t>
    </rPh>
    <phoneticPr fontId="4"/>
  </si>
  <si>
    <t>その他</t>
    <rPh sb="0" eb="3">
      <t>ソノホカ</t>
    </rPh>
    <phoneticPr fontId="4"/>
  </si>
  <si>
    <t>-</t>
    <phoneticPr fontId="4"/>
  </si>
  <si>
    <t>第 13 表  外国人児童数</t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</si>
  <si>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</si>
  <si>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</si>
  <si>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外国人児童数</t>
    <phoneticPr fontId="4"/>
  </si>
  <si>
    <t>第 14 表  へき地等指定学校（学校数・児童数・教員数（本務者）等）  （公立）</t>
    <rPh sb="12" eb="14">
      <t>シテイ</t>
    </rPh>
    <phoneticPr fontId="4"/>
  </si>
  <si>
    <t>学校数</t>
    <rPh sb="0" eb="2">
      <t>ガッコウ</t>
    </rPh>
    <rPh sb="2" eb="3">
      <t>スウ</t>
    </rPh>
    <phoneticPr fontId="4"/>
  </si>
  <si>
    <t>児童数</t>
    <rPh sb="0" eb="2">
      <t>ジドウ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</si>
  <si>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</si>
  <si>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4"/>
  </si>
  <si>
    <t>区     分</t>
    <phoneticPr fontId="4"/>
  </si>
  <si>
    <t>分校</t>
    <rPh sb="0" eb="2">
      <t>ブンコウ</t>
    </rPh>
    <phoneticPr fontId="4"/>
  </si>
  <si>
    <t>特別地</t>
    <phoneticPr fontId="4"/>
  </si>
  <si>
    <t>準へき地</t>
    <phoneticPr fontId="4"/>
  </si>
  <si>
    <t>１級地</t>
    <phoneticPr fontId="4"/>
  </si>
  <si>
    <t>２級地</t>
  </si>
  <si>
    <t>３級地</t>
  </si>
  <si>
    <t>４級地</t>
  </si>
  <si>
    <t>第 15 表  本務教員のうち理由別休職等教員数</t>
    <phoneticPr fontId="4"/>
  </si>
  <si>
    <t>校長・教頭・教諭・助教諭・講師</t>
    <rPh sb="0" eb="2">
      <t>コウチョウ</t>
    </rPh>
    <rPh sb="3" eb="5">
      <t>キョウトウ</t>
    </rPh>
    <rPh sb="6" eb="8">
      <t>キョウユ</t>
    </rPh>
    <rPh sb="9" eb="12">
      <t>ジョキョウユ</t>
    </rPh>
    <rPh sb="13" eb="15">
      <t>コウシ</t>
    </rPh>
    <phoneticPr fontId="4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</si>
  <si>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4"/>
  </si>
  <si>
    <t>休　　職</t>
    <rPh sb="0" eb="1">
      <t>キュウ</t>
    </rPh>
    <rPh sb="3" eb="4">
      <t>ショク</t>
    </rPh>
    <phoneticPr fontId="4"/>
  </si>
  <si>
    <t>育児休業</t>
    <rPh sb="0" eb="2">
      <t>イクジ</t>
    </rPh>
    <rPh sb="2" eb="4">
      <t>キュウギョウ</t>
    </rPh>
    <phoneticPr fontId="4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</si>
  <si>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4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</si>
  <si>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4"/>
  </si>
  <si>
    <t>結核</t>
    <rPh sb="0" eb="2">
      <t>ケッカク</t>
    </rPh>
    <phoneticPr fontId="4"/>
  </si>
  <si>
    <t>その他</t>
    <rPh sb="2" eb="3">
      <t>タ</t>
    </rPh>
    <phoneticPr fontId="4"/>
  </si>
  <si>
    <t>第 16 表  本務教員のうち指導主事等の数（公立）</t>
    <phoneticPr fontId="4"/>
  </si>
  <si>
    <t>区 分</t>
    <phoneticPr fontId="4"/>
  </si>
  <si>
    <t>指導主事</t>
    <phoneticPr fontId="4"/>
  </si>
  <si>
    <r>
      <t xml:space="preserve"> </t>
    </r>
    <r>
      <rPr>
        <sz val="9"/>
        <color indexed="64"/>
        <rFont val="ＭＳ 明朝"/>
        <family val="1"/>
        <charset val="128"/>
      </rPr>
      <t>教育委員会事務局等
勤務者・その他</t>
    </r>
    <rPh sb="11" eb="14">
      <t>キンムシャ</t>
    </rPh>
    <rPh sb="17" eb="18">
      <t>タ</t>
    </rPh>
    <phoneticPr fontId="4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</si>
  <si>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4"/>
  </si>
  <si>
    <t>第 17 表  本務教員のうち教務主任等の数</t>
    <phoneticPr fontId="4"/>
  </si>
  <si>
    <t>教務
主任</t>
    <rPh sb="0" eb="2">
      <t>キョウム</t>
    </rPh>
    <rPh sb="3" eb="5">
      <t>シュニン</t>
    </rPh>
    <phoneticPr fontId="4"/>
  </si>
  <si>
    <t>学年
主任</t>
    <rPh sb="0" eb="2">
      <t>ガクネン</t>
    </rPh>
    <rPh sb="3" eb="5">
      <t>シュニン</t>
    </rPh>
    <phoneticPr fontId="4"/>
  </si>
  <si>
    <t>保健
主事</t>
    <rPh sb="0" eb="2">
      <t>ホケン</t>
    </rPh>
    <rPh sb="3" eb="5">
      <t>シュジ</t>
    </rPh>
    <phoneticPr fontId="4"/>
  </si>
  <si>
    <t>司書
教諭</t>
    <rPh sb="0" eb="2">
      <t>シショ</t>
    </rPh>
    <rPh sb="3" eb="5">
      <t>キョウユ</t>
    </rPh>
    <phoneticPr fontId="4"/>
  </si>
  <si>
    <t>舎監</t>
    <rPh sb="0" eb="2">
      <t>シャカン</t>
    </rPh>
    <phoneticPr fontId="4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</si>
  <si>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4"/>
  </si>
  <si>
    <t>特別支援学校
教諭免許状
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6">
      <t>ショユウシャ</t>
    </rPh>
    <phoneticPr fontId="4"/>
  </si>
  <si>
    <t>特別支援学校
教諭免許状
非所有者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4">
      <t>ヒ</t>
    </rPh>
    <rPh sb="14" eb="17">
      <t>ショユウシャ</t>
    </rPh>
    <phoneticPr fontId="4"/>
  </si>
  <si>
    <t>第 18 表  本務教職員のうち産休代替等教職員数</t>
    <phoneticPr fontId="4"/>
  </si>
  <si>
    <t>産休代替教職員</t>
    <rPh sb="0" eb="2">
      <t>サンキュウ</t>
    </rPh>
    <rPh sb="2" eb="4">
      <t>ダイタイ</t>
    </rPh>
    <rPh sb="4" eb="7">
      <t>キョウショクイン</t>
    </rPh>
    <phoneticPr fontId="4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</si>
  <si>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4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</si>
  <si>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4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</si>
  <si>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4"/>
  </si>
  <si>
    <t>事務職員</t>
    <rPh sb="0" eb="2">
      <t>ジム</t>
    </rPh>
    <rPh sb="2" eb="4">
      <t>ショクイン</t>
    </rPh>
    <phoneticPr fontId="4"/>
  </si>
  <si>
    <t>学校栄養
職員</t>
    <rPh sb="0" eb="2">
      <t>ガッコウ</t>
    </rPh>
    <rPh sb="2" eb="4">
      <t>エイヨウ</t>
    </rPh>
    <rPh sb="5" eb="7">
      <t>ショクイン</t>
    </rPh>
    <phoneticPr fontId="4"/>
  </si>
  <si>
    <t>第 19 表  私費負担の職員数（国立、公立）</t>
    <phoneticPr fontId="4"/>
  </si>
  <si>
    <t>第 20 表  学校医等の数</t>
    <phoneticPr fontId="4"/>
  </si>
  <si>
    <t>学校医</t>
    <phoneticPr fontId="4"/>
  </si>
  <si>
    <t>学校歯科医</t>
    <phoneticPr fontId="4"/>
  </si>
  <si>
    <t>学校薬剤師</t>
    <phoneticPr fontId="4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</si>
  <si>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4"/>
  </si>
  <si>
    <t>給食職員</t>
    <rPh sb="0" eb="2">
      <t>キュウショク</t>
    </rPh>
    <rPh sb="2" eb="4">
      <t>ショクイン</t>
    </rPh>
    <phoneticPr fontId="4"/>
  </si>
  <si>
    <t>国　立</t>
    <phoneticPr fontId="4"/>
  </si>
  <si>
    <t>公　立</t>
    <phoneticPr fontId="4"/>
  </si>
  <si>
    <t>私　立</t>
    <phoneticPr fontId="4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</si>
</sst>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;0;&quot;-&quot;"/>
  </numFmts>
  <fonts count="2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b/>
      <sz val="10.5"/>
      <name val="ＭＳ 明朝"/>
      <family val="1"/>
      <charset val="128"/>
    </font>
    <font>
      <sz val="9"/>
      <color indexed="64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4" fillId="0" borderId="0"/>
    <xf numFmtId="38" fontId="13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20" fillId="0" borderId="0">
      <alignment vertical="center"/>
    </xf>
    <xf numFmtId="0" fontId="13" fillId="0" borderId="0"/>
    <xf numFmtId="0" fontId="19" fillId="0" borderId="0"/>
  </cellStyleXfs>
  <cellXfs count="804">
    <xf numFmtId="0" fontId="0" fillId="0" borderId="0" xfId="0"/>
    <xf numFmtId="41" fontId="2" fillId="0" borderId="0" xfId="0" applyNumberFormat="1" applyFont="1" applyFill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0" fontId="5" fillId="0" borderId="0" xfId="2" applyFont="1" applyFill="1"/>
    <xf numFmtId="41" fontId="2" fillId="2" borderId="0" xfId="0" applyNumberFormat="1" applyFont="1" applyFill="1" applyAlignment="1">
      <alignment horizontal="center"/>
    </xf>
    <xf numFmtId="41" fontId="5" fillId="2" borderId="0" xfId="0" applyNumberFormat="1" applyFont="1" applyFill="1"/>
    <xf numFmtId="41" fontId="0" fillId="2" borderId="1" xfId="0" applyNumberFormat="1" applyFont="1" applyFill="1" applyBorder="1"/>
    <xf numFmtId="41" fontId="5" fillId="2" borderId="1" xfId="1" applyNumberFormat="1" applyFont="1" applyFill="1" applyBorder="1" applyAlignment="1">
      <alignment vertical="center"/>
    </xf>
    <xf numFmtId="41" fontId="5" fillId="2" borderId="0" xfId="1" applyNumberFormat="1" applyFont="1" applyFill="1" applyAlignment="1">
      <alignment vertical="center"/>
    </xf>
    <xf numFmtId="0" fontId="5" fillId="0" borderId="2" xfId="2" applyFont="1" applyFill="1" applyBorder="1" applyAlignment="1">
      <alignment horizontal="distributed" vertical="center"/>
    </xf>
    <xf numFmtId="41" fontId="5" fillId="2" borderId="3" xfId="1" applyNumberFormat="1" applyFont="1" applyFill="1" applyBorder="1" applyAlignment="1">
      <alignment horizontal="center" vertical="center"/>
    </xf>
    <xf numFmtId="41" fontId="5" fillId="2" borderId="4" xfId="1" applyNumberFormat="1" applyFont="1" applyFill="1" applyBorder="1" applyAlignment="1">
      <alignment horizontal="center" vertical="center"/>
    </xf>
    <xf numFmtId="41" fontId="5" fillId="2" borderId="5" xfId="1" applyNumberFormat="1" applyFont="1" applyFill="1" applyBorder="1" applyAlignment="1">
      <alignment horizontal="center" vertical="center"/>
    </xf>
    <xf numFmtId="41" fontId="5" fillId="2" borderId="6" xfId="1" applyNumberFormat="1" applyFont="1" applyFill="1" applyBorder="1" applyAlignment="1">
      <alignment horizontal="center" vertical="center"/>
    </xf>
    <xf numFmtId="41" fontId="5" fillId="2" borderId="7" xfId="1" applyNumberFormat="1" applyFont="1" applyFill="1" applyBorder="1" applyAlignment="1">
      <alignment horizontal="center" vertical="center"/>
    </xf>
    <xf numFmtId="41" fontId="5" fillId="2" borderId="8" xfId="1" applyNumberFormat="1" applyFont="1" applyFill="1" applyBorder="1" applyAlignment="1">
      <alignment horizontal="center" vertical="center"/>
    </xf>
    <xf numFmtId="41" fontId="5" fillId="2" borderId="0" xfId="1" applyNumberFormat="1" applyFont="1" applyFill="1" applyBorder="1" applyAlignment="1">
      <alignment vertical="center"/>
    </xf>
    <xf numFmtId="0" fontId="5" fillId="0" borderId="9" xfId="2" applyFont="1" applyFill="1" applyBorder="1" applyAlignment="1">
      <alignment horizontal="distributed" vertical="center"/>
    </xf>
    <xf numFmtId="0" fontId="6" fillId="2" borderId="10" xfId="1" applyNumberFormat="1" applyFont="1" applyFill="1" applyBorder="1" applyAlignment="1">
      <alignment horizontal="center" vertical="center"/>
    </xf>
    <xf numFmtId="0" fontId="7" fillId="2" borderId="11" xfId="1" applyNumberFormat="1" applyFont="1" applyFill="1" applyBorder="1" applyAlignment="1">
      <alignment horizontal="center" vertical="center" wrapText="1"/>
    </xf>
    <xf numFmtId="0" fontId="7" fillId="2" borderId="12" xfId="1" applyNumberFormat="1" applyFont="1" applyFill="1" applyBorder="1" applyAlignment="1">
      <alignment horizontal="center" vertical="center" wrapText="1"/>
    </xf>
    <xf numFmtId="0" fontId="6" fillId="2" borderId="13" xfId="1" applyNumberFormat="1" applyFont="1" applyFill="1" applyBorder="1" applyAlignment="1">
      <alignment horizontal="center" vertical="center"/>
    </xf>
    <xf numFmtId="0" fontId="6" fillId="2" borderId="11" xfId="1" applyNumberFormat="1" applyFont="1" applyFill="1" applyBorder="1" applyAlignment="1">
      <alignment horizontal="center" vertical="center"/>
    </xf>
    <xf numFmtId="0" fontId="6" fillId="2" borderId="12" xfId="1" applyNumberFormat="1" applyFont="1" applyFill="1" applyBorder="1" applyAlignment="1">
      <alignment horizontal="center" vertical="center"/>
    </xf>
    <xf numFmtId="0" fontId="5" fillId="2" borderId="14" xfId="1" applyNumberFormat="1" applyFont="1" applyFill="1" applyBorder="1" applyAlignment="1">
      <alignment horizontal="center" vertical="center"/>
    </xf>
    <xf numFmtId="0" fontId="5" fillId="2" borderId="15" xfId="1" applyNumberFormat="1" applyFont="1" applyFill="1" applyBorder="1" applyAlignment="1">
      <alignment horizontal="center" vertical="center"/>
    </xf>
    <xf numFmtId="0" fontId="5" fillId="2" borderId="16" xfId="1" applyNumberFormat="1" applyFont="1" applyFill="1" applyBorder="1" applyAlignment="1">
      <alignment horizontal="center" vertical="center"/>
    </xf>
    <xf numFmtId="0" fontId="5" fillId="2" borderId="17" xfId="1" applyNumberFormat="1" applyFont="1" applyFill="1" applyBorder="1" applyAlignment="1">
      <alignment horizontal="center" vertical="center"/>
    </xf>
    <xf numFmtId="0" fontId="5" fillId="2" borderId="18" xfId="1" applyNumberFormat="1" applyFont="1" applyFill="1" applyBorder="1" applyAlignment="1">
      <alignment horizontal="center" vertical="center"/>
    </xf>
    <xf numFmtId="0" fontId="5" fillId="2" borderId="19" xfId="1" applyNumberFormat="1" applyFont="1" applyFill="1" applyBorder="1" applyAlignment="1">
      <alignment horizontal="center" vertical="center"/>
    </xf>
    <xf numFmtId="0" fontId="5" fillId="2" borderId="20" xfId="1" applyNumberFormat="1" applyFont="1" applyFill="1" applyBorder="1" applyAlignment="1">
      <alignment horizontal="center" vertical="center"/>
    </xf>
    <xf numFmtId="0" fontId="5" fillId="2" borderId="21" xfId="1" applyNumberFormat="1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distributed" vertical="center"/>
    </xf>
    <xf numFmtId="0" fontId="6" fillId="2" borderId="23" xfId="1" applyNumberFormat="1" applyFont="1" applyFill="1" applyBorder="1" applyAlignment="1">
      <alignment horizontal="center" vertical="center"/>
    </xf>
    <xf numFmtId="0" fontId="7" fillId="2" borderId="24" xfId="1" applyNumberFormat="1" applyFont="1" applyFill="1" applyBorder="1" applyAlignment="1">
      <alignment horizontal="center" vertical="center"/>
    </xf>
    <xf numFmtId="0" fontId="7" fillId="2" borderId="25" xfId="1" applyNumberFormat="1" applyFont="1" applyFill="1" applyBorder="1" applyAlignment="1">
      <alignment horizontal="center" vertical="center"/>
    </xf>
    <xf numFmtId="0" fontId="6" fillId="2" borderId="26" xfId="1" applyNumberFormat="1" applyFont="1" applyFill="1" applyBorder="1" applyAlignment="1">
      <alignment horizontal="center" vertical="center"/>
    </xf>
    <xf numFmtId="0" fontId="6" fillId="2" borderId="24" xfId="1" applyNumberFormat="1" applyFont="1" applyFill="1" applyBorder="1" applyAlignment="1">
      <alignment horizontal="center" vertical="center"/>
    </xf>
    <xf numFmtId="0" fontId="6" fillId="2" borderId="25" xfId="1" applyNumberFormat="1" applyFont="1" applyFill="1" applyBorder="1" applyAlignment="1">
      <alignment horizontal="center" vertical="center"/>
    </xf>
    <xf numFmtId="0" fontId="6" fillId="2" borderId="26" xfId="1" applyNumberFormat="1" applyFont="1" applyFill="1" applyBorder="1" applyAlignment="1">
      <alignment horizontal="center" vertical="center"/>
    </xf>
    <xf numFmtId="0" fontId="6" fillId="2" borderId="27" xfId="1" applyNumberFormat="1" applyFont="1" applyFill="1" applyBorder="1" applyAlignment="1">
      <alignment horizontal="center" vertical="center"/>
    </xf>
    <xf numFmtId="0" fontId="6" fillId="2" borderId="24" xfId="1" applyNumberFormat="1" applyFont="1" applyFill="1" applyBorder="1" applyAlignment="1">
      <alignment horizontal="center" vertical="center"/>
    </xf>
    <xf numFmtId="0" fontId="6" fillId="2" borderId="28" xfId="1" applyNumberFormat="1" applyFont="1" applyFill="1" applyBorder="1" applyAlignment="1">
      <alignment horizontal="center" vertical="center"/>
    </xf>
    <xf numFmtId="0" fontId="6" fillId="2" borderId="29" xfId="1" applyNumberFormat="1" applyFont="1" applyFill="1" applyBorder="1" applyAlignment="1">
      <alignment horizontal="center" vertical="center"/>
    </xf>
    <xf numFmtId="38" fontId="1" fillId="0" borderId="30" xfId="3" applyFont="1" applyFill="1" applyBorder="1" applyAlignment="1">
      <alignment horizontal="distributed" vertical="center"/>
    </xf>
    <xf numFmtId="41" fontId="5" fillId="2" borderId="3" xfId="1" applyNumberFormat="1" applyFont="1" applyFill="1" applyBorder="1" applyAlignment="1">
      <alignment horizontal="right" vertical="center"/>
    </xf>
    <xf numFmtId="41" fontId="5" fillId="2" borderId="31" xfId="1" applyNumberFormat="1" applyFont="1" applyFill="1" applyBorder="1" applyAlignment="1">
      <alignment horizontal="right" vertical="center"/>
    </xf>
    <xf numFmtId="41" fontId="5" fillId="2" borderId="6" xfId="1" applyNumberFormat="1" applyFont="1" applyFill="1" applyBorder="1" applyAlignment="1">
      <alignment horizontal="right" vertical="center"/>
    </xf>
    <xf numFmtId="41" fontId="5" fillId="2" borderId="32" xfId="1" applyNumberFormat="1" applyFont="1" applyFill="1" applyBorder="1" applyAlignment="1">
      <alignment horizontal="right" vertical="center"/>
    </xf>
    <xf numFmtId="41" fontId="5" fillId="2" borderId="7" xfId="1" applyNumberFormat="1" applyFont="1" applyFill="1" applyBorder="1" applyAlignment="1">
      <alignment horizontal="right" vertical="center"/>
    </xf>
    <xf numFmtId="38" fontId="8" fillId="0" borderId="33" xfId="3" applyFont="1" applyFill="1" applyBorder="1" applyAlignment="1">
      <alignment horizontal="distributed" vertical="center"/>
    </xf>
    <xf numFmtId="41" fontId="8" fillId="2" borderId="34" xfId="1" applyNumberFormat="1" applyFont="1" applyFill="1" applyBorder="1" applyAlignment="1">
      <alignment horizontal="right" vertical="center"/>
    </xf>
    <xf numFmtId="41" fontId="8" fillId="2" borderId="35" xfId="1" applyNumberFormat="1" applyFont="1" applyFill="1" applyBorder="1" applyAlignment="1">
      <alignment horizontal="right" vertical="center"/>
    </xf>
    <xf numFmtId="41" fontId="8" fillId="2" borderId="36" xfId="1" applyNumberFormat="1" applyFont="1" applyFill="1" applyBorder="1" applyAlignment="1">
      <alignment horizontal="right" vertical="center"/>
    </xf>
    <xf numFmtId="41" fontId="8" fillId="2" borderId="37" xfId="1" applyNumberFormat="1" applyFont="1" applyFill="1" applyBorder="1" applyAlignment="1">
      <alignment horizontal="right" vertical="center"/>
    </xf>
    <xf numFmtId="41" fontId="8" fillId="2" borderId="33" xfId="1" applyNumberFormat="1" applyFont="1" applyFill="1" applyBorder="1" applyAlignment="1">
      <alignment horizontal="right" vertical="center"/>
    </xf>
    <xf numFmtId="41" fontId="8" fillId="2" borderId="38" xfId="1" applyNumberFormat="1" applyFont="1" applyFill="1" applyBorder="1" applyAlignment="1">
      <alignment horizontal="right" vertical="center"/>
    </xf>
    <xf numFmtId="41" fontId="8" fillId="2" borderId="39" xfId="1" applyNumberFormat="1" applyFont="1" applyFill="1" applyBorder="1" applyAlignment="1">
      <alignment horizontal="right" vertical="center"/>
    </xf>
    <xf numFmtId="38" fontId="5" fillId="0" borderId="9" xfId="3" applyFont="1" applyFill="1" applyBorder="1" applyAlignment="1">
      <alignment horizontal="distributed" vertical="center"/>
    </xf>
    <xf numFmtId="41" fontId="5" fillId="2" borderId="40" xfId="1" applyNumberFormat="1" applyFont="1" applyFill="1" applyBorder="1" applyAlignment="1">
      <alignment horizontal="right" vertical="center"/>
    </xf>
    <xf numFmtId="41" fontId="5" fillId="2" borderId="41" xfId="1" applyNumberFormat="1" applyFont="1" applyFill="1" applyBorder="1" applyAlignment="1">
      <alignment horizontal="right" vertical="center"/>
    </xf>
    <xf numFmtId="41" fontId="5" fillId="2" borderId="42" xfId="0" applyNumberFormat="1" applyFont="1" applyFill="1" applyBorder="1" applyAlignment="1">
      <alignment horizontal="right" vertical="center"/>
    </xf>
    <xf numFmtId="41" fontId="5" fillId="2" borderId="20" xfId="1" applyNumberFormat="1" applyFont="1" applyFill="1" applyBorder="1" applyAlignment="1">
      <alignment horizontal="right" vertical="center"/>
    </xf>
    <xf numFmtId="41" fontId="5" fillId="2" borderId="11" xfId="0" applyNumberFormat="1" applyFont="1" applyFill="1" applyBorder="1" applyAlignment="1">
      <alignment horizontal="right" vertical="center"/>
    </xf>
    <xf numFmtId="41" fontId="5" fillId="2" borderId="0" xfId="1" applyNumberFormat="1" applyFont="1" applyFill="1" applyBorder="1" applyAlignment="1">
      <alignment horizontal="right" vertical="center"/>
    </xf>
    <xf numFmtId="41" fontId="5" fillId="2" borderId="43" xfId="1" applyNumberFormat="1" applyFont="1" applyFill="1" applyBorder="1" applyAlignment="1">
      <alignment horizontal="right" vertical="center"/>
    </xf>
    <xf numFmtId="0" fontId="5" fillId="2" borderId="20" xfId="1" applyNumberFormat="1" applyFont="1" applyFill="1" applyBorder="1" applyAlignment="1">
      <alignment horizontal="right" vertical="center"/>
    </xf>
    <xf numFmtId="0" fontId="5" fillId="2" borderId="41" xfId="1" applyNumberFormat="1" applyFont="1" applyFill="1" applyBorder="1" applyAlignment="1">
      <alignment horizontal="right" vertical="center"/>
    </xf>
    <xf numFmtId="41" fontId="5" fillId="2" borderId="44" xfId="1" applyNumberFormat="1" applyFont="1" applyFill="1" applyBorder="1" applyAlignment="1">
      <alignment horizontal="right" vertical="center"/>
    </xf>
    <xf numFmtId="38" fontId="5" fillId="0" borderId="22" xfId="3" applyFont="1" applyFill="1" applyBorder="1" applyAlignment="1">
      <alignment horizontal="distributed" vertical="center"/>
    </xf>
    <xf numFmtId="41" fontId="5" fillId="2" borderId="45" xfId="1" applyNumberFormat="1" applyFont="1" applyFill="1" applyBorder="1" applyAlignment="1">
      <alignment horizontal="right" vertical="center"/>
    </xf>
    <xf numFmtId="41" fontId="5" fillId="2" borderId="27" xfId="1" applyNumberFormat="1" applyFont="1" applyFill="1" applyBorder="1" applyAlignment="1">
      <alignment horizontal="right" vertical="center"/>
    </xf>
    <xf numFmtId="41" fontId="5" fillId="2" borderId="46" xfId="0" applyNumberFormat="1" applyFont="1" applyFill="1" applyBorder="1" applyAlignment="1">
      <alignment horizontal="right" vertical="center"/>
    </xf>
    <xf numFmtId="41" fontId="5" fillId="2" borderId="47" xfId="1" applyNumberFormat="1" applyFont="1" applyFill="1" applyBorder="1" applyAlignment="1">
      <alignment horizontal="right" vertical="center"/>
    </xf>
    <xf numFmtId="41" fontId="5" fillId="2" borderId="24" xfId="0" applyNumberFormat="1" applyFont="1" applyFill="1" applyBorder="1" applyAlignment="1">
      <alignment horizontal="right" vertical="center"/>
    </xf>
    <xf numFmtId="41" fontId="5" fillId="2" borderId="25" xfId="0" applyNumberFormat="1" applyFont="1" applyFill="1" applyBorder="1" applyAlignment="1">
      <alignment horizontal="right" vertical="center"/>
    </xf>
    <xf numFmtId="41" fontId="5" fillId="2" borderId="1" xfId="1" applyNumberFormat="1" applyFont="1" applyFill="1" applyBorder="1" applyAlignment="1">
      <alignment horizontal="right" vertical="center"/>
    </xf>
    <xf numFmtId="41" fontId="5" fillId="2" borderId="25" xfId="1" applyNumberFormat="1" applyFont="1" applyFill="1" applyBorder="1" applyAlignment="1">
      <alignment horizontal="right" vertical="center"/>
    </xf>
    <xf numFmtId="0" fontId="5" fillId="2" borderId="47" xfId="1" applyNumberFormat="1" applyFont="1" applyFill="1" applyBorder="1" applyAlignment="1">
      <alignment horizontal="right" vertical="center"/>
    </xf>
    <xf numFmtId="0" fontId="5" fillId="2" borderId="27" xfId="1" applyNumberFormat="1" applyFont="1" applyFill="1" applyBorder="1" applyAlignment="1">
      <alignment horizontal="right" vertical="center"/>
    </xf>
    <xf numFmtId="38" fontId="6" fillId="0" borderId="2" xfId="3" applyFont="1" applyFill="1" applyBorder="1" applyAlignment="1">
      <alignment horizontal="left" vertical="center"/>
    </xf>
    <xf numFmtId="41" fontId="5" fillId="2" borderId="48" xfId="1" applyNumberFormat="1" applyFont="1" applyFill="1" applyBorder="1" applyAlignment="1">
      <alignment horizontal="right" vertical="center"/>
    </xf>
    <xf numFmtId="41" fontId="5" fillId="2" borderId="49" xfId="1" applyNumberFormat="1" applyFont="1" applyFill="1" applyBorder="1" applyAlignment="1">
      <alignment horizontal="right" vertical="center"/>
    </xf>
    <xf numFmtId="38" fontId="5" fillId="0" borderId="50" xfId="3" applyFont="1" applyFill="1" applyBorder="1" applyAlignment="1">
      <alignment horizontal="distributed" vertical="center"/>
    </xf>
    <xf numFmtId="41" fontId="5" fillId="2" borderId="43" xfId="0" applyNumberFormat="1" applyFont="1" applyFill="1" applyBorder="1" applyAlignment="1">
      <alignment horizontal="right" vertical="center"/>
    </xf>
    <xf numFmtId="0" fontId="5" fillId="0" borderId="51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38" fontId="5" fillId="0" borderId="16" xfId="3" applyFont="1" applyFill="1" applyBorder="1" applyAlignment="1">
      <alignment horizontal="distributed" vertical="center"/>
    </xf>
    <xf numFmtId="41" fontId="5" fillId="2" borderId="52" xfId="1" applyNumberFormat="1" applyFont="1" applyFill="1" applyBorder="1" applyAlignment="1">
      <alignment horizontal="right" vertical="center"/>
    </xf>
    <xf numFmtId="41" fontId="5" fillId="2" borderId="53" xfId="1" applyNumberFormat="1" applyFont="1" applyFill="1" applyBorder="1" applyAlignment="1">
      <alignment horizontal="right" vertical="center"/>
    </xf>
    <xf numFmtId="41" fontId="5" fillId="2" borderId="54" xfId="0" applyNumberFormat="1" applyFont="1" applyFill="1" applyBorder="1" applyAlignment="1">
      <alignment horizontal="right" vertical="center"/>
    </xf>
    <xf numFmtId="41" fontId="5" fillId="2" borderId="55" xfId="1" applyNumberFormat="1" applyFont="1" applyFill="1" applyBorder="1" applyAlignment="1">
      <alignment horizontal="right" vertical="center"/>
    </xf>
    <xf numFmtId="41" fontId="5" fillId="2" borderId="54" xfId="1" applyNumberFormat="1" applyFont="1" applyFill="1" applyBorder="1" applyAlignment="1">
      <alignment horizontal="right" vertical="center"/>
    </xf>
    <xf numFmtId="41" fontId="5" fillId="2" borderId="15" xfId="1" applyNumberFormat="1" applyFont="1" applyFill="1" applyBorder="1" applyAlignment="1">
      <alignment horizontal="right" vertical="center"/>
    </xf>
    <xf numFmtId="0" fontId="5" fillId="2" borderId="56" xfId="1" applyNumberFormat="1" applyFont="1" applyFill="1" applyBorder="1" applyAlignment="1">
      <alignment horizontal="right" vertical="center"/>
    </xf>
    <xf numFmtId="0" fontId="5" fillId="0" borderId="56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0" fontId="5" fillId="2" borderId="57" xfId="1" applyNumberFormat="1" applyFont="1" applyFill="1" applyBorder="1" applyAlignment="1">
      <alignment horizontal="right" vertical="center"/>
    </xf>
    <xf numFmtId="0" fontId="5" fillId="2" borderId="53" xfId="1" applyNumberFormat="1" applyFont="1" applyFill="1" applyBorder="1" applyAlignment="1">
      <alignment horizontal="right" vertical="center"/>
    </xf>
    <xf numFmtId="41" fontId="5" fillId="2" borderId="56" xfId="0" applyNumberFormat="1" applyFont="1" applyFill="1" applyBorder="1" applyAlignment="1">
      <alignment horizontal="right" vertical="center"/>
    </xf>
    <xf numFmtId="0" fontId="5" fillId="2" borderId="58" xfId="1" applyNumberFormat="1" applyFont="1" applyFill="1" applyBorder="1" applyAlignment="1">
      <alignment horizontal="right" vertical="center"/>
    </xf>
    <xf numFmtId="0" fontId="5" fillId="2" borderId="56" xfId="0" applyFont="1" applyFill="1" applyBorder="1" applyAlignment="1">
      <alignment horizontal="right" vertical="center"/>
    </xf>
    <xf numFmtId="41" fontId="5" fillId="2" borderId="59" xfId="1" applyNumberFormat="1" applyFont="1" applyFill="1" applyBorder="1" applyAlignment="1">
      <alignment horizontal="right" vertical="center"/>
    </xf>
    <xf numFmtId="0" fontId="5" fillId="2" borderId="60" xfId="1" applyNumberFormat="1" applyFont="1" applyFill="1" applyBorder="1" applyAlignment="1">
      <alignment horizontal="right" vertical="center"/>
    </xf>
    <xf numFmtId="41" fontId="5" fillId="2" borderId="61" xfId="1" applyNumberFormat="1" applyFont="1" applyFill="1" applyBorder="1" applyAlignment="1">
      <alignment horizontal="right" vertical="center"/>
    </xf>
    <xf numFmtId="41" fontId="5" fillId="2" borderId="60" xfId="1" applyNumberFormat="1" applyFont="1" applyFill="1" applyBorder="1" applyAlignment="1">
      <alignment horizontal="right" vertical="center"/>
    </xf>
    <xf numFmtId="41" fontId="5" fillId="2" borderId="62" xfId="1" applyNumberFormat="1" applyFont="1" applyFill="1" applyBorder="1" applyAlignment="1">
      <alignment horizontal="right" vertical="center"/>
    </xf>
    <xf numFmtId="41" fontId="5" fillId="2" borderId="46" xfId="1" applyNumberFormat="1" applyFont="1" applyFill="1" applyBorder="1" applyAlignment="1">
      <alignment horizontal="right" vertical="center"/>
    </xf>
    <xf numFmtId="41" fontId="5" fillId="2" borderId="21" xfId="1" applyNumberFormat="1" applyFont="1" applyFill="1" applyBorder="1" applyAlignment="1">
      <alignment horizontal="right" vertical="center"/>
    </xf>
    <xf numFmtId="176" fontId="5" fillId="0" borderId="56" xfId="0" applyNumberFormat="1" applyFont="1" applyBorder="1" applyAlignment="1">
      <alignment vertical="center" shrinkToFit="1"/>
    </xf>
    <xf numFmtId="41" fontId="5" fillId="2" borderId="57" xfId="1" applyNumberFormat="1" applyFont="1" applyFill="1" applyBorder="1" applyAlignment="1">
      <alignment horizontal="right" vertical="center"/>
    </xf>
    <xf numFmtId="41" fontId="5" fillId="2" borderId="56" xfId="1" applyNumberFormat="1" applyFont="1" applyFill="1" applyBorder="1" applyAlignment="1">
      <alignment vertical="center"/>
    </xf>
    <xf numFmtId="41" fontId="5" fillId="2" borderId="54" xfId="1" applyNumberFormat="1" applyFont="1" applyFill="1" applyBorder="1" applyAlignment="1">
      <alignment vertical="center"/>
    </xf>
    <xf numFmtId="41" fontId="5" fillId="2" borderId="16" xfId="1" applyNumberFormat="1" applyFont="1" applyFill="1" applyBorder="1" applyAlignment="1">
      <alignment horizontal="right" vertical="center"/>
    </xf>
    <xf numFmtId="41" fontId="5" fillId="2" borderId="53" xfId="1" applyNumberFormat="1" applyFont="1" applyFill="1" applyBorder="1" applyAlignment="1">
      <alignment vertical="center"/>
    </xf>
    <xf numFmtId="0" fontId="5" fillId="2" borderId="56" xfId="1" applyNumberFormat="1" applyFont="1" applyFill="1" applyBorder="1" applyAlignment="1">
      <alignment vertical="center"/>
    </xf>
    <xf numFmtId="0" fontId="5" fillId="2" borderId="53" xfId="1" applyNumberFormat="1" applyFont="1" applyFill="1" applyBorder="1" applyAlignment="1">
      <alignment vertical="center"/>
    </xf>
    <xf numFmtId="41" fontId="5" fillId="2" borderId="0" xfId="1" applyNumberFormat="1" applyFont="1" applyFill="1"/>
    <xf numFmtId="38" fontId="5" fillId="0" borderId="63" xfId="3" applyFont="1" applyFill="1" applyBorder="1" applyAlignment="1">
      <alignment horizontal="distributed" vertical="center"/>
    </xf>
    <xf numFmtId="41" fontId="5" fillId="2" borderId="64" xfId="1" applyNumberFormat="1" applyFont="1" applyFill="1" applyBorder="1" applyAlignment="1">
      <alignment horizontal="right" vertical="center"/>
    </xf>
    <xf numFmtId="41" fontId="5" fillId="2" borderId="28" xfId="1" applyNumberFormat="1" applyFont="1" applyFill="1" applyBorder="1" applyAlignment="1">
      <alignment vertical="center"/>
    </xf>
    <xf numFmtId="41" fontId="5" fillId="2" borderId="29" xfId="0" applyNumberFormat="1" applyFont="1" applyFill="1" applyBorder="1" applyAlignment="1">
      <alignment horizontal="right" vertical="center"/>
    </xf>
    <xf numFmtId="41" fontId="5" fillId="2" borderId="65" xfId="1" applyNumberFormat="1" applyFont="1" applyFill="1" applyBorder="1" applyAlignment="1">
      <alignment horizontal="right" vertical="center"/>
    </xf>
    <xf numFmtId="41" fontId="5" fillId="2" borderId="29" xfId="1" applyNumberFormat="1" applyFont="1" applyFill="1" applyBorder="1" applyAlignment="1">
      <alignment vertical="center"/>
    </xf>
    <xf numFmtId="41" fontId="5" fillId="2" borderId="63" xfId="1" applyNumberFormat="1" applyFont="1" applyFill="1" applyBorder="1" applyAlignment="1">
      <alignment horizontal="right" vertical="center"/>
    </xf>
    <xf numFmtId="41" fontId="5" fillId="2" borderId="66" xfId="1" applyNumberFormat="1" applyFont="1" applyFill="1" applyBorder="1" applyAlignment="1">
      <alignment vertical="center"/>
    </xf>
    <xf numFmtId="41" fontId="5" fillId="2" borderId="67" xfId="1" applyNumberFormat="1" applyFont="1" applyFill="1" applyBorder="1" applyAlignment="1">
      <alignment horizontal="right" vertical="center"/>
    </xf>
    <xf numFmtId="0" fontId="5" fillId="2" borderId="28" xfId="1" applyNumberFormat="1" applyFont="1" applyFill="1" applyBorder="1" applyAlignment="1">
      <alignment horizontal="right" vertical="center"/>
    </xf>
    <xf numFmtId="0" fontId="5" fillId="0" borderId="28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2" borderId="65" xfId="1" applyNumberFormat="1" applyFont="1" applyFill="1" applyBorder="1" applyAlignment="1">
      <alignment horizontal="right" vertical="center"/>
    </xf>
    <xf numFmtId="0" fontId="5" fillId="2" borderId="28" xfId="1" applyNumberFormat="1" applyFont="1" applyFill="1" applyBorder="1" applyAlignment="1">
      <alignment vertical="center"/>
    </xf>
    <xf numFmtId="0" fontId="5" fillId="2" borderId="66" xfId="1" applyNumberFormat="1" applyFont="1" applyFill="1" applyBorder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41" fontId="0" fillId="0" borderId="1" xfId="0" applyNumberFormat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68" xfId="0" applyNumberFormat="1" applyFont="1" applyBorder="1" applyAlignment="1">
      <alignment horizontal="center" vertical="center"/>
    </xf>
    <xf numFmtId="41" fontId="5" fillId="0" borderId="69" xfId="0" applyNumberFormat="1" applyFont="1" applyBorder="1" applyAlignment="1">
      <alignment horizontal="center" vertical="center"/>
    </xf>
    <xf numFmtId="41" fontId="5" fillId="0" borderId="70" xfId="0" applyNumberFormat="1" applyFont="1" applyBorder="1" applyAlignment="1">
      <alignment horizontal="center" vertical="center"/>
    </xf>
    <xf numFmtId="41" fontId="5" fillId="0" borderId="71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41" fontId="5" fillId="0" borderId="2" xfId="0" applyNumberFormat="1" applyFont="1" applyBorder="1" applyAlignment="1">
      <alignment horizontal="center" vertical="center"/>
    </xf>
    <xf numFmtId="41" fontId="5" fillId="0" borderId="72" xfId="0" applyNumberFormat="1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 vertical="center"/>
    </xf>
    <xf numFmtId="41" fontId="5" fillId="0" borderId="5" xfId="0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 vertical="center"/>
    </xf>
    <xf numFmtId="41" fontId="5" fillId="0" borderId="73" xfId="0" applyNumberFormat="1" applyFont="1" applyBorder="1" applyAlignment="1">
      <alignment horizontal="center" vertical="center"/>
    </xf>
    <xf numFmtId="41" fontId="5" fillId="0" borderId="74" xfId="0" applyNumberFormat="1" applyFont="1" applyBorder="1" applyAlignment="1">
      <alignment horizontal="right" vertical="center"/>
    </xf>
    <xf numFmtId="41" fontId="5" fillId="0" borderId="75" xfId="0" applyNumberFormat="1" applyFont="1" applyBorder="1" applyAlignment="1">
      <alignment horizontal="right" vertical="center"/>
    </xf>
    <xf numFmtId="41" fontId="5" fillId="0" borderId="8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horizontal="center" vertical="center"/>
    </xf>
    <xf numFmtId="41" fontId="5" fillId="0" borderId="45" xfId="0" applyNumberFormat="1" applyFont="1" applyBorder="1" applyAlignment="1">
      <alignment horizontal="center" vertical="center"/>
    </xf>
    <xf numFmtId="41" fontId="5" fillId="0" borderId="26" xfId="0" applyNumberFormat="1" applyFont="1" applyBorder="1" applyAlignment="1">
      <alignment horizontal="center" vertical="center"/>
    </xf>
    <xf numFmtId="41" fontId="5" fillId="0" borderId="28" xfId="0" applyNumberFormat="1" applyFont="1" applyBorder="1" applyAlignment="1">
      <alignment horizontal="center" vertical="center"/>
    </xf>
    <xf numFmtId="41" fontId="5" fillId="0" borderId="76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41" fontId="5" fillId="0" borderId="77" xfId="0" applyNumberFormat="1" applyFont="1" applyBorder="1" applyAlignment="1">
      <alignment horizontal="center" vertical="center"/>
    </xf>
    <xf numFmtId="41" fontId="5" fillId="0" borderId="78" xfId="0" applyNumberFormat="1" applyFont="1" applyBorder="1" applyAlignment="1">
      <alignment horizontal="right" vertical="center"/>
    </xf>
    <xf numFmtId="41" fontId="5" fillId="0" borderId="62" xfId="0" applyNumberFormat="1" applyFont="1" applyBorder="1" applyAlignment="1">
      <alignment horizontal="right" vertical="center"/>
    </xf>
    <xf numFmtId="41" fontId="0" fillId="0" borderId="7" xfId="0" applyNumberFormat="1" applyFont="1" applyBorder="1" applyAlignment="1">
      <alignment horizontal="center" vertical="center"/>
    </xf>
    <xf numFmtId="41" fontId="5" fillId="0" borderId="79" xfId="0" applyNumberFormat="1" applyFont="1" applyBorder="1" applyAlignment="1">
      <alignment vertical="center"/>
    </xf>
    <xf numFmtId="41" fontId="5" fillId="0" borderId="80" xfId="0" applyNumberFormat="1" applyFont="1" applyBorder="1" applyAlignment="1">
      <alignment horizontal="center" vertical="center"/>
    </xf>
    <xf numFmtId="41" fontId="5" fillId="0" borderId="48" xfId="0" applyNumberFormat="1" applyFont="1" applyBorder="1" applyAlignment="1">
      <alignment vertical="center"/>
    </xf>
    <xf numFmtId="41" fontId="5" fillId="0" borderId="49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center" vertical="center"/>
    </xf>
    <xf numFmtId="41" fontId="5" fillId="0" borderId="81" xfId="0" applyNumberFormat="1" applyFont="1" applyBorder="1" applyAlignment="1">
      <alignment horizontal="right" vertical="center"/>
    </xf>
    <xf numFmtId="41" fontId="5" fillId="0" borderId="41" xfId="0" applyNumberFormat="1" applyFont="1" applyBorder="1" applyAlignment="1">
      <alignment horizontal="right" vertical="center"/>
    </xf>
    <xf numFmtId="41" fontId="5" fillId="0" borderId="44" xfId="0" applyNumberFormat="1" applyFont="1" applyBorder="1" applyAlignment="1">
      <alignment horizontal="right" vertical="center"/>
    </xf>
    <xf numFmtId="41" fontId="5" fillId="0" borderId="2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82" xfId="0" applyNumberFormat="1" applyFont="1" applyBorder="1" applyAlignment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83" xfId="0" applyNumberFormat="1" applyFont="1" applyBorder="1" applyAlignment="1">
      <alignment horizontal="right" vertical="center"/>
    </xf>
    <xf numFmtId="41" fontId="5" fillId="0" borderId="39" xfId="0" applyNumberFormat="1" applyFont="1" applyBorder="1" applyAlignment="1">
      <alignment horizontal="right" vertical="center"/>
    </xf>
    <xf numFmtId="41" fontId="5" fillId="0" borderId="84" xfId="0" applyNumberFormat="1" applyFont="1" applyBorder="1" applyAlignment="1">
      <alignment horizontal="center" vertical="center"/>
    </xf>
    <xf numFmtId="41" fontId="5" fillId="0" borderId="42" xfId="0" applyNumberFormat="1" applyFont="1" applyBorder="1" applyAlignment="1">
      <alignment horizontal="right" vertical="center"/>
    </xf>
    <xf numFmtId="41" fontId="5" fillId="0" borderId="85" xfId="0" applyNumberFormat="1" applyFont="1" applyBorder="1" applyAlignment="1">
      <alignment horizontal="right" vertical="center"/>
    </xf>
    <xf numFmtId="41" fontId="5" fillId="0" borderId="86" xfId="0" applyNumberFormat="1" applyFont="1" applyBorder="1" applyAlignment="1">
      <alignment horizontal="right" vertical="center"/>
    </xf>
    <xf numFmtId="41" fontId="5" fillId="0" borderId="87" xfId="0" applyNumberFormat="1" applyFont="1" applyBorder="1" applyAlignment="1">
      <alignment horizontal="right" vertical="center"/>
    </xf>
    <xf numFmtId="41" fontId="5" fillId="0" borderId="43" xfId="0" applyNumberFormat="1" applyFont="1" applyBorder="1" applyAlignment="1">
      <alignment horizontal="right" vertical="center"/>
    </xf>
    <xf numFmtId="41" fontId="5" fillId="0" borderId="13" xfId="0" applyNumberFormat="1" applyFont="1" applyBorder="1" applyAlignment="1">
      <alignment vertical="center"/>
    </xf>
    <xf numFmtId="41" fontId="5" fillId="0" borderId="44" xfId="0" applyNumberFormat="1" applyFont="1" applyBorder="1" applyAlignment="1">
      <alignment vertical="center"/>
    </xf>
    <xf numFmtId="41" fontId="5" fillId="0" borderId="9" xfId="0" applyNumberFormat="1" applyFont="1" applyBorder="1" applyAlignment="1">
      <alignment vertical="center"/>
    </xf>
    <xf numFmtId="41" fontId="5" fillId="0" borderId="88" xfId="0" applyNumberFormat="1" applyFont="1" applyBorder="1" applyAlignment="1">
      <alignment horizontal="center" vertical="center"/>
    </xf>
    <xf numFmtId="41" fontId="5" fillId="0" borderId="89" xfId="0" applyNumberFormat="1" applyFont="1" applyBorder="1" applyAlignment="1">
      <alignment horizontal="right" vertical="center"/>
    </xf>
    <xf numFmtId="41" fontId="5" fillId="0" borderId="37" xfId="0" applyNumberFormat="1" applyFont="1" applyBorder="1" applyAlignment="1">
      <alignment horizontal="right" vertical="center"/>
    </xf>
    <xf numFmtId="41" fontId="5" fillId="0" borderId="36" xfId="0" applyNumberFormat="1" applyFont="1" applyBorder="1" applyAlignment="1">
      <alignment horizontal="right" vertical="center"/>
    </xf>
    <xf numFmtId="41" fontId="9" fillId="0" borderId="9" xfId="0" applyNumberFormat="1" applyFont="1" applyBorder="1" applyAlignment="1">
      <alignment horizontal="center" vertical="center"/>
    </xf>
    <xf numFmtId="41" fontId="5" fillId="0" borderId="90" xfId="0" applyNumberFormat="1" applyFont="1" applyBorder="1" applyAlignment="1">
      <alignment horizontal="center" vertical="center"/>
    </xf>
    <xf numFmtId="41" fontId="5" fillId="0" borderId="91" xfId="0" applyNumberFormat="1" applyFont="1" applyBorder="1" applyAlignment="1">
      <alignment horizontal="right" vertical="center"/>
    </xf>
    <xf numFmtId="41" fontId="5" fillId="0" borderId="92" xfId="0" applyNumberFormat="1" applyFont="1" applyBorder="1" applyAlignment="1">
      <alignment horizontal="right" vertical="center"/>
    </xf>
    <xf numFmtId="41" fontId="5" fillId="0" borderId="67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horizontal="center" vertical="center"/>
    </xf>
    <xf numFmtId="41" fontId="5" fillId="0" borderId="93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vertical="center"/>
    </xf>
    <xf numFmtId="41" fontId="5" fillId="0" borderId="25" xfId="0" applyNumberFormat="1" applyFont="1" applyBorder="1" applyAlignment="1">
      <alignment horizontal="right" vertical="center"/>
    </xf>
    <xf numFmtId="41" fontId="5" fillId="0" borderId="26" xfId="0" applyNumberFormat="1" applyFont="1" applyBorder="1" applyAlignment="1">
      <alignment vertical="center"/>
    </xf>
    <xf numFmtId="41" fontId="5" fillId="0" borderId="24" xfId="0" applyNumberFormat="1" applyFont="1" applyBorder="1" applyAlignment="1">
      <alignment vertical="center"/>
    </xf>
    <xf numFmtId="41" fontId="5" fillId="0" borderId="47" xfId="0" applyNumberFormat="1" applyFont="1" applyBorder="1" applyAlignment="1">
      <alignment horizontal="right" vertical="center"/>
    </xf>
    <xf numFmtId="41" fontId="5" fillId="0" borderId="0" xfId="0" applyNumberFormat="1" applyFont="1"/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/>
    </xf>
    <xf numFmtId="41" fontId="5" fillId="0" borderId="0" xfId="0" applyNumberFormat="1" applyFont="1" applyBorder="1"/>
    <xf numFmtId="41" fontId="5" fillId="0" borderId="0" xfId="0" applyNumberFormat="1" applyFont="1" applyAlignment="1">
      <alignment horizontal="center"/>
    </xf>
    <xf numFmtId="0" fontId="10" fillId="0" borderId="0" xfId="0" applyFont="1" applyAlignment="1">
      <alignment vertical="center" shrinkToFit="1"/>
    </xf>
    <xf numFmtId="41" fontId="5" fillId="0" borderId="2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center" vertical="center"/>
    </xf>
    <xf numFmtId="41" fontId="5" fillId="0" borderId="94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7" xfId="0" applyNumberFormat="1" applyFont="1" applyBorder="1" applyAlignment="1">
      <alignment horizontal="left" vertical="center"/>
    </xf>
    <xf numFmtId="0" fontId="6" fillId="0" borderId="44" xfId="0" applyNumberFormat="1" applyFont="1" applyBorder="1" applyAlignment="1">
      <alignment horizontal="center" vertical="center"/>
    </xf>
    <xf numFmtId="0" fontId="6" fillId="0" borderId="41" xfId="0" applyNumberFormat="1" applyFont="1" applyBorder="1" applyAlignment="1">
      <alignment vertical="center"/>
    </xf>
    <xf numFmtId="0" fontId="6" fillId="0" borderId="41" xfId="0" applyNumberFormat="1" applyFont="1" applyBorder="1" applyAlignment="1">
      <alignment horizontal="right" vertical="center"/>
    </xf>
    <xf numFmtId="41" fontId="5" fillId="0" borderId="95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right" vertical="center"/>
    </xf>
    <xf numFmtId="38" fontId="5" fillId="0" borderId="2" xfId="3" applyFont="1" applyFill="1" applyBorder="1" applyAlignment="1">
      <alignment horizontal="distributed" vertical="center"/>
    </xf>
    <xf numFmtId="41" fontId="5" fillId="0" borderId="30" xfId="0" applyNumberFormat="1" applyFont="1" applyBorder="1" applyAlignment="1">
      <alignment horizontal="right" vertical="center"/>
    </xf>
    <xf numFmtId="41" fontId="5" fillId="0" borderId="48" xfId="0" applyNumberFormat="1" applyFont="1" applyBorder="1" applyAlignment="1">
      <alignment horizontal="right" vertical="center"/>
    </xf>
    <xf numFmtId="41" fontId="5" fillId="0" borderId="31" xfId="0" applyNumberFormat="1" applyFont="1" applyBorder="1" applyAlignment="1">
      <alignment horizontal="right" vertical="center"/>
    </xf>
    <xf numFmtId="38" fontId="8" fillId="0" borderId="88" xfId="3" applyFont="1" applyFill="1" applyBorder="1" applyAlignment="1">
      <alignment horizontal="distributed" vertical="center"/>
    </xf>
    <xf numFmtId="41" fontId="8" fillId="0" borderId="33" xfId="0" applyNumberFormat="1" applyFont="1" applyBorder="1" applyAlignment="1">
      <alignment horizontal="right" vertical="center"/>
    </xf>
    <xf numFmtId="41" fontId="8" fillId="0" borderId="37" xfId="0" applyNumberFormat="1" applyFont="1" applyBorder="1" applyAlignment="1">
      <alignment horizontal="right" vertical="center"/>
    </xf>
    <xf numFmtId="41" fontId="8" fillId="0" borderId="35" xfId="0" applyNumberFormat="1" applyFont="1" applyBorder="1" applyAlignment="1">
      <alignment horizontal="right" vertical="center"/>
    </xf>
    <xf numFmtId="41" fontId="5" fillId="0" borderId="94" xfId="0" applyNumberFormat="1" applyFont="1" applyBorder="1" applyAlignment="1">
      <alignment horizontal="right" vertical="center"/>
    </xf>
    <xf numFmtId="41" fontId="5" fillId="0" borderId="95" xfId="0" applyNumberFormat="1" applyFont="1" applyBorder="1" applyAlignment="1">
      <alignment horizontal="right" vertical="center"/>
    </xf>
    <xf numFmtId="41" fontId="5" fillId="0" borderId="24" xfId="0" applyNumberFormat="1" applyFont="1" applyBorder="1" applyAlignment="1">
      <alignment horizontal="right" vertical="center"/>
    </xf>
    <xf numFmtId="41" fontId="5" fillId="0" borderId="27" xfId="0" applyNumberFormat="1" applyFont="1" applyBorder="1" applyAlignment="1">
      <alignment horizontal="right" vertical="center"/>
    </xf>
    <xf numFmtId="41" fontId="6" fillId="0" borderId="30" xfId="1" applyNumberFormat="1" applyFont="1" applyBorder="1" applyAlignment="1">
      <alignment horizontal="left" vertical="center"/>
    </xf>
    <xf numFmtId="41" fontId="5" fillId="0" borderId="96" xfId="0" applyNumberFormat="1" applyFont="1" applyBorder="1" applyAlignment="1">
      <alignment horizontal="right" vertical="center"/>
    </xf>
    <xf numFmtId="41" fontId="5" fillId="0" borderId="51" xfId="0" applyNumberFormat="1" applyFont="1" applyBorder="1" applyAlignment="1">
      <alignment horizontal="right" vertical="center"/>
    </xf>
    <xf numFmtId="41" fontId="5" fillId="0" borderId="60" xfId="0" applyNumberFormat="1" applyFont="1" applyBorder="1" applyAlignment="1">
      <alignment horizontal="right" vertical="center"/>
    </xf>
    <xf numFmtId="38" fontId="5" fillId="0" borderId="77" xfId="3" applyFont="1" applyFill="1" applyBorder="1" applyAlignment="1">
      <alignment horizontal="distributed" vertical="center"/>
    </xf>
    <xf numFmtId="41" fontId="5" fillId="0" borderId="16" xfId="0" applyNumberFormat="1" applyFont="1" applyBorder="1" applyAlignment="1">
      <alignment horizontal="right" vertical="center"/>
    </xf>
    <xf numFmtId="41" fontId="5" fillId="0" borderId="56" xfId="0" applyNumberFormat="1" applyFont="1" applyBorder="1" applyAlignment="1">
      <alignment horizontal="right" vertical="center"/>
    </xf>
    <xf numFmtId="41" fontId="5" fillId="0" borderId="53" xfId="0" applyNumberFormat="1" applyFont="1" applyBorder="1" applyAlignment="1">
      <alignment horizontal="right" vertical="center"/>
    </xf>
    <xf numFmtId="38" fontId="5" fillId="0" borderId="90" xfId="3" applyFont="1" applyFill="1" applyBorder="1" applyAlignment="1">
      <alignment horizontal="distributed" vertical="center"/>
    </xf>
    <xf numFmtId="41" fontId="5" fillId="0" borderId="63" xfId="0" applyNumberFormat="1" applyFont="1" applyBorder="1" applyAlignment="1">
      <alignment horizontal="right" vertical="center"/>
    </xf>
    <xf numFmtId="41" fontId="5" fillId="0" borderId="28" xfId="0" applyNumberFormat="1" applyFont="1" applyBorder="1" applyAlignment="1">
      <alignment horizontal="right" vertical="center"/>
    </xf>
    <xf numFmtId="41" fontId="5" fillId="0" borderId="66" xfId="0" applyNumberFormat="1" applyFont="1" applyBorder="1" applyAlignment="1">
      <alignment horizontal="right" vertical="center"/>
    </xf>
    <xf numFmtId="41" fontId="11" fillId="0" borderId="0" xfId="0" applyNumberFormat="1" applyFont="1"/>
    <xf numFmtId="41" fontId="0" fillId="0" borderId="0" xfId="0" applyNumberFormat="1" applyFont="1"/>
    <xf numFmtId="41" fontId="5" fillId="0" borderId="2" xfId="0" applyNumberFormat="1" applyFont="1" applyBorder="1" applyAlignment="1">
      <alignment horizontal="distributed" vertical="center"/>
    </xf>
    <xf numFmtId="41" fontId="5" fillId="0" borderId="3" xfId="0" applyNumberFormat="1" applyFont="1" applyBorder="1" applyAlignment="1">
      <alignment vertical="center"/>
    </xf>
    <xf numFmtId="41" fontId="5" fillId="0" borderId="3" xfId="0" applyNumberFormat="1" applyFont="1" applyBorder="1" applyAlignment="1">
      <alignment horizontal="center" vertical="center"/>
    </xf>
    <xf numFmtId="41" fontId="7" fillId="0" borderId="97" xfId="0" applyNumberFormat="1" applyFont="1" applyBorder="1" applyAlignment="1">
      <alignment vertical="center" wrapText="1"/>
    </xf>
    <xf numFmtId="41" fontId="5" fillId="0" borderId="9" xfId="0" applyNumberFormat="1" applyFont="1" applyBorder="1" applyAlignment="1">
      <alignment horizontal="distributed" vertical="center"/>
    </xf>
    <xf numFmtId="41" fontId="5" fillId="0" borderId="40" xfId="0" applyNumberFormat="1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17" xfId="0" applyNumberFormat="1" applyFont="1" applyBorder="1" applyAlignment="1">
      <alignment horizontal="center" vertical="center"/>
    </xf>
    <xf numFmtId="41" fontId="7" fillId="0" borderId="98" xfId="0" applyNumberFormat="1" applyFont="1" applyBorder="1" applyAlignment="1">
      <alignment horizontal="center" vertical="center"/>
    </xf>
    <xf numFmtId="41" fontId="6" fillId="0" borderId="94" xfId="0" applyNumberFormat="1" applyFont="1" applyBorder="1" applyAlignment="1">
      <alignment horizontal="center" vertical="center"/>
    </xf>
    <xf numFmtId="41" fontId="5" fillId="0" borderId="41" xfId="0" applyNumberFormat="1" applyFont="1" applyBorder="1" applyAlignment="1">
      <alignment horizontal="center" vertical="center"/>
    </xf>
    <xf numFmtId="41" fontId="5" fillId="0" borderId="41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horizontal="distributed" vertical="center"/>
    </xf>
    <xf numFmtId="41" fontId="5" fillId="0" borderId="45" xfId="0" applyNumberFormat="1" applyFont="1" applyBorder="1" applyAlignment="1">
      <alignment vertical="center"/>
    </xf>
    <xf numFmtId="41" fontId="6" fillId="0" borderId="23" xfId="0" applyNumberFormat="1" applyFont="1" applyBorder="1" applyAlignment="1">
      <alignment horizontal="center" vertical="center"/>
    </xf>
    <xf numFmtId="41" fontId="5" fillId="0" borderId="24" xfId="0" applyNumberFormat="1" applyFont="1" applyBorder="1" applyAlignment="1">
      <alignment horizontal="center" vertical="center"/>
    </xf>
    <xf numFmtId="41" fontId="5" fillId="0" borderId="27" xfId="0" applyNumberFormat="1" applyFont="1" applyBorder="1" applyAlignment="1">
      <alignment horizontal="center" vertical="center"/>
    </xf>
    <xf numFmtId="41" fontId="7" fillId="0" borderId="93" xfId="0" applyNumberFormat="1" applyFont="1" applyBorder="1" applyAlignment="1">
      <alignment horizontal="center" vertical="center"/>
    </xf>
    <xf numFmtId="41" fontId="6" fillId="0" borderId="95" xfId="0" applyNumberFormat="1" applyFont="1" applyBorder="1" applyAlignment="1">
      <alignment horizontal="center" vertical="center"/>
    </xf>
    <xf numFmtId="41" fontId="5" fillId="0" borderId="27" xfId="0" applyNumberFormat="1" applyFont="1" applyBorder="1" applyAlignment="1">
      <alignment horizontal="center" vertical="center"/>
    </xf>
    <xf numFmtId="41" fontId="5" fillId="0" borderId="27" xfId="0" applyNumberFormat="1" applyFont="1" applyBorder="1" applyAlignment="1">
      <alignment vertical="center"/>
    </xf>
    <xf numFmtId="41" fontId="5" fillId="0" borderId="40" xfId="0" applyNumberFormat="1" applyFont="1" applyBorder="1" applyAlignment="1">
      <alignment horizontal="right" vertical="center"/>
    </xf>
    <xf numFmtId="41" fontId="5" fillId="0" borderId="99" xfId="0" applyNumberFormat="1" applyFont="1" applyBorder="1" applyAlignment="1">
      <alignment horizontal="right" vertical="center"/>
    </xf>
    <xf numFmtId="41" fontId="8" fillId="0" borderId="34" xfId="0" applyNumberFormat="1" applyFont="1" applyBorder="1" applyAlignment="1">
      <alignment horizontal="right" vertical="center"/>
    </xf>
    <xf numFmtId="41" fontId="8" fillId="0" borderId="100" xfId="0" applyNumberFormat="1" applyFont="1" applyBorder="1" applyAlignment="1">
      <alignment horizontal="right" vertical="center"/>
    </xf>
    <xf numFmtId="41" fontId="8" fillId="0" borderId="39" xfId="0" applyNumberFormat="1" applyFont="1" applyBorder="1" applyAlignment="1">
      <alignment horizontal="right" vertical="center"/>
    </xf>
    <xf numFmtId="41" fontId="8" fillId="0" borderId="83" xfId="0" applyNumberFormat="1" applyFont="1" applyBorder="1" applyAlignment="1">
      <alignment horizontal="right" vertical="center"/>
    </xf>
    <xf numFmtId="41" fontId="8" fillId="0" borderId="101" xfId="0" applyNumberFormat="1" applyFont="1" applyBorder="1" applyAlignment="1">
      <alignment horizontal="right" vertical="center"/>
    </xf>
    <xf numFmtId="41" fontId="8" fillId="0" borderId="89" xfId="0" applyNumberFormat="1" applyFont="1" applyBorder="1" applyAlignment="1">
      <alignment horizontal="right" vertical="center"/>
    </xf>
    <xf numFmtId="41" fontId="5" fillId="0" borderId="45" xfId="0" applyNumberFormat="1" applyFont="1" applyBorder="1" applyAlignment="1">
      <alignment horizontal="right" vertical="center"/>
    </xf>
    <xf numFmtId="41" fontId="5" fillId="0" borderId="93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41" fontId="6" fillId="0" borderId="7" xfId="1" applyNumberFormat="1" applyFont="1" applyBorder="1" applyAlignment="1">
      <alignment horizontal="left" vertical="center"/>
    </xf>
    <xf numFmtId="41" fontId="5" fillId="0" borderId="102" xfId="0" applyNumberFormat="1" applyFont="1" applyBorder="1" applyAlignment="1">
      <alignment horizontal="right" vertical="center"/>
    </xf>
    <xf numFmtId="41" fontId="5" fillId="0" borderId="32" xfId="0" applyNumberFormat="1" applyFont="1" applyBorder="1" applyAlignment="1">
      <alignment horizontal="right" vertical="center"/>
    </xf>
    <xf numFmtId="41" fontId="5" fillId="0" borderId="80" xfId="0" applyNumberFormat="1" applyFont="1" applyBorder="1" applyAlignment="1">
      <alignment horizontal="right" vertical="center"/>
    </xf>
    <xf numFmtId="41" fontId="5" fillId="0" borderId="61" xfId="0" applyNumberFormat="1" applyFont="1" applyBorder="1" applyAlignment="1">
      <alignment horizontal="right" vertical="center"/>
    </xf>
    <xf numFmtId="41" fontId="5" fillId="0" borderId="46" xfId="0" applyNumberFormat="1" applyFont="1" applyBorder="1" applyAlignment="1">
      <alignment horizontal="right" vertical="center"/>
    </xf>
    <xf numFmtId="41" fontId="5" fillId="0" borderId="52" xfId="0" applyNumberFormat="1" applyFont="1" applyBorder="1" applyAlignment="1">
      <alignment horizontal="right" vertical="center"/>
    </xf>
    <xf numFmtId="41" fontId="5" fillId="0" borderId="103" xfId="0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horizontal="right" vertical="center"/>
    </xf>
    <xf numFmtId="41" fontId="5" fillId="0" borderId="64" xfId="0" applyNumberFormat="1" applyFont="1" applyBorder="1" applyAlignment="1">
      <alignment horizontal="right" vertical="center"/>
    </xf>
    <xf numFmtId="41" fontId="5" fillId="0" borderId="104" xfId="0" applyNumberFormat="1" applyFont="1" applyBorder="1" applyAlignment="1">
      <alignment horizontal="right" vertical="center"/>
    </xf>
    <xf numFmtId="0" fontId="0" fillId="0" borderId="0" xfId="0" applyFont="1"/>
    <xf numFmtId="41" fontId="5" fillId="0" borderId="40" xfId="0" applyNumberFormat="1" applyFont="1" applyBorder="1" applyAlignment="1">
      <alignment horizontal="center" vertical="center"/>
    </xf>
    <xf numFmtId="41" fontId="5" fillId="0" borderId="85" xfId="0" applyNumberFormat="1" applyFont="1" applyBorder="1" applyAlignment="1">
      <alignment vertical="center"/>
    </xf>
    <xf numFmtId="41" fontId="5" fillId="0" borderId="86" xfId="0" applyNumberFormat="1" applyFont="1" applyBorder="1" applyAlignment="1">
      <alignment vertical="center"/>
    </xf>
    <xf numFmtId="41" fontId="5" fillId="0" borderId="105" xfId="0" applyNumberFormat="1" applyFont="1" applyBorder="1" applyAlignment="1">
      <alignment vertical="center"/>
    </xf>
    <xf numFmtId="41" fontId="5" fillId="0" borderId="45" xfId="0" applyNumberFormat="1" applyFont="1" applyBorder="1" applyAlignment="1">
      <alignment horizontal="center" vertical="center"/>
    </xf>
    <xf numFmtId="38" fontId="5" fillId="0" borderId="30" xfId="3" applyFont="1" applyFill="1" applyBorder="1" applyAlignment="1">
      <alignment horizontal="distributed" vertical="center"/>
    </xf>
    <xf numFmtId="41" fontId="8" fillId="0" borderId="82" xfId="0" applyNumberFormat="1" applyFont="1" applyBorder="1" applyAlignment="1">
      <alignment horizontal="right" vertical="center"/>
    </xf>
    <xf numFmtId="41" fontId="5" fillId="0" borderId="106" xfId="0" applyNumberFormat="1" applyFont="1" applyBorder="1" applyAlignment="1">
      <alignment horizontal="right" vertical="center"/>
    </xf>
    <xf numFmtId="41" fontId="5" fillId="0" borderId="105" xfId="0" applyNumberFormat="1" applyFont="1" applyBorder="1" applyAlignment="1">
      <alignment horizontal="right" vertical="center"/>
    </xf>
    <xf numFmtId="41" fontId="5" fillId="0" borderId="107" xfId="0" applyNumberFormat="1" applyFont="1" applyBorder="1" applyAlignment="1">
      <alignment horizontal="right" vertical="center"/>
    </xf>
    <xf numFmtId="41" fontId="5" fillId="0" borderId="26" xfId="0" applyNumberFormat="1" applyFont="1" applyBorder="1" applyAlignment="1">
      <alignment horizontal="right" vertical="center"/>
    </xf>
    <xf numFmtId="41" fontId="5" fillId="0" borderId="57" xfId="0" applyNumberFormat="1" applyFont="1" applyBorder="1" applyAlignment="1">
      <alignment horizontal="right" vertical="center"/>
    </xf>
    <xf numFmtId="41" fontId="5" fillId="0" borderId="65" xfId="0" applyNumberFormat="1" applyFont="1" applyBorder="1" applyAlignment="1">
      <alignment horizontal="right" vertical="center"/>
    </xf>
    <xf numFmtId="41" fontId="5" fillId="0" borderId="0" xfId="1" applyNumberFormat="1" applyFont="1"/>
    <xf numFmtId="41" fontId="0" fillId="0" borderId="0" xfId="1" applyNumberFormat="1" applyFont="1" applyAlignment="1">
      <alignment vertical="center"/>
    </xf>
    <xf numFmtId="41" fontId="5" fillId="0" borderId="1" xfId="1" applyNumberFormat="1" applyFont="1" applyBorder="1" applyAlignment="1">
      <alignment vertical="center"/>
    </xf>
    <xf numFmtId="41" fontId="5" fillId="0" borderId="0" xfId="1" applyNumberFormat="1" applyFont="1" applyAlignment="1">
      <alignment vertical="center"/>
    </xf>
    <xf numFmtId="41" fontId="5" fillId="0" borderId="3" xfId="1" applyNumberFormat="1" applyFont="1" applyBorder="1" applyAlignment="1">
      <alignment vertical="center"/>
    </xf>
    <xf numFmtId="41" fontId="5" fillId="0" borderId="3" xfId="1" applyNumberFormat="1" applyFont="1" applyBorder="1" applyAlignment="1">
      <alignment horizontal="center" vertical="center"/>
    </xf>
    <xf numFmtId="41" fontId="5" fillId="0" borderId="7" xfId="1" applyNumberFormat="1" applyFont="1" applyBorder="1" applyAlignment="1">
      <alignment horizontal="center" vertical="center"/>
    </xf>
    <xf numFmtId="0" fontId="5" fillId="0" borderId="108" xfId="1" applyNumberFormat="1" applyFont="1" applyBorder="1" applyAlignment="1">
      <alignment horizontal="center" vertical="center" wrapText="1"/>
    </xf>
    <xf numFmtId="41" fontId="5" fillId="0" borderId="4" xfId="1" applyNumberFormat="1" applyFont="1" applyBorder="1" applyAlignment="1">
      <alignment horizontal="center" vertical="center"/>
    </xf>
    <xf numFmtId="41" fontId="5" fillId="0" borderId="0" xfId="1" applyNumberFormat="1" applyFont="1" applyBorder="1" applyAlignment="1">
      <alignment vertical="center"/>
    </xf>
    <xf numFmtId="41" fontId="5" fillId="0" borderId="40" xfId="1" applyNumberFormat="1" applyFont="1" applyBorder="1" applyAlignment="1">
      <alignment vertical="center"/>
    </xf>
    <xf numFmtId="41" fontId="5" fillId="0" borderId="40" xfId="1" applyNumberFormat="1" applyFont="1" applyBorder="1" applyAlignment="1">
      <alignment horizontal="center" vertical="center"/>
    </xf>
    <xf numFmtId="41" fontId="5" fillId="0" borderId="21" xfId="1" applyNumberFormat="1" applyFont="1" applyBorder="1" applyAlignment="1">
      <alignment horizontal="center" vertical="center"/>
    </xf>
    <xf numFmtId="0" fontId="5" fillId="0" borderId="109" xfId="1" applyNumberFormat="1" applyFont="1" applyBorder="1" applyAlignment="1">
      <alignment horizontal="center" vertical="center"/>
    </xf>
    <xf numFmtId="41" fontId="5" fillId="0" borderId="94" xfId="1" applyNumberFormat="1" applyFont="1" applyBorder="1" applyAlignment="1">
      <alignment vertical="center"/>
    </xf>
    <xf numFmtId="41" fontId="5" fillId="0" borderId="41" xfId="1" applyNumberFormat="1" applyFont="1" applyBorder="1" applyAlignment="1">
      <alignment horizontal="center" vertical="center"/>
    </xf>
    <xf numFmtId="41" fontId="5" fillId="0" borderId="45" xfId="1" applyNumberFormat="1" applyFont="1" applyBorder="1" applyAlignment="1">
      <alignment vertical="center"/>
    </xf>
    <xf numFmtId="41" fontId="6" fillId="0" borderId="23" xfId="1" applyNumberFormat="1" applyFont="1" applyBorder="1" applyAlignment="1">
      <alignment horizontal="center" vertical="center"/>
    </xf>
    <xf numFmtId="41" fontId="5" fillId="0" borderId="27" xfId="1" applyNumberFormat="1" applyFont="1" applyBorder="1" applyAlignment="1">
      <alignment horizontal="center" vertical="center"/>
    </xf>
    <xf numFmtId="41" fontId="5" fillId="0" borderId="92" xfId="1" applyNumberFormat="1" applyFont="1" applyBorder="1" applyAlignment="1">
      <alignment vertical="center"/>
    </xf>
    <xf numFmtId="41" fontId="6" fillId="0" borderId="1" xfId="1" applyNumberFormat="1" applyFont="1" applyBorder="1" applyAlignment="1">
      <alignment horizontal="center" vertical="center"/>
    </xf>
    <xf numFmtId="41" fontId="5" fillId="0" borderId="40" xfId="1" applyNumberFormat="1" applyFont="1" applyBorder="1" applyAlignment="1">
      <alignment horizontal="right" vertical="center"/>
    </xf>
    <xf numFmtId="41" fontId="5" fillId="0" borderId="41" xfId="1" applyNumberFormat="1" applyFont="1" applyBorder="1" applyAlignment="1">
      <alignment horizontal="right" vertical="center"/>
    </xf>
    <xf numFmtId="41" fontId="5" fillId="0" borderId="99" xfId="1" applyNumberFormat="1" applyFont="1" applyBorder="1" applyAlignment="1">
      <alignment horizontal="right" vertical="center"/>
    </xf>
    <xf numFmtId="41" fontId="5" fillId="0" borderId="0" xfId="1" applyNumberFormat="1" applyFont="1" applyBorder="1" applyAlignment="1">
      <alignment horizontal="right" vertical="center"/>
    </xf>
    <xf numFmtId="41" fontId="8" fillId="0" borderId="40" xfId="1" applyNumberFormat="1" applyFont="1" applyBorder="1" applyAlignment="1">
      <alignment horizontal="right" vertical="center"/>
    </xf>
    <xf numFmtId="41" fontId="8" fillId="0" borderId="41" xfId="1" applyNumberFormat="1" applyFont="1" applyBorder="1" applyAlignment="1">
      <alignment horizontal="right" vertical="center"/>
    </xf>
    <xf numFmtId="41" fontId="8" fillId="0" borderId="101" xfId="1" applyNumberFormat="1" applyFont="1" applyBorder="1" applyAlignment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41" fontId="5" fillId="0" borderId="106" xfId="1" applyNumberFormat="1" applyFont="1" applyBorder="1" applyAlignment="1">
      <alignment horizontal="right" vertical="center"/>
    </xf>
    <xf numFmtId="41" fontId="5" fillId="0" borderId="105" xfId="1" applyNumberFormat="1" applyFont="1" applyBorder="1" applyAlignment="1">
      <alignment horizontal="right" vertical="center"/>
    </xf>
    <xf numFmtId="41" fontId="5" fillId="0" borderId="110" xfId="1" applyNumberFormat="1" applyFont="1" applyBorder="1" applyAlignment="1">
      <alignment horizontal="right" vertical="center"/>
    </xf>
    <xf numFmtId="41" fontId="5" fillId="0" borderId="111" xfId="1" applyNumberFormat="1" applyFont="1" applyBorder="1" applyAlignment="1">
      <alignment horizontal="right" vertical="center"/>
    </xf>
    <xf numFmtId="41" fontId="5" fillId="0" borderId="45" xfId="1" applyNumberFormat="1" applyFont="1" applyBorder="1" applyAlignment="1">
      <alignment horizontal="right" vertical="center"/>
    </xf>
    <xf numFmtId="41" fontId="5" fillId="0" borderId="27" xfId="1" applyNumberFormat="1" applyFont="1" applyBorder="1" applyAlignment="1">
      <alignment horizontal="right" vertical="center"/>
    </xf>
    <xf numFmtId="41" fontId="5" fillId="0" borderId="93" xfId="1" applyNumberFormat="1" applyFont="1" applyBorder="1" applyAlignment="1">
      <alignment horizontal="right" vertical="center"/>
    </xf>
    <xf numFmtId="41" fontId="5" fillId="0" borderId="1" xfId="1" applyNumberFormat="1" applyFont="1" applyBorder="1" applyAlignment="1">
      <alignment horizontal="right" vertical="center"/>
    </xf>
    <xf numFmtId="41" fontId="5" fillId="0" borderId="52" xfId="1" applyNumberFormat="1" applyFont="1" applyBorder="1" applyAlignment="1">
      <alignment horizontal="right" vertical="center"/>
    </xf>
    <xf numFmtId="41" fontId="5" fillId="0" borderId="53" xfId="1" applyNumberFormat="1" applyFont="1" applyBorder="1" applyAlignment="1">
      <alignment horizontal="right" vertical="center"/>
    </xf>
    <xf numFmtId="41" fontId="5" fillId="0" borderId="103" xfId="1" applyNumberFormat="1" applyFont="1" applyBorder="1" applyAlignment="1">
      <alignment horizontal="right" vertical="center"/>
    </xf>
    <xf numFmtId="41" fontId="5" fillId="0" borderId="15" xfId="1" applyNumberFormat="1" applyFont="1" applyBorder="1" applyAlignment="1">
      <alignment horizontal="right" vertical="center"/>
    </xf>
    <xf numFmtId="41" fontId="5" fillId="0" borderId="64" xfId="1" applyNumberFormat="1" applyFont="1" applyBorder="1" applyAlignment="1">
      <alignment horizontal="right" vertical="center"/>
    </xf>
    <xf numFmtId="41" fontId="5" fillId="0" borderId="66" xfId="1" applyNumberFormat="1" applyFont="1" applyBorder="1" applyAlignment="1">
      <alignment horizontal="right" vertical="center"/>
    </xf>
    <xf numFmtId="41" fontId="5" fillId="0" borderId="92" xfId="1" applyNumberFormat="1" applyFont="1" applyBorder="1" applyAlignment="1">
      <alignment horizontal="right" vertical="center"/>
    </xf>
    <xf numFmtId="41" fontId="5" fillId="0" borderId="104" xfId="1" applyNumberFormat="1" applyFont="1" applyBorder="1" applyAlignment="1">
      <alignment horizontal="right" vertical="center"/>
    </xf>
    <xf numFmtId="41" fontId="0" fillId="0" borderId="0" xfId="1" applyNumberFormat="1" applyFont="1"/>
    <xf numFmtId="0" fontId="10" fillId="0" borderId="0" xfId="0" applyNumberFormat="1" applyFont="1" applyAlignment="1">
      <alignment vertical="center" shrinkToFit="1"/>
    </xf>
    <xf numFmtId="41" fontId="5" fillId="0" borderId="21" xfId="0" applyNumberFormat="1" applyFont="1" applyBorder="1" applyAlignment="1">
      <alignment horizontal="center" vertical="center"/>
    </xf>
    <xf numFmtId="41" fontId="5" fillId="0" borderId="50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41" fontId="6" fillId="0" borderId="23" xfId="0" applyNumberFormat="1" applyFont="1" applyBorder="1" applyAlignment="1">
      <alignment horizontal="center" vertical="center"/>
    </xf>
    <xf numFmtId="41" fontId="6" fillId="0" borderId="27" xfId="0" applyNumberFormat="1" applyFont="1" applyBorder="1" applyAlignment="1">
      <alignment horizontal="center" vertical="center"/>
    </xf>
    <xf numFmtId="41" fontId="6" fillId="0" borderId="112" xfId="0" applyNumberFormat="1" applyFont="1" applyBorder="1" applyAlignment="1">
      <alignment horizontal="center" vertical="center"/>
    </xf>
    <xf numFmtId="41" fontId="6" fillId="0" borderId="95" xfId="0" applyNumberFormat="1" applyFont="1" applyBorder="1" applyAlignment="1">
      <alignment horizontal="center" vertical="center"/>
    </xf>
    <xf numFmtId="41" fontId="0" fillId="0" borderId="3" xfId="0" applyNumberFormat="1" applyFont="1" applyBorder="1" applyAlignment="1">
      <alignment horizontal="right" vertical="center"/>
    </xf>
    <xf numFmtId="41" fontId="0" fillId="0" borderId="31" xfId="0" applyNumberFormat="1" applyFont="1" applyBorder="1" applyAlignment="1">
      <alignment horizontal="right" vertical="center"/>
    </xf>
    <xf numFmtId="41" fontId="0" fillId="0" borderId="113" xfId="0" applyNumberFormat="1" applyFont="1" applyBorder="1" applyAlignment="1">
      <alignment horizontal="right" vertical="center"/>
    </xf>
    <xf numFmtId="41" fontId="0" fillId="0" borderId="7" xfId="0" applyNumberFormat="1" applyFont="1" applyBorder="1" applyAlignment="1">
      <alignment horizontal="right" vertical="center"/>
    </xf>
    <xf numFmtId="41" fontId="8" fillId="0" borderId="114" xfId="0" applyNumberFormat="1" applyFont="1" applyBorder="1" applyAlignment="1">
      <alignment horizontal="right" vertical="center"/>
    </xf>
    <xf numFmtId="41" fontId="5" fillId="0" borderId="115" xfId="0" applyNumberFormat="1" applyFont="1" applyBorder="1" applyAlignment="1">
      <alignment horizontal="right" vertical="center"/>
    </xf>
    <xf numFmtId="41" fontId="5" fillId="0" borderId="112" xfId="0" applyNumberFormat="1" applyFont="1" applyBorder="1" applyAlignment="1">
      <alignment horizontal="right" vertical="center"/>
    </xf>
    <xf numFmtId="41" fontId="5" fillId="0" borderId="3" xfId="0" applyNumberFormat="1" applyFont="1" applyBorder="1" applyAlignment="1">
      <alignment horizontal="right" vertical="center"/>
    </xf>
    <xf numFmtId="41" fontId="5" fillId="0" borderId="113" xfId="0" applyNumberFormat="1" applyFont="1" applyBorder="1" applyAlignment="1">
      <alignment horizontal="right" vertical="center"/>
    </xf>
    <xf numFmtId="41" fontId="5" fillId="0" borderId="116" xfId="0" applyNumberFormat="1" applyFont="1" applyBorder="1" applyAlignment="1">
      <alignment horizontal="right" vertical="center"/>
    </xf>
    <xf numFmtId="41" fontId="5" fillId="0" borderId="117" xfId="0" applyNumberFormat="1" applyFont="1" applyBorder="1" applyAlignment="1">
      <alignment horizontal="right" vertical="center"/>
    </xf>
    <xf numFmtId="41" fontId="5" fillId="0" borderId="116" xfId="1" applyNumberFormat="1" applyFont="1" applyBorder="1" applyAlignment="1">
      <alignment horizontal="right" vertical="center"/>
    </xf>
    <xf numFmtId="41" fontId="5" fillId="0" borderId="118" xfId="0" applyNumberFormat="1" applyFont="1" applyBorder="1" applyAlignment="1">
      <alignment horizontal="right" vertical="center"/>
    </xf>
    <xf numFmtId="41" fontId="0" fillId="0" borderId="1" xfId="0" applyNumberFormat="1" applyBorder="1"/>
    <xf numFmtId="41" fontId="5" fillId="0" borderId="1" xfId="0" applyNumberFormat="1" applyFont="1" applyBorder="1"/>
    <xf numFmtId="41" fontId="5" fillId="0" borderId="49" xfId="0" applyNumberFormat="1" applyFont="1" applyBorder="1" applyAlignment="1">
      <alignment horizontal="center" vertical="center"/>
    </xf>
    <xf numFmtId="0" fontId="5" fillId="0" borderId="7" xfId="2" applyFont="1" applyFill="1" applyBorder="1" applyAlignment="1">
      <alignment horizontal="distributed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75" xfId="0" applyNumberFormat="1" applyFont="1" applyBorder="1" applyAlignment="1">
      <alignment horizontal="center" vertical="center"/>
    </xf>
    <xf numFmtId="0" fontId="5" fillId="0" borderId="0" xfId="2" applyFont="1" applyFill="1" applyBorder="1" applyAlignment="1">
      <alignment horizontal="distributed" vertical="center"/>
    </xf>
    <xf numFmtId="41" fontId="6" fillId="0" borderId="26" xfId="0" applyNumberFormat="1" applyFont="1" applyBorder="1" applyAlignment="1">
      <alignment horizontal="center" vertical="center"/>
    </xf>
    <xf numFmtId="41" fontId="6" fillId="0" borderId="25" xfId="0" applyNumberFormat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distributed" vertical="center"/>
    </xf>
    <xf numFmtId="41" fontId="5" fillId="0" borderId="7" xfId="0" applyNumberFormat="1" applyFont="1" applyBorder="1" applyAlignment="1">
      <alignment horizontal="right" vertical="center"/>
    </xf>
    <xf numFmtId="41" fontId="5" fillId="0" borderId="6" xfId="0" applyNumberFormat="1" applyFont="1" applyBorder="1" applyAlignment="1">
      <alignment horizontal="right" vertical="center"/>
    </xf>
    <xf numFmtId="38" fontId="5" fillId="0" borderId="7" xfId="3" applyFont="1" applyFill="1" applyBorder="1" applyAlignment="1">
      <alignment horizontal="distributed" vertical="center"/>
    </xf>
    <xf numFmtId="41" fontId="8" fillId="0" borderId="36" xfId="0" applyNumberFormat="1" applyFont="1" applyBorder="1" applyAlignment="1">
      <alignment horizontal="right" vertical="center"/>
    </xf>
    <xf numFmtId="38" fontId="8" fillId="0" borderId="39" xfId="3" applyFont="1" applyFill="1" applyBorder="1" applyAlignment="1">
      <alignment horizontal="distributed" vertical="center"/>
    </xf>
    <xf numFmtId="38" fontId="5" fillId="0" borderId="0" xfId="3" applyFont="1" applyFill="1" applyBorder="1" applyAlignment="1">
      <alignment horizontal="distributed" vertical="center"/>
    </xf>
    <xf numFmtId="38" fontId="5" fillId="0" borderId="1" xfId="3" applyFont="1" applyFill="1" applyBorder="1" applyAlignment="1">
      <alignment horizontal="distributed" vertical="center"/>
    </xf>
    <xf numFmtId="38" fontId="6" fillId="0" borderId="7" xfId="3" applyFont="1" applyFill="1" applyBorder="1" applyAlignment="1">
      <alignment horizontal="left" vertical="center"/>
    </xf>
    <xf numFmtId="38" fontId="5" fillId="0" borderId="21" xfId="3" applyFont="1" applyFill="1" applyBorder="1" applyAlignment="1">
      <alignment horizontal="distributed" vertical="center"/>
    </xf>
    <xf numFmtId="41" fontId="5" fillId="0" borderId="55" xfId="0" applyNumberFormat="1" applyFont="1" applyBorder="1" applyAlignment="1">
      <alignment horizontal="right" vertical="center"/>
    </xf>
    <xf numFmtId="41" fontId="5" fillId="0" borderId="54" xfId="0" applyNumberFormat="1" applyFont="1" applyBorder="1" applyAlignment="1">
      <alignment horizontal="right" vertical="center"/>
    </xf>
    <xf numFmtId="38" fontId="5" fillId="0" borderId="15" xfId="3" applyFont="1" applyFill="1" applyBorder="1" applyAlignment="1">
      <alignment horizontal="distributed" vertical="center"/>
    </xf>
    <xf numFmtId="41" fontId="5" fillId="0" borderId="55" xfId="1" applyNumberFormat="1" applyFont="1" applyBorder="1" applyAlignment="1">
      <alignment horizontal="right" vertical="center"/>
    </xf>
    <xf numFmtId="41" fontId="5" fillId="0" borderId="54" xfId="1" applyNumberFormat="1" applyFont="1" applyBorder="1" applyAlignment="1">
      <alignment horizontal="right" vertical="center"/>
    </xf>
    <xf numFmtId="41" fontId="5" fillId="0" borderId="29" xfId="0" applyNumberFormat="1" applyFont="1" applyBorder="1" applyAlignment="1">
      <alignment horizontal="right" vertical="center"/>
    </xf>
    <xf numFmtId="38" fontId="5" fillId="0" borderId="104" xfId="3" applyFont="1" applyFill="1" applyBorder="1" applyAlignment="1">
      <alignment horizontal="distributed" vertical="center"/>
    </xf>
    <xf numFmtId="176" fontId="5" fillId="0" borderId="0" xfId="2" applyNumberFormat="1" applyFont="1" applyFill="1"/>
    <xf numFmtId="176" fontId="13" fillId="0" borderId="0" xfId="4" applyNumberFormat="1" applyFont="1" applyFill="1">
      <alignment vertical="center"/>
    </xf>
    <xf numFmtId="176" fontId="1" fillId="0" borderId="0" xfId="2" applyNumberFormat="1" applyFont="1" applyFill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176" fontId="14" fillId="0" borderId="1" xfId="2" applyNumberFormat="1" applyFont="1" applyFill="1" applyBorder="1"/>
    <xf numFmtId="176" fontId="5" fillId="0" borderId="1" xfId="2" applyNumberFormat="1" applyFont="1" applyFill="1" applyBorder="1"/>
    <xf numFmtId="176" fontId="5" fillId="0" borderId="0" xfId="2" applyNumberFormat="1" applyFont="1" applyFill="1" applyAlignment="1">
      <alignment vertical="center"/>
    </xf>
    <xf numFmtId="176" fontId="5" fillId="0" borderId="2" xfId="2" applyNumberFormat="1" applyFont="1" applyFill="1" applyBorder="1" applyAlignment="1">
      <alignment horizontal="distributed" vertical="center"/>
    </xf>
    <xf numFmtId="176" fontId="5" fillId="0" borderId="3" xfId="2" applyNumberFormat="1" applyFont="1" applyFill="1" applyBorder="1" applyAlignment="1">
      <alignment horizontal="center" vertical="center"/>
    </xf>
    <xf numFmtId="176" fontId="5" fillId="0" borderId="4" xfId="2" applyNumberFormat="1" applyFont="1" applyFill="1" applyBorder="1" applyAlignment="1">
      <alignment horizontal="center" vertical="center"/>
    </xf>
    <xf numFmtId="176" fontId="5" fillId="0" borderId="73" xfId="2" applyNumberFormat="1" applyFont="1" applyFill="1" applyBorder="1" applyAlignment="1">
      <alignment horizontal="center" vertical="center"/>
    </xf>
    <xf numFmtId="176" fontId="5" fillId="0" borderId="6" xfId="2" applyNumberFormat="1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22" xfId="2" applyNumberFormat="1" applyFont="1" applyFill="1" applyBorder="1" applyAlignment="1">
      <alignment horizontal="distributed" vertical="center"/>
    </xf>
    <xf numFmtId="176" fontId="6" fillId="0" borderId="23" xfId="2" applyNumberFormat="1" applyFont="1" applyFill="1" applyBorder="1" applyAlignment="1">
      <alignment horizontal="center" vertical="center"/>
    </xf>
    <xf numFmtId="176" fontId="6" fillId="0" borderId="27" xfId="2" applyNumberFormat="1" applyFont="1" applyFill="1" applyBorder="1" applyAlignment="1">
      <alignment horizontal="center" vertical="center"/>
    </xf>
    <xf numFmtId="176" fontId="6" fillId="0" borderId="26" xfId="2" applyNumberFormat="1" applyFont="1" applyFill="1" applyBorder="1" applyAlignment="1">
      <alignment horizontal="center" vertical="center"/>
    </xf>
    <xf numFmtId="176" fontId="6" fillId="0" borderId="25" xfId="2" applyNumberFormat="1" applyFont="1" applyFill="1" applyBorder="1" applyAlignment="1">
      <alignment horizontal="center" vertical="center"/>
    </xf>
    <xf numFmtId="176" fontId="6" fillId="0" borderId="41" xfId="2" applyNumberFormat="1" applyFont="1" applyFill="1" applyBorder="1" applyAlignment="1">
      <alignment horizontal="center" vertical="center"/>
    </xf>
    <xf numFmtId="176" fontId="6" fillId="0" borderId="13" xfId="2" applyNumberFormat="1" applyFont="1" applyFill="1" applyBorder="1" applyAlignment="1">
      <alignment horizontal="center" vertical="center"/>
    </xf>
    <xf numFmtId="176" fontId="5" fillId="0" borderId="30" xfId="3" applyNumberFormat="1" applyFont="1" applyFill="1" applyBorder="1" applyAlignment="1">
      <alignment horizontal="distributed" vertical="center"/>
    </xf>
    <xf numFmtId="176" fontId="5" fillId="0" borderId="40" xfId="2" applyNumberFormat="1" applyFont="1" applyFill="1" applyBorder="1" applyAlignment="1">
      <alignment horizontal="right" vertical="center"/>
    </xf>
    <xf numFmtId="176" fontId="5" fillId="0" borderId="41" xfId="2" applyNumberFormat="1" applyFont="1" applyFill="1" applyBorder="1" applyAlignment="1">
      <alignment horizontal="right" vertical="center"/>
    </xf>
    <xf numFmtId="176" fontId="5" fillId="0" borderId="20" xfId="2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horizontal="right" vertical="center"/>
    </xf>
    <xf numFmtId="176" fontId="5" fillId="0" borderId="31" xfId="2" applyNumberFormat="1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176" fontId="5" fillId="0" borderId="20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8" fillId="0" borderId="33" xfId="3" applyNumberFormat="1" applyFont="1" applyFill="1" applyBorder="1" applyAlignment="1">
      <alignment horizontal="distributed" vertical="center"/>
    </xf>
    <xf numFmtId="176" fontId="8" fillId="0" borderId="34" xfId="1" applyNumberFormat="1" applyFont="1" applyFill="1" applyBorder="1" applyAlignment="1">
      <alignment horizontal="right" vertical="center"/>
    </xf>
    <xf numFmtId="176" fontId="8" fillId="0" borderId="37" xfId="1" applyNumberFormat="1" applyFont="1" applyFill="1" applyBorder="1" applyAlignment="1">
      <alignment horizontal="right" vertical="center"/>
    </xf>
    <xf numFmtId="176" fontId="8" fillId="0" borderId="35" xfId="1" applyNumberFormat="1" applyFont="1" applyFill="1" applyBorder="1" applyAlignment="1">
      <alignment horizontal="right" vertical="center"/>
    </xf>
    <xf numFmtId="176" fontId="8" fillId="0" borderId="34" xfId="2" applyNumberFormat="1" applyFont="1" applyFill="1" applyBorder="1" applyAlignment="1">
      <alignment horizontal="right" vertical="center"/>
    </xf>
    <xf numFmtId="176" fontId="8" fillId="0" borderId="35" xfId="2" applyNumberFormat="1" applyFont="1" applyFill="1" applyBorder="1" applyAlignment="1">
      <alignment horizontal="right" vertical="center"/>
    </xf>
    <xf numFmtId="176" fontId="8" fillId="0" borderId="36" xfId="2" applyNumberFormat="1" applyFont="1" applyFill="1" applyBorder="1" applyAlignment="1">
      <alignment horizontal="right" vertical="center"/>
    </xf>
    <xf numFmtId="176" fontId="8" fillId="0" borderId="83" xfId="2" applyNumberFormat="1" applyFont="1" applyFill="1" applyBorder="1" applyAlignment="1">
      <alignment horizontal="right" vertical="center"/>
    </xf>
    <xf numFmtId="176" fontId="8" fillId="0" borderId="36" xfId="1" applyNumberFormat="1" applyFont="1" applyFill="1" applyBorder="1" applyAlignment="1">
      <alignment horizontal="right" vertical="center"/>
    </xf>
    <xf numFmtId="176" fontId="5" fillId="0" borderId="9" xfId="3" applyNumberFormat="1" applyFont="1" applyFill="1" applyBorder="1" applyAlignment="1">
      <alignment horizontal="distributed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5" fillId="0" borderId="22" xfId="3" applyNumberFormat="1" applyFont="1" applyFill="1" applyBorder="1" applyAlignment="1">
      <alignment horizontal="distributed" vertical="center"/>
    </xf>
    <xf numFmtId="176" fontId="5" fillId="0" borderId="45" xfId="2" applyNumberFormat="1" applyFont="1" applyFill="1" applyBorder="1" applyAlignment="1">
      <alignment horizontal="right" vertical="center"/>
    </xf>
    <xf numFmtId="176" fontId="5" fillId="0" borderId="27" xfId="2" applyNumberFormat="1" applyFont="1" applyFill="1" applyBorder="1" applyAlignment="1">
      <alignment horizontal="right" vertical="center"/>
    </xf>
    <xf numFmtId="176" fontId="5" fillId="0" borderId="47" xfId="2" applyNumberFormat="1" applyFont="1" applyFill="1" applyBorder="1" applyAlignment="1">
      <alignment horizontal="right" vertical="center"/>
    </xf>
    <xf numFmtId="176" fontId="5" fillId="0" borderId="25" xfId="2" applyNumberFormat="1" applyFont="1" applyFill="1" applyBorder="1" applyAlignment="1">
      <alignment horizontal="right" vertical="center"/>
    </xf>
    <xf numFmtId="176" fontId="6" fillId="0" borderId="9" xfId="3" applyNumberFormat="1" applyFont="1" applyFill="1" applyBorder="1" applyAlignment="1">
      <alignment horizontal="left" vertical="center"/>
    </xf>
    <xf numFmtId="176" fontId="5" fillId="0" borderId="50" xfId="3" applyNumberFormat="1" applyFont="1" applyFill="1" applyBorder="1" applyAlignment="1">
      <alignment horizontal="distributed" vertical="center"/>
    </xf>
    <xf numFmtId="176" fontId="5" fillId="0" borderId="60" xfId="2" applyNumberFormat="1" applyFont="1" applyFill="1" applyBorder="1" applyAlignment="1">
      <alignment horizontal="right" vertical="center"/>
    </xf>
    <xf numFmtId="176" fontId="5" fillId="0" borderId="77" xfId="3" applyNumberFormat="1" applyFont="1" applyFill="1" applyBorder="1" applyAlignment="1">
      <alignment horizontal="distributed" vertical="center"/>
    </xf>
    <xf numFmtId="176" fontId="5" fillId="0" borderId="52" xfId="2" applyNumberFormat="1" applyFont="1" applyFill="1" applyBorder="1" applyAlignment="1">
      <alignment horizontal="right" vertical="center"/>
    </xf>
    <xf numFmtId="176" fontId="5" fillId="0" borderId="53" xfId="2" applyNumberFormat="1" applyFont="1" applyFill="1" applyBorder="1" applyAlignment="1">
      <alignment horizontal="right" vertical="center"/>
    </xf>
    <xf numFmtId="176" fontId="5" fillId="0" borderId="55" xfId="2" applyNumberFormat="1" applyFont="1" applyFill="1" applyBorder="1" applyAlignment="1">
      <alignment horizontal="right" vertical="center"/>
    </xf>
    <xf numFmtId="176" fontId="5" fillId="0" borderId="54" xfId="2" applyNumberFormat="1" applyFont="1" applyFill="1" applyBorder="1" applyAlignment="1">
      <alignment horizontal="right" vertical="center"/>
    </xf>
    <xf numFmtId="176" fontId="5" fillId="0" borderId="90" xfId="3" applyNumberFormat="1" applyFont="1" applyFill="1" applyBorder="1" applyAlignment="1">
      <alignment horizontal="distributed" vertical="center"/>
    </xf>
    <xf numFmtId="176" fontId="5" fillId="0" borderId="64" xfId="2" applyNumberFormat="1" applyFont="1" applyFill="1" applyBorder="1" applyAlignment="1">
      <alignment horizontal="right" vertical="center"/>
    </xf>
    <xf numFmtId="176" fontId="5" fillId="0" borderId="66" xfId="2" applyNumberFormat="1" applyFont="1" applyFill="1" applyBorder="1" applyAlignment="1">
      <alignment horizontal="right" vertical="center"/>
    </xf>
    <xf numFmtId="176" fontId="5" fillId="0" borderId="118" xfId="2" applyNumberFormat="1" applyFont="1" applyFill="1" applyBorder="1" applyAlignment="1">
      <alignment horizontal="right" vertical="center"/>
    </xf>
    <xf numFmtId="176" fontId="5" fillId="0" borderId="67" xfId="2" applyNumberFormat="1" applyFont="1" applyFill="1" applyBorder="1" applyAlignment="1">
      <alignment horizontal="right" vertical="center"/>
    </xf>
    <xf numFmtId="176" fontId="5" fillId="0" borderId="29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left" vertical="center"/>
    </xf>
    <xf numFmtId="176" fontId="5" fillId="0" borderId="0" xfId="2" applyNumberFormat="1" applyFont="1" applyFill="1" applyBorder="1"/>
    <xf numFmtId="0" fontId="10" fillId="0" borderId="0" xfId="0" applyFont="1" applyAlignment="1">
      <alignment vertical="center"/>
    </xf>
    <xf numFmtId="0" fontId="14" fillId="0" borderId="1" xfId="2" applyFont="1" applyFill="1" applyBorder="1"/>
    <xf numFmtId="0" fontId="5" fillId="0" borderId="1" xfId="2" applyFont="1" applyFill="1" applyBorder="1"/>
    <xf numFmtId="0" fontId="5" fillId="0" borderId="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38" fontId="5" fillId="0" borderId="3" xfId="3" applyFont="1" applyFill="1" applyBorder="1" applyAlignment="1">
      <alignment horizontal="distributed" vertical="center"/>
    </xf>
    <xf numFmtId="0" fontId="5" fillId="0" borderId="0" xfId="2" applyFont="1" applyFill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6" fillId="0" borderId="66" xfId="2" applyFont="1" applyFill="1" applyBorder="1" applyAlignment="1">
      <alignment horizontal="center" vertical="center"/>
    </xf>
    <xf numFmtId="0" fontId="6" fillId="0" borderId="118" xfId="2" applyFont="1" applyFill="1" applyBorder="1" applyAlignment="1">
      <alignment horizontal="center" vertical="center"/>
    </xf>
    <xf numFmtId="38" fontId="5" fillId="0" borderId="45" xfId="3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vertical="center"/>
    </xf>
    <xf numFmtId="176" fontId="5" fillId="0" borderId="41" xfId="2" applyNumberFormat="1" applyFont="1" applyFill="1" applyBorder="1" applyAlignment="1">
      <alignment vertical="center"/>
    </xf>
    <xf numFmtId="176" fontId="5" fillId="0" borderId="32" xfId="2" applyNumberFormat="1" applyFont="1" applyFill="1" applyBorder="1" applyAlignment="1">
      <alignment vertical="center"/>
    </xf>
    <xf numFmtId="176" fontId="8" fillId="0" borderId="7" xfId="2" applyNumberFormat="1" applyFont="1" applyFill="1" applyBorder="1" applyAlignment="1">
      <alignment horizontal="right" vertical="center"/>
    </xf>
    <xf numFmtId="176" fontId="8" fillId="0" borderId="31" xfId="2" applyNumberFormat="1" applyFont="1" applyFill="1" applyBorder="1" applyAlignment="1">
      <alignment horizontal="right" vertical="center"/>
    </xf>
    <xf numFmtId="176" fontId="8" fillId="0" borderId="113" xfId="2" applyNumberFormat="1" applyFont="1" applyFill="1" applyBorder="1" applyAlignment="1">
      <alignment horizontal="right" vertical="center"/>
    </xf>
    <xf numFmtId="38" fontId="5" fillId="0" borderId="3" xfId="3" applyFont="1" applyFill="1" applyBorder="1" applyAlignment="1">
      <alignment horizontal="distributed" vertical="center"/>
    </xf>
    <xf numFmtId="176" fontId="8" fillId="0" borderId="39" xfId="2" applyNumberFormat="1" applyFont="1" applyFill="1" applyBorder="1" applyAlignment="1">
      <alignment horizontal="right" vertical="center"/>
    </xf>
    <xf numFmtId="176" fontId="8" fillId="0" borderId="114" xfId="2" applyNumberFormat="1" applyFont="1" applyFill="1" applyBorder="1" applyAlignment="1">
      <alignment horizontal="right" vertical="center"/>
    </xf>
    <xf numFmtId="38" fontId="8" fillId="0" borderId="34" xfId="3" applyFont="1" applyFill="1" applyBorder="1" applyAlignment="1">
      <alignment horizontal="distributed" vertical="center"/>
    </xf>
    <xf numFmtId="176" fontId="5" fillId="0" borderId="94" xfId="2" applyNumberFormat="1" applyFont="1" applyFill="1" applyBorder="1" applyAlignment="1">
      <alignment horizontal="right" vertical="center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115" xfId="2" applyNumberFormat="1" applyFont="1" applyFill="1" applyBorder="1" applyAlignment="1">
      <alignment horizontal="right" vertical="center"/>
    </xf>
    <xf numFmtId="38" fontId="5" fillId="0" borderId="40" xfId="3" applyFont="1" applyFill="1" applyBorder="1" applyAlignment="1">
      <alignment horizontal="distributed" vertical="center"/>
    </xf>
    <xf numFmtId="0" fontId="5" fillId="0" borderId="43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0" fontId="5" fillId="0" borderId="41" xfId="2" applyFont="1" applyFill="1" applyBorder="1" applyAlignment="1">
      <alignment horizontal="right" vertical="center"/>
    </xf>
    <xf numFmtId="176" fontId="5" fillId="0" borderId="95" xfId="2" applyNumberFormat="1" applyFont="1" applyFill="1" applyBorder="1" applyAlignment="1">
      <alignment horizontal="right" vertical="center"/>
    </xf>
    <xf numFmtId="176" fontId="5" fillId="0" borderId="26" xfId="2" applyNumberFormat="1" applyFont="1" applyFill="1" applyBorder="1" applyAlignment="1">
      <alignment horizontal="right" vertical="center"/>
    </xf>
    <xf numFmtId="38" fontId="5" fillId="0" borderId="45" xfId="3" applyFont="1" applyFill="1" applyBorder="1" applyAlignment="1">
      <alignment horizontal="distributed" vertical="center"/>
    </xf>
    <xf numFmtId="176" fontId="5" fillId="0" borderId="32" xfId="2" applyNumberFormat="1" applyFont="1" applyFill="1" applyBorder="1" applyAlignment="1">
      <alignment horizontal="right" vertical="center"/>
    </xf>
    <xf numFmtId="38" fontId="6" fillId="0" borderId="3" xfId="3" applyFont="1" applyFill="1" applyBorder="1" applyAlignment="1">
      <alignment horizontal="right" vertical="center"/>
    </xf>
    <xf numFmtId="176" fontId="5" fillId="0" borderId="46" xfId="2" applyNumberFormat="1" applyFont="1" applyFill="1" applyBorder="1" applyAlignment="1">
      <alignment horizontal="right" vertical="center"/>
    </xf>
    <xf numFmtId="38" fontId="5" fillId="0" borderId="61" xfId="3" applyFont="1" applyFill="1" applyBorder="1" applyAlignment="1">
      <alignment horizontal="distributed" vertical="center"/>
    </xf>
    <xf numFmtId="176" fontId="5" fillId="0" borderId="15" xfId="2" applyNumberFormat="1" applyFont="1" applyFill="1" applyBorder="1" applyAlignment="1">
      <alignment horizontal="right" vertical="center"/>
    </xf>
    <xf numFmtId="0" fontId="5" fillId="0" borderId="15" xfId="2" applyFont="1" applyFill="1" applyBorder="1" applyAlignment="1">
      <alignment horizontal="right" vertical="center"/>
    </xf>
    <xf numFmtId="0" fontId="5" fillId="0" borderId="54" xfId="2" applyFont="1" applyFill="1" applyBorder="1" applyAlignment="1">
      <alignment horizontal="right" vertical="center"/>
    </xf>
    <xf numFmtId="0" fontId="5" fillId="0" borderId="53" xfId="2" applyFont="1" applyFill="1" applyBorder="1" applyAlignment="1">
      <alignment horizontal="right" vertical="center"/>
    </xf>
    <xf numFmtId="176" fontId="5" fillId="0" borderId="116" xfId="2" applyNumberFormat="1" applyFont="1" applyFill="1" applyBorder="1" applyAlignment="1">
      <alignment horizontal="right" vertical="center"/>
    </xf>
    <xf numFmtId="38" fontId="5" fillId="0" borderId="52" xfId="3" applyFont="1" applyFill="1" applyBorder="1" applyAlignment="1">
      <alignment horizontal="distributed" vertical="center"/>
    </xf>
    <xf numFmtId="176" fontId="5" fillId="0" borderId="104" xfId="2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horizontal="right" vertical="center"/>
    </xf>
    <xf numFmtId="0" fontId="5" fillId="0" borderId="29" xfId="2" applyFont="1" applyFill="1" applyBorder="1" applyAlignment="1">
      <alignment horizontal="right" vertical="center"/>
    </xf>
    <xf numFmtId="0" fontId="5" fillId="0" borderId="66" xfId="2" applyFont="1" applyFill="1" applyBorder="1" applyAlignment="1">
      <alignment horizontal="right" vertical="center"/>
    </xf>
    <xf numFmtId="38" fontId="5" fillId="0" borderId="64" xfId="3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left" vertical="center"/>
    </xf>
    <xf numFmtId="0" fontId="12" fillId="0" borderId="0" xfId="4" applyFill="1">
      <alignment vertical="center"/>
    </xf>
    <xf numFmtId="0" fontId="1" fillId="0" borderId="0" xfId="2" applyFont="1" applyFill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73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right" vertical="center"/>
    </xf>
    <xf numFmtId="0" fontId="8" fillId="0" borderId="37" xfId="2" applyFont="1" applyFill="1" applyBorder="1" applyAlignment="1">
      <alignment horizontal="right" vertical="center"/>
    </xf>
    <xf numFmtId="0" fontId="8" fillId="0" borderId="35" xfId="2" applyFont="1" applyFill="1" applyBorder="1" applyAlignment="1">
      <alignment horizontal="right" vertical="center"/>
    </xf>
    <xf numFmtId="0" fontId="8" fillId="0" borderId="36" xfId="1" applyNumberFormat="1" applyFont="1" applyFill="1" applyBorder="1" applyAlignment="1">
      <alignment horizontal="right" vertical="center"/>
    </xf>
    <xf numFmtId="0" fontId="8" fillId="0" borderId="35" xfId="1" applyNumberFormat="1" applyFont="1" applyFill="1" applyBorder="1" applyAlignment="1">
      <alignment horizontal="right" vertical="center"/>
    </xf>
    <xf numFmtId="0" fontId="5" fillId="0" borderId="119" xfId="2" applyFont="1" applyFill="1" applyBorder="1" applyAlignment="1">
      <alignment horizontal="right" vertical="center"/>
    </xf>
    <xf numFmtId="0" fontId="5" fillId="0" borderId="115" xfId="2" applyFont="1" applyFill="1" applyBorder="1" applyAlignment="1">
      <alignment horizontal="right" vertical="center"/>
    </xf>
    <xf numFmtId="0" fontId="5" fillId="0" borderId="40" xfId="2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right" vertical="center"/>
    </xf>
    <xf numFmtId="0" fontId="5" fillId="0" borderId="41" xfId="1" applyNumberFormat="1" applyFont="1" applyFill="1" applyBorder="1" applyAlignment="1">
      <alignment horizontal="right" vertical="center"/>
    </xf>
    <xf numFmtId="0" fontId="5" fillId="0" borderId="45" xfId="2" applyFont="1" applyFill="1" applyBorder="1" applyAlignment="1">
      <alignment horizontal="right" vertical="center"/>
    </xf>
    <xf numFmtId="0" fontId="5" fillId="0" borderId="27" xfId="2" applyFont="1" applyFill="1" applyBorder="1" applyAlignment="1">
      <alignment horizontal="right" vertical="center"/>
    </xf>
    <xf numFmtId="0" fontId="5" fillId="0" borderId="112" xfId="2" applyFont="1" applyFill="1" applyBorder="1" applyAlignment="1">
      <alignment horizontal="right" vertical="center"/>
    </xf>
    <xf numFmtId="0" fontId="5" fillId="0" borderId="47" xfId="2" applyFont="1" applyFill="1" applyBorder="1" applyAlignment="1">
      <alignment horizontal="right" vertical="center"/>
    </xf>
    <xf numFmtId="38" fontId="6" fillId="0" borderId="9" xfId="3" applyFont="1" applyFill="1" applyBorder="1" applyAlignment="1">
      <alignment horizontal="left" vertical="center"/>
    </xf>
    <xf numFmtId="0" fontId="5" fillId="0" borderId="60" xfId="2" applyFont="1" applyFill="1" applyBorder="1" applyAlignment="1">
      <alignment horizontal="right" vertical="center"/>
    </xf>
    <xf numFmtId="0" fontId="5" fillId="0" borderId="120" xfId="2" applyFont="1" applyFill="1" applyBorder="1" applyAlignment="1">
      <alignment horizontal="right" vertical="center"/>
    </xf>
    <xf numFmtId="176" fontId="17" fillId="0" borderId="41" xfId="2" applyNumberFormat="1" applyFont="1" applyFill="1" applyBorder="1" applyAlignment="1">
      <alignment horizontal="right" vertical="center"/>
    </xf>
    <xf numFmtId="0" fontId="5" fillId="0" borderId="20" xfId="2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right" vertical="center"/>
    </xf>
    <xf numFmtId="0" fontId="5" fillId="0" borderId="51" xfId="2" applyFont="1" applyFill="1" applyBorder="1" applyAlignment="1">
      <alignment horizontal="right" vertical="center"/>
    </xf>
    <xf numFmtId="0" fontId="5" fillId="0" borderId="55" xfId="2" applyFont="1" applyFill="1" applyBorder="1" applyAlignment="1">
      <alignment horizontal="right" vertical="center"/>
    </xf>
    <xf numFmtId="0" fontId="5" fillId="0" borderId="56" xfId="2" applyFont="1" applyFill="1" applyBorder="1" applyAlignment="1">
      <alignment horizontal="right" vertical="center"/>
    </xf>
    <xf numFmtId="0" fontId="5" fillId="0" borderId="116" xfId="2" applyFont="1" applyFill="1" applyBorder="1" applyAlignment="1">
      <alignment horizontal="right" vertical="center"/>
    </xf>
    <xf numFmtId="176" fontId="5" fillId="0" borderId="56" xfId="2" applyNumberFormat="1" applyFont="1" applyFill="1" applyBorder="1" applyAlignment="1">
      <alignment horizontal="right" vertical="center"/>
    </xf>
    <xf numFmtId="0" fontId="5" fillId="0" borderId="64" xfId="2" applyFont="1" applyFill="1" applyBorder="1" applyAlignment="1">
      <alignment horizontal="right" vertical="center"/>
    </xf>
    <xf numFmtId="0" fontId="5" fillId="0" borderId="28" xfId="2" applyFont="1" applyFill="1" applyBorder="1" applyAlignment="1">
      <alignment horizontal="right" vertical="center"/>
    </xf>
    <xf numFmtId="0" fontId="5" fillId="0" borderId="118" xfId="2" applyFont="1" applyFill="1" applyBorder="1" applyAlignment="1">
      <alignment horizontal="right" vertical="center"/>
    </xf>
    <xf numFmtId="0" fontId="5" fillId="0" borderId="67" xfId="2" applyFont="1" applyFill="1" applyBorder="1" applyAlignment="1">
      <alignment horizontal="right" vertical="center"/>
    </xf>
    <xf numFmtId="41" fontId="5" fillId="0" borderId="0" xfId="2" applyNumberFormat="1" applyFont="1" applyFill="1"/>
    <xf numFmtId="0" fontId="6" fillId="0" borderId="5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21" xfId="2" applyFont="1" applyFill="1" applyBorder="1" applyAlignment="1">
      <alignment horizontal="center" vertical="center"/>
    </xf>
    <xf numFmtId="176" fontId="5" fillId="0" borderId="80" xfId="2" applyNumberFormat="1" applyFont="1" applyFill="1" applyBorder="1" applyAlignment="1">
      <alignment horizontal="right" vertical="center"/>
    </xf>
    <xf numFmtId="176" fontId="5" fillId="0" borderId="113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0" fontId="8" fillId="0" borderId="41" xfId="2" applyFont="1" applyFill="1" applyBorder="1" applyAlignment="1">
      <alignment horizontal="right" vertical="center"/>
    </xf>
    <xf numFmtId="176" fontId="8" fillId="0" borderId="43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right" vertical="center"/>
    </xf>
    <xf numFmtId="176" fontId="8" fillId="0" borderId="41" xfId="2" applyNumberFormat="1" applyFont="1" applyFill="1" applyBorder="1" applyAlignment="1">
      <alignment horizontal="right" vertical="center"/>
    </xf>
    <xf numFmtId="0" fontId="8" fillId="0" borderId="43" xfId="2" applyFont="1" applyFill="1" applyBorder="1" applyAlignment="1">
      <alignment horizontal="right" vertical="center"/>
    </xf>
    <xf numFmtId="176" fontId="5" fillId="0" borderId="122" xfId="2" applyNumberFormat="1" applyFont="1" applyFill="1" applyBorder="1" applyAlignment="1">
      <alignment horizontal="right" vertical="center"/>
    </xf>
    <xf numFmtId="176" fontId="5" fillId="0" borderId="105" xfId="2" applyNumberFormat="1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176" fontId="5" fillId="0" borderId="85" xfId="2" applyNumberFormat="1" applyFont="1" applyFill="1" applyBorder="1" applyAlignment="1">
      <alignment horizontal="right" vertical="center"/>
    </xf>
    <xf numFmtId="176" fontId="5" fillId="0" borderId="123" xfId="2" applyNumberFormat="1" applyFont="1" applyFill="1" applyBorder="1" applyAlignment="1">
      <alignment horizontal="right" vertical="center"/>
    </xf>
    <xf numFmtId="0" fontId="5" fillId="0" borderId="46" xfId="2" applyFont="1" applyFill="1" applyBorder="1" applyAlignment="1">
      <alignment horizontal="right" vertical="center"/>
    </xf>
    <xf numFmtId="0" fontId="1" fillId="0" borderId="1" xfId="2" applyFont="1" applyFill="1" applyBorder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72" xfId="2" applyFont="1" applyFill="1" applyBorder="1" applyAlignment="1">
      <alignment horizontal="centerContinuous" vertical="center"/>
    </xf>
    <xf numFmtId="0" fontId="5" fillId="0" borderId="4" xfId="2" applyFont="1" applyFill="1" applyBorder="1" applyAlignment="1">
      <alignment horizontal="centerContinuous" vertical="center"/>
    </xf>
    <xf numFmtId="0" fontId="5" fillId="0" borderId="5" xfId="2" applyFont="1" applyFill="1" applyBorder="1" applyAlignment="1">
      <alignment horizontal="centerContinuous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50" xfId="2" applyFont="1" applyFill="1" applyBorder="1" applyAlignment="1">
      <alignment horizontal="center" vertical="center"/>
    </xf>
    <xf numFmtId="0" fontId="7" fillId="0" borderId="12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8" fillId="0" borderId="36" xfId="2" applyFont="1" applyFill="1" applyBorder="1" applyAlignment="1">
      <alignment horizontal="right" vertical="center"/>
    </xf>
    <xf numFmtId="0" fontId="8" fillId="0" borderId="39" xfId="2" applyFont="1" applyFill="1" applyBorder="1" applyAlignment="1">
      <alignment horizontal="right" vertical="center"/>
    </xf>
    <xf numFmtId="176" fontId="5" fillId="0" borderId="86" xfId="2" applyNumberFormat="1" applyFont="1" applyFill="1" applyBorder="1" applyAlignment="1">
      <alignment horizontal="right" vertical="center"/>
    </xf>
    <xf numFmtId="0" fontId="5" fillId="0" borderId="86" xfId="2" applyFont="1" applyFill="1" applyBorder="1" applyAlignment="1">
      <alignment horizontal="right" vertical="center"/>
    </xf>
    <xf numFmtId="176" fontId="5" fillId="0" borderId="112" xfId="2" applyNumberFormat="1" applyFont="1" applyFill="1" applyBorder="1" applyAlignment="1">
      <alignment horizontal="right" vertical="center"/>
    </xf>
    <xf numFmtId="176" fontId="5" fillId="0" borderId="44" xfId="2" applyNumberFormat="1" applyFont="1" applyFill="1" applyBorder="1" applyAlignment="1">
      <alignment horizontal="right" vertical="center"/>
    </xf>
    <xf numFmtId="176" fontId="5" fillId="0" borderId="24" xfId="2" applyNumberFormat="1" applyFont="1" applyFill="1" applyBorder="1" applyAlignment="1">
      <alignment horizontal="right" vertical="center"/>
    </xf>
    <xf numFmtId="176" fontId="5" fillId="0" borderId="3" xfId="2" applyNumberFormat="1" applyFont="1" applyFill="1" applyBorder="1" applyAlignment="1">
      <alignment horizontal="right" vertical="center"/>
    </xf>
    <xf numFmtId="176" fontId="5" fillId="0" borderId="102" xfId="2" applyNumberFormat="1" applyFont="1" applyFill="1" applyBorder="1" applyAlignment="1">
      <alignment horizontal="right" vertical="center"/>
    </xf>
    <xf numFmtId="176" fontId="5" fillId="0" borderId="7" xfId="2" applyNumberFormat="1" applyFont="1" applyFill="1" applyBorder="1" applyAlignment="1">
      <alignment horizontal="right" vertical="center"/>
    </xf>
    <xf numFmtId="0" fontId="5" fillId="0" borderId="18" xfId="2" applyFont="1" applyFill="1" applyBorder="1" applyAlignment="1">
      <alignment horizontal="right" vertical="center"/>
    </xf>
    <xf numFmtId="0" fontId="5" fillId="0" borderId="65" xfId="2" applyFont="1" applyFill="1" applyBorder="1" applyAlignment="1">
      <alignment horizontal="right" vertical="center"/>
    </xf>
    <xf numFmtId="176" fontId="5" fillId="0" borderId="7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distributed" vertical="center"/>
    </xf>
    <xf numFmtId="176" fontId="7" fillId="0" borderId="18" xfId="2" applyNumberFormat="1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horizontal="center" vertical="center"/>
    </xf>
    <xf numFmtId="176" fontId="7" fillId="0" borderId="14" xfId="2" applyNumberFormat="1" applyFont="1" applyFill="1" applyBorder="1" applyAlignment="1">
      <alignment horizontal="center" vertical="center"/>
    </xf>
    <xf numFmtId="176" fontId="7" fillId="0" borderId="59" xfId="2" applyNumberFormat="1" applyFont="1" applyFill="1" applyBorder="1" applyAlignment="1">
      <alignment horizontal="center" vertical="center"/>
    </xf>
    <xf numFmtId="176" fontId="7" fillId="0" borderId="77" xfId="2" applyNumberFormat="1" applyFont="1" applyFill="1" applyBorder="1" applyAlignment="1">
      <alignment horizontal="center" vertical="center"/>
    </xf>
    <xf numFmtId="176" fontId="5" fillId="0" borderId="61" xfId="2" applyNumberFormat="1" applyFont="1" applyFill="1" applyBorder="1" applyAlignment="1">
      <alignment horizontal="distributed" vertical="center"/>
    </xf>
    <xf numFmtId="176" fontId="6" fillId="0" borderId="95" xfId="2" applyNumberFormat="1" applyFont="1" applyFill="1" applyBorder="1" applyAlignment="1">
      <alignment horizontal="center" vertical="center"/>
    </xf>
    <xf numFmtId="176" fontId="6" fillId="0" borderId="112" xfId="2" applyNumberFormat="1" applyFont="1" applyFill="1" applyBorder="1" applyAlignment="1">
      <alignment horizontal="center" vertical="center"/>
    </xf>
    <xf numFmtId="176" fontId="5" fillId="0" borderId="45" xfId="2" applyNumberFormat="1" applyFont="1" applyFill="1" applyBorder="1" applyAlignment="1">
      <alignment horizontal="distributed" vertical="center"/>
    </xf>
    <xf numFmtId="176" fontId="5" fillId="0" borderId="3" xfId="3" applyNumberFormat="1" applyFont="1" applyFill="1" applyBorder="1" applyAlignment="1">
      <alignment horizontal="distributed" vertical="center"/>
    </xf>
    <xf numFmtId="176" fontId="8" fillId="0" borderId="34" xfId="3" applyNumberFormat="1" applyFont="1" applyFill="1" applyBorder="1" applyAlignment="1">
      <alignment horizontal="distributed" vertical="center"/>
    </xf>
    <xf numFmtId="176" fontId="5" fillId="0" borderId="40" xfId="3" applyNumberFormat="1" applyFont="1" applyFill="1" applyBorder="1" applyAlignment="1">
      <alignment horizontal="distributed" vertical="center"/>
    </xf>
    <xf numFmtId="176" fontId="5" fillId="0" borderId="9" xfId="2" applyNumberFormat="1" applyFont="1" applyFill="1" applyBorder="1" applyAlignment="1">
      <alignment horizontal="right" vertical="center"/>
    </xf>
    <xf numFmtId="176" fontId="5" fillId="0" borderId="45" xfId="3" applyNumberFormat="1" applyFont="1" applyFill="1" applyBorder="1" applyAlignment="1">
      <alignment horizontal="distributed" vertical="center"/>
    </xf>
    <xf numFmtId="176" fontId="6" fillId="0" borderId="3" xfId="3" applyNumberFormat="1" applyFont="1" applyFill="1" applyBorder="1" applyAlignment="1">
      <alignment horizontal="right" vertical="center"/>
    </xf>
    <xf numFmtId="176" fontId="5" fillId="0" borderId="61" xfId="3" applyNumberFormat="1" applyFont="1" applyFill="1" applyBorder="1" applyAlignment="1">
      <alignment horizontal="distributed" vertical="center"/>
    </xf>
    <xf numFmtId="176" fontId="5" fillId="0" borderId="52" xfId="3" applyNumberFormat="1" applyFont="1" applyFill="1" applyBorder="1" applyAlignment="1">
      <alignment horizontal="distributed" vertical="center"/>
    </xf>
    <xf numFmtId="176" fontId="5" fillId="0" borderId="17" xfId="2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176" fontId="5" fillId="0" borderId="64" xfId="3" applyNumberFormat="1" applyFont="1" applyFill="1" applyBorder="1" applyAlignment="1">
      <alignment horizontal="distributed" vertical="center"/>
    </xf>
    <xf numFmtId="41" fontId="5" fillId="0" borderId="0" xfId="0" applyNumberFormat="1" applyFont="1" applyAlignment="1">
      <alignment horizontal="left"/>
    </xf>
    <xf numFmtId="41" fontId="0" fillId="0" borderId="1" xfId="0" applyNumberFormat="1" applyBorder="1" applyAlignment="1">
      <alignment horizontal="left" vertical="center"/>
    </xf>
    <xf numFmtId="41" fontId="0" fillId="0" borderId="1" xfId="0" applyNumberFormat="1" applyFont="1" applyBorder="1" applyAlignment="1">
      <alignment horizontal="left" vertical="center"/>
    </xf>
    <xf numFmtId="41" fontId="5" fillId="0" borderId="121" xfId="0" applyNumberFormat="1" applyFont="1" applyBorder="1" applyAlignment="1">
      <alignment horizontal="center" vertical="center"/>
    </xf>
    <xf numFmtId="41" fontId="5" fillId="0" borderId="112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right"/>
    </xf>
    <xf numFmtId="0" fontId="1" fillId="0" borderId="0" xfId="5" applyFont="1" applyFill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5" fillId="0" borderId="7" xfId="5" applyFont="1" applyFill="1" applyBorder="1" applyAlignment="1">
      <alignment horizontal="distributed" vertical="center"/>
    </xf>
    <xf numFmtId="0" fontId="5" fillId="0" borderId="49" xfId="5" applyFont="1" applyFill="1" applyBorder="1" applyAlignment="1">
      <alignment horizontal="distributed" vertical="center"/>
    </xf>
    <xf numFmtId="0" fontId="5" fillId="0" borderId="6" xfId="5" applyFont="1" applyFill="1" applyBorder="1" applyAlignment="1">
      <alignment horizontal="center" vertical="center"/>
    </xf>
    <xf numFmtId="0" fontId="1" fillId="0" borderId="7" xfId="2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39" xfId="5" applyFont="1" applyFill="1" applyBorder="1" applyAlignment="1">
      <alignment horizontal="distributed" vertical="center"/>
    </xf>
    <xf numFmtId="0" fontId="5" fillId="0" borderId="38" xfId="5" applyFont="1" applyFill="1" applyBorder="1" applyAlignment="1">
      <alignment horizontal="distributed" vertical="center"/>
    </xf>
    <xf numFmtId="0" fontId="1" fillId="0" borderId="36" xfId="2" applyFill="1" applyBorder="1" applyAlignment="1">
      <alignment horizontal="center" vertical="center"/>
    </xf>
    <xf numFmtId="0" fontId="1" fillId="0" borderId="39" xfId="2" applyFill="1" applyBorder="1" applyAlignment="1">
      <alignment horizontal="center" vertical="center"/>
    </xf>
    <xf numFmtId="0" fontId="5" fillId="0" borderId="125" xfId="5" applyFont="1" applyFill="1" applyBorder="1" applyAlignment="1">
      <alignment horizontal="center" vertical="center"/>
    </xf>
    <xf numFmtId="0" fontId="5" fillId="0" borderId="126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127" xfId="5" applyFont="1" applyFill="1" applyBorder="1" applyAlignment="1">
      <alignment horizontal="distributed" vertical="center"/>
    </xf>
    <xf numFmtId="0" fontId="5" fillId="0" borderId="128" xfId="5" applyFont="1" applyFill="1" applyBorder="1" applyAlignment="1">
      <alignment horizontal="distributed" vertical="center"/>
    </xf>
    <xf numFmtId="0" fontId="5" fillId="0" borderId="129" xfId="5" applyFont="1" applyFill="1" applyBorder="1" applyAlignment="1">
      <alignment horizontal="right" vertical="center"/>
    </xf>
    <xf numFmtId="0" fontId="5" fillId="0" borderId="127" xfId="5" applyFont="1" applyFill="1" applyBorder="1" applyAlignment="1">
      <alignment horizontal="right" vertical="center"/>
    </xf>
    <xf numFmtId="0" fontId="5" fillId="0" borderId="130" xfId="5" applyFont="1" applyFill="1" applyBorder="1" applyAlignment="1">
      <alignment horizontal="right" vertical="center"/>
    </xf>
    <xf numFmtId="176" fontId="5" fillId="0" borderId="131" xfId="5" applyNumberFormat="1" applyFont="1" applyFill="1" applyBorder="1" applyAlignment="1">
      <alignment horizontal="right" vertical="center"/>
    </xf>
    <xf numFmtId="0" fontId="5" fillId="0" borderId="131" xfId="5" applyFont="1" applyFill="1" applyBorder="1" applyAlignment="1">
      <alignment horizontal="right" vertical="center"/>
    </xf>
    <xf numFmtId="176" fontId="5" fillId="0" borderId="132" xfId="5" applyNumberFormat="1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7" xfId="5" applyFont="1" applyFill="1" applyBorder="1" applyAlignment="1">
      <alignment vertical="center"/>
    </xf>
    <xf numFmtId="0" fontId="5" fillId="0" borderId="49" xfId="5" applyFont="1" applyFill="1" applyBorder="1" applyAlignment="1">
      <alignment vertical="center"/>
    </xf>
    <xf numFmtId="0" fontId="5" fillId="0" borderId="30" xfId="5" applyFont="1" applyFill="1" applyBorder="1" applyAlignment="1">
      <alignment horizontal="center" vertical="center"/>
    </xf>
    <xf numFmtId="0" fontId="5" fillId="0" borderId="48" xfId="5" applyFont="1" applyFill="1" applyBorder="1" applyAlignment="1">
      <alignment horizontal="center" vertical="center"/>
    </xf>
    <xf numFmtId="0" fontId="5" fillId="0" borderId="32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49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81" xfId="5" applyFont="1" applyFill="1" applyBorder="1" applyAlignment="1">
      <alignment horizontal="distributed" vertical="center"/>
    </xf>
    <xf numFmtId="0" fontId="5" fillId="0" borderId="94" xfId="5" applyFont="1" applyFill="1" applyBorder="1" applyAlignment="1">
      <alignment horizontal="center" vertical="center"/>
    </xf>
    <xf numFmtId="0" fontId="5" fillId="0" borderId="44" xfId="5" applyFont="1" applyFill="1" applyBorder="1" applyAlignment="1">
      <alignment horizontal="center" vertical="center"/>
    </xf>
    <xf numFmtId="0" fontId="5" fillId="0" borderId="43" xfId="5" applyFont="1" applyFill="1" applyBorder="1" applyAlignment="1">
      <alignment horizontal="center" vertical="center"/>
    </xf>
    <xf numFmtId="0" fontId="5" fillId="0" borderId="20" xfId="5" applyFont="1" applyFill="1" applyBorder="1" applyAlignment="1">
      <alignment horizontal="center" vertical="center"/>
    </xf>
    <xf numFmtId="0" fontId="5" fillId="0" borderId="81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0" fontId="5" fillId="0" borderId="39" xfId="5" applyFont="1" applyFill="1" applyBorder="1" applyAlignment="1">
      <alignment horizontal="distributed" vertical="center"/>
    </xf>
    <xf numFmtId="0" fontId="5" fillId="0" borderId="38" xfId="5" applyFont="1" applyFill="1" applyBorder="1" applyAlignment="1">
      <alignment horizontal="distributed" vertical="center"/>
    </xf>
    <xf numFmtId="0" fontId="5" fillId="0" borderId="133" xfId="5" applyFont="1" applyFill="1" applyBorder="1" applyAlignment="1">
      <alignment horizontal="center" vertical="center"/>
    </xf>
    <xf numFmtId="0" fontId="5" fillId="0" borderId="134" xfId="5" applyFont="1" applyFill="1" applyBorder="1" applyAlignment="1">
      <alignment horizontal="center" vertical="center"/>
    </xf>
    <xf numFmtId="0" fontId="5" fillId="0" borderId="135" xfId="5" applyFont="1" applyFill="1" applyBorder="1" applyAlignment="1">
      <alignment horizontal="center" vertical="center"/>
    </xf>
    <xf numFmtId="0" fontId="5" fillId="0" borderId="136" xfId="5" applyFont="1" applyFill="1" applyBorder="1" applyAlignment="1">
      <alignment horizontal="center" vertical="center"/>
    </xf>
    <xf numFmtId="0" fontId="5" fillId="0" borderId="137" xfId="5" applyFont="1" applyFill="1" applyBorder="1" applyAlignment="1">
      <alignment horizontal="center" vertical="center"/>
    </xf>
    <xf numFmtId="0" fontId="5" fillId="0" borderId="111" xfId="5" applyFont="1" applyFill="1" applyBorder="1" applyAlignment="1">
      <alignment horizontal="distributed" vertical="center"/>
    </xf>
    <xf numFmtId="0" fontId="5" fillId="0" borderId="138" xfId="5" applyFont="1" applyFill="1" applyBorder="1" applyAlignment="1">
      <alignment horizontal="distributed" vertical="center"/>
    </xf>
    <xf numFmtId="176" fontId="5" fillId="0" borderId="94" xfId="5" applyNumberFormat="1" applyFont="1" applyFill="1" applyBorder="1" applyAlignment="1">
      <alignment horizontal="right" vertical="center"/>
    </xf>
    <xf numFmtId="176" fontId="5" fillId="0" borderId="44" xfId="5" applyNumberFormat="1" applyFont="1" applyFill="1" applyBorder="1" applyAlignment="1">
      <alignment horizontal="right" vertical="center"/>
    </xf>
    <xf numFmtId="176" fontId="5" fillId="0" borderId="43" xfId="5" applyNumberFormat="1" applyFont="1" applyFill="1" applyBorder="1" applyAlignment="1">
      <alignment horizontal="right" vertical="center"/>
    </xf>
    <xf numFmtId="176" fontId="5" fillId="0" borderId="0" xfId="5" applyNumberFormat="1" applyFont="1" applyFill="1" applyBorder="1" applyAlignment="1">
      <alignment horizontal="right" vertical="center"/>
    </xf>
    <xf numFmtId="176" fontId="5" fillId="0" borderId="41" xfId="5" applyNumberFormat="1" applyFont="1" applyFill="1" applyBorder="1" applyAlignment="1">
      <alignment horizontal="right" vertical="center"/>
    </xf>
    <xf numFmtId="176" fontId="5" fillId="0" borderId="20" xfId="5" applyNumberFormat="1" applyFont="1" applyFill="1" applyBorder="1" applyAlignment="1">
      <alignment horizontal="right" vertical="center"/>
    </xf>
    <xf numFmtId="176" fontId="5" fillId="0" borderId="81" xfId="5" applyNumberFormat="1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127" xfId="5" applyFont="1" applyFill="1" applyBorder="1" applyAlignment="1">
      <alignment horizontal="center" vertical="center"/>
    </xf>
    <xf numFmtId="0" fontId="5" fillId="0" borderId="128" xfId="5" applyFont="1" applyFill="1" applyBorder="1" applyAlignment="1">
      <alignment horizontal="center" vertical="center"/>
    </xf>
    <xf numFmtId="176" fontId="5" fillId="0" borderId="130" xfId="5" applyNumberFormat="1" applyFont="1" applyFill="1" applyBorder="1" applyAlignment="1">
      <alignment horizontal="right" vertical="center"/>
    </xf>
    <xf numFmtId="176" fontId="5" fillId="0" borderId="127" xfId="5" applyNumberFormat="1" applyFont="1" applyFill="1" applyBorder="1" applyAlignment="1">
      <alignment horizontal="right" vertical="center"/>
    </xf>
    <xf numFmtId="176" fontId="5" fillId="0" borderId="128" xfId="5" applyNumberFormat="1" applyFont="1" applyFill="1" applyBorder="1" applyAlignment="1">
      <alignment horizontal="right" vertical="center"/>
    </xf>
    <xf numFmtId="176" fontId="5" fillId="0" borderId="129" xfId="5" applyNumberFormat="1" applyFont="1" applyFill="1" applyBorder="1" applyAlignment="1">
      <alignment horizontal="right" vertical="center"/>
    </xf>
    <xf numFmtId="0" fontId="7" fillId="0" borderId="6" xfId="5" applyFont="1" applyFill="1" applyBorder="1" applyAlignment="1">
      <alignment horizontal="center" vertical="center"/>
    </xf>
    <xf numFmtId="0" fontId="7" fillId="0" borderId="56" xfId="5" applyFont="1" applyFill="1" applyBorder="1" applyAlignment="1">
      <alignment horizontal="center" vertical="center"/>
    </xf>
    <xf numFmtId="0" fontId="7" fillId="0" borderId="56" xfId="5" applyFont="1" applyFill="1" applyBorder="1" applyAlignment="1">
      <alignment horizontal="center" vertical="center" textRotation="255"/>
    </xf>
    <xf numFmtId="0" fontId="7" fillId="0" borderId="53" xfId="5" applyFont="1" applyFill="1" applyBorder="1" applyAlignment="1">
      <alignment horizontal="center" vertical="center" textRotation="255"/>
    </xf>
    <xf numFmtId="0" fontId="6" fillId="0" borderId="56" xfId="5" applyFont="1" applyFill="1" applyBorder="1" applyAlignment="1">
      <alignment horizontal="center" vertical="center" wrapText="1"/>
    </xf>
    <xf numFmtId="0" fontId="6" fillId="0" borderId="56" xfId="5" applyFont="1" applyFill="1" applyBorder="1" applyAlignment="1">
      <alignment horizontal="center" vertical="center"/>
    </xf>
    <xf numFmtId="0" fontId="5" fillId="0" borderId="39" xfId="5" applyFont="1" applyFill="1" applyBorder="1" applyAlignment="1">
      <alignment horizontal="center" vertical="center"/>
    </xf>
    <xf numFmtId="0" fontId="6" fillId="0" borderId="125" xfId="5" applyFont="1" applyFill="1" applyBorder="1" applyAlignment="1">
      <alignment horizontal="center" vertical="center"/>
    </xf>
    <xf numFmtId="0" fontId="7" fillId="0" borderId="125" xfId="5" applyFont="1" applyFill="1" applyBorder="1" applyAlignment="1">
      <alignment horizontal="center" vertical="center"/>
    </xf>
    <xf numFmtId="0" fontId="7" fillId="0" borderId="125" xfId="5" applyFont="1" applyFill="1" applyBorder="1" applyAlignment="1">
      <alignment horizontal="center" vertical="center" textRotation="255"/>
    </xf>
    <xf numFmtId="0" fontId="7" fillId="0" borderId="126" xfId="5" applyFont="1" applyFill="1" applyBorder="1" applyAlignment="1">
      <alignment horizontal="center" vertical="center" textRotation="255"/>
    </xf>
    <xf numFmtId="0" fontId="5" fillId="0" borderId="36" xfId="5" applyFont="1" applyFill="1" applyBorder="1" applyAlignment="1">
      <alignment horizontal="center" vertical="center"/>
    </xf>
    <xf numFmtId="176" fontId="5" fillId="0" borderId="37" xfId="5" applyNumberFormat="1" applyFont="1" applyFill="1" applyBorder="1" applyAlignment="1">
      <alignment horizontal="right" vertical="center"/>
    </xf>
    <xf numFmtId="176" fontId="5" fillId="0" borderId="39" xfId="5" applyNumberFormat="1" applyFont="1" applyFill="1" applyBorder="1" applyAlignment="1">
      <alignment horizontal="right" vertical="center"/>
    </xf>
    <xf numFmtId="176" fontId="5" fillId="0" borderId="36" xfId="5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6" xfId="5" applyFont="1" applyFill="1" applyBorder="1" applyAlignment="1">
      <alignment horizontal="distributed" vertical="center"/>
    </xf>
    <xf numFmtId="176" fontId="5" fillId="0" borderId="24" xfId="5" applyNumberFormat="1" applyFont="1" applyFill="1" applyBorder="1" applyAlignment="1">
      <alignment horizontal="right" vertical="center"/>
    </xf>
    <xf numFmtId="176" fontId="5" fillId="0" borderId="1" xfId="5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vertical="center"/>
    </xf>
    <xf numFmtId="0" fontId="5" fillId="0" borderId="80" xfId="5" applyFont="1" applyFill="1" applyBorder="1" applyAlignment="1">
      <alignment horizontal="center" vertical="center"/>
    </xf>
    <xf numFmtId="0" fontId="6" fillId="0" borderId="48" xfId="5" applyFont="1" applyFill="1" applyBorder="1" applyAlignment="1">
      <alignment horizontal="center" vertical="center" wrapText="1"/>
    </xf>
    <xf numFmtId="0" fontId="6" fillId="0" borderId="48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5" fillId="0" borderId="89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/>
    </xf>
    <xf numFmtId="0" fontId="6" fillId="0" borderId="37" xfId="5" applyFont="1" applyFill="1" applyBorder="1" applyAlignment="1">
      <alignment horizontal="center" vertical="center"/>
    </xf>
    <xf numFmtId="0" fontId="6" fillId="0" borderId="35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81" xfId="5" applyFont="1" applyFill="1" applyBorder="1" applyAlignment="1">
      <alignment horizontal="distributed" vertical="center"/>
    </xf>
    <xf numFmtId="176" fontId="5" fillId="0" borderId="87" xfId="5" applyNumberFormat="1" applyFont="1" applyFill="1" applyBorder="1" applyAlignment="1">
      <alignment horizontal="right" vertical="center"/>
    </xf>
    <xf numFmtId="176" fontId="5" fillId="0" borderId="111" xfId="5" applyNumberFormat="1" applyFont="1" applyFill="1" applyBorder="1" applyAlignment="1">
      <alignment horizontal="right" vertical="center"/>
    </xf>
    <xf numFmtId="176" fontId="5" fillId="0" borderId="122" xfId="5" applyNumberFormat="1" applyFont="1" applyFill="1" applyBorder="1" applyAlignment="1">
      <alignment horizontal="right" vertical="center"/>
    </xf>
    <xf numFmtId="176" fontId="5" fillId="0" borderId="86" xfId="5" applyNumberFormat="1" applyFont="1" applyFill="1" applyBorder="1" applyAlignment="1">
      <alignment horizontal="right" vertical="center"/>
    </xf>
    <xf numFmtId="176" fontId="5" fillId="0" borderId="105" xfId="5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6" xfId="5" applyFont="1" applyFill="1" applyBorder="1" applyAlignment="1">
      <alignment horizontal="distributed" vertical="center"/>
    </xf>
    <xf numFmtId="176" fontId="5" fillId="0" borderId="47" xfId="5" applyNumberFormat="1" applyFont="1" applyFill="1" applyBorder="1" applyAlignment="1">
      <alignment horizontal="right" vertical="center"/>
    </xf>
    <xf numFmtId="176" fontId="5" fillId="0" borderId="95" xfId="5" applyNumberFormat="1" applyFont="1" applyFill="1" applyBorder="1" applyAlignment="1">
      <alignment horizontal="right" vertical="center"/>
    </xf>
    <xf numFmtId="176" fontId="5" fillId="0" borderId="27" xfId="5" applyNumberFormat="1" applyFont="1" applyFill="1" applyBorder="1" applyAlignment="1">
      <alignment horizontal="right" vertical="center"/>
    </xf>
    <xf numFmtId="0" fontId="5" fillId="0" borderId="80" xfId="5" applyFont="1" applyFill="1" applyBorder="1" applyAlignment="1">
      <alignment horizontal="center" vertical="center" wrapText="1"/>
    </xf>
    <xf numFmtId="0" fontId="5" fillId="0" borderId="48" xfId="5" applyFont="1" applyFill="1" applyBorder="1" applyAlignment="1">
      <alignment horizontal="center" vertical="center" wrapText="1"/>
    </xf>
    <xf numFmtId="0" fontId="7" fillId="0" borderId="139" xfId="5" applyFont="1" applyFill="1" applyBorder="1" applyAlignment="1">
      <alignment horizontal="center" vertical="center"/>
    </xf>
    <xf numFmtId="0" fontId="7" fillId="0" borderId="140" xfId="5" applyFont="1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 vertical="center"/>
    </xf>
    <xf numFmtId="0" fontId="6" fillId="0" borderId="41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distributed" vertical="center" wrapText="1"/>
    </xf>
    <xf numFmtId="0" fontId="1" fillId="0" borderId="0" xfId="2" applyFill="1" applyBorder="1" applyAlignment="1">
      <alignment horizontal="distributed" vertical="center"/>
    </xf>
    <xf numFmtId="0" fontId="6" fillId="0" borderId="94" xfId="5" applyFont="1" applyFill="1" applyBorder="1" applyAlignment="1">
      <alignment horizontal="center" vertical="center"/>
    </xf>
    <xf numFmtId="0" fontId="6" fillId="0" borderId="41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35" xfId="5" applyFont="1" applyFill="1" applyBorder="1" applyAlignment="1">
      <alignment horizontal="center" vertical="center"/>
    </xf>
    <xf numFmtId="0" fontId="1" fillId="0" borderId="39" xfId="2" applyFill="1" applyBorder="1" applyAlignment="1">
      <alignment horizontal="distributed" vertical="center"/>
    </xf>
    <xf numFmtId="0" fontId="6" fillId="0" borderId="33" xfId="5" applyFont="1" applyFill="1" applyBorder="1" applyAlignment="1">
      <alignment horizontal="center" vertical="center"/>
    </xf>
    <xf numFmtId="0" fontId="6" fillId="0" borderId="39" xfId="5" applyFont="1" applyFill="1" applyBorder="1" applyAlignment="1">
      <alignment horizontal="center" vertical="center"/>
    </xf>
    <xf numFmtId="176" fontId="5" fillId="0" borderId="13" xfId="5" applyNumberFormat="1" applyFont="1" applyFill="1" applyBorder="1" applyAlignment="1">
      <alignment horizontal="right" vertical="center"/>
    </xf>
    <xf numFmtId="176" fontId="5" fillId="0" borderId="141" xfId="5" applyNumberFormat="1" applyFont="1" applyFill="1" applyBorder="1" applyAlignment="1">
      <alignment horizontal="right" vertical="center"/>
    </xf>
    <xf numFmtId="0" fontId="5" fillId="0" borderId="142" xfId="5" applyFont="1" applyFill="1" applyBorder="1" applyAlignment="1">
      <alignment horizontal="center" vertical="center"/>
    </xf>
    <xf numFmtId="0" fontId="5" fillId="0" borderId="139" xfId="5" applyFont="1" applyFill="1" applyBorder="1" applyAlignment="1">
      <alignment horizontal="center" vertical="center"/>
    </xf>
    <xf numFmtId="0" fontId="5" fillId="0" borderId="143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7" fillId="0" borderId="14" xfId="5" applyFont="1" applyFill="1" applyBorder="1" applyAlignment="1">
      <alignment vertical="center" wrapText="1"/>
    </xf>
    <xf numFmtId="0" fontId="7" fillId="0" borderId="18" xfId="5" applyFont="1" applyFill="1" applyBorder="1" applyAlignment="1">
      <alignment vertical="center" wrapText="1"/>
    </xf>
    <xf numFmtId="0" fontId="12" fillId="0" borderId="144" xfId="4" applyFill="1" applyBorder="1" applyAlignment="1">
      <alignment vertical="center" wrapText="1"/>
    </xf>
    <xf numFmtId="0" fontId="7" fillId="0" borderId="18" xfId="5" applyFont="1" applyFill="1" applyBorder="1" applyAlignment="1">
      <alignment horizontal="center" vertical="center" wrapText="1"/>
    </xf>
    <xf numFmtId="0" fontId="7" fillId="0" borderId="144" xfId="5" applyFont="1" applyFill="1" applyBorder="1" applyAlignment="1">
      <alignment horizontal="center" vertical="center" wrapText="1"/>
    </xf>
    <xf numFmtId="0" fontId="5" fillId="0" borderId="37" xfId="5" applyFont="1" applyFill="1" applyBorder="1" applyAlignment="1">
      <alignment horizontal="center" vertical="center" wrapText="1"/>
    </xf>
    <xf numFmtId="0" fontId="5" fillId="0" borderId="83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 wrapText="1"/>
    </xf>
    <xf numFmtId="0" fontId="7" fillId="0" borderId="20" xfId="5" applyFont="1" applyFill="1" applyBorder="1" applyAlignment="1">
      <alignment vertical="center" wrapText="1"/>
    </xf>
    <xf numFmtId="0" fontId="7" fillId="0" borderId="0" xfId="5" applyFont="1" applyFill="1" applyBorder="1" applyAlignment="1">
      <alignment vertical="center" wrapText="1"/>
    </xf>
    <xf numFmtId="0" fontId="12" fillId="0" borderId="94" xfId="4" applyFill="1" applyBorder="1" applyAlignment="1">
      <alignment vertical="center" wrapText="1"/>
    </xf>
    <xf numFmtId="0" fontId="7" fillId="0" borderId="0" xfId="5" applyFont="1" applyFill="1" applyBorder="1" applyAlignment="1">
      <alignment horizontal="center" vertical="center" wrapText="1"/>
    </xf>
    <xf numFmtId="0" fontId="7" fillId="0" borderId="94" xfId="5" applyFont="1" applyFill="1" applyBorder="1" applyAlignment="1">
      <alignment horizontal="center" vertical="center" wrapText="1"/>
    </xf>
    <xf numFmtId="0" fontId="5" fillId="0" borderId="145" xfId="5" applyFont="1" applyFill="1" applyBorder="1" applyAlignment="1">
      <alignment horizontal="center" vertical="center"/>
    </xf>
    <xf numFmtId="0" fontId="5" fillId="0" borderId="146" xfId="5" applyFont="1" applyFill="1" applyBorder="1" applyAlignment="1">
      <alignment horizontal="center" vertical="center"/>
    </xf>
    <xf numFmtId="0" fontId="7" fillId="0" borderId="41" xfId="5" applyFont="1" applyFill="1" applyBorder="1" applyAlignment="1">
      <alignment horizontal="center" vertical="center" wrapText="1"/>
    </xf>
    <xf numFmtId="0" fontId="7" fillId="0" borderId="36" xfId="5" applyFont="1" applyFill="1" applyBorder="1" applyAlignment="1">
      <alignment vertical="center" wrapText="1"/>
    </xf>
    <xf numFmtId="0" fontId="7" fillId="0" borderId="39" xfId="5" applyFont="1" applyFill="1" applyBorder="1" applyAlignment="1">
      <alignment vertical="center" wrapText="1"/>
    </xf>
    <xf numFmtId="0" fontId="12" fillId="0" borderId="33" xfId="4" applyFill="1" applyBorder="1" applyAlignment="1">
      <alignment vertical="center" wrapText="1"/>
    </xf>
    <xf numFmtId="0" fontId="7" fillId="0" borderId="39" xfId="5" applyFont="1" applyFill="1" applyBorder="1" applyAlignment="1">
      <alignment horizontal="center" vertical="center" wrapText="1"/>
    </xf>
    <xf numFmtId="0" fontId="7" fillId="0" borderId="33" xfId="5" applyFont="1" applyFill="1" applyBorder="1" applyAlignment="1">
      <alignment horizontal="center" vertical="center" wrapText="1"/>
    </xf>
    <xf numFmtId="0" fontId="7" fillId="0" borderId="35" xfId="5" applyFont="1" applyFill="1" applyBorder="1" applyAlignment="1">
      <alignment horizontal="center" vertical="center" wrapText="1"/>
    </xf>
    <xf numFmtId="0" fontId="12" fillId="0" borderId="0" xfId="4" applyFill="1" applyAlignment="1">
      <alignment horizontal="right" vertical="center"/>
    </xf>
    <xf numFmtId="0" fontId="12" fillId="0" borderId="94" xfId="4" applyFill="1" applyBorder="1" applyAlignment="1">
      <alignment horizontal="right" vertical="center"/>
    </xf>
    <xf numFmtId="0" fontId="12" fillId="0" borderId="33" xfId="4" applyFill="1" applyBorder="1" applyAlignment="1">
      <alignment horizontal="right" vertical="center"/>
    </xf>
    <xf numFmtId="0" fontId="12" fillId="0" borderId="39" xfId="4" applyFill="1" applyBorder="1" applyAlignment="1">
      <alignment horizontal="right" vertical="center"/>
    </xf>
    <xf numFmtId="176" fontId="5" fillId="0" borderId="83" xfId="5" applyNumberFormat="1" applyFont="1" applyFill="1" applyBorder="1" applyAlignment="1">
      <alignment horizontal="right" vertical="center"/>
    </xf>
    <xf numFmtId="176" fontId="5" fillId="0" borderId="35" xfId="5" applyNumberFormat="1" applyFont="1" applyFill="1" applyBorder="1" applyAlignment="1">
      <alignment horizontal="right" vertical="center"/>
    </xf>
    <xf numFmtId="0" fontId="12" fillId="0" borderId="130" xfId="4" applyFill="1" applyBorder="1" applyAlignment="1">
      <alignment horizontal="right" vertical="center"/>
    </xf>
    <xf numFmtId="0" fontId="12" fillId="0" borderId="127" xfId="4" applyFill="1" applyBorder="1" applyAlignment="1">
      <alignment horizontal="right" vertical="center"/>
    </xf>
    <xf numFmtId="0" fontId="1" fillId="0" borderId="0" xfId="5" applyFont="1" applyFill="1" applyBorder="1" applyAlignment="1">
      <alignment vertical="center"/>
    </xf>
    <xf numFmtId="0" fontId="7" fillId="0" borderId="4" xfId="5" applyFont="1" applyFill="1" applyBorder="1" applyAlignment="1">
      <alignment horizontal="center" vertical="center"/>
    </xf>
    <xf numFmtId="0" fontId="5" fillId="0" borderId="31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18" xfId="5" applyFont="1" applyFill="1" applyBorder="1" applyAlignment="1">
      <alignment horizontal="center" vertical="center"/>
    </xf>
    <xf numFmtId="0" fontId="7" fillId="0" borderId="144" xfId="5" applyFont="1" applyFill="1" applyBorder="1" applyAlignment="1">
      <alignment horizontal="center" vertical="center"/>
    </xf>
    <xf numFmtId="0" fontId="5" fillId="0" borderId="35" xfId="5" applyFont="1" applyFill="1" applyBorder="1" applyAlignment="1">
      <alignment horizontal="center" vertical="center"/>
    </xf>
    <xf numFmtId="0" fontId="7" fillId="0" borderId="35" xfId="5" applyFont="1" applyFill="1" applyBorder="1" applyAlignment="1">
      <alignment horizontal="center" vertical="center"/>
    </xf>
    <xf numFmtId="0" fontId="7" fillId="0" borderId="39" xfId="5" applyFont="1" applyFill="1" applyBorder="1" applyAlignment="1">
      <alignment horizontal="center" vertical="center"/>
    </xf>
    <xf numFmtId="0" fontId="7" fillId="0" borderId="33" xfId="5" applyFont="1" applyFill="1" applyBorder="1" applyAlignment="1">
      <alignment horizontal="center" vertical="center"/>
    </xf>
    <xf numFmtId="176" fontId="5" fillId="0" borderId="85" xfId="5" applyNumberFormat="1" applyFont="1" applyFill="1" applyBorder="1" applyAlignment="1">
      <alignment horizontal="right" vertical="center"/>
    </xf>
    <xf numFmtId="176" fontId="5" fillId="0" borderId="89" xfId="5" applyNumberFormat="1" applyFont="1" applyFill="1" applyBorder="1" applyAlignment="1">
      <alignment horizontal="right" vertical="center"/>
    </xf>
  </cellXfs>
  <cellStyles count="11">
    <cellStyle name="桁区切り" xfId="1" builtinId="6"/>
    <cellStyle name="桁区切り 2" xfId="3"/>
    <cellStyle name="桁区切り 3" xfId="6"/>
    <cellStyle name="桁区切り 4" xfId="7"/>
    <cellStyle name="標準" xfId="0" builtinId="0"/>
    <cellStyle name="標準 2" xfId="2"/>
    <cellStyle name="標準 3" xfId="8"/>
    <cellStyle name="標準 3 2" xfId="9"/>
    <cellStyle name="標準 4" xfId="10"/>
    <cellStyle name="標準_♪小学校" xfId="4"/>
    <cellStyle name="標準_P29　13～20表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tabSelected="1" zoomScaleNormal="100" zoomScaleSheetLayoutView="100" workbookViewId="0">
      <selection activeCell="O16" sqref="O16:R16"/>
    </sheetView>
  </sheetViews>
  <sheetFormatPr defaultColWidth="7.5703125" defaultRowHeight="20.25" customHeight="1"/>
  <cols>
    <col min="1" max="1" width="17.7109375" style="3" customWidth="1"/>
    <col min="2" max="3" width="6.42578125" style="117" customWidth="1"/>
    <col min="4" max="4" width="4.42578125" style="117" customWidth="1"/>
    <col min="5" max="6" width="8.85546875" style="117" customWidth="1"/>
    <col min="7" max="7" width="5.28515625" style="117" customWidth="1"/>
    <col min="8" max="8" width="6.7109375" style="117" customWidth="1"/>
    <col min="9" max="11" width="10" style="117" customWidth="1"/>
    <col min="12" max="14" width="8.85546875" style="117" customWidth="1"/>
    <col min="15" max="15" width="6.7109375" style="117" customWidth="1"/>
    <col min="16" max="16" width="5.28515625" style="117" customWidth="1"/>
    <col min="17" max="20" width="6.42578125" style="117" customWidth="1"/>
    <col min="21" max="21" width="1" style="117" hidden="1" customWidth="1"/>
    <col min="22" max="16384" width="7.5703125" style="117"/>
  </cols>
  <sheetData>
    <row r="1" spans="1:21" s="2" customFormat="1" ht="38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s="5" customFormat="1" ht="19.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 s="8" customFormat="1" ht="21" customHeight="1" thickBot="1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1" s="8" customFormat="1" ht="18.75" customHeight="1">
      <c r="A4" s="9" t="s">
        <v>2</v>
      </c>
      <c r="B4" s="10" t="s">
        <v>3</v>
      </c>
      <c r="C4" s="11"/>
      <c r="D4" s="12"/>
      <c r="E4" s="13" t="s">
        <v>4</v>
      </c>
      <c r="F4" s="11"/>
      <c r="G4" s="11"/>
      <c r="H4" s="12"/>
      <c r="I4" s="14" t="s">
        <v>5</v>
      </c>
      <c r="J4" s="11"/>
      <c r="K4" s="11"/>
      <c r="L4" s="15" t="s">
        <v>6</v>
      </c>
      <c r="M4" s="11"/>
      <c r="N4" s="11"/>
      <c r="O4" s="11"/>
      <c r="P4" s="11"/>
      <c r="Q4" s="12"/>
      <c r="R4" s="13" t="s">
        <v>7</v>
      </c>
      <c r="S4" s="14"/>
      <c r="T4" s="14"/>
      <c r="U4" s="16"/>
    </row>
    <row r="5" spans="1:21" s="8" customFormat="1" ht="26.25" customHeight="1">
      <c r="A5" s="17"/>
      <c r="B5" s="18" t="s">
        <v>8</v>
      </c>
      <c r="C5" s="19" t="s">
        <v>9</v>
      </c>
      <c r="D5" s="20" t="s">
        <v>10</v>
      </c>
      <c r="E5" s="21" t="s">
        <v>8</v>
      </c>
      <c r="F5" s="19" t="s">
        <v>11</v>
      </c>
      <c r="G5" s="19" t="s">
        <v>12</v>
      </c>
      <c r="H5" s="20" t="s">
        <v>13</v>
      </c>
      <c r="I5" s="21" t="s">
        <v>8</v>
      </c>
      <c r="J5" s="22" t="s">
        <v>14</v>
      </c>
      <c r="K5" s="23" t="s">
        <v>15</v>
      </c>
      <c r="L5" s="24" t="s">
        <v>16</v>
      </c>
      <c r="M5" s="25"/>
      <c r="N5" s="26"/>
      <c r="O5" s="27" t="s">
        <v>17</v>
      </c>
      <c r="P5" s="28"/>
      <c r="Q5" s="29"/>
      <c r="R5" s="30" t="s">
        <v>18</v>
      </c>
      <c r="S5" s="31"/>
      <c r="T5" s="31"/>
      <c r="U5" s="16"/>
    </row>
    <row r="6" spans="1:21" s="8" customFormat="1" ht="26.25" customHeight="1" thickBot="1">
      <c r="A6" s="32"/>
      <c r="B6" s="33"/>
      <c r="C6" s="34"/>
      <c r="D6" s="35"/>
      <c r="E6" s="36"/>
      <c r="F6" s="34"/>
      <c r="G6" s="34"/>
      <c r="H6" s="35"/>
      <c r="I6" s="36"/>
      <c r="J6" s="37"/>
      <c r="K6" s="38"/>
      <c r="L6" s="39" t="s">
        <v>8</v>
      </c>
      <c r="M6" s="40" t="s">
        <v>14</v>
      </c>
      <c r="N6" s="40" t="s">
        <v>15</v>
      </c>
      <c r="O6" s="41" t="s">
        <v>8</v>
      </c>
      <c r="P6" s="42" t="s">
        <v>14</v>
      </c>
      <c r="Q6" s="43" t="s">
        <v>15</v>
      </c>
      <c r="R6" s="39" t="s">
        <v>8</v>
      </c>
      <c r="S6" s="40" t="s">
        <v>14</v>
      </c>
      <c r="T6" s="40" t="s">
        <v>15</v>
      </c>
      <c r="U6" s="16"/>
    </row>
    <row r="7" spans="1:21" s="8" customFormat="1" ht="38.25" customHeight="1">
      <c r="A7" s="44" t="s">
        <v>19</v>
      </c>
      <c r="B7" s="45">
        <v>209</v>
      </c>
      <c r="C7" s="46">
        <v>207</v>
      </c>
      <c r="D7" s="46">
        <v>2</v>
      </c>
      <c r="E7" s="47">
        <v>1991</v>
      </c>
      <c r="F7" s="46">
        <v>1736</v>
      </c>
      <c r="G7" s="46">
        <v>85</v>
      </c>
      <c r="H7" s="48">
        <v>170</v>
      </c>
      <c r="I7" s="49">
        <v>45879</v>
      </c>
      <c r="J7" s="46">
        <v>23452</v>
      </c>
      <c r="K7" s="46">
        <v>22427</v>
      </c>
      <c r="L7" s="47">
        <v>3186</v>
      </c>
      <c r="M7" s="46">
        <v>1102</v>
      </c>
      <c r="N7" s="46">
        <v>2084</v>
      </c>
      <c r="O7" s="46">
        <v>345</v>
      </c>
      <c r="P7" s="46">
        <v>87</v>
      </c>
      <c r="Q7" s="48">
        <v>258</v>
      </c>
      <c r="R7" s="47">
        <v>772</v>
      </c>
      <c r="S7" s="46">
        <v>123</v>
      </c>
      <c r="T7" s="46">
        <v>649</v>
      </c>
      <c r="U7" s="16"/>
    </row>
    <row r="8" spans="1:21" s="8" customFormat="1" ht="38.25" customHeight="1">
      <c r="A8" s="50" t="s">
        <v>20</v>
      </c>
      <c r="B8" s="51">
        <f>SUM(C8:D8)</f>
        <v>207</v>
      </c>
      <c r="C8" s="52">
        <f t="shared" ref="C8:T8" si="0">SUM(C9:C11)</f>
        <v>205</v>
      </c>
      <c r="D8" s="52">
        <f t="shared" si="0"/>
        <v>2</v>
      </c>
      <c r="E8" s="53">
        <f t="shared" si="0"/>
        <v>1986</v>
      </c>
      <c r="F8" s="54">
        <f t="shared" si="0"/>
        <v>1736</v>
      </c>
      <c r="G8" s="55">
        <f t="shared" si="0"/>
        <v>79</v>
      </c>
      <c r="H8" s="56">
        <f t="shared" si="0"/>
        <v>171</v>
      </c>
      <c r="I8" s="57">
        <f t="shared" si="0"/>
        <v>45023</v>
      </c>
      <c r="J8" s="54">
        <f t="shared" si="0"/>
        <v>23033</v>
      </c>
      <c r="K8" s="57">
        <f t="shared" si="0"/>
        <v>21990</v>
      </c>
      <c r="L8" s="53">
        <f t="shared" si="0"/>
        <v>3181</v>
      </c>
      <c r="M8" s="54">
        <f t="shared" si="0"/>
        <v>1099</v>
      </c>
      <c r="N8" s="54">
        <f t="shared" si="0"/>
        <v>2082</v>
      </c>
      <c r="O8" s="54">
        <f t="shared" si="0"/>
        <v>234</v>
      </c>
      <c r="P8" s="54">
        <f t="shared" si="0"/>
        <v>80</v>
      </c>
      <c r="Q8" s="56">
        <f t="shared" si="0"/>
        <v>154</v>
      </c>
      <c r="R8" s="53">
        <f t="shared" si="0"/>
        <v>730</v>
      </c>
      <c r="S8" s="54">
        <f t="shared" si="0"/>
        <v>136</v>
      </c>
      <c r="T8" s="52">
        <f t="shared" si="0"/>
        <v>594</v>
      </c>
      <c r="U8" s="16"/>
    </row>
    <row r="9" spans="1:21" s="8" customFormat="1" ht="38.25" customHeight="1">
      <c r="A9" s="58" t="s">
        <v>21</v>
      </c>
      <c r="B9" s="59">
        <f>SUM(C9:D9)</f>
        <v>1</v>
      </c>
      <c r="C9" s="60">
        <v>1</v>
      </c>
      <c r="D9" s="61">
        <v>0</v>
      </c>
      <c r="E9" s="62">
        <f>SUM(F9:H9)</f>
        <v>12</v>
      </c>
      <c r="F9" s="60">
        <v>12</v>
      </c>
      <c r="G9" s="63">
        <v>0</v>
      </c>
      <c r="H9" s="61">
        <v>0</v>
      </c>
      <c r="I9" s="64">
        <f>SUM(J9:K9)</f>
        <v>429</v>
      </c>
      <c r="J9" s="60">
        <v>211</v>
      </c>
      <c r="K9" s="60">
        <v>218</v>
      </c>
      <c r="L9" s="62">
        <f>SUM(M9:N9)</f>
        <v>19</v>
      </c>
      <c r="M9" s="60">
        <v>9</v>
      </c>
      <c r="N9" s="60">
        <v>10</v>
      </c>
      <c r="O9" s="60">
        <f>SUM(P9:Q9)</f>
        <v>7</v>
      </c>
      <c r="P9" s="60">
        <v>5</v>
      </c>
      <c r="Q9" s="65">
        <v>2</v>
      </c>
      <c r="R9" s="66">
        <v>3</v>
      </c>
      <c r="S9" s="67">
        <v>1</v>
      </c>
      <c r="T9" s="67">
        <v>2</v>
      </c>
      <c r="U9" s="16"/>
    </row>
    <row r="10" spans="1:21" s="8" customFormat="1" ht="38.25" customHeight="1">
      <c r="A10" s="58" t="s">
        <v>22</v>
      </c>
      <c r="B10" s="59">
        <f>SUM(C10:D10)</f>
        <v>205</v>
      </c>
      <c r="C10" s="60">
        <f t="shared" ref="C10:Q10" si="1">SUM(C13:C29)</f>
        <v>203</v>
      </c>
      <c r="D10" s="65">
        <f t="shared" si="1"/>
        <v>2</v>
      </c>
      <c r="E10" s="62">
        <f t="shared" si="1"/>
        <v>1968</v>
      </c>
      <c r="F10" s="60">
        <f t="shared" si="1"/>
        <v>1718</v>
      </c>
      <c r="G10" s="60">
        <f t="shared" si="1"/>
        <v>79</v>
      </c>
      <c r="H10" s="65">
        <f t="shared" si="1"/>
        <v>171</v>
      </c>
      <c r="I10" s="64">
        <f t="shared" si="1"/>
        <v>44570</v>
      </c>
      <c r="J10" s="60">
        <f t="shared" si="1"/>
        <v>22811</v>
      </c>
      <c r="K10" s="60">
        <f t="shared" si="1"/>
        <v>21759</v>
      </c>
      <c r="L10" s="62">
        <f t="shared" si="1"/>
        <v>3158</v>
      </c>
      <c r="M10" s="60">
        <f t="shared" si="1"/>
        <v>1088</v>
      </c>
      <c r="N10" s="60">
        <f t="shared" si="1"/>
        <v>2070</v>
      </c>
      <c r="O10" s="60">
        <f t="shared" si="1"/>
        <v>217</v>
      </c>
      <c r="P10" s="60">
        <f t="shared" si="1"/>
        <v>70</v>
      </c>
      <c r="Q10" s="65">
        <f t="shared" si="1"/>
        <v>147</v>
      </c>
      <c r="R10" s="62">
        <f>SUM(S10:T10)</f>
        <v>725</v>
      </c>
      <c r="S10" s="68">
        <f>SUM(S13:S29)</f>
        <v>135</v>
      </c>
      <c r="T10" s="60">
        <f>SUM(T13:T29)</f>
        <v>590</v>
      </c>
      <c r="U10" s="16"/>
    </row>
    <row r="11" spans="1:21" s="8" customFormat="1" ht="38.25" customHeight="1" thickBot="1">
      <c r="A11" s="69" t="s">
        <v>23</v>
      </c>
      <c r="B11" s="70">
        <f>SUM(C11:D11)</f>
        <v>1</v>
      </c>
      <c r="C11" s="71">
        <v>1</v>
      </c>
      <c r="D11" s="72">
        <v>0</v>
      </c>
      <c r="E11" s="73">
        <f>SUM(F11:H11)</f>
        <v>6</v>
      </c>
      <c r="F11" s="71">
        <v>6</v>
      </c>
      <c r="G11" s="74">
        <v>0</v>
      </c>
      <c r="H11" s="75">
        <v>0</v>
      </c>
      <c r="I11" s="76">
        <f>SUM(J11:K11)</f>
        <v>24</v>
      </c>
      <c r="J11" s="71">
        <v>11</v>
      </c>
      <c r="K11" s="71">
        <v>13</v>
      </c>
      <c r="L11" s="73">
        <f>SUM(M11:N11)</f>
        <v>4</v>
      </c>
      <c r="M11" s="71">
        <v>2</v>
      </c>
      <c r="N11" s="71">
        <v>2</v>
      </c>
      <c r="O11" s="71">
        <f>SUM(P11:Q11)</f>
        <v>10</v>
      </c>
      <c r="P11" s="71">
        <v>5</v>
      </c>
      <c r="Q11" s="77">
        <v>5</v>
      </c>
      <c r="R11" s="78">
        <v>2</v>
      </c>
      <c r="S11" s="74">
        <v>0</v>
      </c>
      <c r="T11" s="79">
        <v>2</v>
      </c>
      <c r="U11" s="16"/>
    </row>
    <row r="12" spans="1:21" s="8" customFormat="1" ht="17.25" customHeight="1">
      <c r="A12" s="80" t="s">
        <v>24</v>
      </c>
      <c r="B12" s="59"/>
      <c r="C12" s="81"/>
      <c r="D12" s="82"/>
      <c r="E12" s="64"/>
      <c r="F12" s="60"/>
      <c r="G12" s="60"/>
      <c r="H12" s="65"/>
      <c r="I12" s="64"/>
      <c r="J12" s="60"/>
      <c r="K12" s="60"/>
      <c r="L12" s="62"/>
      <c r="M12" s="60"/>
      <c r="N12" s="60"/>
      <c r="O12" s="60"/>
      <c r="P12" s="60"/>
      <c r="Q12" s="65"/>
      <c r="R12" s="62"/>
      <c r="S12" s="60"/>
      <c r="T12" s="60"/>
      <c r="U12" s="16"/>
    </row>
    <row r="13" spans="1:21" s="8" customFormat="1" ht="38.25" customHeight="1">
      <c r="A13" s="83" t="s">
        <v>25</v>
      </c>
      <c r="B13" s="59">
        <v>52</v>
      </c>
      <c r="C13" s="60">
        <v>52</v>
      </c>
      <c r="D13" s="84">
        <v>0</v>
      </c>
      <c r="E13" s="62">
        <f t="shared" ref="E13:E29" si="2">SUM(F13:H13)</f>
        <v>585</v>
      </c>
      <c r="F13" s="60">
        <v>530</v>
      </c>
      <c r="G13" s="60">
        <v>15</v>
      </c>
      <c r="H13" s="65">
        <v>40</v>
      </c>
      <c r="I13" s="64">
        <v>14319</v>
      </c>
      <c r="J13" s="60">
        <v>7385</v>
      </c>
      <c r="K13" s="60">
        <v>6934</v>
      </c>
      <c r="L13" s="62">
        <f t="shared" ref="L13:L29" si="3">SUM(M13:N13)</f>
        <v>918</v>
      </c>
      <c r="M13" s="60">
        <v>276</v>
      </c>
      <c r="N13" s="60">
        <v>642</v>
      </c>
      <c r="O13" s="67">
        <f t="shared" ref="O13:O29" si="4">SUM(P13:Q13)</f>
        <v>56</v>
      </c>
      <c r="P13" s="85">
        <v>18</v>
      </c>
      <c r="Q13" s="86">
        <v>38</v>
      </c>
      <c r="R13" s="66">
        <f t="shared" ref="R13:R29" si="5">SUM(S13:T13)</f>
        <v>173</v>
      </c>
      <c r="S13" s="67">
        <v>58</v>
      </c>
      <c r="T13" s="67">
        <v>115</v>
      </c>
      <c r="U13" s="16"/>
    </row>
    <row r="14" spans="1:21" s="8" customFormat="1" ht="38.25" customHeight="1">
      <c r="A14" s="87" t="s">
        <v>26</v>
      </c>
      <c r="B14" s="88">
        <v>15</v>
      </c>
      <c r="C14" s="89">
        <v>15</v>
      </c>
      <c r="D14" s="90">
        <v>0</v>
      </c>
      <c r="E14" s="91">
        <f t="shared" si="2"/>
        <v>157</v>
      </c>
      <c r="F14" s="89">
        <v>133</v>
      </c>
      <c r="G14" s="89">
        <v>12</v>
      </c>
      <c r="H14" s="92">
        <v>12</v>
      </c>
      <c r="I14" s="93">
        <v>3908</v>
      </c>
      <c r="J14" s="89">
        <v>2002</v>
      </c>
      <c r="K14" s="89">
        <v>1906</v>
      </c>
      <c r="L14" s="91">
        <f t="shared" si="3"/>
        <v>251</v>
      </c>
      <c r="M14" s="89">
        <v>85</v>
      </c>
      <c r="N14" s="89">
        <v>166</v>
      </c>
      <c r="O14" s="94">
        <f t="shared" si="4"/>
        <v>23</v>
      </c>
      <c r="P14" s="95">
        <v>13</v>
      </c>
      <c r="Q14" s="96">
        <v>10</v>
      </c>
      <c r="R14" s="97">
        <f t="shared" si="5"/>
        <v>58</v>
      </c>
      <c r="S14" s="98">
        <v>11</v>
      </c>
      <c r="T14" s="98">
        <v>47</v>
      </c>
      <c r="U14" s="16"/>
    </row>
    <row r="15" spans="1:21" s="8" customFormat="1" ht="38.25" customHeight="1">
      <c r="A15" s="87" t="s">
        <v>27</v>
      </c>
      <c r="B15" s="88">
        <v>12</v>
      </c>
      <c r="C15" s="89">
        <v>12</v>
      </c>
      <c r="D15" s="90">
        <v>0</v>
      </c>
      <c r="E15" s="91">
        <f t="shared" si="2"/>
        <v>91</v>
      </c>
      <c r="F15" s="89">
        <v>83</v>
      </c>
      <c r="G15" s="89">
        <v>2</v>
      </c>
      <c r="H15" s="92">
        <v>6</v>
      </c>
      <c r="I15" s="93">
        <v>1680</v>
      </c>
      <c r="J15" s="89">
        <v>896</v>
      </c>
      <c r="K15" s="89">
        <v>784</v>
      </c>
      <c r="L15" s="91">
        <f t="shared" si="3"/>
        <v>154</v>
      </c>
      <c r="M15" s="89">
        <v>65</v>
      </c>
      <c r="N15" s="89">
        <v>89</v>
      </c>
      <c r="O15" s="94">
        <f t="shared" si="4"/>
        <v>7</v>
      </c>
      <c r="P15" s="95">
        <v>2</v>
      </c>
      <c r="Q15" s="96">
        <v>5</v>
      </c>
      <c r="R15" s="97">
        <f t="shared" si="5"/>
        <v>17</v>
      </c>
      <c r="S15" s="98">
        <v>4</v>
      </c>
      <c r="T15" s="98">
        <v>13</v>
      </c>
      <c r="U15" s="16"/>
    </row>
    <row r="16" spans="1:21" s="8" customFormat="1" ht="38.25" customHeight="1">
      <c r="A16" s="87" t="s">
        <v>28</v>
      </c>
      <c r="B16" s="88">
        <v>10</v>
      </c>
      <c r="C16" s="89">
        <v>10</v>
      </c>
      <c r="D16" s="72">
        <v>0</v>
      </c>
      <c r="E16" s="91">
        <f t="shared" si="2"/>
        <v>87</v>
      </c>
      <c r="F16" s="89">
        <v>68</v>
      </c>
      <c r="G16" s="89">
        <v>8</v>
      </c>
      <c r="H16" s="92">
        <v>11</v>
      </c>
      <c r="I16" s="93">
        <v>1722</v>
      </c>
      <c r="J16" s="89">
        <v>888</v>
      </c>
      <c r="K16" s="89">
        <v>834</v>
      </c>
      <c r="L16" s="91">
        <f t="shared" si="3"/>
        <v>138</v>
      </c>
      <c r="M16" s="89">
        <v>47</v>
      </c>
      <c r="N16" s="89">
        <v>91</v>
      </c>
      <c r="O16" s="94">
        <f t="shared" si="4"/>
        <v>11</v>
      </c>
      <c r="P16" s="95">
        <v>6</v>
      </c>
      <c r="Q16" s="96">
        <v>5</v>
      </c>
      <c r="R16" s="97">
        <f t="shared" si="5"/>
        <v>27</v>
      </c>
      <c r="S16" s="98">
        <v>10</v>
      </c>
      <c r="T16" s="98">
        <v>17</v>
      </c>
      <c r="U16" s="16"/>
    </row>
    <row r="17" spans="1:21" s="8" customFormat="1" ht="38.25" customHeight="1">
      <c r="A17" s="87" t="s">
        <v>29</v>
      </c>
      <c r="B17" s="88">
        <v>10</v>
      </c>
      <c r="C17" s="89">
        <v>9</v>
      </c>
      <c r="D17" s="99">
        <v>1</v>
      </c>
      <c r="E17" s="91">
        <f t="shared" si="2"/>
        <v>66</v>
      </c>
      <c r="F17" s="89">
        <v>51</v>
      </c>
      <c r="G17" s="89">
        <v>6</v>
      </c>
      <c r="H17" s="92">
        <v>9</v>
      </c>
      <c r="I17" s="93">
        <v>1175</v>
      </c>
      <c r="J17" s="89">
        <v>582</v>
      </c>
      <c r="K17" s="89">
        <v>593</v>
      </c>
      <c r="L17" s="91">
        <f t="shared" si="3"/>
        <v>116</v>
      </c>
      <c r="M17" s="89">
        <v>45</v>
      </c>
      <c r="N17" s="89">
        <v>71</v>
      </c>
      <c r="O17" s="94">
        <f t="shared" si="4"/>
        <v>7</v>
      </c>
      <c r="P17" s="95">
        <v>2</v>
      </c>
      <c r="Q17" s="96">
        <v>5</v>
      </c>
      <c r="R17" s="100">
        <f t="shared" si="5"/>
        <v>39</v>
      </c>
      <c r="S17" s="101">
        <v>5</v>
      </c>
      <c r="T17" s="98">
        <v>34</v>
      </c>
      <c r="U17" s="16"/>
    </row>
    <row r="18" spans="1:21" s="8" customFormat="1" ht="38.25" customHeight="1">
      <c r="A18" s="87" t="s">
        <v>30</v>
      </c>
      <c r="B18" s="88">
        <v>12</v>
      </c>
      <c r="C18" s="89">
        <v>12</v>
      </c>
      <c r="D18" s="72">
        <v>0</v>
      </c>
      <c r="E18" s="91">
        <f t="shared" si="2"/>
        <v>173</v>
      </c>
      <c r="F18" s="89">
        <v>158</v>
      </c>
      <c r="G18" s="99">
        <v>0</v>
      </c>
      <c r="H18" s="102">
        <v>15</v>
      </c>
      <c r="I18" s="93">
        <v>4387</v>
      </c>
      <c r="J18" s="89">
        <v>2234</v>
      </c>
      <c r="K18" s="89">
        <v>2153</v>
      </c>
      <c r="L18" s="91">
        <f t="shared" si="3"/>
        <v>262</v>
      </c>
      <c r="M18" s="89">
        <v>88</v>
      </c>
      <c r="N18" s="89">
        <v>174</v>
      </c>
      <c r="O18" s="94">
        <f t="shared" si="4"/>
        <v>22</v>
      </c>
      <c r="P18" s="95">
        <v>3</v>
      </c>
      <c r="Q18" s="96">
        <v>19</v>
      </c>
      <c r="R18" s="66">
        <f t="shared" si="5"/>
        <v>28</v>
      </c>
      <c r="S18" s="103">
        <v>1</v>
      </c>
      <c r="T18" s="98">
        <v>27</v>
      </c>
      <c r="U18" s="16"/>
    </row>
    <row r="19" spans="1:21" s="8" customFormat="1" ht="38.25" customHeight="1">
      <c r="A19" s="87" t="s">
        <v>31</v>
      </c>
      <c r="B19" s="88">
        <v>10</v>
      </c>
      <c r="C19" s="89">
        <v>10</v>
      </c>
      <c r="D19" s="72">
        <v>0</v>
      </c>
      <c r="E19" s="91">
        <f t="shared" si="2"/>
        <v>77</v>
      </c>
      <c r="F19" s="89">
        <v>61</v>
      </c>
      <c r="G19" s="89">
        <v>9</v>
      </c>
      <c r="H19" s="92">
        <v>7</v>
      </c>
      <c r="I19" s="93">
        <v>1482</v>
      </c>
      <c r="J19" s="89">
        <v>745</v>
      </c>
      <c r="K19" s="89">
        <v>737</v>
      </c>
      <c r="L19" s="91">
        <f t="shared" si="3"/>
        <v>130</v>
      </c>
      <c r="M19" s="89">
        <v>53</v>
      </c>
      <c r="N19" s="89">
        <v>77</v>
      </c>
      <c r="O19" s="94">
        <f t="shared" si="4"/>
        <v>9</v>
      </c>
      <c r="P19" s="95">
        <v>3</v>
      </c>
      <c r="Q19" s="96">
        <v>6</v>
      </c>
      <c r="R19" s="97">
        <f t="shared" si="5"/>
        <v>50</v>
      </c>
      <c r="S19" s="98">
        <v>11</v>
      </c>
      <c r="T19" s="98">
        <v>39</v>
      </c>
      <c r="U19" s="16"/>
    </row>
    <row r="20" spans="1:21" s="8" customFormat="1" ht="38.25" customHeight="1">
      <c r="A20" s="87" t="s">
        <v>32</v>
      </c>
      <c r="B20" s="88">
        <v>17</v>
      </c>
      <c r="C20" s="89">
        <v>17</v>
      </c>
      <c r="D20" s="72">
        <v>0</v>
      </c>
      <c r="E20" s="91">
        <f t="shared" si="2"/>
        <v>192</v>
      </c>
      <c r="F20" s="89">
        <v>172</v>
      </c>
      <c r="G20" s="89">
        <v>2</v>
      </c>
      <c r="H20" s="92">
        <v>18</v>
      </c>
      <c r="I20" s="93">
        <v>4803</v>
      </c>
      <c r="J20" s="89">
        <v>2452</v>
      </c>
      <c r="K20" s="89">
        <v>2351</v>
      </c>
      <c r="L20" s="91">
        <f t="shared" si="3"/>
        <v>299</v>
      </c>
      <c r="M20" s="89">
        <v>95</v>
      </c>
      <c r="N20" s="89">
        <v>204</v>
      </c>
      <c r="O20" s="94">
        <f t="shared" si="4"/>
        <v>16</v>
      </c>
      <c r="P20" s="95">
        <v>6</v>
      </c>
      <c r="Q20" s="96">
        <v>10</v>
      </c>
      <c r="R20" s="97">
        <f t="shared" si="5"/>
        <v>94</v>
      </c>
      <c r="S20" s="98">
        <v>7</v>
      </c>
      <c r="T20" s="98">
        <v>87</v>
      </c>
      <c r="U20" s="16"/>
    </row>
    <row r="21" spans="1:21" s="8" customFormat="1" ht="38.25" customHeight="1">
      <c r="A21" s="87" t="s">
        <v>33</v>
      </c>
      <c r="B21" s="88">
        <v>20</v>
      </c>
      <c r="C21" s="89">
        <v>20</v>
      </c>
      <c r="D21" s="72">
        <v>0</v>
      </c>
      <c r="E21" s="91">
        <f t="shared" si="2"/>
        <v>230</v>
      </c>
      <c r="F21" s="89">
        <v>206</v>
      </c>
      <c r="G21" s="99">
        <v>0</v>
      </c>
      <c r="H21" s="92">
        <v>24</v>
      </c>
      <c r="I21" s="93">
        <v>5613</v>
      </c>
      <c r="J21" s="89">
        <v>2864</v>
      </c>
      <c r="K21" s="89">
        <v>2749</v>
      </c>
      <c r="L21" s="91">
        <f t="shared" si="3"/>
        <v>351</v>
      </c>
      <c r="M21" s="89">
        <v>123</v>
      </c>
      <c r="N21" s="89">
        <v>228</v>
      </c>
      <c r="O21" s="94">
        <f t="shared" si="4"/>
        <v>16</v>
      </c>
      <c r="P21" s="95">
        <v>2</v>
      </c>
      <c r="Q21" s="96">
        <v>14</v>
      </c>
      <c r="R21" s="97">
        <f t="shared" si="5"/>
        <v>53</v>
      </c>
      <c r="S21" s="98">
        <v>1</v>
      </c>
      <c r="T21" s="98">
        <v>52</v>
      </c>
      <c r="U21" s="16"/>
    </row>
    <row r="22" spans="1:21" s="8" customFormat="1" ht="38.25" customHeight="1">
      <c r="A22" s="87" t="s">
        <v>34</v>
      </c>
      <c r="B22" s="104">
        <v>7</v>
      </c>
      <c r="C22" s="105">
        <v>7</v>
      </c>
      <c r="D22" s="72">
        <v>0</v>
      </c>
      <c r="E22" s="106">
        <f t="shared" si="2"/>
        <v>52</v>
      </c>
      <c r="F22" s="105">
        <v>45</v>
      </c>
      <c r="G22" s="105">
        <v>2</v>
      </c>
      <c r="H22" s="107">
        <v>5</v>
      </c>
      <c r="I22" s="108">
        <v>1112</v>
      </c>
      <c r="J22" s="105">
        <v>590</v>
      </c>
      <c r="K22" s="105">
        <v>522</v>
      </c>
      <c r="L22" s="106">
        <f t="shared" si="3"/>
        <v>87</v>
      </c>
      <c r="M22" s="105">
        <v>30</v>
      </c>
      <c r="N22" s="105">
        <v>57</v>
      </c>
      <c r="O22" s="94">
        <f t="shared" si="4"/>
        <v>5</v>
      </c>
      <c r="P22" s="109">
        <v>0</v>
      </c>
      <c r="Q22" s="96">
        <v>5</v>
      </c>
      <c r="R22" s="97">
        <f t="shared" si="5"/>
        <v>47</v>
      </c>
      <c r="S22" s="103">
        <v>11</v>
      </c>
      <c r="T22" s="103">
        <v>36</v>
      </c>
      <c r="U22" s="16"/>
    </row>
    <row r="23" spans="1:21" s="8" customFormat="1" ht="38.25" customHeight="1">
      <c r="A23" s="87" t="s">
        <v>35</v>
      </c>
      <c r="B23" s="88">
        <v>1</v>
      </c>
      <c r="C23" s="89">
        <v>1</v>
      </c>
      <c r="D23" s="72">
        <v>0</v>
      </c>
      <c r="E23" s="91">
        <f t="shared" si="2"/>
        <v>7</v>
      </c>
      <c r="F23" s="89">
        <v>6</v>
      </c>
      <c r="G23" s="89">
        <v>0</v>
      </c>
      <c r="H23" s="92">
        <v>1</v>
      </c>
      <c r="I23" s="93">
        <v>96</v>
      </c>
      <c r="J23" s="89">
        <v>42</v>
      </c>
      <c r="K23" s="89">
        <v>54</v>
      </c>
      <c r="L23" s="91">
        <f t="shared" si="3"/>
        <v>11</v>
      </c>
      <c r="M23" s="89">
        <v>5</v>
      </c>
      <c r="N23" s="89">
        <v>6</v>
      </c>
      <c r="O23" s="94">
        <f t="shared" si="4"/>
        <v>2</v>
      </c>
      <c r="P23" s="95">
        <v>1</v>
      </c>
      <c r="Q23" s="96">
        <v>1</v>
      </c>
      <c r="R23" s="66">
        <f t="shared" si="5"/>
        <v>4</v>
      </c>
      <c r="S23" s="98">
        <v>1</v>
      </c>
      <c r="T23" s="98">
        <v>3</v>
      </c>
      <c r="U23" s="16"/>
    </row>
    <row r="24" spans="1:21" s="8" customFormat="1" ht="38.25" customHeight="1">
      <c r="A24" s="87" t="s">
        <v>36</v>
      </c>
      <c r="B24" s="88">
        <v>4</v>
      </c>
      <c r="C24" s="89">
        <v>4</v>
      </c>
      <c r="D24" s="72">
        <v>0</v>
      </c>
      <c r="E24" s="91">
        <f t="shared" si="2"/>
        <v>34</v>
      </c>
      <c r="F24" s="89">
        <v>30</v>
      </c>
      <c r="G24" s="89">
        <v>0</v>
      </c>
      <c r="H24" s="92">
        <v>4</v>
      </c>
      <c r="I24" s="93">
        <v>620</v>
      </c>
      <c r="J24" s="89">
        <v>305</v>
      </c>
      <c r="K24" s="89">
        <v>315</v>
      </c>
      <c r="L24" s="91">
        <f t="shared" si="3"/>
        <v>55</v>
      </c>
      <c r="M24" s="89">
        <v>20</v>
      </c>
      <c r="N24" s="89">
        <v>35</v>
      </c>
      <c r="O24" s="94">
        <f t="shared" si="4"/>
        <v>4</v>
      </c>
      <c r="P24" s="95">
        <v>3</v>
      </c>
      <c r="Q24" s="96">
        <v>1</v>
      </c>
      <c r="R24" s="97">
        <f t="shared" si="5"/>
        <v>19</v>
      </c>
      <c r="S24" s="98">
        <v>1</v>
      </c>
      <c r="T24" s="98">
        <v>18</v>
      </c>
      <c r="U24" s="16"/>
    </row>
    <row r="25" spans="1:21" s="8" customFormat="1" ht="38.25" customHeight="1">
      <c r="A25" s="87" t="s">
        <v>37</v>
      </c>
      <c r="B25" s="88">
        <v>8</v>
      </c>
      <c r="C25" s="89">
        <v>8</v>
      </c>
      <c r="D25" s="72">
        <v>0</v>
      </c>
      <c r="E25" s="91">
        <f t="shared" si="2"/>
        <v>60</v>
      </c>
      <c r="F25" s="89">
        <v>54</v>
      </c>
      <c r="G25" s="89">
        <v>3</v>
      </c>
      <c r="H25" s="92">
        <v>3</v>
      </c>
      <c r="I25" s="93">
        <v>1225</v>
      </c>
      <c r="J25" s="89">
        <v>631</v>
      </c>
      <c r="K25" s="89">
        <v>594</v>
      </c>
      <c r="L25" s="91">
        <f t="shared" si="3"/>
        <v>100</v>
      </c>
      <c r="M25" s="89">
        <v>33</v>
      </c>
      <c r="N25" s="89">
        <v>67</v>
      </c>
      <c r="O25" s="94">
        <f t="shared" si="4"/>
        <v>7</v>
      </c>
      <c r="P25" s="95">
        <v>4</v>
      </c>
      <c r="Q25" s="96">
        <v>3</v>
      </c>
      <c r="R25" s="97">
        <f t="shared" si="5"/>
        <v>22</v>
      </c>
      <c r="S25" s="98">
        <v>3</v>
      </c>
      <c r="T25" s="98">
        <v>19</v>
      </c>
      <c r="U25" s="16"/>
    </row>
    <row r="26" spans="1:21" s="8" customFormat="1" ht="38.25" customHeight="1">
      <c r="A26" s="87" t="s">
        <v>38</v>
      </c>
      <c r="B26" s="59">
        <v>7</v>
      </c>
      <c r="C26" s="60">
        <v>7</v>
      </c>
      <c r="D26" s="72">
        <v>0</v>
      </c>
      <c r="E26" s="110">
        <f t="shared" si="2"/>
        <v>35</v>
      </c>
      <c r="F26" s="60">
        <v>24</v>
      </c>
      <c r="G26" s="60">
        <v>8</v>
      </c>
      <c r="H26" s="65">
        <v>3</v>
      </c>
      <c r="I26" s="64">
        <v>463</v>
      </c>
      <c r="J26" s="60">
        <v>243</v>
      </c>
      <c r="K26" s="60">
        <v>220</v>
      </c>
      <c r="L26" s="91">
        <f t="shared" si="3"/>
        <v>72</v>
      </c>
      <c r="M26" s="60">
        <v>31</v>
      </c>
      <c r="N26" s="60">
        <v>41</v>
      </c>
      <c r="O26" s="94">
        <f t="shared" si="4"/>
        <v>8</v>
      </c>
      <c r="P26" s="95">
        <v>1</v>
      </c>
      <c r="Q26" s="96">
        <v>7</v>
      </c>
      <c r="R26" s="97">
        <f t="shared" si="5"/>
        <v>24</v>
      </c>
      <c r="S26" s="67">
        <v>1</v>
      </c>
      <c r="T26" s="67">
        <v>23</v>
      </c>
      <c r="U26" s="16"/>
    </row>
    <row r="27" spans="1:21" ht="38.25" customHeight="1">
      <c r="A27" s="87" t="s">
        <v>39</v>
      </c>
      <c r="B27" s="88">
        <v>5</v>
      </c>
      <c r="C27" s="111">
        <v>4</v>
      </c>
      <c r="D27" s="99">
        <v>1</v>
      </c>
      <c r="E27" s="110">
        <f t="shared" si="2"/>
        <v>31</v>
      </c>
      <c r="F27" s="111">
        <v>25</v>
      </c>
      <c r="G27" s="111">
        <v>2</v>
      </c>
      <c r="H27" s="112">
        <v>4</v>
      </c>
      <c r="I27" s="113">
        <v>604</v>
      </c>
      <c r="J27" s="111">
        <v>308</v>
      </c>
      <c r="K27" s="114">
        <v>296</v>
      </c>
      <c r="L27" s="91">
        <f t="shared" si="3"/>
        <v>54</v>
      </c>
      <c r="M27" s="111">
        <v>20</v>
      </c>
      <c r="N27" s="111">
        <v>34</v>
      </c>
      <c r="O27" s="94">
        <f t="shared" si="4"/>
        <v>12</v>
      </c>
      <c r="P27" s="95">
        <v>4</v>
      </c>
      <c r="Q27" s="96">
        <v>8</v>
      </c>
      <c r="R27" s="100">
        <f t="shared" si="5"/>
        <v>11</v>
      </c>
      <c r="S27" s="115">
        <v>2</v>
      </c>
      <c r="T27" s="116">
        <v>9</v>
      </c>
    </row>
    <row r="28" spans="1:21" ht="38.25" customHeight="1">
      <c r="A28" s="87" t="s">
        <v>40</v>
      </c>
      <c r="B28" s="88">
        <v>4</v>
      </c>
      <c r="C28" s="111">
        <v>4</v>
      </c>
      <c r="D28" s="72">
        <v>0</v>
      </c>
      <c r="E28" s="110">
        <f t="shared" si="2"/>
        <v>28</v>
      </c>
      <c r="F28" s="111">
        <v>23</v>
      </c>
      <c r="G28" s="111">
        <v>2</v>
      </c>
      <c r="H28" s="112">
        <v>3</v>
      </c>
      <c r="I28" s="113">
        <v>487</v>
      </c>
      <c r="J28" s="111">
        <v>218</v>
      </c>
      <c r="K28" s="114">
        <v>269</v>
      </c>
      <c r="L28" s="91">
        <f t="shared" si="3"/>
        <v>49</v>
      </c>
      <c r="M28" s="111">
        <v>23</v>
      </c>
      <c r="N28" s="111">
        <v>26</v>
      </c>
      <c r="O28" s="94">
        <f t="shared" si="4"/>
        <v>4</v>
      </c>
      <c r="P28" s="95">
        <v>0</v>
      </c>
      <c r="Q28" s="96">
        <v>4</v>
      </c>
      <c r="R28" s="66">
        <f t="shared" si="5"/>
        <v>16</v>
      </c>
      <c r="S28" s="115">
        <v>3</v>
      </c>
      <c r="T28" s="116">
        <v>13</v>
      </c>
    </row>
    <row r="29" spans="1:21" ht="38.25" customHeight="1" thickBot="1">
      <c r="A29" s="118" t="s">
        <v>41</v>
      </c>
      <c r="B29" s="119">
        <v>11</v>
      </c>
      <c r="C29" s="120">
        <v>11</v>
      </c>
      <c r="D29" s="121">
        <v>0</v>
      </c>
      <c r="E29" s="122">
        <f t="shared" si="2"/>
        <v>63</v>
      </c>
      <c r="F29" s="120">
        <v>49</v>
      </c>
      <c r="G29" s="120">
        <v>8</v>
      </c>
      <c r="H29" s="123">
        <v>6</v>
      </c>
      <c r="I29" s="124">
        <v>874</v>
      </c>
      <c r="J29" s="120">
        <v>426</v>
      </c>
      <c r="K29" s="125">
        <v>448</v>
      </c>
      <c r="L29" s="126">
        <f t="shared" si="3"/>
        <v>111</v>
      </c>
      <c r="M29" s="120">
        <v>49</v>
      </c>
      <c r="N29" s="120">
        <v>62</v>
      </c>
      <c r="O29" s="127">
        <f t="shared" si="4"/>
        <v>8</v>
      </c>
      <c r="P29" s="128">
        <v>2</v>
      </c>
      <c r="Q29" s="129">
        <v>6</v>
      </c>
      <c r="R29" s="130">
        <f t="shared" si="5"/>
        <v>43</v>
      </c>
      <c r="S29" s="131">
        <v>5</v>
      </c>
      <c r="T29" s="132">
        <v>38</v>
      </c>
    </row>
  </sheetData>
  <mergeCells count="20">
    <mergeCell ref="K5:K6"/>
    <mergeCell ref="L5:N5"/>
    <mergeCell ref="O5:Q5"/>
    <mergeCell ref="R5:T5"/>
    <mergeCell ref="E5:E6"/>
    <mergeCell ref="F5:F6"/>
    <mergeCell ref="G5:G6"/>
    <mergeCell ref="H5:H6"/>
    <mergeCell ref="I5:I6"/>
    <mergeCell ref="J5:J6"/>
    <mergeCell ref="A1:T1"/>
    <mergeCell ref="A4:A6"/>
    <mergeCell ref="B4:D4"/>
    <mergeCell ref="E4:H4"/>
    <mergeCell ref="I4:K4"/>
    <mergeCell ref="L4:Q4"/>
    <mergeCell ref="R4:T4"/>
    <mergeCell ref="B5:B6"/>
    <mergeCell ref="C5:C6"/>
    <mergeCell ref="D5:D6"/>
  </mergeCells>
  <phoneticPr fontId="3"/>
  <pageMargins left="0.35433070866141736" right="0.39370078740157483" top="0.98425196850393704" bottom="0.59055118110236227" header="0.51181102362204722" footer="0.51181102362204722"/>
  <pageSetup paperSize="9" scale="64" orientation="portrait" r:id="rId1"/>
  <headerFooter scaleWithDoc="0" alignWithMargins="0">
    <oddHeader>&amp;L&amp;11小学校</oddHeader>
    <oddFooter>&amp;C&amp;"Century,標準"&amp;P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U29"/>
  <sheetViews>
    <sheetView showGridLines="0" zoomScaleNormal="100" zoomScaleSheetLayoutView="100" workbookViewId="0">
      <selection activeCell="O16" sqref="O16:R16"/>
    </sheetView>
  </sheetViews>
  <sheetFormatPr defaultColWidth="8.5703125" defaultRowHeight="20.25" customHeight="1"/>
  <cols>
    <col min="1" max="1" width="3.42578125" style="3" customWidth="1"/>
    <col min="2" max="3" width="3.42578125" style="3" bestFit="1" customWidth="1"/>
    <col min="4" max="4" width="5.140625" style="3" customWidth="1"/>
    <col min="5" max="5" width="3.5703125" style="3" bestFit="1" customWidth="1"/>
    <col min="6" max="6" width="5.140625" style="3" customWidth="1"/>
    <col min="7" max="7" width="4.28515625" style="3" bestFit="1" customWidth="1"/>
    <col min="8" max="8" width="3.5703125" style="3" bestFit="1" customWidth="1"/>
    <col min="9" max="9" width="4.28515625" style="3" bestFit="1" customWidth="1"/>
    <col min="10" max="10" width="4" style="3" customWidth="1"/>
    <col min="11" max="11" width="3.5703125" style="3" bestFit="1" customWidth="1"/>
    <col min="12" max="12" width="4" style="3" customWidth="1"/>
    <col min="13" max="13" width="5.140625" style="3" customWidth="1"/>
    <col min="14" max="14" width="4.28515625" style="3" bestFit="1" customWidth="1"/>
    <col min="15" max="15" width="5.140625" style="3" customWidth="1"/>
    <col min="16" max="18" width="3.85546875" style="3" customWidth="1"/>
    <col min="19" max="19" width="14.5703125" style="3" customWidth="1"/>
    <col min="20" max="23" width="8.5703125" style="3"/>
    <col min="24" max="24" width="9" style="3" bestFit="1" customWidth="1"/>
    <col min="25" max="16384" width="8.5703125" style="3"/>
  </cols>
  <sheetData>
    <row r="1" spans="1:19" ht="15" customHeight="1"/>
    <row r="2" spans="1:19" ht="12" customHeight="1">
      <c r="A2" s="208"/>
      <c r="B2" s="208"/>
      <c r="C2" s="208"/>
      <c r="D2" s="208"/>
      <c r="E2" s="208"/>
      <c r="F2" s="208"/>
      <c r="G2" s="463"/>
      <c r="H2" s="463"/>
      <c r="I2" s="463"/>
      <c r="J2" s="463"/>
      <c r="K2" s="463"/>
      <c r="L2" s="463"/>
      <c r="M2" s="463"/>
      <c r="N2" s="463"/>
      <c r="O2" s="463"/>
    </row>
    <row r="3" spans="1:19" ht="20.25" customHeight="1" thickBot="1">
      <c r="A3" s="464" t="s">
        <v>193</v>
      </c>
      <c r="B3" s="465"/>
      <c r="C3" s="465"/>
      <c r="D3" s="464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4"/>
      <c r="Q3" s="465"/>
      <c r="R3" s="465"/>
      <c r="S3" s="465"/>
    </row>
    <row r="4" spans="1:19" s="474" customFormat="1" ht="22.5" customHeight="1">
      <c r="A4" s="466" t="s">
        <v>208</v>
      </c>
      <c r="B4" s="467"/>
      <c r="C4" s="468"/>
      <c r="D4" s="466" t="s">
        <v>209</v>
      </c>
      <c r="E4" s="467"/>
      <c r="F4" s="468"/>
      <c r="G4" s="466" t="s">
        <v>210</v>
      </c>
      <c r="H4" s="467"/>
      <c r="I4" s="468"/>
      <c r="J4" s="469" t="s">
        <v>211</v>
      </c>
      <c r="K4" s="467"/>
      <c r="L4" s="468"/>
      <c r="M4" s="466" t="s">
        <v>212</v>
      </c>
      <c r="N4" s="467"/>
      <c r="O4" s="467"/>
      <c r="P4" s="470" t="s">
        <v>213</v>
      </c>
      <c r="Q4" s="471"/>
      <c r="R4" s="472"/>
      <c r="S4" s="473" t="s">
        <v>44</v>
      </c>
    </row>
    <row r="5" spans="1:19" s="474" customFormat="1" ht="22.5" customHeight="1" thickBot="1">
      <c r="A5" s="475" t="s">
        <v>53</v>
      </c>
      <c r="B5" s="476" t="s">
        <v>204</v>
      </c>
      <c r="C5" s="477" t="s">
        <v>205</v>
      </c>
      <c r="D5" s="475" t="s">
        <v>53</v>
      </c>
      <c r="E5" s="476" t="s">
        <v>204</v>
      </c>
      <c r="F5" s="477" t="s">
        <v>205</v>
      </c>
      <c r="G5" s="475" t="s">
        <v>53</v>
      </c>
      <c r="H5" s="476" t="s">
        <v>204</v>
      </c>
      <c r="I5" s="477" t="s">
        <v>205</v>
      </c>
      <c r="J5" s="478" t="s">
        <v>53</v>
      </c>
      <c r="K5" s="476" t="s">
        <v>204</v>
      </c>
      <c r="L5" s="477" t="s">
        <v>205</v>
      </c>
      <c r="M5" s="475" t="s">
        <v>53</v>
      </c>
      <c r="N5" s="476" t="s">
        <v>204</v>
      </c>
      <c r="O5" s="476" t="s">
        <v>205</v>
      </c>
      <c r="P5" s="478" t="s">
        <v>53</v>
      </c>
      <c r="Q5" s="479" t="s">
        <v>204</v>
      </c>
      <c r="R5" s="480" t="s">
        <v>205</v>
      </c>
      <c r="S5" s="481"/>
    </row>
    <row r="6" spans="1:19" s="474" customFormat="1" ht="33.75" customHeight="1">
      <c r="A6" s="482">
        <v>0</v>
      </c>
      <c r="B6" s="428">
        <v>0</v>
      </c>
      <c r="C6" s="483">
        <v>0</v>
      </c>
      <c r="D6" s="411">
        <v>189</v>
      </c>
      <c r="E6" s="421">
        <v>0</v>
      </c>
      <c r="F6" s="423">
        <v>189</v>
      </c>
      <c r="G6" s="440">
        <v>27</v>
      </c>
      <c r="H6" s="421">
        <v>1</v>
      </c>
      <c r="I6" s="484">
        <v>26</v>
      </c>
      <c r="J6" s="422">
        <v>23</v>
      </c>
      <c r="K6" s="421">
        <v>0</v>
      </c>
      <c r="L6" s="423">
        <v>23</v>
      </c>
      <c r="M6" s="411">
        <v>199</v>
      </c>
      <c r="N6" s="485">
        <v>80</v>
      </c>
      <c r="O6" s="486">
        <v>119</v>
      </c>
      <c r="P6" s="487">
        <f t="shared" ref="P6:R7" si="0">SUM(P7:P9)</f>
        <v>0</v>
      </c>
      <c r="Q6" s="488">
        <f t="shared" si="0"/>
        <v>0</v>
      </c>
      <c r="R6" s="489">
        <f t="shared" si="0"/>
        <v>0</v>
      </c>
      <c r="S6" s="490" t="s">
        <v>206</v>
      </c>
    </row>
    <row r="7" spans="1:19" s="474" customFormat="1" ht="33.75" customHeight="1">
      <c r="A7" s="491">
        <f t="shared" ref="A7:O7" si="1">SUM(A8:A10)</f>
        <v>0</v>
      </c>
      <c r="B7" s="434">
        <f t="shared" si="1"/>
        <v>0</v>
      </c>
      <c r="C7" s="436">
        <f t="shared" si="1"/>
        <v>0</v>
      </c>
      <c r="D7" s="491">
        <f t="shared" si="1"/>
        <v>189</v>
      </c>
      <c r="E7" s="434">
        <f t="shared" si="1"/>
        <v>0</v>
      </c>
      <c r="F7" s="436">
        <f t="shared" si="1"/>
        <v>189</v>
      </c>
      <c r="G7" s="491">
        <f t="shared" si="1"/>
        <v>23</v>
      </c>
      <c r="H7" s="434">
        <f t="shared" si="1"/>
        <v>1</v>
      </c>
      <c r="I7" s="436">
        <f t="shared" si="1"/>
        <v>22</v>
      </c>
      <c r="J7" s="491">
        <f t="shared" si="1"/>
        <v>22</v>
      </c>
      <c r="K7" s="434">
        <f t="shared" si="1"/>
        <v>0</v>
      </c>
      <c r="L7" s="436">
        <f t="shared" si="1"/>
        <v>22</v>
      </c>
      <c r="M7" s="491">
        <f t="shared" si="1"/>
        <v>221</v>
      </c>
      <c r="N7" s="434">
        <f t="shared" si="1"/>
        <v>86</v>
      </c>
      <c r="O7" s="436">
        <f t="shared" si="1"/>
        <v>135</v>
      </c>
      <c r="P7" s="491">
        <f t="shared" si="0"/>
        <v>0</v>
      </c>
      <c r="Q7" s="434">
        <f t="shared" si="0"/>
        <v>0</v>
      </c>
      <c r="R7" s="492">
        <f t="shared" si="0"/>
        <v>0</v>
      </c>
      <c r="S7" s="493" t="s">
        <v>123</v>
      </c>
    </row>
    <row r="8" spans="1:19" s="474" customFormat="1" ht="33.75" customHeight="1">
      <c r="A8" s="494">
        <f>SUM(B8:C8)</f>
        <v>0</v>
      </c>
      <c r="B8" s="421">
        <v>0</v>
      </c>
      <c r="C8" s="423">
        <v>0</v>
      </c>
      <c r="D8" s="494">
        <f>SUM(E8:F8)</f>
        <v>1</v>
      </c>
      <c r="E8" s="421">
        <v>0</v>
      </c>
      <c r="F8" s="421">
        <v>1</v>
      </c>
      <c r="G8" s="495">
        <f>SUM(H8:I8)</f>
        <v>0</v>
      </c>
      <c r="H8" s="421">
        <v>0</v>
      </c>
      <c r="I8" s="421">
        <v>0</v>
      </c>
      <c r="J8" s="495">
        <f>SUM(K8:L8)</f>
        <v>1</v>
      </c>
      <c r="K8" s="421">
        <v>0</v>
      </c>
      <c r="L8" s="421">
        <v>1</v>
      </c>
      <c r="M8" s="495">
        <f>SUM(N8:O8)</f>
        <v>0</v>
      </c>
      <c r="N8" s="421">
        <v>0</v>
      </c>
      <c r="O8" s="421">
        <v>0</v>
      </c>
      <c r="P8" s="422">
        <f>SUM(Q8:R8)</f>
        <v>0</v>
      </c>
      <c r="Q8" s="421">
        <v>0</v>
      </c>
      <c r="R8" s="496">
        <v>0</v>
      </c>
      <c r="S8" s="497" t="s">
        <v>214</v>
      </c>
    </row>
    <row r="9" spans="1:19" s="474" customFormat="1" ht="33.75" customHeight="1">
      <c r="A9" s="440">
        <f t="shared" ref="A9:F9" si="2">SUM(A12:A28)</f>
        <v>0</v>
      </c>
      <c r="B9" s="421">
        <f t="shared" si="2"/>
        <v>0</v>
      </c>
      <c r="C9" s="423">
        <f t="shared" si="2"/>
        <v>0</v>
      </c>
      <c r="D9" s="440">
        <f t="shared" si="2"/>
        <v>188</v>
      </c>
      <c r="E9" s="421">
        <f t="shared" si="2"/>
        <v>0</v>
      </c>
      <c r="F9" s="498">
        <f t="shared" si="2"/>
        <v>188</v>
      </c>
      <c r="G9" s="499">
        <f>SUM(H9:I9)</f>
        <v>23</v>
      </c>
      <c r="H9" s="421">
        <f>SUM(H12:H28)</f>
        <v>1</v>
      </c>
      <c r="I9" s="423">
        <f>SUM(I12:I28)</f>
        <v>22</v>
      </c>
      <c r="J9" s="440">
        <f>SUM(K9:L9)</f>
        <v>21</v>
      </c>
      <c r="K9" s="421">
        <f>SUM(K12:K28)</f>
        <v>0</v>
      </c>
      <c r="L9" s="423">
        <f>SUM(L12:L28)</f>
        <v>21</v>
      </c>
      <c r="M9" s="499">
        <f>SUM(N9:O9)</f>
        <v>221</v>
      </c>
      <c r="N9" s="500">
        <f>SUM(N12:N28)</f>
        <v>86</v>
      </c>
      <c r="O9" s="498">
        <f>SUM(O12:O28)</f>
        <v>135</v>
      </c>
      <c r="P9" s="440">
        <f>SUM(Q9:R9)</f>
        <v>0</v>
      </c>
      <c r="Q9" s="421">
        <f>SUM(Q12:Q28)</f>
        <v>0</v>
      </c>
      <c r="R9" s="421">
        <f>SUM(R12:R28)</f>
        <v>0</v>
      </c>
      <c r="S9" s="497" t="s">
        <v>215</v>
      </c>
    </row>
    <row r="10" spans="1:19" s="474" customFormat="1" ht="33.75" customHeight="1" thickBot="1">
      <c r="A10" s="501">
        <f>SUM(B10:C10)</f>
        <v>0</v>
      </c>
      <c r="B10" s="444">
        <v>0</v>
      </c>
      <c r="C10" s="446">
        <v>0</v>
      </c>
      <c r="D10" s="501">
        <f>SUM(E10:F10)</f>
        <v>0</v>
      </c>
      <c r="E10" s="444">
        <v>0</v>
      </c>
      <c r="F10" s="444">
        <v>0</v>
      </c>
      <c r="G10" s="502">
        <f>SUM(H10:I10)</f>
        <v>0</v>
      </c>
      <c r="H10" s="444">
        <v>0</v>
      </c>
      <c r="I10" s="444">
        <v>0</v>
      </c>
      <c r="J10" s="502">
        <f>SUM(K10:L10)</f>
        <v>0</v>
      </c>
      <c r="K10" s="444">
        <v>0</v>
      </c>
      <c r="L10" s="444">
        <v>0</v>
      </c>
      <c r="M10" s="502">
        <f>SUM(N10:O10)</f>
        <v>0</v>
      </c>
      <c r="N10" s="444">
        <v>0</v>
      </c>
      <c r="O10" s="444">
        <v>0</v>
      </c>
      <c r="P10" s="445">
        <f>SUM(Q10:R10)</f>
        <v>0</v>
      </c>
      <c r="Q10" s="444">
        <v>0</v>
      </c>
      <c r="R10" s="444">
        <v>0</v>
      </c>
      <c r="S10" s="503" t="s">
        <v>216</v>
      </c>
    </row>
    <row r="11" spans="1:19" s="474" customFormat="1" ht="11.25" customHeight="1">
      <c r="A11" s="440"/>
      <c r="B11" s="421"/>
      <c r="C11" s="423"/>
      <c r="D11" s="440"/>
      <c r="E11" s="421"/>
      <c r="F11" s="423"/>
      <c r="G11" s="440"/>
      <c r="H11" s="421"/>
      <c r="I11" s="423"/>
      <c r="J11" s="422"/>
      <c r="K11" s="421"/>
      <c r="L11" s="423"/>
      <c r="M11" s="440"/>
      <c r="N11" s="421"/>
      <c r="O11" s="504"/>
      <c r="P11" s="440"/>
      <c r="Q11" s="421"/>
      <c r="R11" s="496"/>
      <c r="S11" s="505" t="s">
        <v>24</v>
      </c>
    </row>
    <row r="12" spans="1:19" s="474" customFormat="1" ht="33" customHeight="1">
      <c r="A12" s="440">
        <f t="shared" ref="A12:A28" si="3">SUM(B12:C12)</f>
        <v>0</v>
      </c>
      <c r="B12" s="421">
        <v>0</v>
      </c>
      <c r="C12" s="423">
        <v>0</v>
      </c>
      <c r="D12" s="440">
        <f t="shared" ref="D12:D28" si="4">SUM(E12:F12)</f>
        <v>47</v>
      </c>
      <c r="E12" s="421">
        <v>0</v>
      </c>
      <c r="F12" s="498">
        <v>47</v>
      </c>
      <c r="G12" s="440">
        <f t="shared" ref="G12:G28" si="5">SUM(H12:I12)</f>
        <v>7</v>
      </c>
      <c r="H12" s="449">
        <v>0</v>
      </c>
      <c r="I12" s="506">
        <v>7</v>
      </c>
      <c r="J12" s="440">
        <f t="shared" ref="J12:J28" si="6">SUM(K12:L12)</f>
        <v>6</v>
      </c>
      <c r="K12" s="449">
        <v>0</v>
      </c>
      <c r="L12" s="506">
        <v>6</v>
      </c>
      <c r="M12" s="499">
        <f t="shared" ref="M12:M28" si="7">SUM(N12:O12)</f>
        <v>70</v>
      </c>
      <c r="N12" s="500">
        <v>30</v>
      </c>
      <c r="O12" s="498">
        <v>40</v>
      </c>
      <c r="P12" s="440">
        <f t="shared" ref="P12:P28" si="8">SUM(Q12:R12)</f>
        <v>0</v>
      </c>
      <c r="Q12" s="421">
        <v>0</v>
      </c>
      <c r="R12" s="496">
        <v>0</v>
      </c>
      <c r="S12" s="507" t="s">
        <v>207</v>
      </c>
    </row>
    <row r="13" spans="1:19" s="474" customFormat="1" ht="33" customHeight="1">
      <c r="A13" s="508">
        <f t="shared" si="3"/>
        <v>0</v>
      </c>
      <c r="B13" s="452">
        <v>0</v>
      </c>
      <c r="C13" s="454">
        <v>0</v>
      </c>
      <c r="D13" s="509">
        <f t="shared" si="4"/>
        <v>14</v>
      </c>
      <c r="E13" s="452">
        <v>0</v>
      </c>
      <c r="F13" s="510">
        <v>14</v>
      </c>
      <c r="G13" s="509">
        <f t="shared" si="5"/>
        <v>3</v>
      </c>
      <c r="H13" s="452">
        <v>0</v>
      </c>
      <c r="I13" s="454">
        <v>3</v>
      </c>
      <c r="J13" s="508">
        <f t="shared" si="6"/>
        <v>0</v>
      </c>
      <c r="K13" s="452">
        <v>0</v>
      </c>
      <c r="L13" s="454">
        <v>0</v>
      </c>
      <c r="M13" s="509">
        <f t="shared" si="7"/>
        <v>26</v>
      </c>
      <c r="N13" s="511">
        <v>6</v>
      </c>
      <c r="O13" s="510">
        <v>20</v>
      </c>
      <c r="P13" s="508">
        <f t="shared" si="8"/>
        <v>0</v>
      </c>
      <c r="Q13" s="452">
        <v>0</v>
      </c>
      <c r="R13" s="512">
        <v>0</v>
      </c>
      <c r="S13" s="513" t="s">
        <v>26</v>
      </c>
    </row>
    <row r="14" spans="1:19" s="474" customFormat="1" ht="33" customHeight="1">
      <c r="A14" s="508">
        <f t="shared" si="3"/>
        <v>0</v>
      </c>
      <c r="B14" s="452">
        <v>0</v>
      </c>
      <c r="C14" s="454">
        <v>0</v>
      </c>
      <c r="D14" s="509">
        <f t="shared" si="4"/>
        <v>12</v>
      </c>
      <c r="E14" s="452">
        <v>0</v>
      </c>
      <c r="F14" s="510">
        <v>12</v>
      </c>
      <c r="G14" s="508">
        <f t="shared" si="5"/>
        <v>0</v>
      </c>
      <c r="H14" s="452">
        <v>0</v>
      </c>
      <c r="I14" s="454">
        <v>0</v>
      </c>
      <c r="J14" s="509">
        <f t="shared" si="6"/>
        <v>1</v>
      </c>
      <c r="K14" s="452">
        <v>0</v>
      </c>
      <c r="L14" s="454">
        <v>1</v>
      </c>
      <c r="M14" s="509">
        <f t="shared" si="7"/>
        <v>8</v>
      </c>
      <c r="N14" s="452">
        <v>2</v>
      </c>
      <c r="O14" s="510">
        <v>6</v>
      </c>
      <c r="P14" s="508">
        <f t="shared" si="8"/>
        <v>0</v>
      </c>
      <c r="Q14" s="452">
        <v>0</v>
      </c>
      <c r="R14" s="512">
        <v>0</v>
      </c>
      <c r="S14" s="513" t="s">
        <v>27</v>
      </c>
    </row>
    <row r="15" spans="1:19" s="474" customFormat="1" ht="33" customHeight="1">
      <c r="A15" s="508">
        <f t="shared" si="3"/>
        <v>0</v>
      </c>
      <c r="B15" s="452">
        <v>0</v>
      </c>
      <c r="C15" s="454">
        <v>0</v>
      </c>
      <c r="D15" s="509">
        <f t="shared" si="4"/>
        <v>9</v>
      </c>
      <c r="E15" s="452">
        <v>0</v>
      </c>
      <c r="F15" s="510">
        <v>9</v>
      </c>
      <c r="G15" s="508">
        <f t="shared" si="5"/>
        <v>2</v>
      </c>
      <c r="H15" s="452">
        <v>0</v>
      </c>
      <c r="I15" s="454">
        <v>2</v>
      </c>
      <c r="J15" s="508">
        <f t="shared" si="6"/>
        <v>0</v>
      </c>
      <c r="K15" s="452">
        <v>0</v>
      </c>
      <c r="L15" s="454">
        <v>0</v>
      </c>
      <c r="M15" s="509">
        <f t="shared" si="7"/>
        <v>7</v>
      </c>
      <c r="N15" s="511">
        <v>3</v>
      </c>
      <c r="O15" s="510">
        <v>4</v>
      </c>
      <c r="P15" s="508">
        <f t="shared" si="8"/>
        <v>0</v>
      </c>
      <c r="Q15" s="452">
        <v>0</v>
      </c>
      <c r="R15" s="512">
        <v>0</v>
      </c>
      <c r="S15" s="513" t="s">
        <v>28</v>
      </c>
    </row>
    <row r="16" spans="1:19" s="474" customFormat="1" ht="33" customHeight="1">
      <c r="A16" s="508">
        <f t="shared" si="3"/>
        <v>0</v>
      </c>
      <c r="B16" s="452">
        <v>0</v>
      </c>
      <c r="C16" s="454">
        <v>0</v>
      </c>
      <c r="D16" s="509">
        <f t="shared" si="4"/>
        <v>8</v>
      </c>
      <c r="E16" s="452">
        <v>0</v>
      </c>
      <c r="F16" s="510">
        <v>8</v>
      </c>
      <c r="G16" s="509">
        <f t="shared" si="5"/>
        <v>1</v>
      </c>
      <c r="H16" s="452">
        <v>0</v>
      </c>
      <c r="I16" s="454">
        <v>1</v>
      </c>
      <c r="J16" s="509">
        <f t="shared" si="6"/>
        <v>1</v>
      </c>
      <c r="K16" s="452">
        <v>0</v>
      </c>
      <c r="L16" s="454">
        <v>1</v>
      </c>
      <c r="M16" s="509">
        <f t="shared" si="7"/>
        <v>10</v>
      </c>
      <c r="N16" s="511">
        <v>3</v>
      </c>
      <c r="O16" s="510">
        <v>7</v>
      </c>
      <c r="P16" s="508">
        <f t="shared" si="8"/>
        <v>0</v>
      </c>
      <c r="Q16" s="452">
        <v>0</v>
      </c>
      <c r="R16" s="512">
        <v>0</v>
      </c>
      <c r="S16" s="513" t="s">
        <v>29</v>
      </c>
    </row>
    <row r="17" spans="1:21" s="474" customFormat="1" ht="33" customHeight="1">
      <c r="A17" s="508">
        <f t="shared" si="3"/>
        <v>0</v>
      </c>
      <c r="B17" s="452">
        <v>0</v>
      </c>
      <c r="C17" s="454">
        <v>0</v>
      </c>
      <c r="D17" s="509">
        <f t="shared" si="4"/>
        <v>11</v>
      </c>
      <c r="E17" s="452">
        <v>0</v>
      </c>
      <c r="F17" s="510">
        <v>11</v>
      </c>
      <c r="G17" s="509">
        <f t="shared" si="5"/>
        <v>3</v>
      </c>
      <c r="H17" s="452">
        <v>0</v>
      </c>
      <c r="I17" s="454">
        <v>3</v>
      </c>
      <c r="J17" s="509">
        <f t="shared" si="6"/>
        <v>3</v>
      </c>
      <c r="K17" s="452">
        <v>0</v>
      </c>
      <c r="L17" s="454">
        <v>3</v>
      </c>
      <c r="M17" s="509">
        <f t="shared" si="7"/>
        <v>21</v>
      </c>
      <c r="N17" s="511">
        <v>8</v>
      </c>
      <c r="O17" s="510">
        <v>13</v>
      </c>
      <c r="P17" s="508">
        <f t="shared" si="8"/>
        <v>0</v>
      </c>
      <c r="Q17" s="452">
        <v>0</v>
      </c>
      <c r="R17" s="512">
        <v>0</v>
      </c>
      <c r="S17" s="513" t="s">
        <v>30</v>
      </c>
    </row>
    <row r="18" spans="1:21" s="474" customFormat="1" ht="33" customHeight="1">
      <c r="A18" s="508">
        <f t="shared" si="3"/>
        <v>0</v>
      </c>
      <c r="B18" s="452">
        <v>0</v>
      </c>
      <c r="C18" s="454">
        <v>0</v>
      </c>
      <c r="D18" s="509">
        <f t="shared" si="4"/>
        <v>9</v>
      </c>
      <c r="E18" s="452">
        <v>0</v>
      </c>
      <c r="F18" s="510">
        <v>9</v>
      </c>
      <c r="G18" s="509">
        <f t="shared" si="5"/>
        <v>1</v>
      </c>
      <c r="H18" s="452">
        <v>0</v>
      </c>
      <c r="I18" s="454">
        <v>1</v>
      </c>
      <c r="J18" s="509">
        <f t="shared" si="6"/>
        <v>2</v>
      </c>
      <c r="K18" s="452">
        <v>0</v>
      </c>
      <c r="L18" s="454">
        <v>2</v>
      </c>
      <c r="M18" s="509">
        <f t="shared" si="7"/>
        <v>7</v>
      </c>
      <c r="N18" s="511">
        <v>3</v>
      </c>
      <c r="O18" s="510">
        <v>4</v>
      </c>
      <c r="P18" s="508">
        <f t="shared" si="8"/>
        <v>0</v>
      </c>
      <c r="Q18" s="452">
        <v>0</v>
      </c>
      <c r="R18" s="512">
        <v>0</v>
      </c>
      <c r="S18" s="513" t="s">
        <v>31</v>
      </c>
    </row>
    <row r="19" spans="1:21" s="474" customFormat="1" ht="33" customHeight="1">
      <c r="A19" s="508">
        <f t="shared" si="3"/>
        <v>0</v>
      </c>
      <c r="B19" s="452">
        <v>0</v>
      </c>
      <c r="C19" s="454">
        <v>0</v>
      </c>
      <c r="D19" s="509">
        <f t="shared" si="4"/>
        <v>16</v>
      </c>
      <c r="E19" s="452">
        <v>0</v>
      </c>
      <c r="F19" s="510">
        <v>16</v>
      </c>
      <c r="G19" s="509">
        <f t="shared" si="5"/>
        <v>1</v>
      </c>
      <c r="H19" s="452">
        <v>0</v>
      </c>
      <c r="I19" s="454">
        <v>1</v>
      </c>
      <c r="J19" s="509">
        <f t="shared" si="6"/>
        <v>2</v>
      </c>
      <c r="K19" s="452">
        <v>0</v>
      </c>
      <c r="L19" s="454">
        <v>2</v>
      </c>
      <c r="M19" s="509">
        <f t="shared" si="7"/>
        <v>19</v>
      </c>
      <c r="N19" s="511">
        <v>9</v>
      </c>
      <c r="O19" s="510">
        <v>10</v>
      </c>
      <c r="P19" s="508">
        <f t="shared" si="8"/>
        <v>0</v>
      </c>
      <c r="Q19" s="452">
        <v>0</v>
      </c>
      <c r="R19" s="512">
        <v>0</v>
      </c>
      <c r="S19" s="513" t="s">
        <v>32</v>
      </c>
    </row>
    <row r="20" spans="1:21" s="474" customFormat="1" ht="33" customHeight="1">
      <c r="A20" s="508">
        <f t="shared" si="3"/>
        <v>0</v>
      </c>
      <c r="B20" s="452">
        <v>0</v>
      </c>
      <c r="C20" s="454">
        <v>0</v>
      </c>
      <c r="D20" s="509">
        <f t="shared" si="4"/>
        <v>19</v>
      </c>
      <c r="E20" s="452">
        <v>0</v>
      </c>
      <c r="F20" s="510">
        <v>19</v>
      </c>
      <c r="G20" s="509">
        <f t="shared" si="5"/>
        <v>1</v>
      </c>
      <c r="H20" s="452">
        <v>0</v>
      </c>
      <c r="I20" s="454">
        <v>1</v>
      </c>
      <c r="J20" s="509">
        <f t="shared" si="6"/>
        <v>2</v>
      </c>
      <c r="K20" s="452">
        <v>0</v>
      </c>
      <c r="L20" s="454">
        <v>2</v>
      </c>
      <c r="M20" s="509">
        <f t="shared" si="7"/>
        <v>20</v>
      </c>
      <c r="N20" s="511">
        <v>10</v>
      </c>
      <c r="O20" s="510">
        <v>10</v>
      </c>
      <c r="P20" s="508">
        <f t="shared" si="8"/>
        <v>0</v>
      </c>
      <c r="Q20" s="452">
        <v>0</v>
      </c>
      <c r="R20" s="512">
        <v>0</v>
      </c>
      <c r="S20" s="513" t="s">
        <v>33</v>
      </c>
    </row>
    <row r="21" spans="1:21" s="474" customFormat="1" ht="33" customHeight="1">
      <c r="A21" s="508">
        <f t="shared" si="3"/>
        <v>0</v>
      </c>
      <c r="B21" s="452">
        <v>0</v>
      </c>
      <c r="C21" s="454">
        <v>0</v>
      </c>
      <c r="D21" s="509">
        <f t="shared" si="4"/>
        <v>6</v>
      </c>
      <c r="E21" s="452">
        <v>0</v>
      </c>
      <c r="F21" s="510">
        <v>6</v>
      </c>
      <c r="G21" s="509">
        <f t="shared" si="5"/>
        <v>1</v>
      </c>
      <c r="H21" s="452">
        <v>0</v>
      </c>
      <c r="I21" s="454">
        <v>1</v>
      </c>
      <c r="J21" s="508">
        <f t="shared" si="6"/>
        <v>0</v>
      </c>
      <c r="K21" s="452">
        <v>0</v>
      </c>
      <c r="L21" s="454">
        <v>0</v>
      </c>
      <c r="M21" s="509">
        <f t="shared" si="7"/>
        <v>5</v>
      </c>
      <c r="N21" s="511">
        <v>2</v>
      </c>
      <c r="O21" s="510">
        <v>3</v>
      </c>
      <c r="P21" s="508">
        <f t="shared" si="8"/>
        <v>0</v>
      </c>
      <c r="Q21" s="452">
        <v>0</v>
      </c>
      <c r="R21" s="512">
        <v>0</v>
      </c>
      <c r="S21" s="513" t="s">
        <v>34</v>
      </c>
    </row>
    <row r="22" spans="1:21" s="474" customFormat="1" ht="33" customHeight="1">
      <c r="A22" s="508">
        <f t="shared" si="3"/>
        <v>0</v>
      </c>
      <c r="B22" s="452">
        <v>0</v>
      </c>
      <c r="C22" s="454">
        <v>0</v>
      </c>
      <c r="D22" s="509">
        <f t="shared" si="4"/>
        <v>1</v>
      </c>
      <c r="E22" s="452">
        <v>0</v>
      </c>
      <c r="F22" s="510">
        <v>1</v>
      </c>
      <c r="G22" s="508">
        <f t="shared" si="5"/>
        <v>0</v>
      </c>
      <c r="H22" s="452">
        <v>0</v>
      </c>
      <c r="I22" s="454">
        <v>0</v>
      </c>
      <c r="J22" s="508">
        <f t="shared" si="6"/>
        <v>0</v>
      </c>
      <c r="K22" s="452">
        <v>0</v>
      </c>
      <c r="L22" s="454">
        <v>0</v>
      </c>
      <c r="M22" s="509">
        <f t="shared" si="7"/>
        <v>1</v>
      </c>
      <c r="N22" s="511">
        <v>1</v>
      </c>
      <c r="O22" s="454">
        <v>0</v>
      </c>
      <c r="P22" s="508">
        <f t="shared" si="8"/>
        <v>0</v>
      </c>
      <c r="Q22" s="452">
        <v>0</v>
      </c>
      <c r="R22" s="512">
        <v>0</v>
      </c>
      <c r="S22" s="513" t="s">
        <v>35</v>
      </c>
    </row>
    <row r="23" spans="1:21" s="474" customFormat="1" ht="33" customHeight="1">
      <c r="A23" s="508">
        <f t="shared" si="3"/>
        <v>0</v>
      </c>
      <c r="B23" s="452">
        <v>0</v>
      </c>
      <c r="C23" s="454">
        <v>0</v>
      </c>
      <c r="D23" s="509">
        <f t="shared" si="4"/>
        <v>4</v>
      </c>
      <c r="E23" s="452">
        <v>0</v>
      </c>
      <c r="F23" s="510">
        <v>4</v>
      </c>
      <c r="G23" s="509">
        <f t="shared" si="5"/>
        <v>1</v>
      </c>
      <c r="H23" s="452">
        <v>0</v>
      </c>
      <c r="I23" s="454">
        <v>1</v>
      </c>
      <c r="J23" s="509">
        <f t="shared" si="6"/>
        <v>1</v>
      </c>
      <c r="K23" s="452">
        <v>0</v>
      </c>
      <c r="L23" s="454">
        <v>1</v>
      </c>
      <c r="M23" s="509">
        <f t="shared" si="7"/>
        <v>2</v>
      </c>
      <c r="N23" s="452">
        <v>0</v>
      </c>
      <c r="O23" s="510">
        <v>2</v>
      </c>
      <c r="P23" s="508">
        <f t="shared" si="8"/>
        <v>0</v>
      </c>
      <c r="Q23" s="452">
        <v>0</v>
      </c>
      <c r="R23" s="512">
        <v>0</v>
      </c>
      <c r="S23" s="513" t="s">
        <v>36</v>
      </c>
    </row>
    <row r="24" spans="1:21" s="474" customFormat="1" ht="33" customHeight="1">
      <c r="A24" s="508">
        <f t="shared" si="3"/>
        <v>0</v>
      </c>
      <c r="B24" s="452">
        <v>0</v>
      </c>
      <c r="C24" s="454">
        <v>0</v>
      </c>
      <c r="D24" s="509">
        <f t="shared" si="4"/>
        <v>8</v>
      </c>
      <c r="E24" s="452">
        <v>0</v>
      </c>
      <c r="F24" s="510">
        <v>8</v>
      </c>
      <c r="G24" s="508">
        <f t="shared" si="5"/>
        <v>0</v>
      </c>
      <c r="H24" s="452">
        <v>0</v>
      </c>
      <c r="I24" s="454">
        <v>0</v>
      </c>
      <c r="J24" s="508">
        <f t="shared" si="6"/>
        <v>0</v>
      </c>
      <c r="K24" s="452">
        <v>0</v>
      </c>
      <c r="L24" s="454">
        <v>0</v>
      </c>
      <c r="M24" s="509">
        <f t="shared" si="7"/>
        <v>6</v>
      </c>
      <c r="N24" s="511">
        <v>2</v>
      </c>
      <c r="O24" s="510">
        <v>4</v>
      </c>
      <c r="P24" s="508">
        <f t="shared" si="8"/>
        <v>0</v>
      </c>
      <c r="Q24" s="452">
        <v>0</v>
      </c>
      <c r="R24" s="512">
        <v>0</v>
      </c>
      <c r="S24" s="513" t="s">
        <v>37</v>
      </c>
    </row>
    <row r="25" spans="1:21" s="474" customFormat="1" ht="33" customHeight="1">
      <c r="A25" s="508">
        <f t="shared" si="3"/>
        <v>0</v>
      </c>
      <c r="B25" s="452">
        <v>0</v>
      </c>
      <c r="C25" s="454">
        <v>0</v>
      </c>
      <c r="D25" s="509">
        <f t="shared" si="4"/>
        <v>6</v>
      </c>
      <c r="E25" s="452">
        <v>0</v>
      </c>
      <c r="F25" s="510">
        <v>6</v>
      </c>
      <c r="G25" s="509">
        <f t="shared" si="5"/>
        <v>1</v>
      </c>
      <c r="H25" s="452">
        <v>0</v>
      </c>
      <c r="I25" s="454">
        <v>1</v>
      </c>
      <c r="J25" s="508">
        <f t="shared" si="6"/>
        <v>0</v>
      </c>
      <c r="K25" s="452">
        <v>0</v>
      </c>
      <c r="L25" s="454">
        <v>0</v>
      </c>
      <c r="M25" s="509">
        <f t="shared" si="7"/>
        <v>6</v>
      </c>
      <c r="N25" s="511">
        <v>1</v>
      </c>
      <c r="O25" s="510">
        <v>5</v>
      </c>
      <c r="P25" s="508">
        <f t="shared" si="8"/>
        <v>0</v>
      </c>
      <c r="Q25" s="452">
        <v>0</v>
      </c>
      <c r="R25" s="452">
        <v>0</v>
      </c>
      <c r="S25" s="513" t="s">
        <v>38</v>
      </c>
    </row>
    <row r="26" spans="1:21" s="474" customFormat="1" ht="33" customHeight="1">
      <c r="A26" s="508">
        <f t="shared" si="3"/>
        <v>0</v>
      </c>
      <c r="B26" s="452">
        <v>0</v>
      </c>
      <c r="C26" s="454">
        <v>0</v>
      </c>
      <c r="D26" s="509">
        <f t="shared" si="4"/>
        <v>3</v>
      </c>
      <c r="E26" s="452">
        <v>0</v>
      </c>
      <c r="F26" s="510">
        <v>3</v>
      </c>
      <c r="G26" s="508">
        <f t="shared" si="5"/>
        <v>0</v>
      </c>
      <c r="H26" s="452">
        <v>0</v>
      </c>
      <c r="I26" s="454">
        <v>0</v>
      </c>
      <c r="J26" s="509">
        <f t="shared" si="6"/>
        <v>1</v>
      </c>
      <c r="K26" s="452">
        <v>0</v>
      </c>
      <c r="L26" s="454">
        <v>1</v>
      </c>
      <c r="M26" s="509">
        <f t="shared" si="7"/>
        <v>5</v>
      </c>
      <c r="N26" s="452">
        <v>2</v>
      </c>
      <c r="O26" s="510">
        <v>3</v>
      </c>
      <c r="P26" s="508">
        <f t="shared" si="8"/>
        <v>0</v>
      </c>
      <c r="Q26" s="452">
        <v>0</v>
      </c>
      <c r="R26" s="452">
        <v>0</v>
      </c>
      <c r="S26" s="513" t="s">
        <v>39</v>
      </c>
    </row>
    <row r="27" spans="1:21" s="474" customFormat="1" ht="33" customHeight="1">
      <c r="A27" s="508">
        <f t="shared" si="3"/>
        <v>0</v>
      </c>
      <c r="B27" s="452">
        <v>0</v>
      </c>
      <c r="C27" s="454">
        <v>0</v>
      </c>
      <c r="D27" s="509">
        <f t="shared" si="4"/>
        <v>4</v>
      </c>
      <c r="E27" s="452">
        <v>0</v>
      </c>
      <c r="F27" s="510">
        <v>4</v>
      </c>
      <c r="G27" s="509">
        <f t="shared" si="5"/>
        <v>1</v>
      </c>
      <c r="H27" s="452">
        <v>1</v>
      </c>
      <c r="I27" s="454">
        <v>0</v>
      </c>
      <c r="J27" s="509">
        <f t="shared" si="6"/>
        <v>1</v>
      </c>
      <c r="K27" s="452">
        <v>0</v>
      </c>
      <c r="L27" s="454">
        <v>1</v>
      </c>
      <c r="M27" s="509">
        <f t="shared" si="7"/>
        <v>3</v>
      </c>
      <c r="N27" s="511">
        <v>2</v>
      </c>
      <c r="O27" s="510">
        <v>1</v>
      </c>
      <c r="P27" s="508">
        <f t="shared" si="8"/>
        <v>0</v>
      </c>
      <c r="Q27" s="452">
        <v>0</v>
      </c>
      <c r="R27" s="452">
        <v>0</v>
      </c>
      <c r="S27" s="513" t="s">
        <v>40</v>
      </c>
      <c r="U27" s="499"/>
    </row>
    <row r="28" spans="1:21" s="474" customFormat="1" ht="33" customHeight="1" thickBot="1">
      <c r="A28" s="514">
        <f t="shared" si="3"/>
        <v>0</v>
      </c>
      <c r="B28" s="457">
        <v>0</v>
      </c>
      <c r="C28" s="460">
        <v>0</v>
      </c>
      <c r="D28" s="515">
        <f t="shared" si="4"/>
        <v>11</v>
      </c>
      <c r="E28" s="457">
        <v>0</v>
      </c>
      <c r="F28" s="516">
        <v>11</v>
      </c>
      <c r="G28" s="514">
        <f t="shared" si="5"/>
        <v>0</v>
      </c>
      <c r="H28" s="457">
        <v>0</v>
      </c>
      <c r="I28" s="460">
        <v>0</v>
      </c>
      <c r="J28" s="515">
        <f t="shared" si="6"/>
        <v>1</v>
      </c>
      <c r="K28" s="457">
        <v>0</v>
      </c>
      <c r="L28" s="460">
        <v>1</v>
      </c>
      <c r="M28" s="515">
        <f t="shared" si="7"/>
        <v>5</v>
      </c>
      <c r="N28" s="517">
        <v>2</v>
      </c>
      <c r="O28" s="516">
        <v>3</v>
      </c>
      <c r="P28" s="514">
        <f t="shared" si="8"/>
        <v>0</v>
      </c>
      <c r="Q28" s="457">
        <v>0</v>
      </c>
      <c r="R28" s="457">
        <v>0</v>
      </c>
      <c r="S28" s="518" t="s">
        <v>41</v>
      </c>
    </row>
    <row r="29" spans="1:21" ht="33" customHeight="1">
      <c r="A29" s="519"/>
      <c r="D29" s="519"/>
      <c r="P29" s="519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78740157480314965" right="0.11811023622047245" top="0.98425196850393704" bottom="0.59055118110236227" header="0.51181102362204722" footer="0.51181102362204722"/>
  <pageSetup paperSize="9" scale="88" orientation="portrait" r:id="rId1"/>
  <headerFooter scaleWithDoc="0" alignWithMargins="0">
    <oddHeader>&amp;R&amp;11小学校</oddHeader>
    <oddFooter>&amp;C&amp;"Century,標準"24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Z29"/>
  <sheetViews>
    <sheetView showGridLines="0" zoomScaleNormal="100" zoomScaleSheetLayoutView="100" workbookViewId="0">
      <selection activeCell="O16" sqref="O16:R16"/>
    </sheetView>
  </sheetViews>
  <sheetFormatPr defaultColWidth="8.5703125" defaultRowHeight="20.25" customHeight="1"/>
  <cols>
    <col min="1" max="1" width="12.28515625" style="3" customWidth="1"/>
    <col min="2" max="4" width="5.140625" style="3" customWidth="1"/>
    <col min="5" max="7" width="4.5703125" style="3" customWidth="1"/>
    <col min="8" max="19" width="4.140625" style="3" customWidth="1"/>
    <col min="20" max="22" width="5.140625" style="3" customWidth="1"/>
    <col min="23" max="25" width="8.5703125" style="520"/>
    <col min="26" max="26" width="1" style="3" customWidth="1"/>
    <col min="27" max="16384" width="8.5703125" style="3"/>
  </cols>
  <sheetData>
    <row r="1" spans="1:26" ht="15" customHeight="1"/>
    <row r="2" spans="1:26" ht="12" customHeight="1"/>
    <row r="3" spans="1:26" s="474" customFormat="1" ht="20.25" customHeight="1" thickBot="1">
      <c r="A3" s="521" t="s">
        <v>217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464"/>
      <c r="R3" s="465"/>
      <c r="S3" s="465"/>
      <c r="T3" s="464"/>
      <c r="U3" s="465"/>
      <c r="V3" s="465"/>
    </row>
    <row r="4" spans="1:26" s="474" customFormat="1" ht="22.5" customHeight="1">
      <c r="A4" s="9" t="s">
        <v>143</v>
      </c>
      <c r="B4" s="523" t="s">
        <v>8</v>
      </c>
      <c r="C4" s="467"/>
      <c r="D4" s="524"/>
      <c r="E4" s="523" t="s">
        <v>198</v>
      </c>
      <c r="F4" s="467"/>
      <c r="G4" s="467"/>
      <c r="H4" s="469" t="s">
        <v>199</v>
      </c>
      <c r="I4" s="467"/>
      <c r="J4" s="467"/>
      <c r="K4" s="469" t="s">
        <v>200</v>
      </c>
      <c r="L4" s="467"/>
      <c r="M4" s="468"/>
      <c r="N4" s="469" t="s">
        <v>201</v>
      </c>
      <c r="O4" s="467"/>
      <c r="P4" s="467"/>
      <c r="Q4" s="469" t="s">
        <v>202</v>
      </c>
      <c r="R4" s="467"/>
      <c r="S4" s="467"/>
      <c r="T4" s="469" t="s">
        <v>203</v>
      </c>
      <c r="U4" s="467"/>
      <c r="V4" s="467"/>
      <c r="Z4" s="525"/>
    </row>
    <row r="5" spans="1:26" s="474" customFormat="1" ht="22.5" customHeight="1" thickBot="1">
      <c r="A5" s="32"/>
      <c r="B5" s="526" t="s">
        <v>8</v>
      </c>
      <c r="C5" s="476" t="s">
        <v>14</v>
      </c>
      <c r="D5" s="476" t="s">
        <v>15</v>
      </c>
      <c r="E5" s="526" t="s">
        <v>8</v>
      </c>
      <c r="F5" s="476" t="s">
        <v>14</v>
      </c>
      <c r="G5" s="476" t="s">
        <v>15</v>
      </c>
      <c r="H5" s="478" t="s">
        <v>8</v>
      </c>
      <c r="I5" s="476" t="s">
        <v>14</v>
      </c>
      <c r="J5" s="476" t="s">
        <v>15</v>
      </c>
      <c r="K5" s="478" t="s">
        <v>8</v>
      </c>
      <c r="L5" s="476" t="s">
        <v>14</v>
      </c>
      <c r="M5" s="477" t="s">
        <v>15</v>
      </c>
      <c r="N5" s="478" t="s">
        <v>8</v>
      </c>
      <c r="O5" s="476" t="s">
        <v>14</v>
      </c>
      <c r="P5" s="527" t="s">
        <v>15</v>
      </c>
      <c r="Q5" s="528" t="s">
        <v>53</v>
      </c>
      <c r="R5" s="527" t="s">
        <v>204</v>
      </c>
      <c r="S5" s="476" t="s">
        <v>205</v>
      </c>
      <c r="T5" s="478" t="s">
        <v>53</v>
      </c>
      <c r="U5" s="476" t="s">
        <v>204</v>
      </c>
      <c r="V5" s="476" t="s">
        <v>205</v>
      </c>
      <c r="Z5" s="525"/>
    </row>
    <row r="6" spans="1:26" s="474" customFormat="1" ht="33.75" customHeight="1">
      <c r="A6" s="297" t="s">
        <v>206</v>
      </c>
      <c r="B6" s="420">
        <v>345</v>
      </c>
      <c r="C6" s="421">
        <v>87</v>
      </c>
      <c r="D6" s="421">
        <v>258</v>
      </c>
      <c r="E6" s="420">
        <v>2</v>
      </c>
      <c r="F6" s="421">
        <v>2</v>
      </c>
      <c r="G6" s="421">
        <v>0</v>
      </c>
      <c r="H6" s="422">
        <v>0</v>
      </c>
      <c r="I6" s="421">
        <v>0</v>
      </c>
      <c r="J6" s="421">
        <v>0</v>
      </c>
      <c r="K6" s="422">
        <v>0</v>
      </c>
      <c r="L6" s="421">
        <v>0</v>
      </c>
      <c r="M6" s="421">
        <v>0</v>
      </c>
      <c r="N6" s="422">
        <v>0</v>
      </c>
      <c r="O6" s="421">
        <v>0</v>
      </c>
      <c r="P6" s="424">
        <v>0</v>
      </c>
      <c r="Q6" s="425">
        <v>0</v>
      </c>
      <c r="R6" s="426">
        <v>0</v>
      </c>
      <c r="S6" s="421">
        <v>0</v>
      </c>
      <c r="T6" s="427">
        <v>99</v>
      </c>
      <c r="U6" s="428">
        <v>48</v>
      </c>
      <c r="V6" s="428">
        <v>51</v>
      </c>
      <c r="Z6" s="525"/>
    </row>
    <row r="7" spans="1:26" s="474" customFormat="1" ht="33.75" customHeight="1">
      <c r="A7" s="50" t="s">
        <v>123</v>
      </c>
      <c r="B7" s="529">
        <v>234</v>
      </c>
      <c r="C7" s="530">
        <v>80</v>
      </c>
      <c r="D7" s="531">
        <v>154</v>
      </c>
      <c r="E7" s="433">
        <f t="shared" ref="E7:S7" si="0">SUM(E8:E10)</f>
        <v>2</v>
      </c>
      <c r="F7" s="434">
        <f t="shared" si="0"/>
        <v>2</v>
      </c>
      <c r="G7" s="434">
        <f t="shared" si="0"/>
        <v>0</v>
      </c>
      <c r="H7" s="435">
        <f t="shared" si="0"/>
        <v>0</v>
      </c>
      <c r="I7" s="434">
        <f t="shared" si="0"/>
        <v>0</v>
      </c>
      <c r="J7" s="436">
        <f t="shared" si="0"/>
        <v>0</v>
      </c>
      <c r="K7" s="435">
        <f t="shared" si="0"/>
        <v>0</v>
      </c>
      <c r="L7" s="434">
        <f t="shared" si="0"/>
        <v>0</v>
      </c>
      <c r="M7" s="436">
        <f t="shared" si="0"/>
        <v>0</v>
      </c>
      <c r="N7" s="435">
        <f t="shared" si="0"/>
        <v>0</v>
      </c>
      <c r="O7" s="434">
        <f t="shared" si="0"/>
        <v>0</v>
      </c>
      <c r="P7" s="436">
        <f t="shared" si="0"/>
        <v>0</v>
      </c>
      <c r="Q7" s="435">
        <f t="shared" si="0"/>
        <v>0</v>
      </c>
      <c r="R7" s="434">
        <f t="shared" si="0"/>
        <v>0</v>
      </c>
      <c r="S7" s="436">
        <f t="shared" si="0"/>
        <v>0</v>
      </c>
      <c r="T7" s="532">
        <v>95</v>
      </c>
      <c r="U7" s="533">
        <v>52</v>
      </c>
      <c r="V7" s="533">
        <v>43</v>
      </c>
      <c r="Z7" s="525"/>
    </row>
    <row r="8" spans="1:26" s="474" customFormat="1" ht="33.75" customHeight="1">
      <c r="A8" s="58" t="s">
        <v>21</v>
      </c>
      <c r="B8" s="534">
        <v>7</v>
      </c>
      <c r="C8" s="500">
        <v>5</v>
      </c>
      <c r="D8" s="535">
        <v>2</v>
      </c>
      <c r="E8" s="499">
        <v>1</v>
      </c>
      <c r="F8" s="500">
        <v>1</v>
      </c>
      <c r="G8" s="421">
        <v>0</v>
      </c>
      <c r="H8" s="422">
        <f>SUM(I8:J8)</f>
        <v>0</v>
      </c>
      <c r="I8" s="421">
        <v>0</v>
      </c>
      <c r="J8" s="423">
        <v>0</v>
      </c>
      <c r="K8" s="422">
        <f>SUM(L8:M8)</f>
        <v>0</v>
      </c>
      <c r="L8" s="421">
        <v>0</v>
      </c>
      <c r="M8" s="423">
        <v>0</v>
      </c>
      <c r="N8" s="422">
        <f>SUM(O8:P8)</f>
        <v>0</v>
      </c>
      <c r="O8" s="421">
        <v>0</v>
      </c>
      <c r="P8" s="421">
        <v>0</v>
      </c>
      <c r="Q8" s="422">
        <f>SUM(R8:S8)</f>
        <v>0</v>
      </c>
      <c r="R8" s="421">
        <v>0</v>
      </c>
      <c r="S8" s="421">
        <v>0</v>
      </c>
      <c r="T8" s="422">
        <f>SUM(U8:V8)</f>
        <v>0</v>
      </c>
      <c r="U8" s="421">
        <v>0</v>
      </c>
      <c r="V8" s="421">
        <v>0</v>
      </c>
      <c r="Z8" s="525"/>
    </row>
    <row r="9" spans="1:26" s="474" customFormat="1" ht="33.75" customHeight="1">
      <c r="A9" s="58" t="s">
        <v>22</v>
      </c>
      <c r="B9" s="536">
        <f t="shared" ref="B9:V9" si="1">SUM(B12:B28)</f>
        <v>217</v>
      </c>
      <c r="C9" s="500">
        <f t="shared" si="1"/>
        <v>70</v>
      </c>
      <c r="D9" s="535">
        <f t="shared" si="1"/>
        <v>147</v>
      </c>
      <c r="E9" s="440">
        <f t="shared" si="1"/>
        <v>0</v>
      </c>
      <c r="F9" s="421">
        <f t="shared" si="1"/>
        <v>0</v>
      </c>
      <c r="G9" s="423">
        <f t="shared" si="1"/>
        <v>0</v>
      </c>
      <c r="H9" s="440">
        <f t="shared" si="1"/>
        <v>0</v>
      </c>
      <c r="I9" s="421">
        <f t="shared" si="1"/>
        <v>0</v>
      </c>
      <c r="J9" s="423">
        <f t="shared" si="1"/>
        <v>0</v>
      </c>
      <c r="K9" s="440">
        <f t="shared" si="1"/>
        <v>0</v>
      </c>
      <c r="L9" s="421">
        <f t="shared" si="1"/>
        <v>0</v>
      </c>
      <c r="M9" s="423">
        <f t="shared" si="1"/>
        <v>0</v>
      </c>
      <c r="N9" s="440">
        <f t="shared" si="1"/>
        <v>0</v>
      </c>
      <c r="O9" s="421">
        <f t="shared" si="1"/>
        <v>0</v>
      </c>
      <c r="P9" s="423">
        <f t="shared" si="1"/>
        <v>0</v>
      </c>
      <c r="Q9" s="440">
        <f t="shared" si="1"/>
        <v>0</v>
      </c>
      <c r="R9" s="421">
        <f t="shared" si="1"/>
        <v>0</v>
      </c>
      <c r="S9" s="423">
        <f t="shared" si="1"/>
        <v>0</v>
      </c>
      <c r="T9" s="537">
        <f t="shared" si="1"/>
        <v>90</v>
      </c>
      <c r="U9" s="538">
        <f t="shared" si="1"/>
        <v>50</v>
      </c>
      <c r="V9" s="538">
        <f t="shared" si="1"/>
        <v>40</v>
      </c>
      <c r="Z9" s="525"/>
    </row>
    <row r="10" spans="1:26" s="474" customFormat="1" ht="33.75" customHeight="1" thickBot="1">
      <c r="A10" s="69" t="s">
        <v>23</v>
      </c>
      <c r="B10" s="539">
        <v>10</v>
      </c>
      <c r="C10" s="540">
        <v>5</v>
      </c>
      <c r="D10" s="541">
        <v>5</v>
      </c>
      <c r="E10" s="443">
        <f>SUM(F10:G10)</f>
        <v>1</v>
      </c>
      <c r="F10" s="444">
        <v>1</v>
      </c>
      <c r="G10" s="444">
        <v>0</v>
      </c>
      <c r="H10" s="445">
        <f>SUM(I10:J10)</f>
        <v>0</v>
      </c>
      <c r="I10" s="444">
        <v>0</v>
      </c>
      <c r="J10" s="444">
        <v>0</v>
      </c>
      <c r="K10" s="445">
        <f>SUM(L10:M10)</f>
        <v>0</v>
      </c>
      <c r="L10" s="444">
        <v>0</v>
      </c>
      <c r="M10" s="444">
        <v>0</v>
      </c>
      <c r="N10" s="445">
        <f>SUM(O10:P10)</f>
        <v>0</v>
      </c>
      <c r="O10" s="444">
        <v>0</v>
      </c>
      <c r="P10" s="444">
        <v>0</v>
      </c>
      <c r="Q10" s="445">
        <f>SUM(R10:S10)</f>
        <v>0</v>
      </c>
      <c r="R10" s="444">
        <v>0</v>
      </c>
      <c r="S10" s="444">
        <v>0</v>
      </c>
      <c r="T10" s="542">
        <v>5</v>
      </c>
      <c r="U10" s="540">
        <v>2</v>
      </c>
      <c r="V10" s="540">
        <v>3</v>
      </c>
      <c r="Z10" s="525"/>
    </row>
    <row r="11" spans="1:26" s="474" customFormat="1" ht="12.75">
      <c r="A11" s="543" t="s">
        <v>24</v>
      </c>
      <c r="B11" s="420"/>
      <c r="C11" s="421"/>
      <c r="D11" s="421"/>
      <c r="E11" s="420"/>
      <c r="F11" s="421"/>
      <c r="G11" s="421"/>
      <c r="H11" s="422"/>
      <c r="I11" s="421"/>
      <c r="J11" s="421"/>
      <c r="K11" s="422"/>
      <c r="L11" s="421"/>
      <c r="M11" s="421"/>
      <c r="N11" s="422"/>
      <c r="O11" s="421"/>
      <c r="P11" s="421"/>
      <c r="Q11" s="422"/>
      <c r="R11" s="421"/>
      <c r="S11" s="421"/>
      <c r="T11" s="422"/>
      <c r="U11" s="421"/>
      <c r="V11" s="421"/>
      <c r="Z11" s="525"/>
    </row>
    <row r="12" spans="1:26" s="474" customFormat="1" ht="33.75" customHeight="1">
      <c r="A12" s="83" t="s">
        <v>207</v>
      </c>
      <c r="B12" s="536">
        <v>56</v>
      </c>
      <c r="C12" s="544">
        <v>18</v>
      </c>
      <c r="D12" s="545">
        <v>38</v>
      </c>
      <c r="E12" s="422">
        <f t="shared" ref="E12:E28" si="2">SUM(F12:G12)</f>
        <v>0</v>
      </c>
      <c r="F12" s="421">
        <v>0</v>
      </c>
      <c r="G12" s="421">
        <v>0</v>
      </c>
      <c r="H12" s="422">
        <f t="shared" ref="H12:H28" si="3">SUM(I12:J12)</f>
        <v>0</v>
      </c>
      <c r="I12" s="546">
        <v>0</v>
      </c>
      <c r="J12" s="421">
        <v>0</v>
      </c>
      <c r="K12" s="422">
        <f t="shared" ref="K12:K28" si="4">SUM(L12:M12)</f>
        <v>0</v>
      </c>
      <c r="L12" s="546">
        <v>0</v>
      </c>
      <c r="M12" s="421">
        <v>0</v>
      </c>
      <c r="N12" s="422">
        <f t="shared" ref="N12:N28" si="5">SUM(O12:P12)</f>
        <v>0</v>
      </c>
      <c r="O12" s="421">
        <v>0</v>
      </c>
      <c r="P12" s="421">
        <v>0</v>
      </c>
      <c r="Q12" s="422">
        <f t="shared" ref="Q12:Q22" si="6">SUM(R12:S12)</f>
        <v>0</v>
      </c>
      <c r="R12" s="421">
        <v>0</v>
      </c>
      <c r="S12" s="421">
        <v>0</v>
      </c>
      <c r="T12" s="547">
        <v>27</v>
      </c>
      <c r="U12" s="500">
        <v>14</v>
      </c>
      <c r="V12" s="500">
        <v>13</v>
      </c>
      <c r="Z12" s="525"/>
    </row>
    <row r="13" spans="1:26" s="474" customFormat="1" ht="33" customHeight="1">
      <c r="A13" s="237" t="s">
        <v>26</v>
      </c>
      <c r="B13" s="548">
        <v>23</v>
      </c>
      <c r="C13" s="549">
        <v>13</v>
      </c>
      <c r="D13" s="545">
        <v>10</v>
      </c>
      <c r="E13" s="453">
        <f t="shared" si="2"/>
        <v>0</v>
      </c>
      <c r="F13" s="452">
        <v>0</v>
      </c>
      <c r="G13" s="452">
        <v>0</v>
      </c>
      <c r="H13" s="453">
        <f t="shared" si="3"/>
        <v>0</v>
      </c>
      <c r="I13" s="452">
        <v>0</v>
      </c>
      <c r="J13" s="452">
        <v>0</v>
      </c>
      <c r="K13" s="453">
        <f t="shared" si="4"/>
        <v>0</v>
      </c>
      <c r="L13" s="452">
        <v>0</v>
      </c>
      <c r="M13" s="452">
        <v>0</v>
      </c>
      <c r="N13" s="453">
        <f t="shared" si="5"/>
        <v>0</v>
      </c>
      <c r="O13" s="452">
        <v>0</v>
      </c>
      <c r="P13" s="452">
        <v>0</v>
      </c>
      <c r="Q13" s="453">
        <f t="shared" si="6"/>
        <v>0</v>
      </c>
      <c r="R13" s="452">
        <v>0</v>
      </c>
      <c r="S13" s="452">
        <v>0</v>
      </c>
      <c r="T13" s="550">
        <v>16</v>
      </c>
      <c r="U13" s="511">
        <v>11</v>
      </c>
      <c r="V13" s="511">
        <v>5</v>
      </c>
      <c r="Z13" s="525"/>
    </row>
    <row r="14" spans="1:26" s="474" customFormat="1" ht="33" customHeight="1">
      <c r="A14" s="237" t="s">
        <v>27</v>
      </c>
      <c r="B14" s="548">
        <v>7</v>
      </c>
      <c r="C14" s="551">
        <v>2</v>
      </c>
      <c r="D14" s="552">
        <v>5</v>
      </c>
      <c r="E14" s="453">
        <f t="shared" si="2"/>
        <v>0</v>
      </c>
      <c r="F14" s="452">
        <v>0</v>
      </c>
      <c r="G14" s="452">
        <v>0</v>
      </c>
      <c r="H14" s="453">
        <f t="shared" si="3"/>
        <v>0</v>
      </c>
      <c r="I14" s="452">
        <v>0</v>
      </c>
      <c r="J14" s="452">
        <v>0</v>
      </c>
      <c r="K14" s="453">
        <f t="shared" si="4"/>
        <v>0</v>
      </c>
      <c r="L14" s="452">
        <v>0</v>
      </c>
      <c r="M14" s="452">
        <v>0</v>
      </c>
      <c r="N14" s="453">
        <f t="shared" si="5"/>
        <v>0</v>
      </c>
      <c r="O14" s="452">
        <v>0</v>
      </c>
      <c r="P14" s="452">
        <v>0</v>
      </c>
      <c r="Q14" s="453">
        <f t="shared" si="6"/>
        <v>0</v>
      </c>
      <c r="R14" s="452">
        <v>0</v>
      </c>
      <c r="S14" s="452">
        <v>0</v>
      </c>
      <c r="T14" s="453">
        <v>0</v>
      </c>
      <c r="U14" s="452">
        <v>0</v>
      </c>
      <c r="V14" s="452">
        <v>0</v>
      </c>
      <c r="Z14" s="525"/>
    </row>
    <row r="15" spans="1:26" s="474" customFormat="1" ht="33" customHeight="1">
      <c r="A15" s="237" t="s">
        <v>28</v>
      </c>
      <c r="B15" s="548">
        <v>11</v>
      </c>
      <c r="C15" s="551">
        <v>6</v>
      </c>
      <c r="D15" s="552">
        <v>5</v>
      </c>
      <c r="E15" s="453">
        <f t="shared" si="2"/>
        <v>0</v>
      </c>
      <c r="F15" s="452">
        <v>0</v>
      </c>
      <c r="G15" s="452">
        <v>0</v>
      </c>
      <c r="H15" s="453">
        <f t="shared" si="3"/>
        <v>0</v>
      </c>
      <c r="I15" s="452">
        <v>0</v>
      </c>
      <c r="J15" s="452">
        <v>0</v>
      </c>
      <c r="K15" s="453">
        <f t="shared" si="4"/>
        <v>0</v>
      </c>
      <c r="L15" s="452">
        <v>0</v>
      </c>
      <c r="M15" s="452">
        <v>0</v>
      </c>
      <c r="N15" s="453">
        <f t="shared" si="5"/>
        <v>0</v>
      </c>
      <c r="O15" s="452">
        <v>0</v>
      </c>
      <c r="P15" s="452">
        <v>0</v>
      </c>
      <c r="Q15" s="453">
        <f t="shared" si="6"/>
        <v>0</v>
      </c>
      <c r="R15" s="452">
        <v>0</v>
      </c>
      <c r="S15" s="452">
        <v>0</v>
      </c>
      <c r="T15" s="550">
        <v>8</v>
      </c>
      <c r="U15" s="511">
        <v>5</v>
      </c>
      <c r="V15" s="511">
        <v>3</v>
      </c>
      <c r="Z15" s="525"/>
    </row>
    <row r="16" spans="1:26" s="474" customFormat="1" ht="33" customHeight="1">
      <c r="A16" s="237" t="s">
        <v>29</v>
      </c>
      <c r="B16" s="548">
        <v>7</v>
      </c>
      <c r="C16" s="551">
        <v>2</v>
      </c>
      <c r="D16" s="552">
        <v>5</v>
      </c>
      <c r="E16" s="453">
        <f t="shared" si="2"/>
        <v>0</v>
      </c>
      <c r="F16" s="452">
        <v>0</v>
      </c>
      <c r="G16" s="452">
        <v>0</v>
      </c>
      <c r="H16" s="453">
        <f t="shared" si="3"/>
        <v>0</v>
      </c>
      <c r="I16" s="452">
        <v>0</v>
      </c>
      <c r="J16" s="452">
        <v>0</v>
      </c>
      <c r="K16" s="453">
        <f t="shared" si="4"/>
        <v>0</v>
      </c>
      <c r="L16" s="452">
        <v>0</v>
      </c>
      <c r="M16" s="452">
        <v>0</v>
      </c>
      <c r="N16" s="453">
        <f t="shared" si="5"/>
        <v>0</v>
      </c>
      <c r="O16" s="452">
        <v>0</v>
      </c>
      <c r="P16" s="452">
        <v>0</v>
      </c>
      <c r="Q16" s="453">
        <f t="shared" si="6"/>
        <v>0</v>
      </c>
      <c r="R16" s="452">
        <v>0</v>
      </c>
      <c r="S16" s="452">
        <v>0</v>
      </c>
      <c r="T16" s="453">
        <v>1</v>
      </c>
      <c r="U16" s="452">
        <v>1</v>
      </c>
      <c r="V16" s="452">
        <v>0</v>
      </c>
      <c r="Z16" s="525"/>
    </row>
    <row r="17" spans="1:26" s="474" customFormat="1" ht="33" customHeight="1">
      <c r="A17" s="237" t="s">
        <v>30</v>
      </c>
      <c r="B17" s="548">
        <v>22</v>
      </c>
      <c r="C17" s="551">
        <v>3</v>
      </c>
      <c r="D17" s="552">
        <v>19</v>
      </c>
      <c r="E17" s="453">
        <f t="shared" si="2"/>
        <v>0</v>
      </c>
      <c r="F17" s="452">
        <v>0</v>
      </c>
      <c r="G17" s="452">
        <v>0</v>
      </c>
      <c r="H17" s="453">
        <f t="shared" si="3"/>
        <v>0</v>
      </c>
      <c r="I17" s="452">
        <v>0</v>
      </c>
      <c r="J17" s="452">
        <v>0</v>
      </c>
      <c r="K17" s="453">
        <f t="shared" si="4"/>
        <v>0</v>
      </c>
      <c r="L17" s="452">
        <v>0</v>
      </c>
      <c r="M17" s="452">
        <v>0</v>
      </c>
      <c r="N17" s="453">
        <f t="shared" si="5"/>
        <v>0</v>
      </c>
      <c r="O17" s="452">
        <v>0</v>
      </c>
      <c r="P17" s="452">
        <v>0</v>
      </c>
      <c r="Q17" s="453">
        <f t="shared" si="6"/>
        <v>0</v>
      </c>
      <c r="R17" s="452">
        <v>0</v>
      </c>
      <c r="S17" s="452">
        <v>0</v>
      </c>
      <c r="T17" s="550">
        <v>5</v>
      </c>
      <c r="U17" s="511">
        <v>2</v>
      </c>
      <c r="V17" s="511">
        <v>3</v>
      </c>
      <c r="Z17" s="525"/>
    </row>
    <row r="18" spans="1:26" s="474" customFormat="1" ht="33" customHeight="1">
      <c r="A18" s="237" t="s">
        <v>31</v>
      </c>
      <c r="B18" s="548">
        <v>9</v>
      </c>
      <c r="C18" s="551">
        <v>3</v>
      </c>
      <c r="D18" s="552">
        <v>6</v>
      </c>
      <c r="E18" s="453">
        <f t="shared" si="2"/>
        <v>0</v>
      </c>
      <c r="F18" s="452">
        <v>0</v>
      </c>
      <c r="G18" s="452">
        <v>0</v>
      </c>
      <c r="H18" s="453">
        <f t="shared" si="3"/>
        <v>0</v>
      </c>
      <c r="I18" s="452">
        <v>0</v>
      </c>
      <c r="J18" s="452">
        <v>0</v>
      </c>
      <c r="K18" s="453">
        <f t="shared" si="4"/>
        <v>0</v>
      </c>
      <c r="L18" s="452">
        <v>0</v>
      </c>
      <c r="M18" s="452">
        <v>0</v>
      </c>
      <c r="N18" s="453">
        <f t="shared" si="5"/>
        <v>0</v>
      </c>
      <c r="O18" s="452">
        <v>0</v>
      </c>
      <c r="P18" s="452">
        <v>0</v>
      </c>
      <c r="Q18" s="453">
        <f t="shared" si="6"/>
        <v>0</v>
      </c>
      <c r="R18" s="452">
        <v>0</v>
      </c>
      <c r="S18" s="452">
        <v>0</v>
      </c>
      <c r="T18" s="550">
        <v>3</v>
      </c>
      <c r="U18" s="511">
        <v>3</v>
      </c>
      <c r="V18" s="452">
        <v>0</v>
      </c>
      <c r="Z18" s="525"/>
    </row>
    <row r="19" spans="1:26" s="474" customFormat="1" ht="33" customHeight="1">
      <c r="A19" s="237" t="s">
        <v>32</v>
      </c>
      <c r="B19" s="548">
        <v>16</v>
      </c>
      <c r="C19" s="551">
        <v>6</v>
      </c>
      <c r="D19" s="552">
        <v>10</v>
      </c>
      <c r="E19" s="453">
        <f t="shared" si="2"/>
        <v>0</v>
      </c>
      <c r="F19" s="452">
        <v>0</v>
      </c>
      <c r="G19" s="452">
        <v>0</v>
      </c>
      <c r="H19" s="453">
        <f t="shared" si="3"/>
        <v>0</v>
      </c>
      <c r="I19" s="452">
        <v>0</v>
      </c>
      <c r="J19" s="452">
        <v>0</v>
      </c>
      <c r="K19" s="453">
        <f t="shared" si="4"/>
        <v>0</v>
      </c>
      <c r="L19" s="452">
        <v>0</v>
      </c>
      <c r="M19" s="452">
        <v>0</v>
      </c>
      <c r="N19" s="453">
        <f t="shared" si="5"/>
        <v>0</v>
      </c>
      <c r="O19" s="452">
        <v>0</v>
      </c>
      <c r="P19" s="452">
        <v>0</v>
      </c>
      <c r="Q19" s="453">
        <f t="shared" si="6"/>
        <v>0</v>
      </c>
      <c r="R19" s="452">
        <v>0</v>
      </c>
      <c r="S19" s="452">
        <v>0</v>
      </c>
      <c r="T19" s="550">
        <v>10</v>
      </c>
      <c r="U19" s="511">
        <v>6</v>
      </c>
      <c r="V19" s="511">
        <v>4</v>
      </c>
      <c r="Z19" s="525"/>
    </row>
    <row r="20" spans="1:26" s="474" customFormat="1" ht="33" customHeight="1">
      <c r="A20" s="237" t="s">
        <v>33</v>
      </c>
      <c r="B20" s="548">
        <v>16</v>
      </c>
      <c r="C20" s="551">
        <v>2</v>
      </c>
      <c r="D20" s="552">
        <v>14</v>
      </c>
      <c r="E20" s="453">
        <f t="shared" si="2"/>
        <v>0</v>
      </c>
      <c r="F20" s="452">
        <v>0</v>
      </c>
      <c r="G20" s="452">
        <v>0</v>
      </c>
      <c r="H20" s="453">
        <f t="shared" si="3"/>
        <v>0</v>
      </c>
      <c r="I20" s="452">
        <v>0</v>
      </c>
      <c r="J20" s="452">
        <v>0</v>
      </c>
      <c r="K20" s="453">
        <f t="shared" si="4"/>
        <v>0</v>
      </c>
      <c r="L20" s="452">
        <v>0</v>
      </c>
      <c r="M20" s="452">
        <v>0</v>
      </c>
      <c r="N20" s="453">
        <f t="shared" si="5"/>
        <v>0</v>
      </c>
      <c r="O20" s="452">
        <v>0</v>
      </c>
      <c r="P20" s="452">
        <v>0</v>
      </c>
      <c r="Q20" s="453">
        <f t="shared" si="6"/>
        <v>0</v>
      </c>
      <c r="R20" s="452">
        <v>0</v>
      </c>
      <c r="S20" s="452">
        <v>0</v>
      </c>
      <c r="T20" s="550">
        <v>8</v>
      </c>
      <c r="U20" s="452">
        <v>1</v>
      </c>
      <c r="V20" s="511">
        <v>7</v>
      </c>
      <c r="Z20" s="525"/>
    </row>
    <row r="21" spans="1:26" s="474" customFormat="1" ht="33" customHeight="1">
      <c r="A21" s="237" t="s">
        <v>34</v>
      </c>
      <c r="B21" s="548">
        <v>5</v>
      </c>
      <c r="C21" s="553">
        <v>0</v>
      </c>
      <c r="D21" s="552">
        <v>5</v>
      </c>
      <c r="E21" s="453">
        <f t="shared" si="2"/>
        <v>0</v>
      </c>
      <c r="F21" s="452">
        <v>0</v>
      </c>
      <c r="G21" s="452">
        <v>0</v>
      </c>
      <c r="H21" s="453">
        <f t="shared" si="3"/>
        <v>0</v>
      </c>
      <c r="I21" s="452">
        <v>0</v>
      </c>
      <c r="J21" s="452">
        <v>0</v>
      </c>
      <c r="K21" s="453">
        <f t="shared" si="4"/>
        <v>0</v>
      </c>
      <c r="L21" s="452">
        <v>0</v>
      </c>
      <c r="M21" s="452">
        <v>0</v>
      </c>
      <c r="N21" s="453">
        <f t="shared" si="5"/>
        <v>0</v>
      </c>
      <c r="O21" s="452">
        <v>0</v>
      </c>
      <c r="P21" s="452">
        <v>0</v>
      </c>
      <c r="Q21" s="453">
        <f t="shared" si="6"/>
        <v>0</v>
      </c>
      <c r="R21" s="452">
        <v>0</v>
      </c>
      <c r="S21" s="452">
        <v>0</v>
      </c>
      <c r="T21" s="453">
        <v>0</v>
      </c>
      <c r="U21" s="452">
        <v>0</v>
      </c>
      <c r="V21" s="452">
        <v>0</v>
      </c>
      <c r="Z21" s="525"/>
    </row>
    <row r="22" spans="1:26" s="474" customFormat="1" ht="33" customHeight="1">
      <c r="A22" s="237" t="s">
        <v>35</v>
      </c>
      <c r="B22" s="548">
        <v>2</v>
      </c>
      <c r="C22" s="551">
        <v>1</v>
      </c>
      <c r="D22" s="552">
        <v>1</v>
      </c>
      <c r="E22" s="453">
        <f t="shared" si="2"/>
        <v>0</v>
      </c>
      <c r="F22" s="452">
        <v>0</v>
      </c>
      <c r="G22" s="452">
        <v>0</v>
      </c>
      <c r="H22" s="453">
        <f t="shared" si="3"/>
        <v>0</v>
      </c>
      <c r="I22" s="452">
        <v>0</v>
      </c>
      <c r="J22" s="452">
        <v>0</v>
      </c>
      <c r="K22" s="453">
        <f t="shared" si="4"/>
        <v>0</v>
      </c>
      <c r="L22" s="452">
        <v>0</v>
      </c>
      <c r="M22" s="452">
        <v>0</v>
      </c>
      <c r="N22" s="453">
        <f t="shared" si="5"/>
        <v>0</v>
      </c>
      <c r="O22" s="452">
        <v>0</v>
      </c>
      <c r="P22" s="452">
        <v>0</v>
      </c>
      <c r="Q22" s="453">
        <f t="shared" si="6"/>
        <v>0</v>
      </c>
      <c r="R22" s="452">
        <v>0</v>
      </c>
      <c r="S22" s="452">
        <v>0</v>
      </c>
      <c r="T22" s="550">
        <v>1</v>
      </c>
      <c r="U22" s="511">
        <v>1</v>
      </c>
      <c r="V22" s="452">
        <v>0</v>
      </c>
      <c r="Z22" s="525"/>
    </row>
    <row r="23" spans="1:26" s="474" customFormat="1" ht="33" customHeight="1">
      <c r="A23" s="237" t="s">
        <v>36</v>
      </c>
      <c r="B23" s="548">
        <v>4</v>
      </c>
      <c r="C23" s="551">
        <v>3</v>
      </c>
      <c r="D23" s="552">
        <v>1</v>
      </c>
      <c r="E23" s="453">
        <f t="shared" si="2"/>
        <v>0</v>
      </c>
      <c r="F23" s="452">
        <v>0</v>
      </c>
      <c r="G23" s="452">
        <v>0</v>
      </c>
      <c r="H23" s="453">
        <f t="shared" si="3"/>
        <v>0</v>
      </c>
      <c r="I23" s="452">
        <v>0</v>
      </c>
      <c r="J23" s="452">
        <v>0</v>
      </c>
      <c r="K23" s="453">
        <f t="shared" si="4"/>
        <v>0</v>
      </c>
      <c r="L23" s="452">
        <v>0</v>
      </c>
      <c r="M23" s="452">
        <v>0</v>
      </c>
      <c r="N23" s="453">
        <f t="shared" si="5"/>
        <v>0</v>
      </c>
      <c r="O23" s="452">
        <v>0</v>
      </c>
      <c r="P23" s="452">
        <v>0</v>
      </c>
      <c r="Q23" s="453"/>
      <c r="R23" s="452">
        <v>0</v>
      </c>
      <c r="S23" s="452">
        <v>0</v>
      </c>
      <c r="T23" s="550">
        <v>3</v>
      </c>
      <c r="U23" s="511">
        <v>3</v>
      </c>
      <c r="V23" s="452">
        <v>0</v>
      </c>
      <c r="Z23" s="525"/>
    </row>
    <row r="24" spans="1:26" s="474" customFormat="1" ht="33" customHeight="1">
      <c r="A24" s="237" t="s">
        <v>37</v>
      </c>
      <c r="B24" s="548">
        <v>7</v>
      </c>
      <c r="C24" s="551">
        <v>4</v>
      </c>
      <c r="D24" s="552">
        <v>3</v>
      </c>
      <c r="E24" s="453">
        <f t="shared" si="2"/>
        <v>0</v>
      </c>
      <c r="F24" s="452">
        <v>0</v>
      </c>
      <c r="G24" s="452">
        <v>0</v>
      </c>
      <c r="H24" s="453">
        <f t="shared" si="3"/>
        <v>0</v>
      </c>
      <c r="I24" s="452">
        <v>0</v>
      </c>
      <c r="J24" s="452">
        <v>0</v>
      </c>
      <c r="K24" s="453">
        <f t="shared" si="4"/>
        <v>0</v>
      </c>
      <c r="L24" s="452">
        <v>0</v>
      </c>
      <c r="M24" s="452">
        <v>0</v>
      </c>
      <c r="N24" s="453">
        <f t="shared" si="5"/>
        <v>0</v>
      </c>
      <c r="O24" s="452">
        <v>0</v>
      </c>
      <c r="P24" s="452">
        <v>0</v>
      </c>
      <c r="Q24" s="453">
        <f>SUM(R24:S24)</f>
        <v>0</v>
      </c>
      <c r="R24" s="452">
        <v>0</v>
      </c>
      <c r="S24" s="452">
        <v>0</v>
      </c>
      <c r="T24" s="453">
        <v>0</v>
      </c>
      <c r="U24" s="452">
        <v>0</v>
      </c>
      <c r="V24" s="452">
        <v>0</v>
      </c>
      <c r="Z24" s="525"/>
    </row>
    <row r="25" spans="1:26" s="474" customFormat="1" ht="33" customHeight="1">
      <c r="A25" s="237" t="s">
        <v>38</v>
      </c>
      <c r="B25" s="548">
        <v>8</v>
      </c>
      <c r="C25" s="551">
        <v>1</v>
      </c>
      <c r="D25" s="552">
        <v>7</v>
      </c>
      <c r="E25" s="453">
        <f t="shared" si="2"/>
        <v>0</v>
      </c>
      <c r="F25" s="452">
        <v>0</v>
      </c>
      <c r="G25" s="452">
        <v>0</v>
      </c>
      <c r="H25" s="453">
        <f t="shared" si="3"/>
        <v>0</v>
      </c>
      <c r="I25" s="452">
        <v>0</v>
      </c>
      <c r="J25" s="452">
        <v>0</v>
      </c>
      <c r="K25" s="453">
        <f t="shared" si="4"/>
        <v>0</v>
      </c>
      <c r="L25" s="452">
        <v>0</v>
      </c>
      <c r="M25" s="452">
        <v>0</v>
      </c>
      <c r="N25" s="453">
        <f t="shared" si="5"/>
        <v>0</v>
      </c>
      <c r="O25" s="452">
        <v>0</v>
      </c>
      <c r="P25" s="452">
        <v>0</v>
      </c>
      <c r="Q25" s="453">
        <f>SUM(R25:S25)</f>
        <v>0</v>
      </c>
      <c r="R25" s="452">
        <v>0</v>
      </c>
      <c r="S25" s="452">
        <v>0</v>
      </c>
      <c r="T25" s="453">
        <v>0</v>
      </c>
      <c r="U25" s="452">
        <v>0</v>
      </c>
      <c r="V25" s="452">
        <v>0</v>
      </c>
      <c r="Z25" s="525"/>
    </row>
    <row r="26" spans="1:26" s="474" customFormat="1" ht="33" customHeight="1">
      <c r="A26" s="237" t="s">
        <v>39</v>
      </c>
      <c r="B26" s="548">
        <v>12</v>
      </c>
      <c r="C26" s="551">
        <v>4</v>
      </c>
      <c r="D26" s="552">
        <v>8</v>
      </c>
      <c r="E26" s="453">
        <f t="shared" si="2"/>
        <v>0</v>
      </c>
      <c r="F26" s="452">
        <v>0</v>
      </c>
      <c r="G26" s="452">
        <v>0</v>
      </c>
      <c r="H26" s="453">
        <f t="shared" si="3"/>
        <v>0</v>
      </c>
      <c r="I26" s="452">
        <v>0</v>
      </c>
      <c r="J26" s="452">
        <v>0</v>
      </c>
      <c r="K26" s="453">
        <f t="shared" si="4"/>
        <v>0</v>
      </c>
      <c r="L26" s="452">
        <v>0</v>
      </c>
      <c r="M26" s="452">
        <v>0</v>
      </c>
      <c r="N26" s="453">
        <f t="shared" si="5"/>
        <v>0</v>
      </c>
      <c r="O26" s="452">
        <v>0</v>
      </c>
      <c r="P26" s="452">
        <v>0</v>
      </c>
      <c r="Q26" s="453">
        <f>SUM(R26:S26)</f>
        <v>0</v>
      </c>
      <c r="R26" s="452">
        <v>0</v>
      </c>
      <c r="S26" s="452">
        <v>0</v>
      </c>
      <c r="T26" s="550">
        <v>6</v>
      </c>
      <c r="U26" s="511">
        <v>3</v>
      </c>
      <c r="V26" s="511">
        <v>3</v>
      </c>
      <c r="Z26" s="525"/>
    </row>
    <row r="27" spans="1:26" s="474" customFormat="1" ht="33" customHeight="1">
      <c r="A27" s="237" t="s">
        <v>40</v>
      </c>
      <c r="B27" s="548">
        <v>4</v>
      </c>
      <c r="C27" s="553">
        <v>0</v>
      </c>
      <c r="D27" s="552">
        <v>4</v>
      </c>
      <c r="E27" s="453">
        <f t="shared" si="2"/>
        <v>0</v>
      </c>
      <c r="F27" s="452">
        <v>0</v>
      </c>
      <c r="G27" s="452">
        <v>0</v>
      </c>
      <c r="H27" s="453">
        <f t="shared" si="3"/>
        <v>0</v>
      </c>
      <c r="I27" s="452">
        <v>0</v>
      </c>
      <c r="J27" s="452">
        <v>0</v>
      </c>
      <c r="K27" s="453">
        <f t="shared" si="4"/>
        <v>0</v>
      </c>
      <c r="L27" s="452">
        <v>0</v>
      </c>
      <c r="M27" s="452">
        <v>0</v>
      </c>
      <c r="N27" s="453">
        <f t="shared" si="5"/>
        <v>0</v>
      </c>
      <c r="O27" s="452">
        <v>0</v>
      </c>
      <c r="P27" s="452">
        <v>0</v>
      </c>
      <c r="Q27" s="453">
        <f>SUM(R27:S27)</f>
        <v>0</v>
      </c>
      <c r="R27" s="452">
        <v>0</v>
      </c>
      <c r="S27" s="452">
        <v>0</v>
      </c>
      <c r="T27" s="453">
        <v>0</v>
      </c>
      <c r="U27" s="452">
        <v>0</v>
      </c>
      <c r="V27" s="452">
        <v>0</v>
      </c>
      <c r="Z27" s="525"/>
    </row>
    <row r="28" spans="1:26" s="474" customFormat="1" ht="33" customHeight="1" thickBot="1">
      <c r="A28" s="241" t="s">
        <v>41</v>
      </c>
      <c r="B28" s="554">
        <v>8</v>
      </c>
      <c r="C28" s="555">
        <v>2</v>
      </c>
      <c r="D28" s="556">
        <v>6</v>
      </c>
      <c r="E28" s="459">
        <f t="shared" si="2"/>
        <v>0</v>
      </c>
      <c r="F28" s="457">
        <v>0</v>
      </c>
      <c r="G28" s="457">
        <v>0</v>
      </c>
      <c r="H28" s="459">
        <f t="shared" si="3"/>
        <v>0</v>
      </c>
      <c r="I28" s="457">
        <v>0</v>
      </c>
      <c r="J28" s="457">
        <v>0</v>
      </c>
      <c r="K28" s="459">
        <f t="shared" si="4"/>
        <v>0</v>
      </c>
      <c r="L28" s="457">
        <v>0</v>
      </c>
      <c r="M28" s="457">
        <v>0</v>
      </c>
      <c r="N28" s="459">
        <f t="shared" si="5"/>
        <v>0</v>
      </c>
      <c r="O28" s="457">
        <v>0</v>
      </c>
      <c r="P28" s="457">
        <v>0</v>
      </c>
      <c r="Q28" s="459">
        <f>SUM(R28:S28)</f>
        <v>0</v>
      </c>
      <c r="R28" s="457">
        <v>0</v>
      </c>
      <c r="S28" s="457">
        <v>0</v>
      </c>
      <c r="T28" s="557">
        <v>2</v>
      </c>
      <c r="U28" s="457">
        <v>0</v>
      </c>
      <c r="V28" s="517">
        <v>2</v>
      </c>
      <c r="Z28" s="525"/>
    </row>
    <row r="29" spans="1:26" ht="33" customHeight="1">
      <c r="B29" s="519"/>
      <c r="I29" s="558"/>
      <c r="J29" s="558"/>
      <c r="O29" s="558"/>
      <c r="P29" s="558"/>
      <c r="R29" s="558"/>
      <c r="S29" s="558"/>
      <c r="T29" s="519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11811023622047245" right="0.47244094488188981" top="0.78740157480314965" bottom="0.59055118110236227" header="0.51181102362204722" footer="0.51181102362204722"/>
  <pageSetup paperSize="9" scale="87" orientation="portrait" r:id="rId1"/>
  <headerFooter scaleWithDoc="0" alignWithMargins="0">
    <oddHeader>&amp;L小学校</oddHeader>
    <oddFooter>&amp;C&amp;"Century,標準"25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U29"/>
  <sheetViews>
    <sheetView showGridLines="0" zoomScaleNormal="100" zoomScaleSheetLayoutView="100" workbookViewId="0">
      <selection activeCell="O16" sqref="O16:R16"/>
    </sheetView>
  </sheetViews>
  <sheetFormatPr defaultColWidth="8.5703125" defaultRowHeight="20.25" customHeight="1"/>
  <cols>
    <col min="1" max="9" width="4.85546875" style="3" customWidth="1"/>
    <col min="10" max="10" width="5.140625" style="3" customWidth="1"/>
    <col min="11" max="11" width="4.85546875" style="3" customWidth="1"/>
    <col min="12" max="12" width="5.140625" style="3" customWidth="1"/>
    <col min="13" max="13" width="5.140625" style="3" bestFit="1" customWidth="1"/>
    <col min="14" max="14" width="5.140625" style="3" customWidth="1"/>
    <col min="15" max="15" width="5.140625" style="3" bestFit="1" customWidth="1"/>
    <col min="16" max="18" width="4.85546875" style="3" customWidth="1"/>
    <col min="19" max="19" width="14.5703125" style="3" customWidth="1"/>
    <col min="20" max="16384" width="8.5703125" style="3"/>
  </cols>
  <sheetData>
    <row r="1" spans="1:19" ht="15" customHeight="1"/>
    <row r="2" spans="1:19" ht="12" customHeight="1"/>
    <row r="3" spans="1:19" ht="20.25" customHeight="1" thickBot="1">
      <c r="A3" s="464" t="s">
        <v>193</v>
      </c>
      <c r="B3" s="465"/>
      <c r="C3" s="465"/>
      <c r="D3" s="464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4"/>
      <c r="Q3" s="465"/>
      <c r="R3" s="465"/>
      <c r="S3" s="465"/>
    </row>
    <row r="4" spans="1:19" s="474" customFormat="1" ht="22.5" customHeight="1">
      <c r="A4" s="466" t="s">
        <v>208</v>
      </c>
      <c r="B4" s="467"/>
      <c r="C4" s="468"/>
      <c r="D4" s="466" t="s">
        <v>209</v>
      </c>
      <c r="E4" s="467"/>
      <c r="F4" s="468"/>
      <c r="G4" s="466" t="s">
        <v>210</v>
      </c>
      <c r="H4" s="467"/>
      <c r="I4" s="468"/>
      <c r="J4" s="469" t="s">
        <v>211</v>
      </c>
      <c r="K4" s="467"/>
      <c r="L4" s="468"/>
      <c r="M4" s="466" t="s">
        <v>212</v>
      </c>
      <c r="N4" s="467"/>
      <c r="O4" s="467"/>
      <c r="P4" s="470" t="s">
        <v>218</v>
      </c>
      <c r="Q4" s="471"/>
      <c r="R4" s="472"/>
      <c r="S4" s="473" t="s">
        <v>44</v>
      </c>
    </row>
    <row r="5" spans="1:19" s="474" customFormat="1" ht="22.5" customHeight="1" thickBot="1">
      <c r="A5" s="475" t="s">
        <v>53</v>
      </c>
      <c r="B5" s="476" t="s">
        <v>204</v>
      </c>
      <c r="C5" s="477" t="s">
        <v>205</v>
      </c>
      <c r="D5" s="475" t="s">
        <v>53</v>
      </c>
      <c r="E5" s="476" t="s">
        <v>204</v>
      </c>
      <c r="F5" s="477" t="s">
        <v>205</v>
      </c>
      <c r="G5" s="475" t="s">
        <v>53</v>
      </c>
      <c r="H5" s="476" t="s">
        <v>204</v>
      </c>
      <c r="I5" s="477" t="s">
        <v>205</v>
      </c>
      <c r="J5" s="478" t="s">
        <v>53</v>
      </c>
      <c r="K5" s="476" t="s">
        <v>204</v>
      </c>
      <c r="L5" s="477" t="s">
        <v>205</v>
      </c>
      <c r="M5" s="475" t="s">
        <v>53</v>
      </c>
      <c r="N5" s="476" t="s">
        <v>204</v>
      </c>
      <c r="O5" s="476" t="s">
        <v>205</v>
      </c>
      <c r="P5" s="559" t="s">
        <v>53</v>
      </c>
      <c r="Q5" s="560" t="s">
        <v>204</v>
      </c>
      <c r="R5" s="561" t="s">
        <v>205</v>
      </c>
      <c r="S5" s="481"/>
    </row>
    <row r="6" spans="1:19" s="474" customFormat="1" ht="33.75" customHeight="1">
      <c r="A6" s="482">
        <v>4</v>
      </c>
      <c r="B6" s="428">
        <v>4</v>
      </c>
      <c r="C6" s="483">
        <v>0</v>
      </c>
      <c r="D6" s="411">
        <v>3</v>
      </c>
      <c r="E6" s="421">
        <v>0</v>
      </c>
      <c r="F6" s="423">
        <v>3</v>
      </c>
      <c r="G6" s="440">
        <f t="shared" ref="G6:I7" si="0">SUM(G7:G9)</f>
        <v>0</v>
      </c>
      <c r="H6" s="421">
        <f t="shared" si="0"/>
        <v>0</v>
      </c>
      <c r="I6" s="484">
        <f t="shared" si="0"/>
        <v>0</v>
      </c>
      <c r="J6" s="440">
        <v>58</v>
      </c>
      <c r="K6" s="421">
        <v>0</v>
      </c>
      <c r="L6" s="423">
        <v>58</v>
      </c>
      <c r="M6" s="440">
        <v>179</v>
      </c>
      <c r="N6" s="485">
        <v>33</v>
      </c>
      <c r="O6" s="485">
        <v>146</v>
      </c>
      <c r="P6" s="562">
        <v>1</v>
      </c>
      <c r="Q6" s="424">
        <v>1</v>
      </c>
      <c r="R6" s="563">
        <f>SUM(R7:R9)</f>
        <v>0</v>
      </c>
      <c r="S6" s="490" t="s">
        <v>121</v>
      </c>
    </row>
    <row r="7" spans="1:19" s="474" customFormat="1" ht="33.75" customHeight="1">
      <c r="A7" s="564">
        <f t="shared" ref="A7:F7" si="1">SUM(A8:A10)</f>
        <v>4</v>
      </c>
      <c r="B7" s="565">
        <f t="shared" si="1"/>
        <v>4</v>
      </c>
      <c r="C7" s="566">
        <f t="shared" si="1"/>
        <v>0</v>
      </c>
      <c r="D7" s="567">
        <f t="shared" si="1"/>
        <v>3</v>
      </c>
      <c r="E7" s="568">
        <f t="shared" si="1"/>
        <v>0</v>
      </c>
      <c r="F7" s="569">
        <f t="shared" si="1"/>
        <v>3</v>
      </c>
      <c r="G7" s="564">
        <f t="shared" si="0"/>
        <v>0</v>
      </c>
      <c r="H7" s="568">
        <f t="shared" si="0"/>
        <v>0</v>
      </c>
      <c r="I7" s="566">
        <f t="shared" si="0"/>
        <v>0</v>
      </c>
      <c r="J7" s="567">
        <f t="shared" ref="J7:O7" si="2">SUM(J8:J10)</f>
        <v>60</v>
      </c>
      <c r="K7" s="568">
        <f t="shared" si="2"/>
        <v>0</v>
      </c>
      <c r="L7" s="569">
        <f t="shared" si="2"/>
        <v>60</v>
      </c>
      <c r="M7" s="567">
        <f t="shared" si="2"/>
        <v>70</v>
      </c>
      <c r="N7" s="565">
        <f t="shared" si="2"/>
        <v>22</v>
      </c>
      <c r="O7" s="569">
        <f t="shared" si="2"/>
        <v>48</v>
      </c>
      <c r="P7" s="567" t="s">
        <v>219</v>
      </c>
      <c r="Q7" s="565" t="s">
        <v>219</v>
      </c>
      <c r="R7" s="566">
        <f>SUM(R8:R10)</f>
        <v>0</v>
      </c>
      <c r="S7" s="493" t="s">
        <v>123</v>
      </c>
    </row>
    <row r="8" spans="1:19" s="474" customFormat="1" ht="33.75" customHeight="1">
      <c r="A8" s="570">
        <f>SUM(B8:C8)</f>
        <v>0</v>
      </c>
      <c r="B8" s="571">
        <v>0</v>
      </c>
      <c r="C8" s="572">
        <v>0</v>
      </c>
      <c r="D8" s="573">
        <f>SUM(E8:F8)</f>
        <v>0</v>
      </c>
      <c r="E8" s="571">
        <v>0</v>
      </c>
      <c r="F8" s="571">
        <v>0</v>
      </c>
      <c r="G8" s="573">
        <f>SUM(H8:I8)</f>
        <v>0</v>
      </c>
      <c r="H8" s="571">
        <v>0</v>
      </c>
      <c r="I8" s="571">
        <v>0</v>
      </c>
      <c r="J8" s="573">
        <f>SUM(K8:L8)</f>
        <v>0</v>
      </c>
      <c r="K8" s="571">
        <v>0</v>
      </c>
      <c r="L8" s="571">
        <v>0</v>
      </c>
      <c r="M8" s="573">
        <v>6</v>
      </c>
      <c r="N8" s="571">
        <v>4</v>
      </c>
      <c r="O8" s="571">
        <v>2</v>
      </c>
      <c r="P8" s="573">
        <f>SUM(Q8:R8)</f>
        <v>0</v>
      </c>
      <c r="Q8" s="571">
        <v>0</v>
      </c>
      <c r="R8" s="574">
        <v>0</v>
      </c>
      <c r="S8" s="497" t="s">
        <v>214</v>
      </c>
    </row>
    <row r="9" spans="1:19" s="474" customFormat="1" ht="33.75" customHeight="1">
      <c r="A9" s="499">
        <f t="shared" ref="A9:O9" si="3">SUM(A12:A28)</f>
        <v>4</v>
      </c>
      <c r="B9" s="500">
        <f t="shared" si="3"/>
        <v>4</v>
      </c>
      <c r="C9" s="423">
        <f t="shared" si="3"/>
        <v>0</v>
      </c>
      <c r="D9" s="499">
        <f t="shared" si="3"/>
        <v>2</v>
      </c>
      <c r="E9" s="421">
        <f t="shared" si="3"/>
        <v>0</v>
      </c>
      <c r="F9" s="498">
        <f t="shared" si="3"/>
        <v>2</v>
      </c>
      <c r="G9" s="440">
        <f t="shared" si="3"/>
        <v>0</v>
      </c>
      <c r="H9" s="421">
        <f t="shared" si="3"/>
        <v>0</v>
      </c>
      <c r="I9" s="423">
        <f t="shared" si="3"/>
        <v>0</v>
      </c>
      <c r="J9" s="499">
        <f t="shared" si="3"/>
        <v>60</v>
      </c>
      <c r="K9" s="421">
        <f t="shared" si="3"/>
        <v>0</v>
      </c>
      <c r="L9" s="498">
        <f t="shared" si="3"/>
        <v>60</v>
      </c>
      <c r="M9" s="499">
        <f t="shared" si="3"/>
        <v>61</v>
      </c>
      <c r="N9" s="500">
        <f t="shared" si="3"/>
        <v>16</v>
      </c>
      <c r="O9" s="498">
        <f t="shared" si="3"/>
        <v>45</v>
      </c>
      <c r="P9" s="499" t="s">
        <v>219</v>
      </c>
      <c r="Q9" s="500" t="s">
        <v>219</v>
      </c>
      <c r="R9" s="421">
        <f>SUM(R12:R28)</f>
        <v>0</v>
      </c>
      <c r="S9" s="497" t="s">
        <v>215</v>
      </c>
    </row>
    <row r="10" spans="1:19" s="474" customFormat="1" ht="33.75" customHeight="1" thickBot="1">
      <c r="A10" s="501">
        <f>SUM(B10:C10)</f>
        <v>0</v>
      </c>
      <c r="B10" s="444">
        <v>0</v>
      </c>
      <c r="C10" s="446">
        <v>0</v>
      </c>
      <c r="D10" s="501">
        <v>1</v>
      </c>
      <c r="E10" s="444">
        <v>0</v>
      </c>
      <c r="F10" s="444">
        <v>1</v>
      </c>
      <c r="G10" s="502">
        <f>SUM(H10:I10)</f>
        <v>0</v>
      </c>
      <c r="H10" s="444">
        <v>0</v>
      </c>
      <c r="I10" s="444">
        <v>0</v>
      </c>
      <c r="J10" s="502">
        <f>SUM(K10:L10)</f>
        <v>0</v>
      </c>
      <c r="K10" s="444">
        <v>0</v>
      </c>
      <c r="L10" s="444">
        <v>0</v>
      </c>
      <c r="M10" s="502">
        <f>SUM(N10:O10)</f>
        <v>3</v>
      </c>
      <c r="N10" s="444">
        <v>2</v>
      </c>
      <c r="O10" s="444">
        <v>1</v>
      </c>
      <c r="P10" s="502">
        <f>SUM(Q10:R10)</f>
        <v>0</v>
      </c>
      <c r="Q10" s="444">
        <v>0</v>
      </c>
      <c r="R10" s="444">
        <v>0</v>
      </c>
      <c r="S10" s="503" t="s">
        <v>216</v>
      </c>
    </row>
    <row r="11" spans="1:19" s="474" customFormat="1" ht="12.75">
      <c r="A11" s="440"/>
      <c r="B11" s="421"/>
      <c r="C11" s="423"/>
      <c r="D11" s="440"/>
      <c r="E11" s="421"/>
      <c r="F11" s="423"/>
      <c r="G11" s="440"/>
      <c r="H11" s="421"/>
      <c r="I11" s="423"/>
      <c r="J11" s="422"/>
      <c r="K11" s="421"/>
      <c r="L11" s="423"/>
      <c r="M11" s="440"/>
      <c r="N11" s="421"/>
      <c r="O11" s="504"/>
      <c r="P11" s="440"/>
      <c r="Q11" s="421"/>
      <c r="R11" s="496"/>
      <c r="S11" s="505" t="s">
        <v>24</v>
      </c>
    </row>
    <row r="12" spans="1:19" s="474" customFormat="1" ht="33.75" customHeight="1">
      <c r="A12" s="440">
        <v>0</v>
      </c>
      <c r="B12" s="421">
        <v>0</v>
      </c>
      <c r="C12" s="423">
        <v>0</v>
      </c>
      <c r="D12" s="499">
        <v>1</v>
      </c>
      <c r="E12" s="421">
        <v>0</v>
      </c>
      <c r="F12" s="498">
        <v>1</v>
      </c>
      <c r="G12" s="440">
        <v>0</v>
      </c>
      <c r="H12" s="449">
        <v>0</v>
      </c>
      <c r="I12" s="506">
        <v>0</v>
      </c>
      <c r="J12" s="499">
        <v>6</v>
      </c>
      <c r="K12" s="449">
        <v>0</v>
      </c>
      <c r="L12" s="575">
        <v>6</v>
      </c>
      <c r="M12" s="499">
        <v>22</v>
      </c>
      <c r="N12" s="500">
        <v>4</v>
      </c>
      <c r="O12" s="498">
        <v>18</v>
      </c>
      <c r="P12" s="440">
        <v>0</v>
      </c>
      <c r="Q12" s="421">
        <v>0</v>
      </c>
      <c r="R12" s="496">
        <v>0</v>
      </c>
      <c r="S12" s="507" t="s">
        <v>207</v>
      </c>
    </row>
    <row r="13" spans="1:19" s="474" customFormat="1" ht="33" customHeight="1">
      <c r="A13" s="509">
        <v>2</v>
      </c>
      <c r="B13" s="511">
        <v>2</v>
      </c>
      <c r="C13" s="454">
        <v>0</v>
      </c>
      <c r="D13" s="508">
        <v>0</v>
      </c>
      <c r="E13" s="452">
        <v>0</v>
      </c>
      <c r="F13" s="454">
        <v>0</v>
      </c>
      <c r="G13" s="508">
        <v>0</v>
      </c>
      <c r="H13" s="452">
        <v>0</v>
      </c>
      <c r="I13" s="454">
        <v>0</v>
      </c>
      <c r="J13" s="509">
        <v>3</v>
      </c>
      <c r="K13" s="452">
        <v>0</v>
      </c>
      <c r="L13" s="510">
        <v>3</v>
      </c>
      <c r="M13" s="509">
        <v>2</v>
      </c>
      <c r="N13" s="511" t="s">
        <v>219</v>
      </c>
      <c r="O13" s="510">
        <v>2</v>
      </c>
      <c r="P13" s="508">
        <v>0</v>
      </c>
      <c r="Q13" s="452">
        <v>0</v>
      </c>
      <c r="R13" s="512">
        <v>0</v>
      </c>
      <c r="S13" s="513" t="s">
        <v>26</v>
      </c>
    </row>
    <row r="14" spans="1:19" s="474" customFormat="1" ht="33" customHeight="1">
      <c r="A14" s="509">
        <v>1</v>
      </c>
      <c r="B14" s="511">
        <v>1</v>
      </c>
      <c r="C14" s="454">
        <v>0</v>
      </c>
      <c r="D14" s="508">
        <v>0</v>
      </c>
      <c r="E14" s="452">
        <v>0</v>
      </c>
      <c r="F14" s="454">
        <v>0</v>
      </c>
      <c r="G14" s="508">
        <v>0</v>
      </c>
      <c r="H14" s="452">
        <v>0</v>
      </c>
      <c r="I14" s="454">
        <v>0</v>
      </c>
      <c r="J14" s="509">
        <v>3</v>
      </c>
      <c r="K14" s="452">
        <v>0</v>
      </c>
      <c r="L14" s="510">
        <v>3</v>
      </c>
      <c r="M14" s="509">
        <v>3</v>
      </c>
      <c r="N14" s="511">
        <v>1</v>
      </c>
      <c r="O14" s="510">
        <v>2</v>
      </c>
      <c r="P14" s="508">
        <v>0</v>
      </c>
      <c r="Q14" s="452">
        <v>0</v>
      </c>
      <c r="R14" s="512">
        <v>0</v>
      </c>
      <c r="S14" s="513" t="s">
        <v>27</v>
      </c>
    </row>
    <row r="15" spans="1:19" s="474" customFormat="1" ht="33" customHeight="1">
      <c r="A15" s="508">
        <v>0</v>
      </c>
      <c r="B15" s="452">
        <v>0</v>
      </c>
      <c r="C15" s="454">
        <v>0</v>
      </c>
      <c r="D15" s="509" t="s">
        <v>219</v>
      </c>
      <c r="E15" s="452">
        <v>0</v>
      </c>
      <c r="F15" s="510" t="s">
        <v>219</v>
      </c>
      <c r="G15" s="508">
        <v>0</v>
      </c>
      <c r="H15" s="452">
        <v>0</v>
      </c>
      <c r="I15" s="454">
        <v>0</v>
      </c>
      <c r="J15" s="508">
        <v>0</v>
      </c>
      <c r="K15" s="452">
        <v>0</v>
      </c>
      <c r="L15" s="454">
        <v>0</v>
      </c>
      <c r="M15" s="509">
        <v>3</v>
      </c>
      <c r="N15" s="511">
        <v>1</v>
      </c>
      <c r="O15" s="510">
        <v>2</v>
      </c>
      <c r="P15" s="508">
        <v>0</v>
      </c>
      <c r="Q15" s="452">
        <v>0</v>
      </c>
      <c r="R15" s="512">
        <v>0</v>
      </c>
      <c r="S15" s="513" t="s">
        <v>28</v>
      </c>
    </row>
    <row r="16" spans="1:19" s="474" customFormat="1" ht="33" customHeight="1">
      <c r="A16" s="508">
        <v>0</v>
      </c>
      <c r="B16" s="452">
        <v>0</v>
      </c>
      <c r="C16" s="454">
        <v>0</v>
      </c>
      <c r="D16" s="508">
        <v>0</v>
      </c>
      <c r="E16" s="452">
        <v>0</v>
      </c>
      <c r="F16" s="454">
        <v>0</v>
      </c>
      <c r="G16" s="508">
        <v>0</v>
      </c>
      <c r="H16" s="452">
        <v>0</v>
      </c>
      <c r="I16" s="454">
        <v>0</v>
      </c>
      <c r="J16" s="509">
        <v>3</v>
      </c>
      <c r="K16" s="452">
        <v>0</v>
      </c>
      <c r="L16" s="510">
        <v>3</v>
      </c>
      <c r="M16" s="509">
        <v>3</v>
      </c>
      <c r="N16" s="511">
        <v>1</v>
      </c>
      <c r="O16" s="510">
        <v>2</v>
      </c>
      <c r="P16" s="508">
        <v>0</v>
      </c>
      <c r="Q16" s="452">
        <v>0</v>
      </c>
      <c r="R16" s="512">
        <v>0</v>
      </c>
      <c r="S16" s="513" t="s">
        <v>29</v>
      </c>
    </row>
    <row r="17" spans="1:21" s="474" customFormat="1" ht="33" customHeight="1">
      <c r="A17" s="508">
        <v>0</v>
      </c>
      <c r="B17" s="452">
        <v>0</v>
      </c>
      <c r="C17" s="454">
        <v>0</v>
      </c>
      <c r="D17" s="508">
        <v>0</v>
      </c>
      <c r="E17" s="452">
        <v>0</v>
      </c>
      <c r="F17" s="454">
        <v>0</v>
      </c>
      <c r="G17" s="508">
        <v>0</v>
      </c>
      <c r="H17" s="452">
        <v>0</v>
      </c>
      <c r="I17" s="454">
        <v>0</v>
      </c>
      <c r="J17" s="509">
        <v>6</v>
      </c>
      <c r="K17" s="452">
        <v>0</v>
      </c>
      <c r="L17" s="510">
        <v>6</v>
      </c>
      <c r="M17" s="509">
        <v>11</v>
      </c>
      <c r="N17" s="511">
        <v>1</v>
      </c>
      <c r="O17" s="510">
        <v>10</v>
      </c>
      <c r="P17" s="508">
        <v>0</v>
      </c>
      <c r="Q17" s="452">
        <v>0</v>
      </c>
      <c r="R17" s="512">
        <v>0</v>
      </c>
      <c r="S17" s="513" t="s">
        <v>30</v>
      </c>
    </row>
    <row r="18" spans="1:21" s="474" customFormat="1" ht="33" customHeight="1">
      <c r="A18" s="508">
        <v>0</v>
      </c>
      <c r="B18" s="452">
        <v>0</v>
      </c>
      <c r="C18" s="454">
        <v>0</v>
      </c>
      <c r="D18" s="508">
        <v>0</v>
      </c>
      <c r="E18" s="452">
        <v>0</v>
      </c>
      <c r="F18" s="454">
        <v>0</v>
      </c>
      <c r="G18" s="508">
        <v>0</v>
      </c>
      <c r="H18" s="452">
        <v>0</v>
      </c>
      <c r="I18" s="454">
        <v>0</v>
      </c>
      <c r="J18" s="509">
        <v>5</v>
      </c>
      <c r="K18" s="452">
        <v>0</v>
      </c>
      <c r="L18" s="510">
        <v>5</v>
      </c>
      <c r="M18" s="508">
        <v>1</v>
      </c>
      <c r="N18" s="452">
        <v>0</v>
      </c>
      <c r="O18" s="454">
        <v>1</v>
      </c>
      <c r="P18" s="508">
        <v>0</v>
      </c>
      <c r="Q18" s="452">
        <v>0</v>
      </c>
      <c r="R18" s="512">
        <v>0</v>
      </c>
      <c r="S18" s="513" t="s">
        <v>31</v>
      </c>
    </row>
    <row r="19" spans="1:21" s="474" customFormat="1" ht="33" customHeight="1">
      <c r="A19" s="508">
        <v>0</v>
      </c>
      <c r="B19" s="452">
        <v>0</v>
      </c>
      <c r="C19" s="454">
        <v>0</v>
      </c>
      <c r="D19" s="508">
        <v>0</v>
      </c>
      <c r="E19" s="452">
        <v>0</v>
      </c>
      <c r="F19" s="454">
        <v>0</v>
      </c>
      <c r="G19" s="508">
        <v>0</v>
      </c>
      <c r="H19" s="452">
        <v>0</v>
      </c>
      <c r="I19" s="454">
        <v>0</v>
      </c>
      <c r="J19" s="509">
        <v>4</v>
      </c>
      <c r="K19" s="452">
        <v>0</v>
      </c>
      <c r="L19" s="510">
        <v>4</v>
      </c>
      <c r="M19" s="509">
        <v>2</v>
      </c>
      <c r="N19" s="511" t="s">
        <v>219</v>
      </c>
      <c r="O19" s="510">
        <v>2</v>
      </c>
      <c r="P19" s="508">
        <v>0</v>
      </c>
      <c r="Q19" s="452">
        <v>0</v>
      </c>
      <c r="R19" s="512">
        <v>0</v>
      </c>
      <c r="S19" s="513" t="s">
        <v>32</v>
      </c>
    </row>
    <row r="20" spans="1:21" s="474" customFormat="1" ht="33" customHeight="1">
      <c r="A20" s="508">
        <v>0</v>
      </c>
      <c r="B20" s="452">
        <v>0</v>
      </c>
      <c r="C20" s="454">
        <v>0</v>
      </c>
      <c r="D20" s="508">
        <v>0</v>
      </c>
      <c r="E20" s="452">
        <v>0</v>
      </c>
      <c r="F20" s="454">
        <v>0</v>
      </c>
      <c r="G20" s="508">
        <v>0</v>
      </c>
      <c r="H20" s="452">
        <v>0</v>
      </c>
      <c r="I20" s="454">
        <v>0</v>
      </c>
      <c r="J20" s="509">
        <v>6</v>
      </c>
      <c r="K20" s="452">
        <v>0</v>
      </c>
      <c r="L20" s="510">
        <v>6</v>
      </c>
      <c r="M20" s="509">
        <v>2</v>
      </c>
      <c r="N20" s="511">
        <v>1</v>
      </c>
      <c r="O20" s="510">
        <v>1</v>
      </c>
      <c r="P20" s="508">
        <v>0</v>
      </c>
      <c r="Q20" s="452">
        <v>0</v>
      </c>
      <c r="R20" s="512">
        <v>0</v>
      </c>
      <c r="S20" s="513" t="s">
        <v>33</v>
      </c>
    </row>
    <row r="21" spans="1:21" s="474" customFormat="1" ht="33" customHeight="1">
      <c r="A21" s="508">
        <v>0</v>
      </c>
      <c r="B21" s="452">
        <v>0</v>
      </c>
      <c r="C21" s="454">
        <v>0</v>
      </c>
      <c r="D21" s="508">
        <v>0</v>
      </c>
      <c r="E21" s="452">
        <v>0</v>
      </c>
      <c r="F21" s="454">
        <v>0</v>
      </c>
      <c r="G21" s="508">
        <v>0</v>
      </c>
      <c r="H21" s="452">
        <v>0</v>
      </c>
      <c r="I21" s="454">
        <v>0</v>
      </c>
      <c r="J21" s="508">
        <v>3</v>
      </c>
      <c r="K21" s="452">
        <v>0</v>
      </c>
      <c r="L21" s="454">
        <v>3</v>
      </c>
      <c r="M21" s="509">
        <v>2</v>
      </c>
      <c r="N21" s="452">
        <v>0</v>
      </c>
      <c r="O21" s="510">
        <v>2</v>
      </c>
      <c r="P21" s="508">
        <v>0</v>
      </c>
      <c r="Q21" s="452">
        <v>0</v>
      </c>
      <c r="R21" s="512">
        <v>0</v>
      </c>
      <c r="S21" s="513" t="s">
        <v>34</v>
      </c>
    </row>
    <row r="22" spans="1:21" s="474" customFormat="1" ht="33" customHeight="1">
      <c r="A22" s="508">
        <v>0</v>
      </c>
      <c r="B22" s="452">
        <v>0</v>
      </c>
      <c r="C22" s="454">
        <v>0</v>
      </c>
      <c r="D22" s="508">
        <v>0</v>
      </c>
      <c r="E22" s="452">
        <v>0</v>
      </c>
      <c r="F22" s="454">
        <v>0</v>
      </c>
      <c r="G22" s="508">
        <v>0</v>
      </c>
      <c r="H22" s="452">
        <v>0</v>
      </c>
      <c r="I22" s="454">
        <v>0</v>
      </c>
      <c r="J22" s="509">
        <v>1</v>
      </c>
      <c r="K22" s="452">
        <v>0</v>
      </c>
      <c r="L22" s="510">
        <v>1</v>
      </c>
      <c r="M22" s="509" t="s">
        <v>219</v>
      </c>
      <c r="N22" s="511" t="s">
        <v>219</v>
      </c>
      <c r="O22" s="510" t="s">
        <v>219</v>
      </c>
      <c r="P22" s="509" t="s">
        <v>219</v>
      </c>
      <c r="Q22" s="511" t="s">
        <v>219</v>
      </c>
      <c r="R22" s="512">
        <v>0</v>
      </c>
      <c r="S22" s="513" t="s">
        <v>35</v>
      </c>
    </row>
    <row r="23" spans="1:21" s="474" customFormat="1" ht="33" customHeight="1">
      <c r="A23" s="508">
        <v>0</v>
      </c>
      <c r="B23" s="452">
        <v>0</v>
      </c>
      <c r="C23" s="454">
        <v>0</v>
      </c>
      <c r="D23" s="508">
        <v>0</v>
      </c>
      <c r="E23" s="452">
        <v>0</v>
      </c>
      <c r="F23" s="454">
        <v>0</v>
      </c>
      <c r="G23" s="508">
        <v>0</v>
      </c>
      <c r="H23" s="452">
        <v>0</v>
      </c>
      <c r="I23" s="454">
        <v>0</v>
      </c>
      <c r="J23" s="508">
        <v>0</v>
      </c>
      <c r="K23" s="452">
        <v>0</v>
      </c>
      <c r="L23" s="454">
        <v>0</v>
      </c>
      <c r="M23" s="509">
        <v>1</v>
      </c>
      <c r="N23" s="511" t="s">
        <v>219</v>
      </c>
      <c r="O23" s="510">
        <v>1</v>
      </c>
      <c r="P23" s="508">
        <v>0</v>
      </c>
      <c r="Q23" s="452">
        <v>0</v>
      </c>
      <c r="R23" s="512">
        <v>0</v>
      </c>
      <c r="S23" s="513" t="s">
        <v>36</v>
      </c>
    </row>
    <row r="24" spans="1:21" s="474" customFormat="1" ht="33" customHeight="1">
      <c r="A24" s="508">
        <v>0</v>
      </c>
      <c r="B24" s="452">
        <v>0</v>
      </c>
      <c r="C24" s="454">
        <v>0</v>
      </c>
      <c r="D24" s="508">
        <v>0</v>
      </c>
      <c r="E24" s="452">
        <v>0</v>
      </c>
      <c r="F24" s="454">
        <v>0</v>
      </c>
      <c r="G24" s="508">
        <v>0</v>
      </c>
      <c r="H24" s="452">
        <v>0</v>
      </c>
      <c r="I24" s="454">
        <v>0</v>
      </c>
      <c r="J24" s="509">
        <v>3</v>
      </c>
      <c r="K24" s="452">
        <v>0</v>
      </c>
      <c r="L24" s="510">
        <v>3</v>
      </c>
      <c r="M24" s="509">
        <v>4</v>
      </c>
      <c r="N24" s="511">
        <v>4</v>
      </c>
      <c r="O24" s="454">
        <v>0</v>
      </c>
      <c r="P24" s="508">
        <v>0</v>
      </c>
      <c r="Q24" s="452">
        <v>0</v>
      </c>
      <c r="R24" s="512">
        <v>0</v>
      </c>
      <c r="S24" s="513" t="s">
        <v>37</v>
      </c>
    </row>
    <row r="25" spans="1:21" s="474" customFormat="1" ht="33" customHeight="1">
      <c r="A25" s="508">
        <v>0</v>
      </c>
      <c r="B25" s="452">
        <v>0</v>
      </c>
      <c r="C25" s="454">
        <v>0</v>
      </c>
      <c r="D25" s="508">
        <v>0</v>
      </c>
      <c r="E25" s="452">
        <v>0</v>
      </c>
      <c r="F25" s="454">
        <v>0</v>
      </c>
      <c r="G25" s="508">
        <v>0</v>
      </c>
      <c r="H25" s="452">
        <v>0</v>
      </c>
      <c r="I25" s="454">
        <v>0</v>
      </c>
      <c r="J25" s="509">
        <v>7</v>
      </c>
      <c r="K25" s="452">
        <v>0</v>
      </c>
      <c r="L25" s="510">
        <v>7</v>
      </c>
      <c r="M25" s="508">
        <v>1</v>
      </c>
      <c r="N25" s="452">
        <v>1</v>
      </c>
      <c r="O25" s="454">
        <v>0</v>
      </c>
      <c r="P25" s="508">
        <v>0</v>
      </c>
      <c r="Q25" s="452">
        <v>0</v>
      </c>
      <c r="R25" s="512">
        <v>0</v>
      </c>
      <c r="S25" s="513" t="s">
        <v>38</v>
      </c>
    </row>
    <row r="26" spans="1:21" s="474" customFormat="1" ht="33" customHeight="1">
      <c r="A26" s="508">
        <v>0</v>
      </c>
      <c r="B26" s="452">
        <v>0</v>
      </c>
      <c r="C26" s="454">
        <v>0</v>
      </c>
      <c r="D26" s="509">
        <v>1</v>
      </c>
      <c r="E26" s="452">
        <v>0</v>
      </c>
      <c r="F26" s="510">
        <v>1</v>
      </c>
      <c r="G26" s="508">
        <v>0</v>
      </c>
      <c r="H26" s="452">
        <v>0</v>
      </c>
      <c r="I26" s="454">
        <v>0</v>
      </c>
      <c r="J26" s="509">
        <v>3</v>
      </c>
      <c r="K26" s="452">
        <v>0</v>
      </c>
      <c r="L26" s="510">
        <v>3</v>
      </c>
      <c r="M26" s="509">
        <v>2</v>
      </c>
      <c r="N26" s="452">
        <v>1</v>
      </c>
      <c r="O26" s="510">
        <v>1</v>
      </c>
      <c r="P26" s="508">
        <v>0</v>
      </c>
      <c r="Q26" s="452">
        <v>0</v>
      </c>
      <c r="R26" s="512">
        <v>0</v>
      </c>
      <c r="S26" s="513" t="s">
        <v>39</v>
      </c>
    </row>
    <row r="27" spans="1:21" s="474" customFormat="1" ht="33" customHeight="1">
      <c r="A27" s="508">
        <v>0</v>
      </c>
      <c r="B27" s="452">
        <v>0</v>
      </c>
      <c r="C27" s="454">
        <v>0</v>
      </c>
      <c r="D27" s="508">
        <v>0</v>
      </c>
      <c r="E27" s="452">
        <v>0</v>
      </c>
      <c r="F27" s="454">
        <v>0</v>
      </c>
      <c r="G27" s="508">
        <v>0</v>
      </c>
      <c r="H27" s="452">
        <v>0</v>
      </c>
      <c r="I27" s="454">
        <v>0</v>
      </c>
      <c r="J27" s="509">
        <v>3</v>
      </c>
      <c r="K27" s="452">
        <v>0</v>
      </c>
      <c r="L27" s="510">
        <v>3</v>
      </c>
      <c r="M27" s="509">
        <v>1</v>
      </c>
      <c r="N27" s="452">
        <v>0</v>
      </c>
      <c r="O27" s="510">
        <v>1</v>
      </c>
      <c r="P27" s="508">
        <v>0</v>
      </c>
      <c r="Q27" s="452">
        <v>0</v>
      </c>
      <c r="R27" s="512">
        <v>0</v>
      </c>
      <c r="S27" s="513" t="s">
        <v>40</v>
      </c>
      <c r="U27" s="499"/>
    </row>
    <row r="28" spans="1:21" s="474" customFormat="1" ht="33" customHeight="1" thickBot="1">
      <c r="A28" s="515">
        <v>1</v>
      </c>
      <c r="B28" s="517">
        <v>1</v>
      </c>
      <c r="C28" s="460">
        <v>0</v>
      </c>
      <c r="D28" s="514">
        <v>0</v>
      </c>
      <c r="E28" s="457">
        <v>0</v>
      </c>
      <c r="F28" s="460">
        <v>0</v>
      </c>
      <c r="G28" s="514">
        <v>0</v>
      </c>
      <c r="H28" s="457">
        <v>0</v>
      </c>
      <c r="I28" s="460">
        <v>0</v>
      </c>
      <c r="J28" s="515">
        <v>4</v>
      </c>
      <c r="K28" s="457">
        <v>0</v>
      </c>
      <c r="L28" s="516">
        <v>4</v>
      </c>
      <c r="M28" s="514">
        <v>1</v>
      </c>
      <c r="N28" s="457">
        <v>1</v>
      </c>
      <c r="O28" s="460">
        <v>0</v>
      </c>
      <c r="P28" s="514">
        <v>0</v>
      </c>
      <c r="Q28" s="457">
        <v>0</v>
      </c>
      <c r="R28" s="458">
        <v>0</v>
      </c>
      <c r="S28" s="518" t="s">
        <v>41</v>
      </c>
    </row>
    <row r="29" spans="1:21" ht="33" customHeight="1">
      <c r="A29" s="519"/>
      <c r="D29" s="519"/>
      <c r="P29" s="519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51181102362204722" right="0.11811023622047245" top="0.78740157480314965" bottom="0.59055118110236227" header="0.51181102362204722" footer="0.51181102362204722"/>
  <pageSetup paperSize="9" scale="87" orientation="portrait" r:id="rId1"/>
  <headerFooter scaleWithDoc="0" alignWithMargins="0">
    <oddHeader>&amp;R&amp;11小学校</oddHeader>
    <oddFooter>&amp;C&amp;"Century,標準"26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T29"/>
  <sheetViews>
    <sheetView showGridLines="0" topLeftCell="A3" zoomScaleNormal="100" zoomScaleSheetLayoutView="100" workbookViewId="0">
      <pane xSplit="1" ySplit="10" topLeftCell="C13" activePane="bottomRight" state="frozen"/>
      <selection activeCell="O16" sqref="O16:R16"/>
      <selection pane="topRight" activeCell="O16" sqref="O16:R16"/>
      <selection pane="bottomLeft" activeCell="O16" sqref="O16:R16"/>
      <selection pane="bottomRight" activeCell="O16" sqref="O16:R16"/>
    </sheetView>
  </sheetViews>
  <sheetFormatPr defaultColWidth="8.5703125" defaultRowHeight="20.25" customHeight="1"/>
  <cols>
    <col min="1" max="1" width="14.140625" style="3" customWidth="1"/>
    <col min="2" max="16" width="5.140625" style="3" customWidth="1"/>
    <col min="17" max="19" width="4.5703125" style="3" customWidth="1"/>
    <col min="20" max="20" width="1.5703125" style="3" customWidth="1"/>
    <col min="21" max="21" width="7.28515625" style="3" customWidth="1"/>
    <col min="22" max="16384" width="8.5703125" style="3"/>
  </cols>
  <sheetData>
    <row r="1" spans="1:20" ht="15.75" customHeight="1"/>
    <row r="2" spans="1:20" ht="15.75" customHeight="1"/>
    <row r="3" spans="1:20" s="474" customFormat="1" ht="20.25" customHeight="1" thickBot="1">
      <c r="A3" s="576" t="s">
        <v>220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</row>
    <row r="4" spans="1:20" s="474" customFormat="1" ht="18.75" customHeight="1">
      <c r="A4" s="9" t="s">
        <v>143</v>
      </c>
      <c r="B4" s="523" t="s">
        <v>8</v>
      </c>
      <c r="C4" s="466"/>
      <c r="D4" s="577"/>
      <c r="E4" s="578" t="s">
        <v>221</v>
      </c>
      <c r="F4" s="579"/>
      <c r="G4" s="579"/>
      <c r="H4" s="579"/>
      <c r="I4" s="579"/>
      <c r="J4" s="580"/>
      <c r="K4" s="581" t="s">
        <v>222</v>
      </c>
      <c r="L4" s="467"/>
      <c r="M4" s="467"/>
      <c r="N4" s="467"/>
      <c r="O4" s="467"/>
      <c r="P4" s="467"/>
      <c r="Q4" s="467"/>
      <c r="R4" s="467"/>
      <c r="S4" s="467"/>
      <c r="T4" s="525"/>
    </row>
    <row r="5" spans="1:20" s="474" customFormat="1" ht="18.75" customHeight="1">
      <c r="A5" s="17"/>
      <c r="B5" s="582"/>
      <c r="C5" s="583"/>
      <c r="D5" s="584"/>
      <c r="E5" s="585" t="s">
        <v>223</v>
      </c>
      <c r="F5" s="586"/>
      <c r="G5" s="587"/>
      <c r="H5" s="588" t="s">
        <v>224</v>
      </c>
      <c r="I5" s="586"/>
      <c r="J5" s="586"/>
      <c r="K5" s="589" t="s">
        <v>225</v>
      </c>
      <c r="L5" s="590"/>
      <c r="M5" s="591"/>
      <c r="N5" s="588" t="s">
        <v>223</v>
      </c>
      <c r="O5" s="586"/>
      <c r="P5" s="587"/>
      <c r="Q5" s="592" t="s">
        <v>226</v>
      </c>
      <c r="R5" s="590"/>
      <c r="S5" s="590"/>
      <c r="T5" s="525"/>
    </row>
    <row r="6" spans="1:20" s="474" customFormat="1" ht="18.75" customHeight="1" thickBot="1">
      <c r="A6" s="32"/>
      <c r="B6" s="526" t="s">
        <v>8</v>
      </c>
      <c r="C6" s="476" t="s">
        <v>14</v>
      </c>
      <c r="D6" s="476" t="s">
        <v>15</v>
      </c>
      <c r="E6" s="526" t="s">
        <v>8</v>
      </c>
      <c r="F6" s="476" t="s">
        <v>14</v>
      </c>
      <c r="G6" s="476" t="s">
        <v>15</v>
      </c>
      <c r="H6" s="593" t="s">
        <v>8</v>
      </c>
      <c r="I6" s="476" t="s">
        <v>14</v>
      </c>
      <c r="J6" s="476" t="s">
        <v>15</v>
      </c>
      <c r="K6" s="478" t="s">
        <v>8</v>
      </c>
      <c r="L6" s="476" t="s">
        <v>14</v>
      </c>
      <c r="M6" s="476" t="s">
        <v>15</v>
      </c>
      <c r="N6" s="593" t="s">
        <v>8</v>
      </c>
      <c r="O6" s="476" t="s">
        <v>14</v>
      </c>
      <c r="P6" s="476" t="s">
        <v>15</v>
      </c>
      <c r="Q6" s="593" t="s">
        <v>8</v>
      </c>
      <c r="R6" s="476" t="s">
        <v>14</v>
      </c>
      <c r="S6" s="476" t="s">
        <v>15</v>
      </c>
      <c r="T6" s="525"/>
    </row>
    <row r="7" spans="1:20" s="474" customFormat="1" ht="31.5" customHeight="1">
      <c r="A7" s="297" t="s">
        <v>121</v>
      </c>
      <c r="B7" s="420">
        <v>772</v>
      </c>
      <c r="C7" s="421">
        <v>123</v>
      </c>
      <c r="D7" s="421">
        <v>649</v>
      </c>
      <c r="E7" s="420">
        <v>208</v>
      </c>
      <c r="F7" s="421">
        <v>11</v>
      </c>
      <c r="G7" s="421">
        <v>197</v>
      </c>
      <c r="H7" s="421">
        <v>39</v>
      </c>
      <c r="I7" s="421">
        <v>1</v>
      </c>
      <c r="J7" s="421">
        <v>38</v>
      </c>
      <c r="K7" s="422">
        <v>77</v>
      </c>
      <c r="L7" s="421">
        <v>16</v>
      </c>
      <c r="M7" s="421">
        <v>61</v>
      </c>
      <c r="N7" s="421">
        <v>6</v>
      </c>
      <c r="O7" s="421">
        <v>1</v>
      </c>
      <c r="P7" s="421">
        <v>5</v>
      </c>
      <c r="Q7" s="421">
        <f t="shared" ref="Q7:S8" si="0">SUM(Q8:Q10)</f>
        <v>0</v>
      </c>
      <c r="R7" s="421">
        <f t="shared" si="0"/>
        <v>0</v>
      </c>
      <c r="S7" s="421">
        <f t="shared" si="0"/>
        <v>0</v>
      </c>
      <c r="T7" s="525"/>
    </row>
    <row r="8" spans="1:20" s="474" customFormat="1" ht="31.5" customHeight="1">
      <c r="A8" s="50" t="s">
        <v>123</v>
      </c>
      <c r="B8" s="529">
        <f t="shared" ref="B8:P8" si="1">SUM(B9:B11)</f>
        <v>730</v>
      </c>
      <c r="C8" s="531">
        <f t="shared" si="1"/>
        <v>136</v>
      </c>
      <c r="D8" s="531">
        <f t="shared" si="1"/>
        <v>594</v>
      </c>
      <c r="E8" s="529">
        <f t="shared" si="1"/>
        <v>203</v>
      </c>
      <c r="F8" s="531">
        <f t="shared" si="1"/>
        <v>21</v>
      </c>
      <c r="G8" s="531">
        <f t="shared" si="1"/>
        <v>182</v>
      </c>
      <c r="H8" s="531">
        <f t="shared" si="1"/>
        <v>38</v>
      </c>
      <c r="I8" s="434">
        <f t="shared" si="1"/>
        <v>0</v>
      </c>
      <c r="J8" s="531">
        <f t="shared" si="1"/>
        <v>38</v>
      </c>
      <c r="K8" s="594">
        <f t="shared" si="1"/>
        <v>77</v>
      </c>
      <c r="L8" s="531">
        <f t="shared" si="1"/>
        <v>17</v>
      </c>
      <c r="M8" s="530">
        <f t="shared" si="1"/>
        <v>60</v>
      </c>
      <c r="N8" s="595">
        <f t="shared" si="1"/>
        <v>5</v>
      </c>
      <c r="O8" s="531">
        <f t="shared" si="1"/>
        <v>1</v>
      </c>
      <c r="P8" s="530">
        <f t="shared" si="1"/>
        <v>4</v>
      </c>
      <c r="Q8" s="491">
        <f t="shared" si="0"/>
        <v>0</v>
      </c>
      <c r="R8" s="434">
        <f t="shared" si="0"/>
        <v>0</v>
      </c>
      <c r="S8" s="434">
        <f t="shared" si="0"/>
        <v>0</v>
      </c>
      <c r="T8" s="525"/>
    </row>
    <row r="9" spans="1:20" s="474" customFormat="1" ht="31.5" customHeight="1">
      <c r="A9" s="58" t="s">
        <v>21</v>
      </c>
      <c r="B9" s="536">
        <v>3</v>
      </c>
      <c r="C9" s="500">
        <v>1</v>
      </c>
      <c r="D9" s="535">
        <v>2</v>
      </c>
      <c r="E9" s="420">
        <v>0</v>
      </c>
      <c r="F9" s="421">
        <v>0</v>
      </c>
      <c r="G9" s="596">
        <v>0</v>
      </c>
      <c r="H9" s="596">
        <v>0</v>
      </c>
      <c r="I9" s="596">
        <v>0</v>
      </c>
      <c r="J9" s="572">
        <v>0</v>
      </c>
      <c r="K9" s="570">
        <v>0</v>
      </c>
      <c r="L9" s="596">
        <v>0</v>
      </c>
      <c r="M9" s="596">
        <v>0</v>
      </c>
      <c r="N9" s="597">
        <v>3</v>
      </c>
      <c r="O9" s="597">
        <v>1</v>
      </c>
      <c r="P9" s="597">
        <v>2</v>
      </c>
      <c r="Q9" s="596">
        <v>0</v>
      </c>
      <c r="R9" s="596">
        <v>0</v>
      </c>
      <c r="S9" s="421">
        <v>0</v>
      </c>
      <c r="T9" s="525"/>
    </row>
    <row r="10" spans="1:20" s="474" customFormat="1" ht="31.5" customHeight="1">
      <c r="A10" s="58" t="s">
        <v>22</v>
      </c>
      <c r="B10" s="536">
        <f t="shared" ref="B10:H10" si="2">SUM(B13:B29)</f>
        <v>725</v>
      </c>
      <c r="C10" s="500">
        <f t="shared" si="2"/>
        <v>135</v>
      </c>
      <c r="D10" s="535">
        <f t="shared" si="2"/>
        <v>590</v>
      </c>
      <c r="E10" s="536">
        <f t="shared" si="2"/>
        <v>203</v>
      </c>
      <c r="F10" s="500">
        <f t="shared" si="2"/>
        <v>21</v>
      </c>
      <c r="G10" s="500">
        <f t="shared" si="2"/>
        <v>182</v>
      </c>
      <c r="H10" s="500">
        <f t="shared" si="2"/>
        <v>38</v>
      </c>
      <c r="I10" s="500" t="s">
        <v>219</v>
      </c>
      <c r="J10" s="500">
        <f t="shared" ref="J10:S10" si="3">SUM(J13:J29)</f>
        <v>38</v>
      </c>
      <c r="K10" s="547">
        <f t="shared" si="3"/>
        <v>77</v>
      </c>
      <c r="L10" s="500">
        <f t="shared" si="3"/>
        <v>17</v>
      </c>
      <c r="M10" s="500">
        <f t="shared" si="3"/>
        <v>60</v>
      </c>
      <c r="N10" s="500">
        <f t="shared" si="3"/>
        <v>1</v>
      </c>
      <c r="O10" s="421">
        <f t="shared" si="3"/>
        <v>0</v>
      </c>
      <c r="P10" s="500">
        <f t="shared" si="3"/>
        <v>1</v>
      </c>
      <c r="Q10" s="421">
        <f t="shared" si="3"/>
        <v>0</v>
      </c>
      <c r="R10" s="421">
        <f t="shared" si="3"/>
        <v>0</v>
      </c>
      <c r="S10" s="421">
        <f t="shared" si="3"/>
        <v>0</v>
      </c>
      <c r="T10" s="525"/>
    </row>
    <row r="11" spans="1:20" s="474" customFormat="1" ht="31.5" customHeight="1" thickBot="1">
      <c r="A11" s="69" t="s">
        <v>23</v>
      </c>
      <c r="B11" s="443">
        <v>2</v>
      </c>
      <c r="C11" s="444">
        <v>0</v>
      </c>
      <c r="D11" s="598">
        <v>2</v>
      </c>
      <c r="E11" s="420">
        <v>0</v>
      </c>
      <c r="F11" s="421">
        <v>0</v>
      </c>
      <c r="G11" s="599">
        <v>0</v>
      </c>
      <c r="H11" s="599">
        <v>0</v>
      </c>
      <c r="I11" s="599">
        <v>0</v>
      </c>
      <c r="J11" s="423">
        <v>0</v>
      </c>
      <c r="K11" s="502">
        <v>0</v>
      </c>
      <c r="L11" s="600">
        <v>0</v>
      </c>
      <c r="M11" s="600">
        <v>0</v>
      </c>
      <c r="N11" s="600">
        <v>1</v>
      </c>
      <c r="O11" s="600">
        <v>0</v>
      </c>
      <c r="P11" s="600">
        <v>1</v>
      </c>
      <c r="Q11" s="600">
        <v>0</v>
      </c>
      <c r="R11" s="600">
        <v>0</v>
      </c>
      <c r="S11" s="444">
        <v>0</v>
      </c>
      <c r="T11" s="525"/>
    </row>
    <row r="12" spans="1:20" s="474" customFormat="1" ht="24" customHeight="1">
      <c r="A12" s="80" t="s">
        <v>24</v>
      </c>
      <c r="B12" s="601"/>
      <c r="C12" s="424"/>
      <c r="D12" s="563"/>
      <c r="E12" s="602"/>
      <c r="F12" s="424"/>
      <c r="G12" s="424"/>
      <c r="H12" s="424"/>
      <c r="I12" s="424"/>
      <c r="J12" s="504"/>
      <c r="K12" s="603"/>
      <c r="L12" s="421"/>
      <c r="M12" s="421"/>
      <c r="N12" s="421"/>
      <c r="O12" s="421"/>
      <c r="P12" s="421"/>
      <c r="Q12" s="421"/>
      <c r="R12" s="421"/>
      <c r="S12" s="421"/>
      <c r="T12" s="525"/>
    </row>
    <row r="13" spans="1:20" s="474" customFormat="1" ht="33" customHeight="1">
      <c r="A13" s="83" t="s">
        <v>25</v>
      </c>
      <c r="B13" s="536">
        <v>173</v>
      </c>
      <c r="C13" s="500">
        <v>58</v>
      </c>
      <c r="D13" s="535">
        <v>115</v>
      </c>
      <c r="E13" s="536">
        <v>53</v>
      </c>
      <c r="F13" s="500">
        <v>3</v>
      </c>
      <c r="G13" s="500">
        <v>50</v>
      </c>
      <c r="H13" s="500">
        <v>10</v>
      </c>
      <c r="I13" s="421">
        <v>0</v>
      </c>
      <c r="J13" s="498">
        <v>10</v>
      </c>
      <c r="K13" s="440">
        <v>0</v>
      </c>
      <c r="L13" s="421">
        <v>0</v>
      </c>
      <c r="M13" s="421">
        <v>0</v>
      </c>
      <c r="N13" s="421">
        <v>0</v>
      </c>
      <c r="O13" s="421">
        <v>0</v>
      </c>
      <c r="P13" s="421">
        <v>0</v>
      </c>
      <c r="Q13" s="421">
        <f t="shared" ref="Q13:Q22" si="4">SUM(R13:S13)</f>
        <v>0</v>
      </c>
      <c r="R13" s="421">
        <v>0</v>
      </c>
      <c r="S13" s="421">
        <v>0</v>
      </c>
      <c r="T13" s="525"/>
    </row>
    <row r="14" spans="1:20" s="474" customFormat="1" ht="33" customHeight="1">
      <c r="A14" s="87" t="s">
        <v>26</v>
      </c>
      <c r="B14" s="548">
        <v>58</v>
      </c>
      <c r="C14" s="511">
        <v>11</v>
      </c>
      <c r="D14" s="511">
        <v>47</v>
      </c>
      <c r="E14" s="548">
        <v>13</v>
      </c>
      <c r="F14" s="452">
        <v>2</v>
      </c>
      <c r="G14" s="511">
        <v>11</v>
      </c>
      <c r="H14" s="511">
        <v>4</v>
      </c>
      <c r="I14" s="511" t="s">
        <v>219</v>
      </c>
      <c r="J14" s="510">
        <v>4</v>
      </c>
      <c r="K14" s="508">
        <v>0</v>
      </c>
      <c r="L14" s="452">
        <v>0</v>
      </c>
      <c r="M14" s="452">
        <v>0</v>
      </c>
      <c r="N14" s="452">
        <v>0</v>
      </c>
      <c r="O14" s="452">
        <v>0</v>
      </c>
      <c r="P14" s="452">
        <v>0</v>
      </c>
      <c r="Q14" s="452">
        <f t="shared" si="4"/>
        <v>0</v>
      </c>
      <c r="R14" s="452">
        <v>0</v>
      </c>
      <c r="S14" s="452">
        <v>0</v>
      </c>
      <c r="T14" s="525"/>
    </row>
    <row r="15" spans="1:20" s="474" customFormat="1" ht="33" customHeight="1">
      <c r="A15" s="87" t="s">
        <v>27</v>
      </c>
      <c r="B15" s="548">
        <v>17</v>
      </c>
      <c r="C15" s="511">
        <v>4</v>
      </c>
      <c r="D15" s="511">
        <v>13</v>
      </c>
      <c r="E15" s="548">
        <v>12</v>
      </c>
      <c r="F15" s="511">
        <v>3</v>
      </c>
      <c r="G15" s="511">
        <v>9</v>
      </c>
      <c r="H15" s="511">
        <v>3</v>
      </c>
      <c r="I15" s="452">
        <v>0</v>
      </c>
      <c r="J15" s="510">
        <v>3</v>
      </c>
      <c r="K15" s="508">
        <v>0</v>
      </c>
      <c r="L15" s="452">
        <v>0</v>
      </c>
      <c r="M15" s="452">
        <v>0</v>
      </c>
      <c r="N15" s="452">
        <v>0</v>
      </c>
      <c r="O15" s="452">
        <v>0</v>
      </c>
      <c r="P15" s="452">
        <v>0</v>
      </c>
      <c r="Q15" s="452">
        <f t="shared" si="4"/>
        <v>0</v>
      </c>
      <c r="R15" s="452">
        <v>0</v>
      </c>
      <c r="S15" s="452">
        <v>0</v>
      </c>
      <c r="T15" s="525"/>
    </row>
    <row r="16" spans="1:20" s="474" customFormat="1" ht="33" customHeight="1">
      <c r="A16" s="87" t="s">
        <v>28</v>
      </c>
      <c r="B16" s="548">
        <v>27</v>
      </c>
      <c r="C16" s="511">
        <v>10</v>
      </c>
      <c r="D16" s="511">
        <v>17</v>
      </c>
      <c r="E16" s="548">
        <v>10</v>
      </c>
      <c r="F16" s="511">
        <v>1</v>
      </c>
      <c r="G16" s="511">
        <v>9</v>
      </c>
      <c r="H16" s="511">
        <v>4</v>
      </c>
      <c r="I16" s="452">
        <v>0</v>
      </c>
      <c r="J16" s="510">
        <v>4</v>
      </c>
      <c r="K16" s="508">
        <v>0</v>
      </c>
      <c r="L16" s="452">
        <v>0</v>
      </c>
      <c r="M16" s="452">
        <v>0</v>
      </c>
      <c r="N16" s="452">
        <v>0</v>
      </c>
      <c r="O16" s="452">
        <v>0</v>
      </c>
      <c r="P16" s="452">
        <v>0</v>
      </c>
      <c r="Q16" s="452">
        <f t="shared" si="4"/>
        <v>0</v>
      </c>
      <c r="R16" s="452">
        <v>0</v>
      </c>
      <c r="S16" s="452">
        <v>0</v>
      </c>
      <c r="T16" s="525"/>
    </row>
    <row r="17" spans="1:20" s="474" customFormat="1" ht="33" customHeight="1">
      <c r="A17" s="87" t="s">
        <v>29</v>
      </c>
      <c r="B17" s="548">
        <v>39</v>
      </c>
      <c r="C17" s="511">
        <v>5</v>
      </c>
      <c r="D17" s="511">
        <v>34</v>
      </c>
      <c r="E17" s="548">
        <v>9</v>
      </c>
      <c r="F17" s="511">
        <v>3</v>
      </c>
      <c r="G17" s="511">
        <v>6</v>
      </c>
      <c r="H17" s="511">
        <v>1</v>
      </c>
      <c r="I17" s="452">
        <v>0</v>
      </c>
      <c r="J17" s="510">
        <v>1</v>
      </c>
      <c r="K17" s="508">
        <v>0</v>
      </c>
      <c r="L17" s="452">
        <v>0</v>
      </c>
      <c r="M17" s="452">
        <v>0</v>
      </c>
      <c r="N17" s="452">
        <v>0</v>
      </c>
      <c r="O17" s="452">
        <v>0</v>
      </c>
      <c r="P17" s="452">
        <v>0</v>
      </c>
      <c r="Q17" s="452">
        <f t="shared" si="4"/>
        <v>0</v>
      </c>
      <c r="R17" s="452">
        <v>0</v>
      </c>
      <c r="S17" s="452">
        <v>0</v>
      </c>
      <c r="T17" s="525"/>
    </row>
    <row r="18" spans="1:20" s="474" customFormat="1" ht="33" customHeight="1">
      <c r="A18" s="87" t="s">
        <v>30</v>
      </c>
      <c r="B18" s="548">
        <v>28</v>
      </c>
      <c r="C18" s="511">
        <v>1</v>
      </c>
      <c r="D18" s="511">
        <v>27</v>
      </c>
      <c r="E18" s="548">
        <v>12</v>
      </c>
      <c r="F18" s="452">
        <v>0</v>
      </c>
      <c r="G18" s="511">
        <v>12</v>
      </c>
      <c r="H18" s="511">
        <v>2</v>
      </c>
      <c r="I18" s="452">
        <v>0</v>
      </c>
      <c r="J18" s="510">
        <v>2</v>
      </c>
      <c r="K18" s="508">
        <v>0</v>
      </c>
      <c r="L18" s="452">
        <v>0</v>
      </c>
      <c r="M18" s="452">
        <v>0</v>
      </c>
      <c r="N18" s="452">
        <v>0</v>
      </c>
      <c r="O18" s="452">
        <v>0</v>
      </c>
      <c r="P18" s="452">
        <v>0</v>
      </c>
      <c r="Q18" s="452">
        <f t="shared" si="4"/>
        <v>0</v>
      </c>
      <c r="R18" s="452">
        <v>0</v>
      </c>
      <c r="S18" s="452">
        <v>0</v>
      </c>
      <c r="T18" s="525"/>
    </row>
    <row r="19" spans="1:20" s="474" customFormat="1" ht="33" customHeight="1">
      <c r="A19" s="87" t="s">
        <v>31</v>
      </c>
      <c r="B19" s="548">
        <v>50</v>
      </c>
      <c r="C19" s="511">
        <v>11</v>
      </c>
      <c r="D19" s="511">
        <v>39</v>
      </c>
      <c r="E19" s="548">
        <v>11</v>
      </c>
      <c r="F19" s="511">
        <v>1</v>
      </c>
      <c r="G19" s="511">
        <v>10</v>
      </c>
      <c r="H19" s="511">
        <v>1</v>
      </c>
      <c r="I19" s="452">
        <v>0</v>
      </c>
      <c r="J19" s="510">
        <v>1</v>
      </c>
      <c r="K19" s="509">
        <v>14</v>
      </c>
      <c r="L19" s="511">
        <v>3</v>
      </c>
      <c r="M19" s="511">
        <v>11</v>
      </c>
      <c r="N19" s="452">
        <v>0</v>
      </c>
      <c r="O19" s="452">
        <v>0</v>
      </c>
      <c r="P19" s="452">
        <v>0</v>
      </c>
      <c r="Q19" s="452">
        <f t="shared" si="4"/>
        <v>0</v>
      </c>
      <c r="R19" s="452">
        <v>0</v>
      </c>
      <c r="S19" s="452">
        <v>0</v>
      </c>
      <c r="T19" s="525"/>
    </row>
    <row r="20" spans="1:20" s="474" customFormat="1" ht="33" customHeight="1">
      <c r="A20" s="87" t="s">
        <v>32</v>
      </c>
      <c r="B20" s="548">
        <v>94</v>
      </c>
      <c r="C20" s="511">
        <v>7</v>
      </c>
      <c r="D20" s="511">
        <v>87</v>
      </c>
      <c r="E20" s="548">
        <v>18</v>
      </c>
      <c r="F20" s="452">
        <v>2</v>
      </c>
      <c r="G20" s="511">
        <v>16</v>
      </c>
      <c r="H20" s="511">
        <v>5</v>
      </c>
      <c r="I20" s="452">
        <v>0</v>
      </c>
      <c r="J20" s="510">
        <v>5</v>
      </c>
      <c r="K20" s="509">
        <v>1</v>
      </c>
      <c r="L20" s="511">
        <v>1</v>
      </c>
      <c r="M20" s="452">
        <v>0</v>
      </c>
      <c r="N20" s="452">
        <v>0</v>
      </c>
      <c r="O20" s="452">
        <v>0</v>
      </c>
      <c r="P20" s="452">
        <v>0</v>
      </c>
      <c r="Q20" s="452">
        <f t="shared" si="4"/>
        <v>0</v>
      </c>
      <c r="R20" s="452">
        <v>0</v>
      </c>
      <c r="S20" s="452">
        <v>0</v>
      </c>
      <c r="T20" s="525"/>
    </row>
    <row r="21" spans="1:20" s="474" customFormat="1" ht="33" customHeight="1">
      <c r="A21" s="87" t="s">
        <v>33</v>
      </c>
      <c r="B21" s="548">
        <v>53</v>
      </c>
      <c r="C21" s="452">
        <v>1</v>
      </c>
      <c r="D21" s="511">
        <v>52</v>
      </c>
      <c r="E21" s="548">
        <v>19</v>
      </c>
      <c r="F21" s="452">
        <v>1</v>
      </c>
      <c r="G21" s="511">
        <v>18</v>
      </c>
      <c r="H21" s="511">
        <v>2</v>
      </c>
      <c r="I21" s="452">
        <v>0</v>
      </c>
      <c r="J21" s="510">
        <v>2</v>
      </c>
      <c r="K21" s="508">
        <v>0</v>
      </c>
      <c r="L21" s="452">
        <v>0</v>
      </c>
      <c r="M21" s="452">
        <v>0</v>
      </c>
      <c r="N21" s="452">
        <v>0</v>
      </c>
      <c r="O21" s="452">
        <v>0</v>
      </c>
      <c r="P21" s="452">
        <v>0</v>
      </c>
      <c r="Q21" s="452">
        <f t="shared" si="4"/>
        <v>0</v>
      </c>
      <c r="R21" s="452">
        <v>0</v>
      </c>
      <c r="S21" s="452">
        <v>0</v>
      </c>
      <c r="T21" s="525"/>
    </row>
    <row r="22" spans="1:20" s="474" customFormat="1" ht="33" customHeight="1">
      <c r="A22" s="87" t="s">
        <v>34</v>
      </c>
      <c r="B22" s="548">
        <v>47</v>
      </c>
      <c r="C22" s="511">
        <v>11</v>
      </c>
      <c r="D22" s="511">
        <v>36</v>
      </c>
      <c r="E22" s="548">
        <v>7</v>
      </c>
      <c r="F22" s="452">
        <v>0</v>
      </c>
      <c r="G22" s="511">
        <v>7</v>
      </c>
      <c r="H22" s="452">
        <v>1</v>
      </c>
      <c r="I22" s="452">
        <v>0</v>
      </c>
      <c r="J22" s="454">
        <v>1</v>
      </c>
      <c r="K22" s="509">
        <v>19</v>
      </c>
      <c r="L22" s="511">
        <v>5</v>
      </c>
      <c r="M22" s="511">
        <v>14</v>
      </c>
      <c r="N22" s="452">
        <v>0</v>
      </c>
      <c r="O22" s="452">
        <v>0</v>
      </c>
      <c r="P22" s="452">
        <v>0</v>
      </c>
      <c r="Q22" s="452">
        <f t="shared" si="4"/>
        <v>0</v>
      </c>
      <c r="R22" s="452">
        <v>0</v>
      </c>
      <c r="S22" s="452">
        <v>0</v>
      </c>
      <c r="T22" s="525"/>
    </row>
    <row r="23" spans="1:20" s="474" customFormat="1" ht="33" customHeight="1">
      <c r="A23" s="87" t="s">
        <v>35</v>
      </c>
      <c r="B23" s="548">
        <v>4</v>
      </c>
      <c r="C23" s="452">
        <v>1</v>
      </c>
      <c r="D23" s="511">
        <v>3</v>
      </c>
      <c r="E23" s="548">
        <v>1</v>
      </c>
      <c r="F23" s="452">
        <v>0</v>
      </c>
      <c r="G23" s="511">
        <v>1</v>
      </c>
      <c r="H23" s="452">
        <v>0</v>
      </c>
      <c r="I23" s="452">
        <v>0</v>
      </c>
      <c r="J23" s="454">
        <v>0</v>
      </c>
      <c r="K23" s="508">
        <v>2</v>
      </c>
      <c r="L23" s="452">
        <v>1</v>
      </c>
      <c r="M23" s="452">
        <v>1</v>
      </c>
      <c r="N23" s="452">
        <v>0</v>
      </c>
      <c r="O23" s="452">
        <v>0</v>
      </c>
      <c r="P23" s="452">
        <v>0</v>
      </c>
      <c r="Q23" s="452">
        <v>0</v>
      </c>
      <c r="R23" s="452">
        <v>0</v>
      </c>
      <c r="S23" s="452">
        <v>0</v>
      </c>
      <c r="T23" s="525"/>
    </row>
    <row r="24" spans="1:20" s="474" customFormat="1" ht="33" customHeight="1">
      <c r="A24" s="87" t="s">
        <v>36</v>
      </c>
      <c r="B24" s="548">
        <v>19</v>
      </c>
      <c r="C24" s="452">
        <v>1</v>
      </c>
      <c r="D24" s="511">
        <v>18</v>
      </c>
      <c r="E24" s="548">
        <v>5</v>
      </c>
      <c r="F24" s="452">
        <v>0</v>
      </c>
      <c r="G24" s="511">
        <v>5</v>
      </c>
      <c r="H24" s="511">
        <v>2</v>
      </c>
      <c r="I24" s="452">
        <v>0</v>
      </c>
      <c r="J24" s="510">
        <v>2</v>
      </c>
      <c r="K24" s="509">
        <v>4</v>
      </c>
      <c r="L24" s="452">
        <v>0</v>
      </c>
      <c r="M24" s="511">
        <v>4</v>
      </c>
      <c r="N24" s="452">
        <v>0</v>
      </c>
      <c r="O24" s="452">
        <v>0</v>
      </c>
      <c r="P24" s="452">
        <v>0</v>
      </c>
      <c r="Q24" s="452">
        <f t="shared" ref="Q24:Q29" si="5">SUM(R24:S24)</f>
        <v>0</v>
      </c>
      <c r="R24" s="452">
        <v>0</v>
      </c>
      <c r="S24" s="452">
        <v>0</v>
      </c>
      <c r="T24" s="525"/>
    </row>
    <row r="25" spans="1:20" s="474" customFormat="1" ht="33" customHeight="1">
      <c r="A25" s="87" t="s">
        <v>37</v>
      </c>
      <c r="B25" s="548">
        <v>22</v>
      </c>
      <c r="C25" s="511">
        <v>3</v>
      </c>
      <c r="D25" s="511">
        <v>19</v>
      </c>
      <c r="E25" s="548">
        <v>9</v>
      </c>
      <c r="F25" s="452">
        <v>0</v>
      </c>
      <c r="G25" s="511">
        <v>9</v>
      </c>
      <c r="H25" s="511">
        <v>2</v>
      </c>
      <c r="I25" s="452">
        <v>0</v>
      </c>
      <c r="J25" s="510">
        <v>2</v>
      </c>
      <c r="K25" s="509">
        <v>3</v>
      </c>
      <c r="L25" s="511">
        <v>3</v>
      </c>
      <c r="M25" s="452">
        <v>0</v>
      </c>
      <c r="N25" s="452">
        <v>0</v>
      </c>
      <c r="O25" s="452">
        <v>0</v>
      </c>
      <c r="P25" s="452">
        <v>0</v>
      </c>
      <c r="Q25" s="452">
        <f t="shared" si="5"/>
        <v>0</v>
      </c>
      <c r="R25" s="452">
        <v>0</v>
      </c>
      <c r="S25" s="452">
        <v>0</v>
      </c>
      <c r="T25" s="525"/>
    </row>
    <row r="26" spans="1:20" s="474" customFormat="1" ht="33" customHeight="1">
      <c r="A26" s="87" t="s">
        <v>38</v>
      </c>
      <c r="B26" s="548">
        <v>24</v>
      </c>
      <c r="C26" s="511">
        <v>1</v>
      </c>
      <c r="D26" s="511">
        <v>23</v>
      </c>
      <c r="E26" s="548">
        <v>6</v>
      </c>
      <c r="F26" s="452">
        <v>0</v>
      </c>
      <c r="G26" s="511">
        <v>6</v>
      </c>
      <c r="H26" s="452">
        <v>0</v>
      </c>
      <c r="I26" s="452">
        <v>0</v>
      </c>
      <c r="J26" s="454">
        <v>0</v>
      </c>
      <c r="K26" s="509">
        <v>10</v>
      </c>
      <c r="L26" s="511">
        <v>1</v>
      </c>
      <c r="M26" s="551">
        <v>9</v>
      </c>
      <c r="N26" s="452">
        <v>1</v>
      </c>
      <c r="O26" s="452">
        <v>0</v>
      </c>
      <c r="P26" s="553">
        <v>1</v>
      </c>
      <c r="Q26" s="452">
        <f t="shared" si="5"/>
        <v>0</v>
      </c>
      <c r="R26" s="452">
        <v>0</v>
      </c>
      <c r="S26" s="452">
        <v>0</v>
      </c>
      <c r="T26" s="525"/>
    </row>
    <row r="27" spans="1:20" s="474" customFormat="1" ht="33" customHeight="1">
      <c r="A27" s="87" t="s">
        <v>39</v>
      </c>
      <c r="B27" s="548">
        <v>11</v>
      </c>
      <c r="C27" s="511">
        <v>2</v>
      </c>
      <c r="D27" s="511">
        <v>9</v>
      </c>
      <c r="E27" s="548">
        <v>3</v>
      </c>
      <c r="F27" s="511">
        <v>2</v>
      </c>
      <c r="G27" s="511">
        <v>1</v>
      </c>
      <c r="H27" s="452">
        <v>0</v>
      </c>
      <c r="I27" s="452">
        <v>0</v>
      </c>
      <c r="J27" s="454">
        <v>0</v>
      </c>
      <c r="K27" s="509">
        <v>4</v>
      </c>
      <c r="L27" s="452">
        <v>0</v>
      </c>
      <c r="M27" s="511">
        <v>4</v>
      </c>
      <c r="N27" s="452">
        <v>0</v>
      </c>
      <c r="O27" s="452">
        <v>0</v>
      </c>
      <c r="P27" s="452">
        <v>0</v>
      </c>
      <c r="Q27" s="452">
        <f t="shared" si="5"/>
        <v>0</v>
      </c>
      <c r="R27" s="452">
        <v>0</v>
      </c>
      <c r="S27" s="452">
        <v>0</v>
      </c>
      <c r="T27" s="525"/>
    </row>
    <row r="28" spans="1:20" s="474" customFormat="1" ht="33" customHeight="1">
      <c r="A28" s="87" t="s">
        <v>40</v>
      </c>
      <c r="B28" s="548">
        <v>16</v>
      </c>
      <c r="C28" s="511">
        <v>3</v>
      </c>
      <c r="D28" s="511">
        <v>13</v>
      </c>
      <c r="E28" s="548">
        <v>4</v>
      </c>
      <c r="F28" s="511">
        <v>1</v>
      </c>
      <c r="G28" s="511">
        <v>3</v>
      </c>
      <c r="H28" s="452">
        <v>0</v>
      </c>
      <c r="I28" s="452">
        <v>0</v>
      </c>
      <c r="J28" s="454">
        <v>0</v>
      </c>
      <c r="K28" s="604">
        <v>5</v>
      </c>
      <c r="L28" s="511">
        <v>2</v>
      </c>
      <c r="M28" s="511">
        <v>3</v>
      </c>
      <c r="N28" s="452">
        <v>0</v>
      </c>
      <c r="O28" s="452">
        <v>0</v>
      </c>
      <c r="P28" s="452">
        <v>0</v>
      </c>
      <c r="Q28" s="452">
        <f t="shared" si="5"/>
        <v>0</v>
      </c>
      <c r="R28" s="452">
        <v>0</v>
      </c>
      <c r="S28" s="452">
        <v>0</v>
      </c>
      <c r="T28" s="525"/>
    </row>
    <row r="29" spans="1:20" s="474" customFormat="1" ht="33" customHeight="1" thickBot="1">
      <c r="A29" s="118" t="s">
        <v>41</v>
      </c>
      <c r="B29" s="554">
        <v>43</v>
      </c>
      <c r="C29" s="555">
        <v>5</v>
      </c>
      <c r="D29" s="517">
        <v>38</v>
      </c>
      <c r="E29" s="554">
        <v>11</v>
      </c>
      <c r="F29" s="517">
        <v>2</v>
      </c>
      <c r="G29" s="517">
        <v>9</v>
      </c>
      <c r="H29" s="517">
        <v>1</v>
      </c>
      <c r="I29" s="457">
        <v>0</v>
      </c>
      <c r="J29" s="516">
        <v>1</v>
      </c>
      <c r="K29" s="605">
        <v>15</v>
      </c>
      <c r="L29" s="517">
        <v>1</v>
      </c>
      <c r="M29" s="517">
        <v>14</v>
      </c>
      <c r="N29" s="457">
        <v>0</v>
      </c>
      <c r="O29" s="457">
        <v>0</v>
      </c>
      <c r="P29" s="457">
        <v>0</v>
      </c>
      <c r="Q29" s="457">
        <f t="shared" si="5"/>
        <v>0</v>
      </c>
      <c r="R29" s="457">
        <v>0</v>
      </c>
      <c r="S29" s="457">
        <v>0</v>
      </c>
      <c r="T29" s="525"/>
    </row>
  </sheetData>
  <mergeCells count="8">
    <mergeCell ref="A4:A6"/>
    <mergeCell ref="B4:D5"/>
    <mergeCell ref="K4:S4"/>
    <mergeCell ref="E5:G5"/>
    <mergeCell ref="H5:J5"/>
    <mergeCell ref="K5:M5"/>
    <mergeCell ref="N5:P5"/>
    <mergeCell ref="Q5:S5"/>
  </mergeCells>
  <phoneticPr fontId="3"/>
  <printOptions horizontalCentered="1"/>
  <pageMargins left="0.11811023622047245" right="0.47244094488188981" top="0.78740157480314965" bottom="0.59055118110236227" header="0.51181102362204722" footer="0.51181102362204722"/>
  <pageSetup paperSize="9" scale="89" orientation="portrait" r:id="rId1"/>
  <headerFooter scaleWithDoc="0" alignWithMargins="0">
    <oddHeader>&amp;L小学校</oddHeader>
    <oddFooter>&amp;C&amp;"Century,標準"27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R29"/>
  <sheetViews>
    <sheetView showGridLines="0" zoomScaleNormal="100" zoomScaleSheetLayoutView="100" workbookViewId="0">
      <pane ySplit="6" topLeftCell="A19" activePane="bottomLeft" state="frozen"/>
      <selection activeCell="O16" sqref="O16:R16"/>
      <selection pane="bottomLeft" activeCell="O16" sqref="O16:R16"/>
    </sheetView>
  </sheetViews>
  <sheetFormatPr defaultColWidth="8.5703125" defaultRowHeight="20.25" customHeight="1"/>
  <cols>
    <col min="1" max="3" width="6.28515625" style="398" customWidth="1"/>
    <col min="4" max="6" width="5.7109375" style="398" customWidth="1"/>
    <col min="7" max="9" width="6.85546875" style="398" customWidth="1"/>
    <col min="10" max="12" width="6.28515625" style="398" customWidth="1"/>
    <col min="13" max="15" width="5.140625" style="398" customWidth="1"/>
    <col min="16" max="16" width="13.42578125" style="398" customWidth="1"/>
    <col min="17" max="16384" width="8.5703125" style="398"/>
  </cols>
  <sheetData>
    <row r="1" spans="1:18" ht="15.75" customHeight="1"/>
    <row r="2" spans="1:18" ht="15.75" customHeight="1"/>
    <row r="3" spans="1:18" ht="20.25" customHeight="1" thickBot="1">
      <c r="A3" s="402" t="s">
        <v>193</v>
      </c>
      <c r="B3" s="403"/>
      <c r="C3" s="403"/>
      <c r="D3" s="403" t="s">
        <v>227</v>
      </c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62"/>
    </row>
    <row r="4" spans="1:18" s="404" customFormat="1" ht="18.75" customHeight="1">
      <c r="A4" s="606" t="s">
        <v>228</v>
      </c>
      <c r="B4" s="606"/>
      <c r="C4" s="606"/>
      <c r="D4" s="606"/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7"/>
      <c r="P4" s="608" t="s">
        <v>143</v>
      </c>
    </row>
    <row r="5" spans="1:18" s="404" customFormat="1" ht="18.75" customHeight="1">
      <c r="A5" s="609" t="s">
        <v>229</v>
      </c>
      <c r="B5" s="610"/>
      <c r="C5" s="610"/>
      <c r="D5" s="611" t="s">
        <v>230</v>
      </c>
      <c r="E5" s="610"/>
      <c r="F5" s="612"/>
      <c r="G5" s="609" t="s">
        <v>231</v>
      </c>
      <c r="H5" s="610"/>
      <c r="I5" s="610"/>
      <c r="J5" s="611" t="s">
        <v>232</v>
      </c>
      <c r="K5" s="610"/>
      <c r="L5" s="612"/>
      <c r="M5" s="609" t="s">
        <v>233</v>
      </c>
      <c r="N5" s="610"/>
      <c r="O5" s="613"/>
      <c r="P5" s="614"/>
      <c r="Q5" s="411"/>
      <c r="R5" s="411"/>
    </row>
    <row r="6" spans="1:18" s="404" customFormat="1" ht="18.75" customHeight="1" thickBot="1">
      <c r="A6" s="615" t="s">
        <v>53</v>
      </c>
      <c r="B6" s="414" t="s">
        <v>204</v>
      </c>
      <c r="C6" s="414" t="s">
        <v>205</v>
      </c>
      <c r="D6" s="415" t="s">
        <v>53</v>
      </c>
      <c r="E6" s="414" t="s">
        <v>204</v>
      </c>
      <c r="F6" s="416" t="s">
        <v>205</v>
      </c>
      <c r="G6" s="615" t="s">
        <v>53</v>
      </c>
      <c r="H6" s="414" t="s">
        <v>204</v>
      </c>
      <c r="I6" s="414" t="s">
        <v>205</v>
      </c>
      <c r="J6" s="415" t="s">
        <v>53</v>
      </c>
      <c r="K6" s="414" t="s">
        <v>204</v>
      </c>
      <c r="L6" s="416" t="s">
        <v>205</v>
      </c>
      <c r="M6" s="615" t="s">
        <v>53</v>
      </c>
      <c r="N6" s="414" t="s">
        <v>204</v>
      </c>
      <c r="O6" s="616" t="s">
        <v>205</v>
      </c>
      <c r="P6" s="617"/>
      <c r="Q6" s="411"/>
      <c r="R6" s="411"/>
    </row>
    <row r="7" spans="1:18" s="404" customFormat="1" ht="31.5" customHeight="1">
      <c r="A7" s="440">
        <f t="shared" ref="A7:O7" si="0">SUM(A8:A10)</f>
        <v>0</v>
      </c>
      <c r="B7" s="421">
        <f t="shared" si="0"/>
        <v>0</v>
      </c>
      <c r="C7" s="421">
        <f t="shared" si="0"/>
        <v>0</v>
      </c>
      <c r="D7" s="422">
        <f t="shared" si="0"/>
        <v>4</v>
      </c>
      <c r="E7" s="421">
        <f t="shared" si="0"/>
        <v>0</v>
      </c>
      <c r="F7" s="423">
        <f t="shared" si="0"/>
        <v>4</v>
      </c>
      <c r="G7" s="440">
        <f t="shared" si="0"/>
        <v>434</v>
      </c>
      <c r="H7" s="421">
        <f t="shared" si="0"/>
        <v>18</v>
      </c>
      <c r="I7" s="421">
        <f t="shared" si="0"/>
        <v>416</v>
      </c>
      <c r="J7" s="422">
        <f t="shared" si="0"/>
        <v>322</v>
      </c>
      <c r="K7" s="421">
        <f t="shared" si="0"/>
        <v>172</v>
      </c>
      <c r="L7" s="423">
        <f t="shared" si="0"/>
        <v>150</v>
      </c>
      <c r="M7" s="440">
        <f t="shared" si="0"/>
        <v>53</v>
      </c>
      <c r="N7" s="421">
        <f t="shared" si="0"/>
        <v>4</v>
      </c>
      <c r="O7" s="496">
        <f t="shared" si="0"/>
        <v>49</v>
      </c>
      <c r="P7" s="618" t="s">
        <v>121</v>
      </c>
    </row>
    <row r="8" spans="1:18" s="404" customFormat="1" ht="31.5" customHeight="1">
      <c r="A8" s="491">
        <v>0</v>
      </c>
      <c r="B8" s="434">
        <v>0</v>
      </c>
      <c r="C8" s="436">
        <v>0</v>
      </c>
      <c r="D8" s="491">
        <v>2</v>
      </c>
      <c r="E8" s="434">
        <v>0</v>
      </c>
      <c r="F8" s="436">
        <v>2</v>
      </c>
      <c r="G8" s="491">
        <v>217</v>
      </c>
      <c r="H8" s="434">
        <v>9</v>
      </c>
      <c r="I8" s="434">
        <v>208</v>
      </c>
      <c r="J8" s="435">
        <v>161</v>
      </c>
      <c r="K8" s="434">
        <v>86</v>
      </c>
      <c r="L8" s="436">
        <v>75</v>
      </c>
      <c r="M8" s="435">
        <v>27</v>
      </c>
      <c r="N8" s="434">
        <v>2</v>
      </c>
      <c r="O8" s="492">
        <v>25</v>
      </c>
      <c r="P8" s="619" t="s">
        <v>123</v>
      </c>
    </row>
    <row r="9" spans="1:18" s="404" customFormat="1" ht="31.5" customHeight="1">
      <c r="A9" s="570">
        <f>SUM(B9:C9)</f>
        <v>0</v>
      </c>
      <c r="B9" s="596">
        <v>0</v>
      </c>
      <c r="C9" s="572">
        <v>0</v>
      </c>
      <c r="D9" s="570">
        <f>SUM(E9:F9)</f>
        <v>0</v>
      </c>
      <c r="E9" s="596">
        <v>0</v>
      </c>
      <c r="F9" s="572">
        <v>0</v>
      </c>
      <c r="G9" s="570">
        <f>SUM(H9:I9)</f>
        <v>0</v>
      </c>
      <c r="H9" s="596">
        <v>0</v>
      </c>
      <c r="I9" s="572">
        <v>0</v>
      </c>
      <c r="J9" s="570">
        <f>SUM(K9:L9)</f>
        <v>0</v>
      </c>
      <c r="K9" s="596">
        <v>0</v>
      </c>
      <c r="L9" s="572">
        <v>0</v>
      </c>
      <c r="M9" s="570">
        <f>SUM(N9:O9)</f>
        <v>0</v>
      </c>
      <c r="N9" s="596">
        <v>0</v>
      </c>
      <c r="O9" s="496">
        <v>0</v>
      </c>
      <c r="P9" s="620" t="s">
        <v>21</v>
      </c>
    </row>
    <row r="10" spans="1:18" s="404" customFormat="1" ht="31.5" customHeight="1">
      <c r="A10" s="440">
        <f>SUM(A13:A29)</f>
        <v>0</v>
      </c>
      <c r="B10" s="421" t="s">
        <v>75</v>
      </c>
      <c r="C10" s="421">
        <f>SUM(C13:C29)</f>
        <v>0</v>
      </c>
      <c r="D10" s="422">
        <v>2</v>
      </c>
      <c r="E10" s="421">
        <v>0</v>
      </c>
      <c r="F10" s="423">
        <v>2</v>
      </c>
      <c r="G10" s="440">
        <v>217</v>
      </c>
      <c r="H10" s="421">
        <v>9</v>
      </c>
      <c r="I10" s="421">
        <v>208</v>
      </c>
      <c r="J10" s="422">
        <v>161</v>
      </c>
      <c r="K10" s="421">
        <v>86</v>
      </c>
      <c r="L10" s="423">
        <v>75</v>
      </c>
      <c r="M10" s="421">
        <v>26</v>
      </c>
      <c r="N10" s="599">
        <v>2</v>
      </c>
      <c r="O10" s="621">
        <v>24</v>
      </c>
      <c r="P10" s="620" t="s">
        <v>22</v>
      </c>
    </row>
    <row r="11" spans="1:18" s="404" customFormat="1" ht="31.5" customHeight="1" thickBot="1">
      <c r="A11" s="501">
        <f>SUM(B11:C11)</f>
        <v>0</v>
      </c>
      <c r="B11" s="600">
        <v>0</v>
      </c>
      <c r="C11" s="446">
        <v>0</v>
      </c>
      <c r="D11" s="501">
        <f>SUM(E11:F11)</f>
        <v>0</v>
      </c>
      <c r="E11" s="600">
        <v>0</v>
      </c>
      <c r="F11" s="446">
        <v>0</v>
      </c>
      <c r="G11" s="501">
        <f>SUM(H11:I11)</f>
        <v>0</v>
      </c>
      <c r="H11" s="600">
        <v>0</v>
      </c>
      <c r="I11" s="446">
        <v>0</v>
      </c>
      <c r="J11" s="501">
        <f>SUM(K11:L11)</f>
        <v>0</v>
      </c>
      <c r="K11" s="600">
        <v>0</v>
      </c>
      <c r="L11" s="446">
        <v>0</v>
      </c>
      <c r="M11" s="501">
        <f>SUM(N11:O11)</f>
        <v>1</v>
      </c>
      <c r="N11" s="600">
        <v>0</v>
      </c>
      <c r="O11" s="598">
        <v>1</v>
      </c>
      <c r="P11" s="622" t="s">
        <v>23</v>
      </c>
    </row>
    <row r="12" spans="1:18" s="404" customFormat="1" ht="12.75">
      <c r="A12" s="440"/>
      <c r="B12" s="421"/>
      <c r="C12" s="423"/>
      <c r="D12" s="422"/>
      <c r="E12" s="421"/>
      <c r="F12" s="423"/>
      <c r="G12" s="440"/>
      <c r="H12" s="421"/>
      <c r="I12" s="421"/>
      <c r="J12" s="422"/>
      <c r="K12" s="421"/>
      <c r="L12" s="423"/>
      <c r="M12" s="440"/>
      <c r="N12" s="421"/>
      <c r="O12" s="496"/>
      <c r="P12" s="623" t="s">
        <v>24</v>
      </c>
    </row>
    <row r="13" spans="1:18" s="404" customFormat="1" ht="33" customHeight="1">
      <c r="A13" s="440">
        <f t="shared" ref="A13:A29" si="1">SUM(B13:C13)</f>
        <v>0</v>
      </c>
      <c r="B13" s="421">
        <v>0</v>
      </c>
      <c r="C13" s="423">
        <v>0</v>
      </c>
      <c r="D13" s="440">
        <v>0</v>
      </c>
      <c r="E13" s="421">
        <v>0</v>
      </c>
      <c r="F13" s="423">
        <v>0</v>
      </c>
      <c r="G13" s="440">
        <v>60</v>
      </c>
      <c r="H13" s="421">
        <v>9</v>
      </c>
      <c r="I13" s="421">
        <v>51</v>
      </c>
      <c r="J13" s="422">
        <v>50</v>
      </c>
      <c r="K13" s="421">
        <v>46</v>
      </c>
      <c r="L13" s="423">
        <v>4</v>
      </c>
      <c r="M13" s="440">
        <v>0</v>
      </c>
      <c r="N13" s="421">
        <v>0</v>
      </c>
      <c r="O13" s="496">
        <v>0</v>
      </c>
      <c r="P13" s="624" t="s">
        <v>207</v>
      </c>
    </row>
    <row r="14" spans="1:18" s="404" customFormat="1" ht="33" customHeight="1">
      <c r="A14" s="508">
        <f t="shared" si="1"/>
        <v>0</v>
      </c>
      <c r="B14" s="452">
        <v>0</v>
      </c>
      <c r="C14" s="454">
        <v>0</v>
      </c>
      <c r="D14" s="508">
        <v>0</v>
      </c>
      <c r="E14" s="452">
        <v>0</v>
      </c>
      <c r="F14" s="454">
        <v>0</v>
      </c>
      <c r="G14" s="508">
        <v>25</v>
      </c>
      <c r="H14" s="452">
        <v>0</v>
      </c>
      <c r="I14" s="452">
        <v>25</v>
      </c>
      <c r="J14" s="453">
        <v>16</v>
      </c>
      <c r="K14" s="452">
        <v>9</v>
      </c>
      <c r="L14" s="454">
        <v>7</v>
      </c>
      <c r="M14" s="508">
        <v>0</v>
      </c>
      <c r="N14" s="452">
        <v>0</v>
      </c>
      <c r="O14" s="512">
        <v>0</v>
      </c>
      <c r="P14" s="625" t="s">
        <v>26</v>
      </c>
    </row>
    <row r="15" spans="1:18" s="404" customFormat="1" ht="33" customHeight="1">
      <c r="A15" s="508">
        <f t="shared" si="1"/>
        <v>0</v>
      </c>
      <c r="B15" s="452">
        <v>0</v>
      </c>
      <c r="C15" s="454">
        <v>0</v>
      </c>
      <c r="D15" s="508">
        <v>0</v>
      </c>
      <c r="E15" s="452">
        <v>0</v>
      </c>
      <c r="F15" s="454">
        <v>0</v>
      </c>
      <c r="G15" s="508">
        <v>1</v>
      </c>
      <c r="H15" s="452">
        <v>0</v>
      </c>
      <c r="I15" s="452">
        <v>1</v>
      </c>
      <c r="J15" s="453">
        <v>1</v>
      </c>
      <c r="K15" s="452">
        <v>1</v>
      </c>
      <c r="L15" s="454">
        <v>0</v>
      </c>
      <c r="M15" s="508">
        <v>0</v>
      </c>
      <c r="N15" s="452">
        <v>0</v>
      </c>
      <c r="O15" s="512">
        <v>0</v>
      </c>
      <c r="P15" s="625" t="s">
        <v>27</v>
      </c>
    </row>
    <row r="16" spans="1:18" s="404" customFormat="1" ht="33" customHeight="1">
      <c r="A16" s="508">
        <f t="shared" si="1"/>
        <v>0</v>
      </c>
      <c r="B16" s="452">
        <v>0</v>
      </c>
      <c r="C16" s="454">
        <v>0</v>
      </c>
      <c r="D16" s="508">
        <v>0</v>
      </c>
      <c r="E16" s="452">
        <v>0</v>
      </c>
      <c r="F16" s="454">
        <v>0</v>
      </c>
      <c r="G16" s="508">
        <v>4</v>
      </c>
      <c r="H16" s="452">
        <v>0</v>
      </c>
      <c r="I16" s="452">
        <v>4</v>
      </c>
      <c r="J16" s="453">
        <v>9</v>
      </c>
      <c r="K16" s="452">
        <v>9</v>
      </c>
      <c r="L16" s="454">
        <v>0</v>
      </c>
      <c r="M16" s="508">
        <v>0</v>
      </c>
      <c r="N16" s="452">
        <v>0</v>
      </c>
      <c r="O16" s="512">
        <v>0</v>
      </c>
      <c r="P16" s="625" t="s">
        <v>28</v>
      </c>
    </row>
    <row r="17" spans="1:16" s="404" customFormat="1" ht="33" customHeight="1">
      <c r="A17" s="508">
        <f t="shared" si="1"/>
        <v>0</v>
      </c>
      <c r="B17" s="452">
        <v>0</v>
      </c>
      <c r="C17" s="454">
        <v>0</v>
      </c>
      <c r="D17" s="508">
        <v>0</v>
      </c>
      <c r="E17" s="452">
        <v>0</v>
      </c>
      <c r="F17" s="454">
        <v>0</v>
      </c>
      <c r="G17" s="508">
        <v>20</v>
      </c>
      <c r="H17" s="452">
        <v>0</v>
      </c>
      <c r="I17" s="452">
        <v>20</v>
      </c>
      <c r="J17" s="453">
        <v>9</v>
      </c>
      <c r="K17" s="452">
        <v>2</v>
      </c>
      <c r="L17" s="454">
        <v>7</v>
      </c>
      <c r="M17" s="508">
        <v>0</v>
      </c>
      <c r="N17" s="452">
        <v>0</v>
      </c>
      <c r="O17" s="512">
        <v>0</v>
      </c>
      <c r="P17" s="625" t="s">
        <v>29</v>
      </c>
    </row>
    <row r="18" spans="1:16" s="404" customFormat="1" ht="33" customHeight="1">
      <c r="A18" s="508">
        <f t="shared" si="1"/>
        <v>0</v>
      </c>
      <c r="B18" s="452">
        <v>0</v>
      </c>
      <c r="C18" s="454">
        <v>0</v>
      </c>
      <c r="D18" s="508">
        <v>0</v>
      </c>
      <c r="E18" s="452">
        <v>0</v>
      </c>
      <c r="F18" s="454">
        <v>0</v>
      </c>
      <c r="G18" s="508">
        <v>13</v>
      </c>
      <c r="H18" s="452">
        <v>0</v>
      </c>
      <c r="I18" s="452">
        <v>13</v>
      </c>
      <c r="J18" s="453">
        <v>1</v>
      </c>
      <c r="K18" s="452">
        <v>1</v>
      </c>
      <c r="L18" s="454">
        <v>0</v>
      </c>
      <c r="M18" s="453">
        <v>0</v>
      </c>
      <c r="N18" s="452">
        <v>0</v>
      </c>
      <c r="O18" s="512">
        <v>0</v>
      </c>
      <c r="P18" s="625" t="s">
        <v>30</v>
      </c>
    </row>
    <row r="19" spans="1:16" s="404" customFormat="1" ht="33" customHeight="1">
      <c r="A19" s="508">
        <f t="shared" si="1"/>
        <v>0</v>
      </c>
      <c r="B19" s="452">
        <v>0</v>
      </c>
      <c r="C19" s="454">
        <v>0</v>
      </c>
      <c r="D19" s="508">
        <v>0</v>
      </c>
      <c r="E19" s="452">
        <v>0</v>
      </c>
      <c r="F19" s="454">
        <v>0</v>
      </c>
      <c r="G19" s="508">
        <v>12</v>
      </c>
      <c r="H19" s="452">
        <v>0</v>
      </c>
      <c r="I19" s="452">
        <v>12</v>
      </c>
      <c r="J19" s="453">
        <v>12</v>
      </c>
      <c r="K19" s="452">
        <v>7</v>
      </c>
      <c r="L19" s="454">
        <v>5</v>
      </c>
      <c r="M19" s="508">
        <v>0</v>
      </c>
      <c r="N19" s="452">
        <v>0</v>
      </c>
      <c r="O19" s="512">
        <v>0</v>
      </c>
      <c r="P19" s="625" t="s">
        <v>31</v>
      </c>
    </row>
    <row r="20" spans="1:16" s="404" customFormat="1" ht="33" customHeight="1">
      <c r="A20" s="508">
        <f t="shared" si="1"/>
        <v>0</v>
      </c>
      <c r="B20" s="452">
        <v>0</v>
      </c>
      <c r="C20" s="454">
        <v>0</v>
      </c>
      <c r="D20" s="508">
        <v>0</v>
      </c>
      <c r="E20" s="452">
        <v>0</v>
      </c>
      <c r="F20" s="454">
        <v>0</v>
      </c>
      <c r="G20" s="508">
        <v>45</v>
      </c>
      <c r="H20" s="452">
        <v>0</v>
      </c>
      <c r="I20" s="452">
        <v>45</v>
      </c>
      <c r="J20" s="453">
        <v>5</v>
      </c>
      <c r="K20" s="452">
        <v>3</v>
      </c>
      <c r="L20" s="454">
        <v>2</v>
      </c>
      <c r="M20" s="508">
        <v>20</v>
      </c>
      <c r="N20" s="452">
        <v>1</v>
      </c>
      <c r="O20" s="512">
        <v>19</v>
      </c>
      <c r="P20" s="625" t="s">
        <v>32</v>
      </c>
    </row>
    <row r="21" spans="1:16" s="404" customFormat="1" ht="33" customHeight="1">
      <c r="A21" s="508">
        <f t="shared" si="1"/>
        <v>0</v>
      </c>
      <c r="B21" s="452">
        <v>0</v>
      </c>
      <c r="C21" s="454">
        <v>0</v>
      </c>
      <c r="D21" s="508">
        <v>2</v>
      </c>
      <c r="E21" s="452">
        <v>0</v>
      </c>
      <c r="F21" s="454">
        <v>2</v>
      </c>
      <c r="G21" s="508">
        <v>16</v>
      </c>
      <c r="H21" s="452">
        <v>0</v>
      </c>
      <c r="I21" s="452">
        <v>16</v>
      </c>
      <c r="J21" s="453">
        <v>12</v>
      </c>
      <c r="K21" s="452">
        <v>0</v>
      </c>
      <c r="L21" s="454">
        <v>12</v>
      </c>
      <c r="M21" s="508">
        <v>2</v>
      </c>
      <c r="N21" s="452">
        <v>0</v>
      </c>
      <c r="O21" s="512">
        <v>2</v>
      </c>
      <c r="P21" s="625" t="s">
        <v>33</v>
      </c>
    </row>
    <row r="22" spans="1:16" s="404" customFormat="1" ht="33" customHeight="1">
      <c r="A22" s="508">
        <f t="shared" si="1"/>
        <v>0</v>
      </c>
      <c r="B22" s="452">
        <v>0</v>
      </c>
      <c r="C22" s="454">
        <v>0</v>
      </c>
      <c r="D22" s="508">
        <v>0</v>
      </c>
      <c r="E22" s="452">
        <v>0</v>
      </c>
      <c r="F22" s="454">
        <v>0</v>
      </c>
      <c r="G22" s="508">
        <v>13</v>
      </c>
      <c r="H22" s="452">
        <v>0</v>
      </c>
      <c r="I22" s="452">
        <v>13</v>
      </c>
      <c r="J22" s="453">
        <v>7</v>
      </c>
      <c r="K22" s="452">
        <v>6</v>
      </c>
      <c r="L22" s="454">
        <v>1</v>
      </c>
      <c r="M22" s="508">
        <v>0</v>
      </c>
      <c r="N22" s="452">
        <v>0</v>
      </c>
      <c r="O22" s="512">
        <v>0</v>
      </c>
      <c r="P22" s="625" t="s">
        <v>34</v>
      </c>
    </row>
    <row r="23" spans="1:16" s="404" customFormat="1" ht="33" customHeight="1">
      <c r="A23" s="508">
        <f t="shared" si="1"/>
        <v>0</v>
      </c>
      <c r="B23" s="452">
        <v>0</v>
      </c>
      <c r="C23" s="454">
        <v>0</v>
      </c>
      <c r="D23" s="508">
        <v>0</v>
      </c>
      <c r="E23" s="452">
        <v>0</v>
      </c>
      <c r="F23" s="454">
        <v>0</v>
      </c>
      <c r="G23" s="508">
        <v>0</v>
      </c>
      <c r="H23" s="452">
        <v>0</v>
      </c>
      <c r="I23" s="452">
        <v>0</v>
      </c>
      <c r="J23" s="453">
        <v>1</v>
      </c>
      <c r="K23" s="452">
        <v>0</v>
      </c>
      <c r="L23" s="454">
        <v>1</v>
      </c>
      <c r="M23" s="508">
        <v>0</v>
      </c>
      <c r="N23" s="452">
        <v>0</v>
      </c>
      <c r="O23" s="512">
        <v>0</v>
      </c>
      <c r="P23" s="625" t="s">
        <v>35</v>
      </c>
    </row>
    <row r="24" spans="1:16" s="404" customFormat="1" ht="33" customHeight="1">
      <c r="A24" s="508">
        <f t="shared" si="1"/>
        <v>0</v>
      </c>
      <c r="B24" s="452">
        <v>0</v>
      </c>
      <c r="C24" s="454">
        <v>0</v>
      </c>
      <c r="D24" s="508">
        <v>0</v>
      </c>
      <c r="E24" s="452">
        <v>0</v>
      </c>
      <c r="F24" s="454">
        <v>0</v>
      </c>
      <c r="G24" s="508">
        <v>0</v>
      </c>
      <c r="H24" s="452">
        <v>0</v>
      </c>
      <c r="I24" s="452">
        <v>0</v>
      </c>
      <c r="J24" s="453">
        <v>4</v>
      </c>
      <c r="K24" s="452">
        <v>0</v>
      </c>
      <c r="L24" s="454">
        <v>4</v>
      </c>
      <c r="M24" s="508">
        <v>4</v>
      </c>
      <c r="N24" s="452">
        <v>1</v>
      </c>
      <c r="O24" s="512">
        <v>3</v>
      </c>
      <c r="P24" s="625" t="s">
        <v>36</v>
      </c>
    </row>
    <row r="25" spans="1:16" s="404" customFormat="1" ht="33" customHeight="1">
      <c r="A25" s="508">
        <f t="shared" si="1"/>
        <v>0</v>
      </c>
      <c r="B25" s="452">
        <v>0</v>
      </c>
      <c r="C25" s="454">
        <v>0</v>
      </c>
      <c r="D25" s="508">
        <v>0</v>
      </c>
      <c r="E25" s="452">
        <v>0</v>
      </c>
      <c r="F25" s="454">
        <v>0</v>
      </c>
      <c r="G25" s="508">
        <v>0</v>
      </c>
      <c r="H25" s="452">
        <v>0</v>
      </c>
      <c r="I25" s="452">
        <v>0</v>
      </c>
      <c r="J25" s="453">
        <v>8</v>
      </c>
      <c r="K25" s="452">
        <v>0</v>
      </c>
      <c r="L25" s="454">
        <v>8</v>
      </c>
      <c r="M25" s="508">
        <v>0</v>
      </c>
      <c r="N25" s="452">
        <v>0</v>
      </c>
      <c r="O25" s="512">
        <v>0</v>
      </c>
      <c r="P25" s="625" t="s">
        <v>37</v>
      </c>
    </row>
    <row r="26" spans="1:16" s="404" customFormat="1" ht="33" customHeight="1">
      <c r="A26" s="508">
        <f t="shared" si="1"/>
        <v>0</v>
      </c>
      <c r="B26" s="452">
        <v>0</v>
      </c>
      <c r="C26" s="454">
        <v>0</v>
      </c>
      <c r="D26" s="508">
        <v>0</v>
      </c>
      <c r="E26" s="452">
        <v>0</v>
      </c>
      <c r="F26" s="454">
        <v>0</v>
      </c>
      <c r="G26" s="508">
        <v>0</v>
      </c>
      <c r="H26" s="452">
        <v>0</v>
      </c>
      <c r="I26" s="452">
        <v>0</v>
      </c>
      <c r="J26" s="453">
        <v>7</v>
      </c>
      <c r="K26" s="452">
        <v>0</v>
      </c>
      <c r="L26" s="454">
        <v>7</v>
      </c>
      <c r="M26" s="508">
        <v>0</v>
      </c>
      <c r="N26" s="452">
        <v>0</v>
      </c>
      <c r="O26" s="512">
        <v>0</v>
      </c>
      <c r="P26" s="625" t="s">
        <v>38</v>
      </c>
    </row>
    <row r="27" spans="1:16" s="404" customFormat="1" ht="33" customHeight="1">
      <c r="A27" s="508">
        <f t="shared" si="1"/>
        <v>0</v>
      </c>
      <c r="B27" s="452">
        <v>0</v>
      </c>
      <c r="C27" s="454">
        <v>0</v>
      </c>
      <c r="D27" s="508">
        <v>0</v>
      </c>
      <c r="E27" s="452">
        <v>0</v>
      </c>
      <c r="F27" s="454">
        <v>0</v>
      </c>
      <c r="G27" s="508">
        <v>0</v>
      </c>
      <c r="H27" s="452">
        <v>0</v>
      </c>
      <c r="I27" s="452">
        <v>0</v>
      </c>
      <c r="J27" s="453">
        <v>4</v>
      </c>
      <c r="K27" s="452">
        <v>0</v>
      </c>
      <c r="L27" s="454">
        <v>4</v>
      </c>
      <c r="M27" s="508">
        <v>0</v>
      </c>
      <c r="N27" s="452">
        <v>0</v>
      </c>
      <c r="O27" s="512">
        <v>0</v>
      </c>
      <c r="P27" s="625" t="s">
        <v>39</v>
      </c>
    </row>
    <row r="28" spans="1:16" s="404" customFormat="1" ht="33" customHeight="1">
      <c r="A28" s="508">
        <f t="shared" si="1"/>
        <v>0</v>
      </c>
      <c r="B28" s="452">
        <v>0</v>
      </c>
      <c r="C28" s="454">
        <v>0</v>
      </c>
      <c r="D28" s="508">
        <v>0</v>
      </c>
      <c r="E28" s="452">
        <v>0</v>
      </c>
      <c r="F28" s="454">
        <v>0</v>
      </c>
      <c r="G28" s="508">
        <v>3</v>
      </c>
      <c r="H28" s="452">
        <v>0</v>
      </c>
      <c r="I28" s="452">
        <v>3</v>
      </c>
      <c r="J28" s="453">
        <v>4</v>
      </c>
      <c r="K28" s="626">
        <v>0</v>
      </c>
      <c r="L28" s="454">
        <v>4</v>
      </c>
      <c r="M28" s="508">
        <v>0</v>
      </c>
      <c r="N28" s="452">
        <v>0</v>
      </c>
      <c r="O28" s="512">
        <v>0</v>
      </c>
      <c r="P28" s="625" t="s">
        <v>40</v>
      </c>
    </row>
    <row r="29" spans="1:16" s="404" customFormat="1" ht="33" customHeight="1" thickBot="1">
      <c r="A29" s="514">
        <f t="shared" si="1"/>
        <v>0</v>
      </c>
      <c r="B29" s="457">
        <v>0</v>
      </c>
      <c r="C29" s="460">
        <v>0</v>
      </c>
      <c r="D29" s="514">
        <v>0</v>
      </c>
      <c r="E29" s="457">
        <v>0</v>
      </c>
      <c r="F29" s="460">
        <v>0</v>
      </c>
      <c r="G29" s="514">
        <v>5</v>
      </c>
      <c r="H29" s="457">
        <v>0</v>
      </c>
      <c r="I29" s="457">
        <v>5</v>
      </c>
      <c r="J29" s="459">
        <v>11</v>
      </c>
      <c r="K29" s="627">
        <v>2</v>
      </c>
      <c r="L29" s="460">
        <v>9</v>
      </c>
      <c r="M29" s="514">
        <v>0</v>
      </c>
      <c r="N29" s="457">
        <v>0</v>
      </c>
      <c r="O29" s="458">
        <v>0</v>
      </c>
      <c r="P29" s="628" t="s">
        <v>41</v>
      </c>
    </row>
  </sheetData>
  <mergeCells count="7">
    <mergeCell ref="A4:O4"/>
    <mergeCell ref="P4:P6"/>
    <mergeCell ref="A5:C5"/>
    <mergeCell ref="D5:F5"/>
    <mergeCell ref="G5:I5"/>
    <mergeCell ref="J5:L5"/>
    <mergeCell ref="M5:O5"/>
  </mergeCells>
  <phoneticPr fontId="3"/>
  <pageMargins left="0.51181102362204722" right="0.11811023622047245" top="0.78740157480314965" bottom="0.59055118110236227" header="0.51181102362204722" footer="0.51181102362204722"/>
  <pageSetup paperSize="9" scale="89" orientation="portrait" r:id="rId1"/>
  <headerFooter scaleWithDoc="0" alignWithMargins="0">
    <oddHeader>&amp;R&amp;11小学校</oddHeader>
    <oddFooter>&amp;C&amp;"Century,標準"28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K30"/>
  <sheetViews>
    <sheetView showGridLines="0" topLeftCell="A10" zoomScaleNormal="100" workbookViewId="0">
      <selection activeCell="O16" sqref="O16:R16"/>
    </sheetView>
  </sheetViews>
  <sheetFormatPr defaultColWidth="8.5703125" defaultRowHeight="20.25" customHeight="1"/>
  <cols>
    <col min="1" max="1" width="14.140625" style="3" customWidth="1"/>
    <col min="2" max="7" width="12.7109375" style="203" customWidth="1"/>
    <col min="8" max="8" width="3.7109375" style="203" customWidth="1"/>
    <col min="9" max="16384" width="8.5703125" style="203"/>
  </cols>
  <sheetData>
    <row r="1" spans="1:8" ht="15" customHeight="1">
      <c r="A1" s="629"/>
      <c r="B1" s="629"/>
    </row>
    <row r="2" spans="1:8" ht="15" customHeight="1">
      <c r="B2" s="208"/>
      <c r="C2" s="208"/>
      <c r="D2" s="208"/>
      <c r="E2" s="208"/>
      <c r="F2" s="208"/>
    </row>
    <row r="3" spans="1:8" s="137" customFormat="1" ht="19.5" customHeight="1" thickBot="1">
      <c r="A3" s="630" t="s">
        <v>234</v>
      </c>
      <c r="B3" s="631"/>
      <c r="C3" s="631"/>
      <c r="D3" s="631"/>
      <c r="E3" s="631"/>
      <c r="F3" s="631"/>
      <c r="G3" s="631"/>
    </row>
    <row r="4" spans="1:8" s="137" customFormat="1" ht="20.25" customHeight="1">
      <c r="A4" s="9" t="s">
        <v>143</v>
      </c>
      <c r="B4" s="249" t="s">
        <v>235</v>
      </c>
      <c r="C4" s="210"/>
      <c r="D4" s="210"/>
      <c r="E4" s="210"/>
      <c r="F4" s="143"/>
      <c r="G4" s="249" t="s">
        <v>236</v>
      </c>
      <c r="H4" s="142"/>
    </row>
    <row r="5" spans="1:8" s="137" customFormat="1" ht="17.25" customHeight="1">
      <c r="A5" s="17"/>
      <c r="B5" s="292" t="s">
        <v>53</v>
      </c>
      <c r="C5" s="254" t="s">
        <v>237</v>
      </c>
      <c r="D5" s="254" t="s">
        <v>238</v>
      </c>
      <c r="E5" s="254" t="s">
        <v>239</v>
      </c>
      <c r="F5" s="632" t="s">
        <v>240</v>
      </c>
      <c r="G5" s="292"/>
      <c r="H5" s="142"/>
    </row>
    <row r="6" spans="1:8" s="137" customFormat="1" ht="17.25" customHeight="1" thickBot="1">
      <c r="A6" s="32"/>
      <c r="B6" s="296"/>
      <c r="C6" s="263"/>
      <c r="D6" s="263"/>
      <c r="E6" s="263"/>
      <c r="F6" s="633"/>
      <c r="G6" s="296"/>
      <c r="H6" s="142"/>
    </row>
    <row r="7" spans="1:8" s="137" customFormat="1" ht="20.25" customHeight="1">
      <c r="A7" s="297" t="s">
        <v>177</v>
      </c>
      <c r="B7" s="269">
        <v>272</v>
      </c>
      <c r="C7" s="171">
        <v>70</v>
      </c>
      <c r="D7" s="171">
        <v>0</v>
      </c>
      <c r="E7" s="171">
        <v>130</v>
      </c>
      <c r="F7" s="364">
        <v>72</v>
      </c>
      <c r="G7" s="269">
        <v>18</v>
      </c>
      <c r="H7" s="142"/>
    </row>
    <row r="8" spans="1:8" s="137" customFormat="1" ht="20.25" customHeight="1">
      <c r="A8" s="50" t="s">
        <v>178</v>
      </c>
      <c r="B8" s="271">
        <f t="shared" ref="B8:G8" si="0">SUM(B9:B11)</f>
        <v>276</v>
      </c>
      <c r="C8" s="227">
        <f t="shared" si="0"/>
        <v>88</v>
      </c>
      <c r="D8" s="227">
        <f t="shared" si="0"/>
        <v>1</v>
      </c>
      <c r="E8" s="227">
        <f t="shared" si="0"/>
        <v>126</v>
      </c>
      <c r="F8" s="363">
        <f t="shared" si="0"/>
        <v>61</v>
      </c>
      <c r="G8" s="271">
        <f t="shared" si="0"/>
        <v>12</v>
      </c>
      <c r="H8" s="142"/>
    </row>
    <row r="9" spans="1:8" s="137" customFormat="1" ht="20.25" customHeight="1">
      <c r="A9" s="58" t="s">
        <v>21</v>
      </c>
      <c r="B9" s="269">
        <f>SUM(C9:F9)</f>
        <v>1</v>
      </c>
      <c r="C9" s="171">
        <v>0</v>
      </c>
      <c r="D9" s="171">
        <v>0</v>
      </c>
      <c r="E9" s="171">
        <v>1</v>
      </c>
      <c r="F9" s="364">
        <v>0</v>
      </c>
      <c r="G9" s="269" t="s">
        <v>241</v>
      </c>
      <c r="H9" s="142"/>
    </row>
    <row r="10" spans="1:8" s="137" customFormat="1" ht="20.25" customHeight="1">
      <c r="A10" s="58" t="s">
        <v>22</v>
      </c>
      <c r="B10" s="269">
        <f t="shared" ref="B10:G10" si="1">SUM(B13:B29)</f>
        <v>274</v>
      </c>
      <c r="C10" s="171">
        <f t="shared" si="1"/>
        <v>88</v>
      </c>
      <c r="D10" s="171">
        <f t="shared" si="1"/>
        <v>1</v>
      </c>
      <c r="E10" s="171">
        <f t="shared" si="1"/>
        <v>125</v>
      </c>
      <c r="F10" s="364">
        <f t="shared" si="1"/>
        <v>60</v>
      </c>
      <c r="G10" s="269">
        <f t="shared" si="1"/>
        <v>12</v>
      </c>
      <c r="H10" s="142"/>
    </row>
    <row r="11" spans="1:8" s="137" customFormat="1" ht="20.25" customHeight="1" thickBot="1">
      <c r="A11" s="69" t="s">
        <v>23</v>
      </c>
      <c r="B11" s="277">
        <f>SUM(C11:F11)</f>
        <v>1</v>
      </c>
      <c r="C11" s="231">
        <v>0</v>
      </c>
      <c r="D11" s="231">
        <v>0</v>
      </c>
      <c r="E11" s="231">
        <v>0</v>
      </c>
      <c r="F11" s="365">
        <v>1</v>
      </c>
      <c r="G11" s="277" t="s">
        <v>241</v>
      </c>
      <c r="H11" s="142"/>
    </row>
    <row r="12" spans="1:8" s="137" customFormat="1" ht="14.25" customHeight="1">
      <c r="A12" s="80" t="s">
        <v>24</v>
      </c>
      <c r="B12" s="269"/>
      <c r="C12" s="171"/>
      <c r="D12" s="171"/>
      <c r="E12" s="171"/>
      <c r="F12" s="364"/>
      <c r="G12" s="269"/>
      <c r="H12" s="142"/>
    </row>
    <row r="13" spans="1:8" s="137" customFormat="1" ht="36.75" customHeight="1">
      <c r="A13" s="83" t="s">
        <v>25</v>
      </c>
      <c r="B13" s="269">
        <f t="shared" ref="B13:B29" si="2">SUM(C13:F13)</f>
        <v>135</v>
      </c>
      <c r="C13" s="171">
        <v>33</v>
      </c>
      <c r="D13" s="171">
        <v>1</v>
      </c>
      <c r="E13" s="171">
        <v>53</v>
      </c>
      <c r="F13" s="364">
        <v>48</v>
      </c>
      <c r="G13" s="269">
        <v>3</v>
      </c>
      <c r="H13" s="142"/>
    </row>
    <row r="14" spans="1:8" s="137" customFormat="1" ht="36.75" customHeight="1">
      <c r="A14" s="87" t="s">
        <v>179</v>
      </c>
      <c r="B14" s="286">
        <f t="shared" si="2"/>
        <v>17</v>
      </c>
      <c r="C14" s="239">
        <v>7</v>
      </c>
      <c r="D14" s="239">
        <v>0</v>
      </c>
      <c r="E14" s="239">
        <v>7</v>
      </c>
      <c r="F14" s="368">
        <v>3</v>
      </c>
      <c r="G14" s="286">
        <v>1</v>
      </c>
      <c r="H14" s="142"/>
    </row>
    <row r="15" spans="1:8" s="137" customFormat="1" ht="36.75" customHeight="1">
      <c r="A15" s="87" t="s">
        <v>180</v>
      </c>
      <c r="B15" s="286">
        <f t="shared" si="2"/>
        <v>10</v>
      </c>
      <c r="C15" s="239">
        <v>2</v>
      </c>
      <c r="D15" s="239">
        <v>0</v>
      </c>
      <c r="E15" s="239">
        <v>7</v>
      </c>
      <c r="F15" s="368">
        <v>1</v>
      </c>
      <c r="G15" s="286">
        <v>0</v>
      </c>
      <c r="H15" s="142"/>
    </row>
    <row r="16" spans="1:8" s="137" customFormat="1" ht="36.75" customHeight="1">
      <c r="A16" s="87" t="s">
        <v>181</v>
      </c>
      <c r="B16" s="286">
        <f t="shared" si="2"/>
        <v>10</v>
      </c>
      <c r="C16" s="239">
        <v>4</v>
      </c>
      <c r="D16" s="239">
        <v>0</v>
      </c>
      <c r="E16" s="239">
        <v>6</v>
      </c>
      <c r="F16" s="368">
        <v>0</v>
      </c>
      <c r="G16" s="286">
        <v>0</v>
      </c>
      <c r="H16" s="142"/>
    </row>
    <row r="17" spans="1:11" s="137" customFormat="1" ht="36.75" customHeight="1">
      <c r="A17" s="87" t="s">
        <v>182</v>
      </c>
      <c r="B17" s="286">
        <f t="shared" si="2"/>
        <v>6</v>
      </c>
      <c r="C17" s="239">
        <v>0</v>
      </c>
      <c r="D17" s="239">
        <v>0</v>
      </c>
      <c r="E17" s="239">
        <v>5</v>
      </c>
      <c r="F17" s="368">
        <v>1</v>
      </c>
      <c r="G17" s="286">
        <v>0</v>
      </c>
      <c r="H17" s="142"/>
    </row>
    <row r="18" spans="1:11" s="137" customFormat="1" ht="36.75" customHeight="1">
      <c r="A18" s="87" t="s">
        <v>183</v>
      </c>
      <c r="B18" s="286">
        <f t="shared" si="2"/>
        <v>14</v>
      </c>
      <c r="C18" s="239">
        <v>1</v>
      </c>
      <c r="D18" s="239">
        <v>0</v>
      </c>
      <c r="E18" s="239">
        <v>13</v>
      </c>
      <c r="F18" s="368">
        <v>0</v>
      </c>
      <c r="G18" s="286">
        <v>3</v>
      </c>
      <c r="H18" s="142"/>
    </row>
    <row r="19" spans="1:11" s="137" customFormat="1" ht="36.75" customHeight="1">
      <c r="A19" s="87" t="s">
        <v>31</v>
      </c>
      <c r="B19" s="286">
        <f t="shared" si="2"/>
        <v>12</v>
      </c>
      <c r="C19" s="239">
        <v>4</v>
      </c>
      <c r="D19" s="239">
        <v>0</v>
      </c>
      <c r="E19" s="239">
        <v>6</v>
      </c>
      <c r="F19" s="368">
        <v>2</v>
      </c>
      <c r="G19" s="286">
        <v>2</v>
      </c>
      <c r="H19" s="142"/>
    </row>
    <row r="20" spans="1:11" s="137" customFormat="1" ht="36.75" customHeight="1">
      <c r="A20" s="87" t="s">
        <v>32</v>
      </c>
      <c r="B20" s="286">
        <f t="shared" si="2"/>
        <v>23</v>
      </c>
      <c r="C20" s="239">
        <v>16</v>
      </c>
      <c r="D20" s="239">
        <v>0</v>
      </c>
      <c r="E20" s="239">
        <v>5</v>
      </c>
      <c r="F20" s="368">
        <v>2</v>
      </c>
      <c r="G20" s="286">
        <v>2</v>
      </c>
      <c r="H20" s="142"/>
    </row>
    <row r="21" spans="1:11" s="137" customFormat="1" ht="36.75" customHeight="1">
      <c r="A21" s="87" t="s">
        <v>33</v>
      </c>
      <c r="B21" s="286">
        <f t="shared" si="2"/>
        <v>24</v>
      </c>
      <c r="C21" s="239">
        <v>11</v>
      </c>
      <c r="D21" s="239">
        <v>0</v>
      </c>
      <c r="E21" s="239">
        <v>13</v>
      </c>
      <c r="F21" s="368">
        <v>0</v>
      </c>
      <c r="G21" s="286">
        <v>0</v>
      </c>
      <c r="H21" s="142"/>
    </row>
    <row r="22" spans="1:11" s="137" customFormat="1" ht="36.75" customHeight="1">
      <c r="A22" s="87" t="s">
        <v>184</v>
      </c>
      <c r="B22" s="286">
        <f t="shared" si="2"/>
        <v>2</v>
      </c>
      <c r="C22" s="239">
        <v>2</v>
      </c>
      <c r="D22" s="239">
        <v>0</v>
      </c>
      <c r="E22" s="239">
        <v>0</v>
      </c>
      <c r="F22" s="368">
        <v>0</v>
      </c>
      <c r="G22" s="286">
        <v>0</v>
      </c>
      <c r="H22" s="142"/>
    </row>
    <row r="23" spans="1:11" s="137" customFormat="1" ht="36.75" customHeight="1">
      <c r="A23" s="87" t="s">
        <v>185</v>
      </c>
      <c r="B23" s="286">
        <f t="shared" si="2"/>
        <v>0</v>
      </c>
      <c r="C23" s="239">
        <v>0</v>
      </c>
      <c r="D23" s="239">
        <v>0</v>
      </c>
      <c r="E23" s="239">
        <v>0</v>
      </c>
      <c r="F23" s="368">
        <v>0</v>
      </c>
      <c r="G23" s="286">
        <v>0</v>
      </c>
      <c r="H23" s="142"/>
    </row>
    <row r="24" spans="1:11" s="137" customFormat="1" ht="36.75" customHeight="1">
      <c r="A24" s="87" t="s">
        <v>36</v>
      </c>
      <c r="B24" s="286">
        <f t="shared" si="2"/>
        <v>5</v>
      </c>
      <c r="C24" s="239">
        <v>3</v>
      </c>
      <c r="D24" s="239">
        <v>0</v>
      </c>
      <c r="E24" s="239">
        <v>2</v>
      </c>
      <c r="F24" s="368">
        <v>0</v>
      </c>
      <c r="G24" s="286">
        <v>0</v>
      </c>
      <c r="H24" s="142"/>
    </row>
    <row r="25" spans="1:11" s="137" customFormat="1" ht="36.75" customHeight="1">
      <c r="A25" s="87" t="s">
        <v>186</v>
      </c>
      <c r="B25" s="286">
        <f t="shared" si="2"/>
        <v>3</v>
      </c>
      <c r="C25" s="239">
        <v>1</v>
      </c>
      <c r="D25" s="239">
        <v>0</v>
      </c>
      <c r="E25" s="239">
        <v>1</v>
      </c>
      <c r="F25" s="368">
        <v>1</v>
      </c>
      <c r="G25" s="286">
        <v>1</v>
      </c>
      <c r="H25" s="142"/>
    </row>
    <row r="26" spans="1:11" s="137" customFormat="1" ht="36.75" customHeight="1">
      <c r="A26" s="87" t="s">
        <v>187</v>
      </c>
      <c r="B26" s="286">
        <f t="shared" si="2"/>
        <v>3</v>
      </c>
      <c r="C26" s="239">
        <v>2</v>
      </c>
      <c r="D26" s="239">
        <v>0</v>
      </c>
      <c r="E26" s="239">
        <v>1</v>
      </c>
      <c r="F26" s="368">
        <v>0</v>
      </c>
      <c r="G26" s="286">
        <v>0</v>
      </c>
      <c r="H26" s="142"/>
    </row>
    <row r="27" spans="1:11" s="137" customFormat="1" ht="36.75" customHeight="1">
      <c r="A27" s="87" t="s">
        <v>188</v>
      </c>
      <c r="B27" s="286">
        <f t="shared" si="2"/>
        <v>4</v>
      </c>
      <c r="C27" s="239">
        <v>2</v>
      </c>
      <c r="D27" s="239">
        <v>0</v>
      </c>
      <c r="E27" s="239">
        <v>1</v>
      </c>
      <c r="F27" s="368">
        <v>1</v>
      </c>
      <c r="G27" s="286">
        <v>0</v>
      </c>
      <c r="H27" s="142"/>
    </row>
    <row r="28" spans="1:11" s="137" customFormat="1" ht="36.75" customHeight="1" thickBot="1">
      <c r="A28" s="87" t="s">
        <v>40</v>
      </c>
      <c r="B28" s="286">
        <f t="shared" si="2"/>
        <v>4</v>
      </c>
      <c r="C28" s="239">
        <v>0</v>
      </c>
      <c r="D28" s="239">
        <v>0</v>
      </c>
      <c r="E28" s="239">
        <v>3</v>
      </c>
      <c r="F28" s="368">
        <v>1</v>
      </c>
      <c r="G28" s="286">
        <v>0</v>
      </c>
      <c r="H28" s="142"/>
      <c r="K28" s="134"/>
    </row>
    <row r="29" spans="1:11" s="137" customFormat="1" ht="36.75" customHeight="1" thickBot="1">
      <c r="A29" s="118" t="s">
        <v>41</v>
      </c>
      <c r="B29" s="289">
        <f t="shared" si="2"/>
        <v>2</v>
      </c>
      <c r="C29" s="243">
        <v>0</v>
      </c>
      <c r="D29" s="243">
        <v>0</v>
      </c>
      <c r="E29" s="243">
        <v>2</v>
      </c>
      <c r="F29" s="371">
        <v>0</v>
      </c>
      <c r="G29" s="289">
        <v>0</v>
      </c>
      <c r="H29" s="142"/>
    </row>
    <row r="30" spans="1:11" ht="20.25" customHeight="1">
      <c r="D30" s="634"/>
    </row>
  </sheetData>
  <mergeCells count="10">
    <mergeCell ref="A1:B1"/>
    <mergeCell ref="A3:G3"/>
    <mergeCell ref="A4:A6"/>
    <mergeCell ref="B4:F4"/>
    <mergeCell ref="G4:G6"/>
    <mergeCell ref="B5:B6"/>
    <mergeCell ref="C5:C6"/>
    <mergeCell ref="D5:D6"/>
    <mergeCell ref="E5:E6"/>
    <mergeCell ref="F5:F6"/>
  </mergeCells>
  <phoneticPr fontId="3"/>
  <printOptions horizontalCentered="1"/>
  <pageMargins left="0.59055118110236227" right="0.74803149606299213" top="0.82677165354330717" bottom="0.59055118110236227" header="0.51181102362204722" footer="0.51181102362204722"/>
  <pageSetup paperSize="9" scale="90" orientation="portrait" r:id="rId1"/>
  <headerFooter scaleWithDoc="0" alignWithMargins="0">
    <oddHeader>&amp;L&amp;11小学校</oddHeader>
    <oddFooter>&amp;C&amp;"Century,標準"&amp;P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BF603"/>
  <sheetViews>
    <sheetView showGridLines="0" topLeftCell="A46" zoomScaleNormal="100" zoomScaleSheetLayoutView="70" workbookViewId="0">
      <selection activeCell="O16" sqref="O16:R16"/>
    </sheetView>
  </sheetViews>
  <sheetFormatPr defaultColWidth="8.5703125" defaultRowHeight="13.5" customHeight="1"/>
  <cols>
    <col min="1" max="47" width="2.42578125" style="637" customWidth="1"/>
    <col min="48" max="48" width="2.140625" style="637" customWidth="1"/>
    <col min="49" max="49" width="4.85546875" style="637" customWidth="1"/>
    <col min="50" max="50" width="1" style="637" customWidth="1"/>
    <col min="51" max="16384" width="8.5703125" style="637"/>
  </cols>
  <sheetData>
    <row r="1" spans="1:49" ht="13.5" customHeight="1" thickBot="1">
      <c r="A1" s="635" t="s">
        <v>242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  <c r="T1" s="636"/>
      <c r="U1" s="636"/>
      <c r="V1" s="636"/>
      <c r="W1" s="636"/>
      <c r="X1" s="636"/>
      <c r="Y1" s="636"/>
      <c r="Z1" s="636"/>
      <c r="AA1" s="636"/>
      <c r="AF1" s="636"/>
      <c r="AG1" s="636"/>
      <c r="AH1" s="636"/>
      <c r="AI1" s="636"/>
      <c r="AJ1" s="636"/>
      <c r="AK1" s="636"/>
      <c r="AL1" s="636"/>
      <c r="AM1" s="636"/>
      <c r="AN1" s="636"/>
      <c r="AO1" s="636"/>
      <c r="AP1" s="636"/>
      <c r="AQ1" s="636"/>
      <c r="AR1" s="636"/>
    </row>
    <row r="2" spans="1:49" ht="8.25" customHeight="1">
      <c r="A2" s="638" t="s">
        <v>126</v>
      </c>
      <c r="B2" s="638"/>
      <c r="C2" s="638"/>
      <c r="D2" s="638"/>
      <c r="E2" s="638"/>
      <c r="F2" s="639"/>
      <c r="G2" s="640" t="s">
        <v>53</v>
      </c>
      <c r="H2" s="641"/>
      <c r="I2" s="641"/>
      <c r="J2" s="641"/>
      <c r="K2" s="641"/>
      <c r="L2" s="641"/>
      <c r="M2" s="642"/>
      <c r="N2" s="642"/>
      <c r="O2" s="642"/>
      <c r="P2" s="642"/>
      <c r="Q2" s="642"/>
      <c r="R2" s="642"/>
      <c r="S2" s="642"/>
      <c r="T2" s="642"/>
      <c r="U2" s="642"/>
      <c r="V2" s="642"/>
      <c r="W2" s="642"/>
      <c r="X2" s="642"/>
      <c r="Y2" s="642"/>
      <c r="Z2" s="642"/>
      <c r="AA2" s="642"/>
      <c r="AB2" s="636"/>
      <c r="AC2" s="636"/>
      <c r="AD2" s="636"/>
      <c r="AE2" s="643"/>
      <c r="AF2" s="643"/>
      <c r="AG2" s="643"/>
      <c r="AH2" s="643"/>
      <c r="AI2" s="643"/>
      <c r="AJ2" s="643"/>
      <c r="AK2" s="643"/>
      <c r="AL2" s="643"/>
      <c r="AM2" s="643"/>
      <c r="AN2" s="643"/>
      <c r="AO2" s="643"/>
      <c r="AP2" s="643"/>
      <c r="AQ2" s="643"/>
      <c r="AR2" s="636"/>
      <c r="AS2" s="636"/>
      <c r="AT2" s="636"/>
      <c r="AU2" s="636"/>
    </row>
    <row r="3" spans="1:49" ht="18" customHeight="1">
      <c r="A3" s="644"/>
      <c r="B3" s="644"/>
      <c r="C3" s="644"/>
      <c r="D3" s="644"/>
      <c r="E3" s="644"/>
      <c r="F3" s="645"/>
      <c r="G3" s="646"/>
      <c r="H3" s="647"/>
      <c r="I3" s="647"/>
      <c r="J3" s="647"/>
      <c r="K3" s="647"/>
      <c r="L3" s="647"/>
      <c r="M3" s="648" t="s">
        <v>45</v>
      </c>
      <c r="N3" s="648"/>
      <c r="O3" s="648"/>
      <c r="P3" s="648"/>
      <c r="Q3" s="648"/>
      <c r="R3" s="648" t="s">
        <v>243</v>
      </c>
      <c r="S3" s="648"/>
      <c r="T3" s="648"/>
      <c r="U3" s="648"/>
      <c r="V3" s="648"/>
      <c r="W3" s="648" t="s">
        <v>244</v>
      </c>
      <c r="X3" s="648"/>
      <c r="Y3" s="648"/>
      <c r="Z3" s="648"/>
      <c r="AA3" s="649"/>
      <c r="AB3" s="636"/>
      <c r="AC3" s="636"/>
      <c r="AD3" s="636"/>
      <c r="AE3" s="650"/>
      <c r="AF3" s="650"/>
      <c r="AG3" s="650"/>
      <c r="AH3" s="650"/>
      <c r="AI3" s="650"/>
      <c r="AJ3" s="650"/>
      <c r="AK3" s="650"/>
      <c r="AL3" s="650"/>
      <c r="AM3" s="650"/>
      <c r="AN3" s="650"/>
      <c r="AO3" s="650"/>
      <c r="AP3" s="650"/>
      <c r="AQ3" s="650"/>
      <c r="AR3" s="636"/>
      <c r="AS3" s="636"/>
      <c r="AT3" s="636"/>
      <c r="AU3" s="636"/>
    </row>
    <row r="4" spans="1:49" ht="26.25" customHeight="1" thickBot="1">
      <c r="A4" s="651" t="s">
        <v>245</v>
      </c>
      <c r="B4" s="651"/>
      <c r="C4" s="651"/>
      <c r="D4" s="651"/>
      <c r="E4" s="651"/>
      <c r="F4" s="652"/>
      <c r="G4" s="653">
        <v>231</v>
      </c>
      <c r="H4" s="654">
        <v>241</v>
      </c>
      <c r="I4" s="654">
        <v>241</v>
      </c>
      <c r="J4" s="654">
        <v>241</v>
      </c>
      <c r="K4" s="654">
        <v>241</v>
      </c>
      <c r="L4" s="655">
        <v>241</v>
      </c>
      <c r="M4" s="656">
        <v>4</v>
      </c>
      <c r="N4" s="656"/>
      <c r="O4" s="656"/>
      <c r="P4" s="656"/>
      <c r="Q4" s="656"/>
      <c r="R4" s="657">
        <v>227</v>
      </c>
      <c r="S4" s="657">
        <v>238</v>
      </c>
      <c r="T4" s="657">
        <v>238</v>
      </c>
      <c r="U4" s="657">
        <v>238</v>
      </c>
      <c r="V4" s="657">
        <v>238</v>
      </c>
      <c r="W4" s="656">
        <v>0</v>
      </c>
      <c r="X4" s="656"/>
      <c r="Y4" s="656"/>
      <c r="Z4" s="656"/>
      <c r="AA4" s="658"/>
      <c r="AB4" s="636"/>
      <c r="AC4" s="636"/>
      <c r="AD4" s="636"/>
      <c r="AE4" s="659"/>
      <c r="AF4" s="659"/>
      <c r="AG4" s="659"/>
      <c r="AH4" s="659"/>
      <c r="AI4" s="659"/>
      <c r="AJ4" s="659"/>
      <c r="AK4" s="659"/>
      <c r="AL4" s="659"/>
      <c r="AM4" s="659"/>
      <c r="AN4" s="659"/>
      <c r="AO4" s="659"/>
      <c r="AP4" s="659"/>
      <c r="AQ4" s="659"/>
      <c r="AR4" s="636"/>
      <c r="AS4" s="636"/>
      <c r="AT4" s="636"/>
      <c r="AU4" s="636"/>
    </row>
    <row r="5" spans="1:49" ht="15.75" customHeight="1">
      <c r="A5" s="636"/>
      <c r="B5" s="636"/>
      <c r="C5" s="636"/>
      <c r="D5" s="636"/>
      <c r="E5" s="636"/>
      <c r="F5" s="636"/>
      <c r="G5" s="636"/>
      <c r="H5" s="636"/>
      <c r="I5" s="636"/>
      <c r="J5" s="636"/>
      <c r="K5" s="636"/>
      <c r="L5" s="636"/>
      <c r="M5" s="636"/>
      <c r="N5" s="636"/>
      <c r="O5" s="636"/>
      <c r="P5" s="636"/>
      <c r="Q5" s="636"/>
      <c r="R5" s="636"/>
      <c r="S5" s="636"/>
      <c r="T5" s="636"/>
      <c r="U5" s="636"/>
      <c r="V5" s="636"/>
      <c r="W5" s="636"/>
      <c r="X5" s="636"/>
      <c r="Y5" s="636"/>
      <c r="Z5" s="636"/>
      <c r="AA5" s="636"/>
      <c r="AB5" s="636"/>
      <c r="AC5" s="636"/>
      <c r="AD5" s="636"/>
      <c r="AE5" s="636"/>
      <c r="AF5" s="636"/>
      <c r="AG5" s="636"/>
      <c r="AH5" s="636"/>
      <c r="AI5" s="636"/>
      <c r="AJ5" s="636"/>
      <c r="AK5" s="636"/>
      <c r="AL5" s="636"/>
      <c r="AM5" s="636"/>
      <c r="AN5" s="636"/>
      <c r="AO5" s="636"/>
      <c r="AP5" s="636"/>
      <c r="AQ5" s="636"/>
      <c r="AR5" s="636"/>
      <c r="AS5" s="636"/>
      <c r="AT5" s="636"/>
      <c r="AU5" s="636"/>
    </row>
    <row r="6" spans="1:49" ht="13.5" customHeight="1" thickBot="1">
      <c r="A6" s="635" t="s">
        <v>246</v>
      </c>
      <c r="B6" s="636"/>
      <c r="C6" s="636"/>
      <c r="D6" s="636"/>
      <c r="E6" s="636"/>
      <c r="F6" s="636"/>
      <c r="G6" s="636"/>
      <c r="H6" s="636"/>
      <c r="I6" s="636"/>
      <c r="J6" s="636"/>
      <c r="K6" s="636"/>
      <c r="L6" s="636"/>
      <c r="M6" s="636"/>
      <c r="N6" s="636"/>
      <c r="O6" s="636"/>
      <c r="P6" s="636"/>
      <c r="Q6" s="636"/>
      <c r="R6" s="636"/>
      <c r="S6" s="636"/>
      <c r="T6" s="636"/>
      <c r="U6" s="636"/>
      <c r="V6" s="636"/>
      <c r="W6" s="636"/>
      <c r="X6" s="636"/>
      <c r="Y6" s="636"/>
      <c r="Z6" s="636"/>
      <c r="AA6" s="636"/>
      <c r="AB6" s="636"/>
      <c r="AC6" s="636"/>
      <c r="AD6" s="636"/>
      <c r="AE6" s="636"/>
      <c r="AF6" s="636"/>
      <c r="AG6" s="636"/>
      <c r="AH6" s="636"/>
      <c r="AI6" s="636"/>
      <c r="AJ6" s="636"/>
      <c r="AK6" s="636"/>
      <c r="AL6" s="636"/>
      <c r="AM6" s="636"/>
      <c r="AN6" s="636"/>
      <c r="AO6" s="636"/>
      <c r="AP6" s="636"/>
      <c r="AQ6" s="636"/>
      <c r="AR6" s="636"/>
      <c r="AS6" s="636"/>
      <c r="AT6" s="636"/>
      <c r="AU6" s="636"/>
    </row>
    <row r="7" spans="1:49" ht="13.5" customHeight="1">
      <c r="A7" s="660"/>
      <c r="B7" s="660"/>
      <c r="C7" s="660"/>
      <c r="D7" s="660"/>
      <c r="E7" s="660"/>
      <c r="F7" s="661"/>
      <c r="G7" s="662" t="s">
        <v>247</v>
      </c>
      <c r="H7" s="663"/>
      <c r="I7" s="663"/>
      <c r="J7" s="663"/>
      <c r="K7" s="663"/>
      <c r="L7" s="663"/>
      <c r="M7" s="663"/>
      <c r="N7" s="664"/>
      <c r="O7" s="665" t="s">
        <v>248</v>
      </c>
      <c r="P7" s="665"/>
      <c r="Q7" s="665"/>
      <c r="R7" s="665"/>
      <c r="S7" s="665"/>
      <c r="T7" s="665"/>
      <c r="U7" s="665"/>
      <c r="V7" s="665"/>
      <c r="W7" s="640" t="s">
        <v>249</v>
      </c>
      <c r="X7" s="665"/>
      <c r="Y7" s="665"/>
      <c r="Z7" s="665"/>
      <c r="AA7" s="665"/>
      <c r="AB7" s="665"/>
      <c r="AC7" s="665"/>
      <c r="AD7" s="666"/>
      <c r="AE7" s="667" t="s">
        <v>250</v>
      </c>
      <c r="AF7" s="668"/>
      <c r="AG7" s="668"/>
      <c r="AH7" s="668"/>
      <c r="AI7" s="668"/>
      <c r="AJ7" s="668"/>
      <c r="AK7" s="668"/>
      <c r="AL7" s="668"/>
      <c r="AM7" s="636"/>
      <c r="AN7" s="636"/>
      <c r="AO7" s="636"/>
      <c r="AP7" s="636"/>
      <c r="AQ7" s="636"/>
      <c r="AR7" s="636"/>
      <c r="AS7" s="636"/>
      <c r="AT7" s="636"/>
      <c r="AU7" s="636"/>
    </row>
    <row r="8" spans="1:49" ht="12" customHeight="1">
      <c r="A8" s="669" t="s">
        <v>251</v>
      </c>
      <c r="B8" s="669"/>
      <c r="C8" s="669"/>
      <c r="D8" s="669"/>
      <c r="E8" s="669"/>
      <c r="F8" s="670"/>
      <c r="G8" s="671"/>
      <c r="H8" s="672"/>
      <c r="I8" s="672"/>
      <c r="J8" s="672"/>
      <c r="K8" s="672"/>
      <c r="L8" s="672"/>
      <c r="M8" s="672"/>
      <c r="N8" s="673"/>
      <c r="O8" s="643"/>
      <c r="P8" s="643"/>
      <c r="Q8" s="643"/>
      <c r="R8" s="643"/>
      <c r="S8" s="643"/>
      <c r="T8" s="643"/>
      <c r="U8" s="643"/>
      <c r="V8" s="643"/>
      <c r="W8" s="674"/>
      <c r="X8" s="643"/>
      <c r="Y8" s="643"/>
      <c r="Z8" s="643"/>
      <c r="AA8" s="643"/>
      <c r="AB8" s="643"/>
      <c r="AC8" s="643"/>
      <c r="AD8" s="675"/>
      <c r="AE8" s="676"/>
      <c r="AF8" s="676"/>
      <c r="AG8" s="676"/>
      <c r="AH8" s="676"/>
      <c r="AI8" s="676"/>
      <c r="AJ8" s="676"/>
      <c r="AK8" s="676"/>
      <c r="AL8" s="676"/>
      <c r="AM8" s="636"/>
      <c r="AN8" s="636"/>
      <c r="AO8" s="636"/>
      <c r="AP8" s="636"/>
      <c r="AQ8" s="636"/>
      <c r="AR8" s="636"/>
      <c r="AS8" s="636"/>
      <c r="AT8" s="636"/>
      <c r="AU8" s="636"/>
    </row>
    <row r="9" spans="1:49" ht="15.75" customHeight="1">
      <c r="A9" s="677"/>
      <c r="B9" s="677"/>
      <c r="C9" s="677"/>
      <c r="D9" s="677"/>
      <c r="E9" s="677"/>
      <c r="F9" s="678"/>
      <c r="G9" s="679" t="s">
        <v>52</v>
      </c>
      <c r="H9" s="648"/>
      <c r="I9" s="648"/>
      <c r="J9" s="648"/>
      <c r="K9" s="648" t="s">
        <v>252</v>
      </c>
      <c r="L9" s="648"/>
      <c r="M9" s="648"/>
      <c r="N9" s="680"/>
      <c r="O9" s="681" t="s">
        <v>52</v>
      </c>
      <c r="P9" s="681"/>
      <c r="Q9" s="681"/>
      <c r="R9" s="681"/>
      <c r="S9" s="649" t="s">
        <v>252</v>
      </c>
      <c r="T9" s="681"/>
      <c r="U9" s="681"/>
      <c r="V9" s="681"/>
      <c r="W9" s="682" t="s">
        <v>52</v>
      </c>
      <c r="X9" s="681"/>
      <c r="Y9" s="681"/>
      <c r="Z9" s="679"/>
      <c r="AA9" s="681" t="s">
        <v>252</v>
      </c>
      <c r="AB9" s="681"/>
      <c r="AC9" s="681"/>
      <c r="AD9" s="683"/>
      <c r="AE9" s="681" t="s">
        <v>52</v>
      </c>
      <c r="AF9" s="681"/>
      <c r="AG9" s="681"/>
      <c r="AH9" s="679"/>
      <c r="AI9" s="681" t="s">
        <v>252</v>
      </c>
      <c r="AJ9" s="681"/>
      <c r="AK9" s="681"/>
      <c r="AL9" s="681"/>
      <c r="AM9" s="636"/>
      <c r="AN9" s="636"/>
      <c r="AO9" s="636"/>
      <c r="AP9" s="636"/>
      <c r="AQ9" s="636"/>
      <c r="AR9" s="636"/>
      <c r="AS9" s="636"/>
      <c r="AT9" s="636"/>
      <c r="AU9" s="636"/>
    </row>
    <row r="10" spans="1:49" ht="18" customHeight="1">
      <c r="A10" s="684" t="s">
        <v>253</v>
      </c>
      <c r="B10" s="684"/>
      <c r="C10" s="684"/>
      <c r="D10" s="684"/>
      <c r="E10" s="684"/>
      <c r="F10" s="685"/>
      <c r="G10" s="686">
        <v>1</v>
      </c>
      <c r="H10" s="687"/>
      <c r="I10" s="687"/>
      <c r="J10" s="687"/>
      <c r="K10" s="687">
        <v>0</v>
      </c>
      <c r="L10" s="687"/>
      <c r="M10" s="687"/>
      <c r="N10" s="688"/>
      <c r="O10" s="689">
        <v>21</v>
      </c>
      <c r="P10" s="689"/>
      <c r="Q10" s="689"/>
      <c r="R10" s="689"/>
      <c r="S10" s="690">
        <v>0</v>
      </c>
      <c r="T10" s="689"/>
      <c r="U10" s="689"/>
      <c r="V10" s="689"/>
      <c r="W10" s="691">
        <v>7</v>
      </c>
      <c r="X10" s="689"/>
      <c r="Y10" s="689"/>
      <c r="Z10" s="686"/>
      <c r="AA10" s="689">
        <v>0</v>
      </c>
      <c r="AB10" s="689"/>
      <c r="AC10" s="689"/>
      <c r="AD10" s="692"/>
      <c r="AE10" s="689">
        <v>1</v>
      </c>
      <c r="AF10" s="689"/>
      <c r="AG10" s="689"/>
      <c r="AH10" s="686"/>
      <c r="AI10" s="689">
        <v>0</v>
      </c>
      <c r="AJ10" s="689"/>
      <c r="AK10" s="689"/>
      <c r="AL10" s="689"/>
      <c r="AM10" s="693"/>
      <c r="AN10" s="636"/>
      <c r="AO10" s="636"/>
      <c r="AP10" s="636"/>
      <c r="AQ10" s="693"/>
      <c r="AR10" s="693"/>
      <c r="AS10" s="693"/>
      <c r="AT10" s="693"/>
      <c r="AU10" s="636"/>
    </row>
    <row r="11" spans="1:49" ht="18" customHeight="1">
      <c r="A11" s="669" t="s">
        <v>254</v>
      </c>
      <c r="B11" s="669"/>
      <c r="C11" s="669"/>
      <c r="D11" s="669"/>
      <c r="E11" s="669"/>
      <c r="F11" s="670"/>
      <c r="G11" s="686">
        <v>6</v>
      </c>
      <c r="H11" s="687"/>
      <c r="I11" s="687"/>
      <c r="J11" s="687"/>
      <c r="K11" s="687">
        <v>0</v>
      </c>
      <c r="L11" s="687"/>
      <c r="M11" s="687"/>
      <c r="N11" s="688"/>
      <c r="O11" s="689">
        <v>256</v>
      </c>
      <c r="P11" s="689">
        <v>269</v>
      </c>
      <c r="Q11" s="689">
        <v>269</v>
      </c>
      <c r="R11" s="689">
        <v>269</v>
      </c>
      <c r="S11" s="690">
        <v>0</v>
      </c>
      <c r="T11" s="689"/>
      <c r="U11" s="689"/>
      <c r="V11" s="689"/>
      <c r="W11" s="691">
        <v>41</v>
      </c>
      <c r="X11" s="689"/>
      <c r="Y11" s="689"/>
      <c r="Z11" s="686"/>
      <c r="AA11" s="689">
        <v>0</v>
      </c>
      <c r="AB11" s="689"/>
      <c r="AC11" s="689"/>
      <c r="AD11" s="692"/>
      <c r="AE11" s="689">
        <v>5</v>
      </c>
      <c r="AF11" s="689"/>
      <c r="AG11" s="689"/>
      <c r="AH11" s="686"/>
      <c r="AI11" s="689">
        <v>0</v>
      </c>
      <c r="AJ11" s="689"/>
      <c r="AK11" s="689"/>
      <c r="AL11" s="689"/>
      <c r="AM11" s="693"/>
      <c r="AN11" s="636"/>
      <c r="AO11" s="636"/>
      <c r="AP11" s="636"/>
      <c r="AQ11" s="693"/>
      <c r="AR11" s="693"/>
      <c r="AS11" s="693"/>
      <c r="AT11" s="693"/>
      <c r="AU11" s="636"/>
    </row>
    <row r="12" spans="1:49" ht="18" customHeight="1">
      <c r="A12" s="669" t="s">
        <v>255</v>
      </c>
      <c r="B12" s="669"/>
      <c r="C12" s="669"/>
      <c r="D12" s="669"/>
      <c r="E12" s="669"/>
      <c r="F12" s="670"/>
      <c r="G12" s="691">
        <v>10</v>
      </c>
      <c r="H12" s="689"/>
      <c r="I12" s="689"/>
      <c r="J12" s="686"/>
      <c r="K12" s="687">
        <v>1</v>
      </c>
      <c r="L12" s="687"/>
      <c r="M12" s="687"/>
      <c r="N12" s="688"/>
      <c r="O12" s="689">
        <v>426</v>
      </c>
      <c r="P12" s="689">
        <v>450</v>
      </c>
      <c r="Q12" s="689">
        <v>450</v>
      </c>
      <c r="R12" s="689">
        <v>450</v>
      </c>
      <c r="S12" s="690">
        <v>0</v>
      </c>
      <c r="T12" s="689"/>
      <c r="U12" s="689"/>
      <c r="V12" s="689"/>
      <c r="W12" s="691">
        <v>82</v>
      </c>
      <c r="X12" s="689"/>
      <c r="Y12" s="689"/>
      <c r="Z12" s="686"/>
      <c r="AA12" s="689">
        <v>0</v>
      </c>
      <c r="AB12" s="689"/>
      <c r="AC12" s="689"/>
      <c r="AD12" s="692"/>
      <c r="AE12" s="689">
        <v>9</v>
      </c>
      <c r="AF12" s="689"/>
      <c r="AG12" s="689"/>
      <c r="AH12" s="686"/>
      <c r="AI12" s="689">
        <v>0</v>
      </c>
      <c r="AJ12" s="689"/>
      <c r="AK12" s="689"/>
      <c r="AL12" s="689"/>
      <c r="AM12" s="693"/>
      <c r="AN12" s="636"/>
      <c r="AO12" s="636"/>
      <c r="AP12" s="636"/>
      <c r="AQ12" s="693"/>
      <c r="AR12" s="693"/>
      <c r="AS12" s="693"/>
      <c r="AT12" s="693"/>
      <c r="AU12" s="636"/>
      <c r="AW12" s="208"/>
    </row>
    <row r="13" spans="1:49" ht="18" customHeight="1">
      <c r="A13" s="669" t="s">
        <v>256</v>
      </c>
      <c r="B13" s="669"/>
      <c r="C13" s="669"/>
      <c r="D13" s="669"/>
      <c r="E13" s="669"/>
      <c r="F13" s="670"/>
      <c r="G13" s="686">
        <v>3</v>
      </c>
      <c r="H13" s="687"/>
      <c r="I13" s="687"/>
      <c r="J13" s="687"/>
      <c r="K13" s="687">
        <v>0</v>
      </c>
      <c r="L13" s="687"/>
      <c r="M13" s="687"/>
      <c r="N13" s="688"/>
      <c r="O13" s="691">
        <v>15</v>
      </c>
      <c r="P13" s="689"/>
      <c r="Q13" s="689"/>
      <c r="R13" s="686"/>
      <c r="S13" s="690">
        <v>0</v>
      </c>
      <c r="T13" s="689"/>
      <c r="U13" s="689"/>
      <c r="V13" s="689"/>
      <c r="W13" s="691">
        <v>7</v>
      </c>
      <c r="X13" s="689"/>
      <c r="Y13" s="689"/>
      <c r="Z13" s="686"/>
      <c r="AA13" s="689">
        <v>0</v>
      </c>
      <c r="AB13" s="689"/>
      <c r="AC13" s="689"/>
      <c r="AD13" s="692"/>
      <c r="AE13" s="689">
        <v>1</v>
      </c>
      <c r="AF13" s="689"/>
      <c r="AG13" s="689"/>
      <c r="AH13" s="686"/>
      <c r="AI13" s="689">
        <v>0</v>
      </c>
      <c r="AJ13" s="689"/>
      <c r="AK13" s="689"/>
      <c r="AL13" s="689"/>
      <c r="AM13" s="693"/>
      <c r="AN13" s="636"/>
      <c r="AO13" s="636"/>
      <c r="AP13" s="636"/>
      <c r="AQ13" s="693"/>
      <c r="AR13" s="693"/>
      <c r="AS13" s="693"/>
      <c r="AT13" s="693"/>
      <c r="AU13" s="636"/>
    </row>
    <row r="14" spans="1:49" ht="18" customHeight="1">
      <c r="A14" s="669" t="s">
        <v>257</v>
      </c>
      <c r="B14" s="669"/>
      <c r="C14" s="669"/>
      <c r="D14" s="669"/>
      <c r="E14" s="669"/>
      <c r="F14" s="670"/>
      <c r="G14" s="686">
        <v>0</v>
      </c>
      <c r="H14" s="687"/>
      <c r="I14" s="687"/>
      <c r="J14" s="687"/>
      <c r="K14" s="687">
        <v>0</v>
      </c>
      <c r="L14" s="687"/>
      <c r="M14" s="687"/>
      <c r="N14" s="688"/>
      <c r="O14" s="689">
        <v>0</v>
      </c>
      <c r="P14" s="689"/>
      <c r="Q14" s="689"/>
      <c r="R14" s="689"/>
      <c r="S14" s="690">
        <v>0</v>
      </c>
      <c r="T14" s="689"/>
      <c r="U14" s="689"/>
      <c r="V14" s="689"/>
      <c r="W14" s="691">
        <v>0</v>
      </c>
      <c r="X14" s="689"/>
      <c r="Y14" s="689"/>
      <c r="Z14" s="686"/>
      <c r="AA14" s="689">
        <v>0</v>
      </c>
      <c r="AB14" s="689"/>
      <c r="AC14" s="689"/>
      <c r="AD14" s="692"/>
      <c r="AE14" s="689">
        <v>0</v>
      </c>
      <c r="AF14" s="689"/>
      <c r="AG14" s="689"/>
      <c r="AH14" s="686"/>
      <c r="AI14" s="689">
        <v>0</v>
      </c>
      <c r="AJ14" s="689"/>
      <c r="AK14" s="689"/>
      <c r="AL14" s="689"/>
      <c r="AM14" s="693"/>
      <c r="AN14" s="636"/>
      <c r="AO14" s="636"/>
      <c r="AP14" s="636"/>
      <c r="AQ14" s="693"/>
      <c r="AR14" s="693"/>
      <c r="AS14" s="693"/>
      <c r="AT14" s="693"/>
      <c r="AU14" s="636"/>
    </row>
    <row r="15" spans="1:49" ht="18" customHeight="1">
      <c r="A15" s="644" t="s">
        <v>258</v>
      </c>
      <c r="B15" s="644"/>
      <c r="C15" s="644"/>
      <c r="D15" s="644"/>
      <c r="E15" s="644"/>
      <c r="F15" s="645"/>
      <c r="G15" s="686">
        <v>0</v>
      </c>
      <c r="H15" s="687"/>
      <c r="I15" s="687"/>
      <c r="J15" s="687"/>
      <c r="K15" s="687">
        <v>0</v>
      </c>
      <c r="L15" s="687"/>
      <c r="M15" s="687"/>
      <c r="N15" s="688"/>
      <c r="O15" s="689">
        <v>0</v>
      </c>
      <c r="P15" s="689"/>
      <c r="Q15" s="689"/>
      <c r="R15" s="689"/>
      <c r="S15" s="690">
        <v>0</v>
      </c>
      <c r="T15" s="689"/>
      <c r="U15" s="689"/>
      <c r="V15" s="689"/>
      <c r="W15" s="691">
        <v>0</v>
      </c>
      <c r="X15" s="689"/>
      <c r="Y15" s="689"/>
      <c r="Z15" s="686"/>
      <c r="AA15" s="689">
        <v>0</v>
      </c>
      <c r="AB15" s="689"/>
      <c r="AC15" s="689"/>
      <c r="AD15" s="692"/>
      <c r="AE15" s="689">
        <v>0</v>
      </c>
      <c r="AF15" s="689"/>
      <c r="AG15" s="689"/>
      <c r="AH15" s="686"/>
      <c r="AI15" s="689">
        <v>0</v>
      </c>
      <c r="AJ15" s="689"/>
      <c r="AK15" s="689"/>
      <c r="AL15" s="689"/>
      <c r="AM15" s="693"/>
      <c r="AN15" s="693"/>
      <c r="AO15" s="693"/>
      <c r="AP15" s="693"/>
      <c r="AQ15" s="693"/>
      <c r="AR15" s="693"/>
      <c r="AS15" s="693"/>
      <c r="AT15" s="693"/>
      <c r="AU15" s="636"/>
    </row>
    <row r="16" spans="1:49" ht="25.5" customHeight="1" thickBot="1">
      <c r="A16" s="694" t="s">
        <v>8</v>
      </c>
      <c r="B16" s="694"/>
      <c r="C16" s="694"/>
      <c r="D16" s="694"/>
      <c r="E16" s="694"/>
      <c r="F16" s="695"/>
      <c r="G16" s="696">
        <f>SUM(G10:J15)</f>
        <v>20</v>
      </c>
      <c r="H16" s="656"/>
      <c r="I16" s="656"/>
      <c r="J16" s="656"/>
      <c r="K16" s="658">
        <f>SUM(K10:N15)</f>
        <v>1</v>
      </c>
      <c r="L16" s="697"/>
      <c r="M16" s="697"/>
      <c r="N16" s="698"/>
      <c r="O16" s="696">
        <v>718</v>
      </c>
      <c r="P16" s="656"/>
      <c r="Q16" s="656"/>
      <c r="R16" s="656"/>
      <c r="S16" s="658">
        <f>SUM(S10:V15)</f>
        <v>0</v>
      </c>
      <c r="T16" s="697"/>
      <c r="U16" s="697"/>
      <c r="V16" s="698"/>
      <c r="W16" s="699">
        <f>SUM(W10:Z15)</f>
        <v>137</v>
      </c>
      <c r="X16" s="697"/>
      <c r="Y16" s="697"/>
      <c r="Z16" s="696"/>
      <c r="AA16" s="658">
        <f>SUM(AA10:AD15)</f>
        <v>0</v>
      </c>
      <c r="AB16" s="697"/>
      <c r="AC16" s="697"/>
      <c r="AD16" s="698"/>
      <c r="AE16" s="699">
        <f>SUM(AE10:AH15)</f>
        <v>16</v>
      </c>
      <c r="AF16" s="697"/>
      <c r="AG16" s="697"/>
      <c r="AH16" s="696"/>
      <c r="AI16" s="658">
        <f>SUM(AI10:AL15)</f>
        <v>0</v>
      </c>
      <c r="AJ16" s="697"/>
      <c r="AK16" s="697"/>
      <c r="AL16" s="697"/>
      <c r="AM16" s="693"/>
      <c r="AN16" s="636"/>
      <c r="AO16" s="636"/>
      <c r="AP16" s="636"/>
      <c r="AQ16" s="693"/>
      <c r="AR16" s="693"/>
      <c r="AS16" s="693"/>
      <c r="AT16" s="693"/>
      <c r="AU16" s="636"/>
    </row>
    <row r="17" spans="1:49" ht="15" customHeight="1">
      <c r="A17" s="636"/>
      <c r="B17" s="636"/>
      <c r="C17" s="63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636"/>
      <c r="AB17" s="636"/>
      <c r="AC17" s="636"/>
      <c r="AD17" s="636"/>
      <c r="AE17" s="636"/>
      <c r="AF17" s="636"/>
      <c r="AG17" s="636"/>
      <c r="AH17" s="636"/>
      <c r="AI17" s="636"/>
      <c r="AJ17" s="636"/>
      <c r="AK17" s="636"/>
      <c r="AL17" s="636"/>
      <c r="AM17" s="636"/>
      <c r="AN17" s="636"/>
      <c r="AO17" s="636"/>
      <c r="AP17" s="636"/>
      <c r="AQ17" s="636"/>
      <c r="AR17" s="636"/>
      <c r="AS17" s="636"/>
      <c r="AT17" s="636"/>
      <c r="AU17" s="636"/>
    </row>
    <row r="18" spans="1:49" ht="15" customHeight="1" thickBot="1">
      <c r="A18" s="635" t="s">
        <v>259</v>
      </c>
      <c r="B18" s="636"/>
      <c r="C18" s="636"/>
      <c r="D18" s="636"/>
      <c r="E18" s="636"/>
      <c r="F18" s="636"/>
      <c r="G18" s="636"/>
      <c r="H18" s="636"/>
      <c r="I18" s="636"/>
      <c r="J18" s="636"/>
      <c r="K18" s="636"/>
      <c r="L18" s="636"/>
      <c r="M18" s="636"/>
      <c r="N18" s="636"/>
      <c r="O18" s="636"/>
      <c r="P18" s="636"/>
      <c r="Q18" s="636"/>
      <c r="R18" s="636"/>
      <c r="S18" s="636"/>
      <c r="T18" s="636"/>
      <c r="U18" s="636"/>
      <c r="V18" s="636"/>
      <c r="W18" s="636"/>
      <c r="X18" s="636"/>
      <c r="Y18" s="636"/>
      <c r="Z18" s="636"/>
      <c r="AA18" s="636"/>
      <c r="AB18" s="636"/>
      <c r="AC18" s="636"/>
      <c r="AD18" s="636"/>
      <c r="AE18" s="636"/>
      <c r="AF18" s="636"/>
      <c r="AG18" s="636"/>
      <c r="AH18" s="636"/>
      <c r="AI18" s="636"/>
      <c r="AJ18" s="636"/>
      <c r="AK18" s="636"/>
      <c r="AL18" s="636"/>
      <c r="AM18" s="636"/>
      <c r="AN18" s="636"/>
      <c r="AO18" s="636"/>
      <c r="AP18" s="636"/>
      <c r="AQ18" s="636"/>
      <c r="AR18" s="636"/>
      <c r="AS18" s="636"/>
      <c r="AT18" s="636"/>
      <c r="AU18" s="636"/>
      <c r="AV18" s="636"/>
    </row>
    <row r="19" spans="1:49" ht="18.75" customHeight="1">
      <c r="A19" s="638" t="s">
        <v>143</v>
      </c>
      <c r="B19" s="638"/>
      <c r="C19" s="639"/>
      <c r="D19" s="668" t="s">
        <v>260</v>
      </c>
      <c r="E19" s="668"/>
      <c r="F19" s="668"/>
      <c r="G19" s="668"/>
      <c r="H19" s="668"/>
      <c r="I19" s="668"/>
      <c r="J19" s="668"/>
      <c r="K19" s="668"/>
      <c r="L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700" t="s">
        <v>261</v>
      </c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668"/>
      <c r="AS19" s="668"/>
      <c r="AT19" s="668"/>
      <c r="AU19" s="668"/>
      <c r="AV19" s="650"/>
      <c r="AW19" s="636"/>
    </row>
    <row r="20" spans="1:49" ht="18.75" customHeight="1">
      <c r="A20" s="669"/>
      <c r="B20" s="669"/>
      <c r="C20" s="670"/>
      <c r="D20" s="643" t="s">
        <v>53</v>
      </c>
      <c r="E20" s="643"/>
      <c r="F20" s="643"/>
      <c r="G20" s="701" t="s">
        <v>262</v>
      </c>
      <c r="H20" s="701"/>
      <c r="I20" s="701"/>
      <c r="J20" s="701"/>
      <c r="K20" s="701"/>
      <c r="L20" s="701"/>
      <c r="M20" s="701"/>
      <c r="N20" s="701"/>
      <c r="O20" s="701"/>
      <c r="P20" s="701"/>
      <c r="Q20" s="701"/>
      <c r="R20" s="701"/>
      <c r="S20" s="701"/>
      <c r="T20" s="701"/>
      <c r="U20" s="701"/>
      <c r="V20" s="701"/>
      <c r="W20" s="702" t="s">
        <v>263</v>
      </c>
      <c r="X20" s="702"/>
      <c r="Y20" s="703"/>
      <c r="Z20" s="674" t="s">
        <v>53</v>
      </c>
      <c r="AA20" s="643"/>
      <c r="AB20" s="643"/>
      <c r="AC20" s="701" t="s">
        <v>262</v>
      </c>
      <c r="AD20" s="701"/>
      <c r="AE20" s="701"/>
      <c r="AF20" s="701"/>
      <c r="AG20" s="701"/>
      <c r="AH20" s="701"/>
      <c r="AI20" s="701"/>
      <c r="AJ20" s="701"/>
      <c r="AK20" s="701"/>
      <c r="AL20" s="701"/>
      <c r="AM20" s="701"/>
      <c r="AN20" s="701"/>
      <c r="AO20" s="701"/>
      <c r="AP20" s="701"/>
      <c r="AQ20" s="701"/>
      <c r="AR20" s="701"/>
      <c r="AS20" s="702" t="s">
        <v>263</v>
      </c>
      <c r="AT20" s="702"/>
      <c r="AU20" s="703"/>
      <c r="AV20" s="650"/>
      <c r="AW20" s="636"/>
    </row>
    <row r="21" spans="1:49" ht="18.75" customHeight="1">
      <c r="A21" s="669"/>
      <c r="B21" s="669"/>
      <c r="C21" s="670"/>
      <c r="D21" s="643"/>
      <c r="E21" s="643"/>
      <c r="F21" s="643"/>
      <c r="G21" s="704" t="s">
        <v>264</v>
      </c>
      <c r="H21" s="705"/>
      <c r="I21" s="705"/>
      <c r="J21" s="705"/>
      <c r="K21" s="704" t="s">
        <v>265</v>
      </c>
      <c r="L21" s="705"/>
      <c r="M21" s="705"/>
      <c r="N21" s="705"/>
      <c r="O21" s="701" t="s">
        <v>266</v>
      </c>
      <c r="P21" s="701"/>
      <c r="Q21" s="701"/>
      <c r="R21" s="701"/>
      <c r="S21" s="701" t="s">
        <v>267</v>
      </c>
      <c r="T21" s="701"/>
      <c r="U21" s="701"/>
      <c r="V21" s="701"/>
      <c r="W21" s="702"/>
      <c r="X21" s="702"/>
      <c r="Y21" s="703"/>
      <c r="Z21" s="674"/>
      <c r="AA21" s="643"/>
      <c r="AB21" s="643"/>
      <c r="AC21" s="704" t="s">
        <v>264</v>
      </c>
      <c r="AD21" s="705"/>
      <c r="AE21" s="705"/>
      <c r="AF21" s="705"/>
      <c r="AG21" s="704" t="s">
        <v>265</v>
      </c>
      <c r="AH21" s="705"/>
      <c r="AI21" s="705"/>
      <c r="AJ21" s="705"/>
      <c r="AK21" s="701" t="s">
        <v>266</v>
      </c>
      <c r="AL21" s="701"/>
      <c r="AM21" s="701"/>
      <c r="AN21" s="701"/>
      <c r="AO21" s="701" t="s">
        <v>267</v>
      </c>
      <c r="AP21" s="701"/>
      <c r="AQ21" s="701"/>
      <c r="AR21" s="701"/>
      <c r="AS21" s="702"/>
      <c r="AT21" s="702"/>
      <c r="AU21" s="703"/>
      <c r="AV21" s="650"/>
      <c r="AW21" s="636"/>
    </row>
    <row r="22" spans="1:49" ht="18.75" customHeight="1">
      <c r="A22" s="669"/>
      <c r="B22" s="669"/>
      <c r="C22" s="670"/>
      <c r="D22" s="643"/>
      <c r="E22" s="643"/>
      <c r="F22" s="643"/>
      <c r="G22" s="705"/>
      <c r="H22" s="705"/>
      <c r="I22" s="705"/>
      <c r="J22" s="705"/>
      <c r="K22" s="705"/>
      <c r="L22" s="705"/>
      <c r="M22" s="705"/>
      <c r="N22" s="705"/>
      <c r="O22" s="701"/>
      <c r="P22" s="701"/>
      <c r="Q22" s="701"/>
      <c r="R22" s="701"/>
      <c r="S22" s="701"/>
      <c r="T22" s="701"/>
      <c r="U22" s="701"/>
      <c r="V22" s="701"/>
      <c r="W22" s="702"/>
      <c r="X22" s="702"/>
      <c r="Y22" s="703"/>
      <c r="Z22" s="674"/>
      <c r="AA22" s="643"/>
      <c r="AB22" s="643"/>
      <c r="AC22" s="705"/>
      <c r="AD22" s="705"/>
      <c r="AE22" s="705"/>
      <c r="AF22" s="705"/>
      <c r="AG22" s="705"/>
      <c r="AH22" s="705"/>
      <c r="AI22" s="705"/>
      <c r="AJ22" s="705"/>
      <c r="AK22" s="701"/>
      <c r="AL22" s="701"/>
      <c r="AM22" s="701"/>
      <c r="AN22" s="701"/>
      <c r="AO22" s="701"/>
      <c r="AP22" s="701"/>
      <c r="AQ22" s="701"/>
      <c r="AR22" s="701"/>
      <c r="AS22" s="702"/>
      <c r="AT22" s="702"/>
      <c r="AU22" s="703"/>
      <c r="AV22" s="650"/>
      <c r="AW22" s="636"/>
    </row>
    <row r="23" spans="1:49" ht="18.75" customHeight="1">
      <c r="A23" s="644"/>
      <c r="B23" s="644"/>
      <c r="C23" s="645"/>
      <c r="D23" s="706"/>
      <c r="E23" s="706"/>
      <c r="F23" s="706"/>
      <c r="G23" s="707"/>
      <c r="H23" s="707"/>
      <c r="I23" s="707"/>
      <c r="J23" s="707"/>
      <c r="K23" s="707"/>
      <c r="L23" s="707"/>
      <c r="M23" s="707"/>
      <c r="N23" s="707"/>
      <c r="O23" s="708"/>
      <c r="P23" s="708"/>
      <c r="Q23" s="708"/>
      <c r="R23" s="708"/>
      <c r="S23" s="708"/>
      <c r="T23" s="708"/>
      <c r="U23" s="708"/>
      <c r="V23" s="708"/>
      <c r="W23" s="709"/>
      <c r="X23" s="709"/>
      <c r="Y23" s="710"/>
      <c r="Z23" s="711"/>
      <c r="AA23" s="706"/>
      <c r="AB23" s="706"/>
      <c r="AC23" s="707"/>
      <c r="AD23" s="707"/>
      <c r="AE23" s="707"/>
      <c r="AF23" s="707"/>
      <c r="AG23" s="707"/>
      <c r="AH23" s="707"/>
      <c r="AI23" s="707"/>
      <c r="AJ23" s="707"/>
      <c r="AK23" s="708"/>
      <c r="AL23" s="708"/>
      <c r="AM23" s="708"/>
      <c r="AN23" s="708"/>
      <c r="AO23" s="708"/>
      <c r="AP23" s="708"/>
      <c r="AQ23" s="708"/>
      <c r="AR23" s="708"/>
      <c r="AS23" s="709"/>
      <c r="AT23" s="709"/>
      <c r="AU23" s="710"/>
      <c r="AV23" s="650"/>
      <c r="AW23" s="636"/>
    </row>
    <row r="24" spans="1:49" ht="18" customHeight="1">
      <c r="A24" s="669" t="s">
        <v>49</v>
      </c>
      <c r="B24" s="669"/>
      <c r="C24" s="670"/>
      <c r="D24" s="689">
        <f>SUM(G24:Y24)</f>
        <v>1</v>
      </c>
      <c r="E24" s="689"/>
      <c r="F24" s="689"/>
      <c r="G24" s="687">
        <v>0</v>
      </c>
      <c r="H24" s="687"/>
      <c r="I24" s="687"/>
      <c r="J24" s="687"/>
      <c r="K24" s="687">
        <v>0</v>
      </c>
      <c r="L24" s="687"/>
      <c r="M24" s="687"/>
      <c r="N24" s="687"/>
      <c r="O24" s="687">
        <v>0</v>
      </c>
      <c r="P24" s="687"/>
      <c r="Q24" s="687"/>
      <c r="R24" s="687"/>
      <c r="S24" s="687">
        <v>1</v>
      </c>
      <c r="T24" s="687"/>
      <c r="U24" s="687"/>
      <c r="V24" s="687"/>
      <c r="W24" s="689">
        <v>0</v>
      </c>
      <c r="X24" s="689"/>
      <c r="Y24" s="689"/>
      <c r="Z24" s="691">
        <f>SUM(AC24:AU24)</f>
        <v>0</v>
      </c>
      <c r="AA24" s="689"/>
      <c r="AB24" s="689"/>
      <c r="AC24" s="687">
        <v>0</v>
      </c>
      <c r="AD24" s="687"/>
      <c r="AE24" s="687"/>
      <c r="AF24" s="687"/>
      <c r="AG24" s="687">
        <v>0</v>
      </c>
      <c r="AH24" s="687"/>
      <c r="AI24" s="687"/>
      <c r="AJ24" s="687"/>
      <c r="AK24" s="687">
        <v>0</v>
      </c>
      <c r="AL24" s="687"/>
      <c r="AM24" s="687"/>
      <c r="AN24" s="687"/>
      <c r="AO24" s="687">
        <v>0</v>
      </c>
      <c r="AP24" s="687"/>
      <c r="AQ24" s="687"/>
      <c r="AR24" s="687"/>
      <c r="AS24" s="689">
        <v>0</v>
      </c>
      <c r="AT24" s="689"/>
      <c r="AU24" s="689"/>
      <c r="AV24" s="693"/>
      <c r="AW24" s="636"/>
    </row>
    <row r="25" spans="1:49" ht="18" customHeight="1">
      <c r="A25" s="669" t="s">
        <v>243</v>
      </c>
      <c r="B25" s="669"/>
      <c r="C25" s="670"/>
      <c r="D25" s="689">
        <f>SUM(G25:Y25)</f>
        <v>87</v>
      </c>
      <c r="E25" s="689"/>
      <c r="F25" s="689"/>
      <c r="G25" s="687">
        <v>8</v>
      </c>
      <c r="H25" s="687"/>
      <c r="I25" s="687"/>
      <c r="J25" s="687"/>
      <c r="K25" s="687">
        <v>0</v>
      </c>
      <c r="L25" s="687"/>
      <c r="M25" s="687"/>
      <c r="N25" s="687"/>
      <c r="O25" s="687">
        <v>0</v>
      </c>
      <c r="P25" s="687"/>
      <c r="Q25" s="687"/>
      <c r="R25" s="687"/>
      <c r="S25" s="690">
        <v>13</v>
      </c>
      <c r="T25" s="689"/>
      <c r="U25" s="689"/>
      <c r="V25" s="686"/>
      <c r="W25" s="689">
        <v>66</v>
      </c>
      <c r="X25" s="689"/>
      <c r="Y25" s="689"/>
      <c r="Z25" s="691">
        <f>SUM(AC25:AU25)</f>
        <v>10</v>
      </c>
      <c r="AA25" s="689"/>
      <c r="AB25" s="689"/>
      <c r="AC25" s="687" t="s">
        <v>75</v>
      </c>
      <c r="AD25" s="687"/>
      <c r="AE25" s="687"/>
      <c r="AF25" s="687"/>
      <c r="AG25" s="687" t="s">
        <v>75</v>
      </c>
      <c r="AH25" s="687"/>
      <c r="AI25" s="687"/>
      <c r="AJ25" s="687"/>
      <c r="AK25" s="687" t="s">
        <v>75</v>
      </c>
      <c r="AL25" s="687"/>
      <c r="AM25" s="687"/>
      <c r="AN25" s="687"/>
      <c r="AO25" s="687">
        <v>1</v>
      </c>
      <c r="AP25" s="687"/>
      <c r="AQ25" s="687"/>
      <c r="AR25" s="687"/>
      <c r="AS25" s="689">
        <v>9</v>
      </c>
      <c r="AT25" s="689"/>
      <c r="AU25" s="689"/>
      <c r="AV25" s="693"/>
      <c r="AW25" s="636"/>
    </row>
    <row r="26" spans="1:49" ht="18" customHeight="1">
      <c r="A26" s="644" t="s">
        <v>244</v>
      </c>
      <c r="B26" s="644"/>
      <c r="C26" s="645"/>
      <c r="D26" s="689">
        <f>SUM(G26:Y26)</f>
        <v>0</v>
      </c>
      <c r="E26" s="689"/>
      <c r="F26" s="689"/>
      <c r="G26" s="712">
        <v>0</v>
      </c>
      <c r="H26" s="712"/>
      <c r="I26" s="712"/>
      <c r="J26" s="712"/>
      <c r="K26" s="712">
        <v>0</v>
      </c>
      <c r="L26" s="712"/>
      <c r="M26" s="712"/>
      <c r="N26" s="712"/>
      <c r="O26" s="712">
        <v>0</v>
      </c>
      <c r="P26" s="712"/>
      <c r="Q26" s="712"/>
      <c r="R26" s="712"/>
      <c r="S26" s="712">
        <v>0</v>
      </c>
      <c r="T26" s="712"/>
      <c r="U26" s="712"/>
      <c r="V26" s="712"/>
      <c r="W26" s="713">
        <v>0</v>
      </c>
      <c r="X26" s="713"/>
      <c r="Y26" s="713"/>
      <c r="Z26" s="714">
        <f>SUM(AC26:AU26)</f>
        <v>0</v>
      </c>
      <c r="AA26" s="713"/>
      <c r="AB26" s="713"/>
      <c r="AC26" s="712">
        <v>0</v>
      </c>
      <c r="AD26" s="712"/>
      <c r="AE26" s="712"/>
      <c r="AF26" s="712"/>
      <c r="AG26" s="712">
        <v>0</v>
      </c>
      <c r="AH26" s="712"/>
      <c r="AI26" s="712"/>
      <c r="AJ26" s="712"/>
      <c r="AK26" s="712">
        <v>0</v>
      </c>
      <c r="AL26" s="712"/>
      <c r="AM26" s="712"/>
      <c r="AN26" s="712"/>
      <c r="AO26" s="712">
        <v>0</v>
      </c>
      <c r="AP26" s="712"/>
      <c r="AQ26" s="712"/>
      <c r="AR26" s="712"/>
      <c r="AS26" s="713">
        <v>0</v>
      </c>
      <c r="AT26" s="713"/>
      <c r="AU26" s="713"/>
      <c r="AV26" s="693"/>
      <c r="AW26" s="636"/>
    </row>
    <row r="27" spans="1:49" ht="18" customHeight="1" thickBot="1">
      <c r="A27" s="715" t="s">
        <v>53</v>
      </c>
      <c r="B27" s="715"/>
      <c r="C27" s="716"/>
      <c r="D27" s="697">
        <f>SUM(D24:F26)</f>
        <v>88</v>
      </c>
      <c r="E27" s="697"/>
      <c r="F27" s="697"/>
      <c r="G27" s="717">
        <f>SUM(G24:J26)</f>
        <v>8</v>
      </c>
      <c r="H27" s="717"/>
      <c r="I27" s="717"/>
      <c r="J27" s="717"/>
      <c r="K27" s="717">
        <f>SUM(K24:N26)</f>
        <v>0</v>
      </c>
      <c r="L27" s="717"/>
      <c r="M27" s="717"/>
      <c r="N27" s="717"/>
      <c r="O27" s="717">
        <f>SUM(O24:R26)</f>
        <v>0</v>
      </c>
      <c r="P27" s="717"/>
      <c r="Q27" s="717"/>
      <c r="R27" s="717"/>
      <c r="S27" s="717">
        <f>SUM(S24:V26)</f>
        <v>14</v>
      </c>
      <c r="T27" s="717"/>
      <c r="U27" s="717"/>
      <c r="V27" s="717"/>
      <c r="W27" s="718">
        <f>SUM(W24:Y26)</f>
        <v>66</v>
      </c>
      <c r="X27" s="718"/>
      <c r="Y27" s="718"/>
      <c r="Z27" s="699">
        <f>SUM(Z24:AB26)</f>
        <v>10</v>
      </c>
      <c r="AA27" s="697"/>
      <c r="AB27" s="697"/>
      <c r="AC27" s="717">
        <f>SUM(AC24:AF26)</f>
        <v>0</v>
      </c>
      <c r="AD27" s="717"/>
      <c r="AE27" s="717"/>
      <c r="AF27" s="717"/>
      <c r="AG27" s="717">
        <f>SUM(AG24:AJ26)</f>
        <v>0</v>
      </c>
      <c r="AH27" s="717"/>
      <c r="AI27" s="717"/>
      <c r="AJ27" s="717"/>
      <c r="AK27" s="717">
        <f>SUM(AK24:AN26)</f>
        <v>0</v>
      </c>
      <c r="AL27" s="717"/>
      <c r="AM27" s="717"/>
      <c r="AN27" s="717"/>
      <c r="AO27" s="717">
        <f>SUM(AO24:AR26)</f>
        <v>1</v>
      </c>
      <c r="AP27" s="717"/>
      <c r="AQ27" s="717"/>
      <c r="AR27" s="717"/>
      <c r="AS27" s="718">
        <f>SUM(AS24:AU26)</f>
        <v>9</v>
      </c>
      <c r="AT27" s="718"/>
      <c r="AU27" s="718"/>
      <c r="AV27" s="693"/>
      <c r="AW27" s="636"/>
    </row>
    <row r="28" spans="1:49" ht="15" customHeight="1" thickBot="1">
      <c r="A28" s="636"/>
      <c r="B28" s="636"/>
      <c r="C28" s="636"/>
      <c r="D28" s="636"/>
      <c r="E28" s="636"/>
      <c r="F28" s="636"/>
      <c r="G28" s="636"/>
      <c r="H28" s="636"/>
      <c r="I28" s="636"/>
      <c r="J28" s="636"/>
      <c r="K28" s="719"/>
      <c r="L28" s="636"/>
      <c r="M28" s="636"/>
      <c r="N28" s="636"/>
      <c r="O28" s="636"/>
      <c r="P28" s="636"/>
      <c r="Q28" s="636"/>
      <c r="R28" s="636"/>
      <c r="S28" s="636"/>
      <c r="T28" s="636"/>
      <c r="U28" s="636"/>
      <c r="V28" s="636"/>
      <c r="W28" s="636"/>
      <c r="X28" s="636"/>
      <c r="Y28" s="636"/>
      <c r="Z28" s="636"/>
      <c r="AA28" s="636"/>
      <c r="AB28" s="636"/>
      <c r="AC28" s="636"/>
      <c r="AD28" s="636"/>
      <c r="AE28" s="636"/>
      <c r="AF28" s="636"/>
      <c r="AG28" s="636"/>
      <c r="AH28" s="636"/>
      <c r="AI28" s="636"/>
      <c r="AJ28" s="636"/>
      <c r="AK28" s="636"/>
      <c r="AL28" s="636"/>
      <c r="AM28" s="636"/>
      <c r="AN28" s="636"/>
      <c r="AO28" s="636"/>
      <c r="AP28" s="636"/>
      <c r="AQ28" s="636"/>
      <c r="AR28" s="636"/>
      <c r="AS28" s="636"/>
      <c r="AT28" s="636"/>
      <c r="AU28" s="636"/>
    </row>
    <row r="29" spans="1:49" ht="15" customHeight="1" thickBot="1">
      <c r="A29" s="635" t="s">
        <v>268</v>
      </c>
      <c r="B29" s="636"/>
      <c r="C29" s="636"/>
      <c r="D29" s="636"/>
      <c r="E29" s="636"/>
      <c r="F29" s="636"/>
      <c r="G29" s="636"/>
      <c r="H29" s="636"/>
      <c r="I29" s="636"/>
      <c r="J29" s="636"/>
      <c r="K29" s="636"/>
      <c r="L29" s="636"/>
      <c r="M29" s="636"/>
      <c r="N29" s="636"/>
      <c r="O29" s="636"/>
      <c r="P29" s="636"/>
      <c r="Q29" s="636"/>
      <c r="R29" s="636"/>
      <c r="S29" s="636"/>
      <c r="T29" s="636"/>
      <c r="U29" s="636"/>
      <c r="V29" s="636"/>
      <c r="W29" s="636"/>
      <c r="X29" s="636"/>
      <c r="Y29" s="636"/>
      <c r="Z29" s="636"/>
      <c r="AA29" s="636"/>
      <c r="AB29" s="636"/>
      <c r="AC29" s="636"/>
      <c r="AD29" s="636"/>
      <c r="AE29" s="636"/>
      <c r="AF29" s="636"/>
      <c r="AG29" s="636"/>
      <c r="AH29" s="636"/>
      <c r="AI29" s="636"/>
      <c r="AJ29" s="636"/>
      <c r="AK29" s="636"/>
      <c r="AL29" s="636"/>
      <c r="AM29" s="636"/>
      <c r="AN29" s="636"/>
      <c r="AO29" s="636"/>
      <c r="AP29" s="636"/>
      <c r="AQ29" s="636"/>
      <c r="AR29" s="636"/>
      <c r="AS29" s="636"/>
      <c r="AT29" s="636"/>
      <c r="AU29" s="636"/>
      <c r="AV29" s="636"/>
    </row>
    <row r="30" spans="1:49" ht="13.5" customHeight="1">
      <c r="A30" s="638" t="s">
        <v>269</v>
      </c>
      <c r="B30" s="638"/>
      <c r="C30" s="639"/>
      <c r="D30" s="720" t="s">
        <v>270</v>
      </c>
      <c r="E30" s="663"/>
      <c r="F30" s="663"/>
      <c r="G30" s="663"/>
      <c r="H30" s="663"/>
      <c r="I30" s="663"/>
      <c r="J30" s="663"/>
      <c r="K30" s="663"/>
      <c r="L30" s="663"/>
      <c r="M30" s="721" t="s">
        <v>271</v>
      </c>
      <c r="N30" s="722"/>
      <c r="O30" s="722"/>
      <c r="P30" s="722"/>
      <c r="Q30" s="722"/>
      <c r="R30" s="722"/>
      <c r="S30" s="722"/>
      <c r="T30" s="722"/>
      <c r="U30" s="722"/>
      <c r="V30" s="721" t="s">
        <v>272</v>
      </c>
      <c r="W30" s="722"/>
      <c r="X30" s="722"/>
      <c r="Y30" s="722"/>
      <c r="Z30" s="722"/>
      <c r="AA30" s="722"/>
      <c r="AB30" s="722"/>
      <c r="AC30" s="722"/>
      <c r="AD30" s="723"/>
      <c r="AE30" s="636"/>
      <c r="AF30" s="636"/>
      <c r="AG30" s="636"/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36"/>
      <c r="AT30" s="636"/>
      <c r="AU30" s="636"/>
    </row>
    <row r="31" spans="1:49" ht="13.5" customHeight="1">
      <c r="A31" s="644"/>
      <c r="B31" s="644"/>
      <c r="C31" s="645"/>
      <c r="D31" s="724"/>
      <c r="E31" s="725"/>
      <c r="F31" s="725"/>
      <c r="G31" s="725"/>
      <c r="H31" s="725"/>
      <c r="I31" s="725"/>
      <c r="J31" s="725"/>
      <c r="K31" s="725"/>
      <c r="L31" s="725"/>
      <c r="M31" s="726"/>
      <c r="N31" s="726"/>
      <c r="O31" s="726"/>
      <c r="P31" s="726"/>
      <c r="Q31" s="726"/>
      <c r="R31" s="726"/>
      <c r="S31" s="726"/>
      <c r="T31" s="726"/>
      <c r="U31" s="726"/>
      <c r="V31" s="726"/>
      <c r="W31" s="726"/>
      <c r="X31" s="726"/>
      <c r="Y31" s="726"/>
      <c r="Z31" s="726"/>
      <c r="AA31" s="726"/>
      <c r="AB31" s="726"/>
      <c r="AC31" s="726"/>
      <c r="AD31" s="727"/>
      <c r="AE31" s="636"/>
      <c r="AF31" s="636"/>
      <c r="AG31" s="636"/>
      <c r="AH31" s="636"/>
      <c r="AI31" s="636"/>
      <c r="AJ31" s="636"/>
      <c r="AK31" s="636"/>
      <c r="AL31" s="636"/>
      <c r="AM31" s="636"/>
      <c r="AN31" s="636"/>
      <c r="AO31" s="636"/>
      <c r="AP31" s="636"/>
      <c r="AQ31" s="636"/>
      <c r="AR31" s="636"/>
      <c r="AS31" s="636"/>
      <c r="AT31" s="636"/>
      <c r="AU31" s="636"/>
    </row>
    <row r="32" spans="1:49" ht="3.75" customHeight="1">
      <c r="A32" s="728"/>
      <c r="B32" s="728"/>
      <c r="C32" s="729"/>
      <c r="D32" s="730">
        <v>10</v>
      </c>
      <c r="E32" s="731"/>
      <c r="F32" s="731"/>
      <c r="G32" s="731"/>
      <c r="H32" s="731"/>
      <c r="I32" s="731"/>
      <c r="J32" s="731"/>
      <c r="K32" s="731"/>
      <c r="L32" s="732"/>
      <c r="M32" s="733">
        <v>26</v>
      </c>
      <c r="N32" s="733"/>
      <c r="O32" s="733"/>
      <c r="P32" s="733"/>
      <c r="Q32" s="733"/>
      <c r="R32" s="733"/>
      <c r="S32" s="733"/>
      <c r="T32" s="733"/>
      <c r="U32" s="733"/>
      <c r="V32" s="733">
        <v>30</v>
      </c>
      <c r="W32" s="733"/>
      <c r="X32" s="733"/>
      <c r="Y32" s="733"/>
      <c r="Z32" s="733"/>
      <c r="AA32" s="733"/>
      <c r="AB32" s="733"/>
      <c r="AC32" s="733"/>
      <c r="AD32" s="734"/>
      <c r="AE32" s="636"/>
      <c r="AF32" s="636"/>
      <c r="AG32" s="636"/>
      <c r="AH32" s="636"/>
      <c r="AI32" s="636"/>
      <c r="AJ32" s="636"/>
      <c r="AK32" s="636"/>
      <c r="AL32" s="636"/>
      <c r="AM32" s="636"/>
      <c r="AN32" s="636"/>
      <c r="AO32" s="636"/>
      <c r="AP32" s="636"/>
      <c r="AQ32" s="636"/>
      <c r="AR32" s="636"/>
      <c r="AS32" s="636"/>
      <c r="AT32" s="636"/>
      <c r="AU32" s="636"/>
    </row>
    <row r="33" spans="1:58" ht="17.25" customHeight="1">
      <c r="A33" s="669" t="s">
        <v>46</v>
      </c>
      <c r="B33" s="669"/>
      <c r="C33" s="670"/>
      <c r="D33" s="691"/>
      <c r="E33" s="689"/>
      <c r="F33" s="689"/>
      <c r="G33" s="689"/>
      <c r="H33" s="689"/>
      <c r="I33" s="689"/>
      <c r="J33" s="689"/>
      <c r="K33" s="689"/>
      <c r="L33" s="686"/>
      <c r="M33" s="687"/>
      <c r="N33" s="687"/>
      <c r="O33" s="687"/>
      <c r="P33" s="687"/>
      <c r="Q33" s="687"/>
      <c r="R33" s="687"/>
      <c r="S33" s="687"/>
      <c r="T33" s="687"/>
      <c r="U33" s="687"/>
      <c r="V33" s="687"/>
      <c r="W33" s="687"/>
      <c r="X33" s="687"/>
      <c r="Y33" s="687"/>
      <c r="Z33" s="687"/>
      <c r="AA33" s="687"/>
      <c r="AB33" s="687"/>
      <c r="AC33" s="687"/>
      <c r="AD33" s="690"/>
      <c r="AE33" s="636"/>
      <c r="AF33" s="636"/>
      <c r="AG33" s="636"/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36"/>
      <c r="AT33" s="636"/>
      <c r="AU33" s="636"/>
    </row>
    <row r="34" spans="1:58" ht="5.25" customHeight="1" thickBot="1">
      <c r="A34" s="735"/>
      <c r="B34" s="735"/>
      <c r="C34" s="736"/>
      <c r="D34" s="737"/>
      <c r="E34" s="718"/>
      <c r="F34" s="718"/>
      <c r="G34" s="718"/>
      <c r="H34" s="718"/>
      <c r="I34" s="718"/>
      <c r="J34" s="718"/>
      <c r="K34" s="718"/>
      <c r="L34" s="738"/>
      <c r="M34" s="717"/>
      <c r="N34" s="717"/>
      <c r="O34" s="717"/>
      <c r="P34" s="717"/>
      <c r="Q34" s="717"/>
      <c r="R34" s="717"/>
      <c r="S34" s="717"/>
      <c r="T34" s="717"/>
      <c r="U34" s="717"/>
      <c r="V34" s="717"/>
      <c r="W34" s="717"/>
      <c r="X34" s="717"/>
      <c r="Y34" s="717"/>
      <c r="Z34" s="717"/>
      <c r="AA34" s="717"/>
      <c r="AB34" s="717"/>
      <c r="AC34" s="717"/>
      <c r="AD34" s="739"/>
      <c r="AE34" s="636"/>
      <c r="AF34" s="636"/>
      <c r="AG34" s="636"/>
      <c r="AH34" s="636"/>
      <c r="AI34" s="636"/>
      <c r="AJ34" s="636"/>
      <c r="AK34" s="636"/>
      <c r="AL34" s="636"/>
      <c r="AM34" s="636"/>
      <c r="AN34" s="636"/>
      <c r="AO34" s="636"/>
      <c r="AP34" s="636"/>
      <c r="AQ34" s="636"/>
      <c r="AR34" s="636"/>
      <c r="AS34" s="636"/>
      <c r="AT34" s="636"/>
      <c r="AU34" s="636"/>
    </row>
    <row r="35" spans="1:58" ht="14.25" customHeight="1">
      <c r="A35" s="636"/>
      <c r="B35" s="636"/>
      <c r="C35" s="636"/>
      <c r="D35" s="636"/>
      <c r="E35" s="636"/>
      <c r="F35" s="636"/>
      <c r="G35" s="636"/>
      <c r="H35" s="636"/>
      <c r="I35" s="636"/>
      <c r="J35" s="636"/>
      <c r="K35" s="636"/>
      <c r="L35" s="636"/>
      <c r="M35" s="636"/>
      <c r="N35" s="636"/>
      <c r="O35" s="636"/>
      <c r="P35" s="636"/>
      <c r="Q35" s="636"/>
      <c r="R35" s="636"/>
      <c r="S35" s="636"/>
      <c r="T35" s="636"/>
      <c r="U35" s="636"/>
      <c r="V35" s="636"/>
      <c r="W35" s="636"/>
      <c r="X35" s="636"/>
      <c r="Y35" s="636"/>
      <c r="Z35" s="636"/>
      <c r="AA35" s="636"/>
      <c r="AB35" s="636"/>
      <c r="AC35" s="636"/>
      <c r="AD35" s="636"/>
      <c r="AE35" s="636"/>
      <c r="AF35" s="636"/>
      <c r="AG35" s="636"/>
      <c r="AH35" s="636"/>
      <c r="AI35" s="636"/>
      <c r="AJ35" s="636"/>
      <c r="AK35" s="636"/>
      <c r="AL35" s="636"/>
      <c r="AM35" s="636"/>
      <c r="AN35" s="636"/>
      <c r="AO35" s="636"/>
      <c r="AP35" s="636"/>
      <c r="AQ35" s="636"/>
      <c r="AR35" s="636"/>
      <c r="AS35" s="636"/>
      <c r="AT35" s="636"/>
      <c r="AU35" s="636"/>
    </row>
    <row r="36" spans="1:58" ht="13.5" customHeight="1" thickBot="1">
      <c r="A36" s="635" t="s">
        <v>273</v>
      </c>
      <c r="B36" s="636"/>
      <c r="C36" s="636"/>
      <c r="D36" s="636"/>
      <c r="E36" s="636"/>
      <c r="F36" s="636"/>
      <c r="G36" s="636"/>
      <c r="H36" s="636"/>
      <c r="I36" s="636"/>
      <c r="J36" s="636"/>
      <c r="K36" s="636"/>
      <c r="L36" s="636"/>
      <c r="M36" s="636"/>
      <c r="N36" s="636"/>
      <c r="O36" s="636"/>
      <c r="P36" s="636"/>
      <c r="Q36" s="636"/>
      <c r="R36" s="636"/>
      <c r="S36" s="636"/>
      <c r="T36" s="636"/>
      <c r="U36" s="636"/>
      <c r="V36" s="636"/>
      <c r="W36" s="636"/>
      <c r="X36" s="636"/>
      <c r="Y36" s="636"/>
      <c r="Z36" s="636"/>
      <c r="AA36" s="636"/>
      <c r="AB36" s="636"/>
      <c r="AC36" s="636"/>
      <c r="AD36" s="636"/>
      <c r="AE36" s="636"/>
      <c r="AF36" s="636"/>
      <c r="AG36" s="636"/>
      <c r="AH36" s="636"/>
      <c r="AI36" s="636"/>
      <c r="AJ36" s="636"/>
      <c r="AK36" s="636"/>
      <c r="AL36" s="636"/>
      <c r="AM36" s="636"/>
      <c r="AN36" s="636"/>
      <c r="AO36" s="636"/>
      <c r="AP36" s="636"/>
      <c r="AQ36" s="636"/>
      <c r="AR36" s="636"/>
      <c r="AS36" s="636"/>
      <c r="AT36" s="636"/>
      <c r="AU36" s="636"/>
    </row>
    <row r="37" spans="1:58" ht="13.5" customHeight="1">
      <c r="A37" s="638" t="s">
        <v>269</v>
      </c>
      <c r="B37" s="638"/>
      <c r="C37" s="639"/>
      <c r="D37" s="740" t="s">
        <v>274</v>
      </c>
      <c r="E37" s="663"/>
      <c r="F37" s="663"/>
      <c r="G37" s="663"/>
      <c r="H37" s="741" t="s">
        <v>275</v>
      </c>
      <c r="I37" s="663"/>
      <c r="J37" s="663"/>
      <c r="K37" s="663"/>
      <c r="L37" s="741" t="s">
        <v>276</v>
      </c>
      <c r="M37" s="663"/>
      <c r="N37" s="663"/>
      <c r="O37" s="663"/>
      <c r="P37" s="741" t="s">
        <v>277</v>
      </c>
      <c r="Q37" s="663"/>
      <c r="R37" s="663"/>
      <c r="S37" s="663"/>
      <c r="T37" s="663" t="s">
        <v>278</v>
      </c>
      <c r="U37" s="663"/>
      <c r="V37" s="663"/>
      <c r="W37" s="663"/>
      <c r="X37" s="742" t="s">
        <v>279</v>
      </c>
      <c r="Y37" s="742"/>
      <c r="Z37" s="742"/>
      <c r="AA37" s="742"/>
      <c r="AB37" s="742"/>
      <c r="AC37" s="742"/>
      <c r="AD37" s="742"/>
      <c r="AE37" s="742"/>
      <c r="AF37" s="742"/>
      <c r="AG37" s="742"/>
      <c r="AH37" s="742"/>
      <c r="AI37" s="742"/>
      <c r="AJ37" s="742"/>
      <c r="AK37" s="743"/>
      <c r="AL37" s="650"/>
      <c r="AM37" s="650"/>
      <c r="AN37" s="636"/>
      <c r="AO37" s="636"/>
      <c r="AP37" s="636"/>
      <c r="AQ37" s="636"/>
      <c r="AR37" s="636"/>
      <c r="AS37" s="636"/>
    </row>
    <row r="38" spans="1:58" ht="12" customHeight="1">
      <c r="A38" s="669"/>
      <c r="B38" s="669"/>
      <c r="C38" s="670"/>
      <c r="D38" s="744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672"/>
      <c r="T38" s="672"/>
      <c r="U38" s="672"/>
      <c r="V38" s="672"/>
      <c r="W38" s="672"/>
      <c r="X38" s="745"/>
      <c r="Y38" s="746" t="s">
        <v>280</v>
      </c>
      <c r="Z38" s="747"/>
      <c r="AA38" s="747"/>
      <c r="AB38" s="747"/>
      <c r="AC38" s="747"/>
      <c r="AD38" s="748"/>
      <c r="AE38" s="749"/>
      <c r="AF38" s="746" t="s">
        <v>281</v>
      </c>
      <c r="AG38" s="747"/>
      <c r="AH38" s="747"/>
      <c r="AI38" s="747"/>
      <c r="AJ38" s="747"/>
      <c r="AK38" s="750"/>
      <c r="AL38" s="650"/>
      <c r="AM38" s="650"/>
      <c r="AN38" s="636"/>
      <c r="AO38" s="636"/>
      <c r="AP38" s="636"/>
      <c r="AQ38" s="636"/>
      <c r="AR38" s="636"/>
      <c r="AS38" s="636"/>
    </row>
    <row r="39" spans="1:58" ht="12" customHeight="1">
      <c r="A39" s="669"/>
      <c r="B39" s="669"/>
      <c r="C39" s="670"/>
      <c r="D39" s="744"/>
      <c r="E39" s="672"/>
      <c r="F39" s="672"/>
      <c r="G39" s="672"/>
      <c r="H39" s="672"/>
      <c r="I39" s="672"/>
      <c r="J39" s="672"/>
      <c r="K39" s="672"/>
      <c r="L39" s="672"/>
      <c r="M39" s="672"/>
      <c r="N39" s="672"/>
      <c r="O39" s="672"/>
      <c r="P39" s="672"/>
      <c r="Q39" s="672"/>
      <c r="R39" s="672"/>
      <c r="S39" s="672"/>
      <c r="T39" s="672"/>
      <c r="U39" s="672"/>
      <c r="V39" s="672"/>
      <c r="W39" s="672"/>
      <c r="X39" s="749"/>
      <c r="Y39" s="747"/>
      <c r="Z39" s="747"/>
      <c r="AA39" s="747"/>
      <c r="AB39" s="747"/>
      <c r="AC39" s="747"/>
      <c r="AD39" s="748"/>
      <c r="AE39" s="749"/>
      <c r="AF39" s="747"/>
      <c r="AG39" s="747"/>
      <c r="AH39" s="747"/>
      <c r="AI39" s="747"/>
      <c r="AJ39" s="747"/>
      <c r="AK39" s="750"/>
      <c r="AL39" s="650"/>
      <c r="AM39" s="650"/>
      <c r="AN39" s="636"/>
      <c r="AO39" s="636"/>
      <c r="AP39" s="636"/>
      <c r="AQ39" s="636"/>
      <c r="AR39" s="636"/>
      <c r="AS39" s="636"/>
    </row>
    <row r="40" spans="1:58" ht="12" customHeight="1">
      <c r="A40" s="644"/>
      <c r="B40" s="644"/>
      <c r="C40" s="645"/>
      <c r="D40" s="724"/>
      <c r="E40" s="725"/>
      <c r="F40" s="725"/>
      <c r="G40" s="725"/>
      <c r="H40" s="725"/>
      <c r="I40" s="725"/>
      <c r="J40" s="725"/>
      <c r="K40" s="725"/>
      <c r="L40" s="725"/>
      <c r="M40" s="725"/>
      <c r="N40" s="725"/>
      <c r="O40" s="725"/>
      <c r="P40" s="725"/>
      <c r="Q40" s="725"/>
      <c r="R40" s="725"/>
      <c r="S40" s="725"/>
      <c r="T40" s="725"/>
      <c r="U40" s="725"/>
      <c r="V40" s="725"/>
      <c r="W40" s="725"/>
      <c r="X40" s="751"/>
      <c r="Y40" s="752"/>
      <c r="Z40" s="752"/>
      <c r="AA40" s="752"/>
      <c r="AB40" s="752"/>
      <c r="AC40" s="752"/>
      <c r="AD40" s="753"/>
      <c r="AE40" s="751"/>
      <c r="AF40" s="752"/>
      <c r="AG40" s="752"/>
      <c r="AH40" s="752"/>
      <c r="AI40" s="752"/>
      <c r="AJ40" s="752"/>
      <c r="AK40" s="754"/>
      <c r="AL40" s="650"/>
      <c r="AM40" s="650"/>
      <c r="AN40" s="636"/>
      <c r="AO40" s="636"/>
      <c r="AP40" s="636"/>
      <c r="AQ40" s="636"/>
      <c r="AR40" s="636"/>
      <c r="AS40" s="636"/>
    </row>
    <row r="41" spans="1:58" ht="18" customHeight="1">
      <c r="A41" s="669" t="s">
        <v>45</v>
      </c>
      <c r="B41" s="669"/>
      <c r="C41" s="670"/>
      <c r="D41" s="755">
        <v>1</v>
      </c>
      <c r="E41" s="687"/>
      <c r="F41" s="687"/>
      <c r="G41" s="687"/>
      <c r="H41" s="687">
        <v>6</v>
      </c>
      <c r="I41" s="687"/>
      <c r="J41" s="687"/>
      <c r="K41" s="687"/>
      <c r="L41" s="687">
        <v>1</v>
      </c>
      <c r="M41" s="687"/>
      <c r="N41" s="687"/>
      <c r="O41" s="687"/>
      <c r="P41" s="687">
        <v>1</v>
      </c>
      <c r="Q41" s="687"/>
      <c r="R41" s="687"/>
      <c r="S41" s="687"/>
      <c r="T41" s="687">
        <v>0</v>
      </c>
      <c r="U41" s="687"/>
      <c r="V41" s="687"/>
      <c r="W41" s="687"/>
      <c r="X41" s="687">
        <v>0</v>
      </c>
      <c r="Y41" s="687"/>
      <c r="Z41" s="687"/>
      <c r="AA41" s="687"/>
      <c r="AB41" s="687"/>
      <c r="AC41" s="687"/>
      <c r="AD41" s="687"/>
      <c r="AE41" s="687">
        <v>0</v>
      </c>
      <c r="AF41" s="687"/>
      <c r="AG41" s="687"/>
      <c r="AH41" s="687"/>
      <c r="AI41" s="687"/>
      <c r="AJ41" s="687"/>
      <c r="AK41" s="690"/>
      <c r="AL41" s="693"/>
      <c r="AM41" s="693"/>
      <c r="AN41" s="636"/>
      <c r="AO41" s="636"/>
      <c r="AP41" s="636"/>
      <c r="AQ41" s="636"/>
      <c r="AR41" s="636"/>
      <c r="AS41" s="636"/>
    </row>
    <row r="42" spans="1:58" ht="18" customHeight="1">
      <c r="A42" s="669" t="s">
        <v>46</v>
      </c>
      <c r="B42" s="669"/>
      <c r="C42" s="670"/>
      <c r="D42" s="755">
        <v>200</v>
      </c>
      <c r="E42" s="687"/>
      <c r="F42" s="687"/>
      <c r="G42" s="687"/>
      <c r="H42" s="687">
        <v>481</v>
      </c>
      <c r="I42" s="687"/>
      <c r="J42" s="687"/>
      <c r="K42" s="687"/>
      <c r="L42" s="687">
        <v>197</v>
      </c>
      <c r="M42" s="687"/>
      <c r="N42" s="687"/>
      <c r="O42" s="687"/>
      <c r="P42" s="687">
        <v>157</v>
      </c>
      <c r="Q42" s="687"/>
      <c r="R42" s="687"/>
      <c r="S42" s="687"/>
      <c r="T42" s="687">
        <v>0</v>
      </c>
      <c r="U42" s="687"/>
      <c r="V42" s="687"/>
      <c r="W42" s="687"/>
      <c r="X42" s="687">
        <v>124</v>
      </c>
      <c r="Y42" s="687"/>
      <c r="Z42" s="687"/>
      <c r="AA42" s="687"/>
      <c r="AB42" s="687"/>
      <c r="AC42" s="687"/>
      <c r="AD42" s="687"/>
      <c r="AE42" s="687">
        <v>47</v>
      </c>
      <c r="AF42" s="687"/>
      <c r="AG42" s="687"/>
      <c r="AH42" s="687"/>
      <c r="AI42" s="687"/>
      <c r="AJ42" s="687"/>
      <c r="AK42" s="690"/>
      <c r="AL42" s="693"/>
      <c r="AM42" s="693"/>
      <c r="AN42" s="636"/>
      <c r="AO42" s="636"/>
      <c r="AP42" s="636"/>
      <c r="AQ42" s="636"/>
      <c r="AR42" s="636"/>
      <c r="AS42" s="636"/>
      <c r="AY42" s="208"/>
      <c r="AZ42" s="208"/>
      <c r="BA42" s="208"/>
      <c r="BB42" s="208"/>
      <c r="BC42" s="208"/>
    </row>
    <row r="43" spans="1:58" ht="18" customHeight="1">
      <c r="A43" s="644" t="s">
        <v>47</v>
      </c>
      <c r="B43" s="644"/>
      <c r="C43" s="645"/>
      <c r="D43" s="755">
        <v>0</v>
      </c>
      <c r="E43" s="687"/>
      <c r="F43" s="687"/>
      <c r="G43" s="687"/>
      <c r="H43" s="687">
        <v>0</v>
      </c>
      <c r="I43" s="687"/>
      <c r="J43" s="687"/>
      <c r="K43" s="687"/>
      <c r="L43" s="687">
        <v>0</v>
      </c>
      <c r="M43" s="687"/>
      <c r="N43" s="687"/>
      <c r="O43" s="687"/>
      <c r="P43" s="687">
        <v>0</v>
      </c>
      <c r="Q43" s="687"/>
      <c r="R43" s="687"/>
      <c r="S43" s="687"/>
      <c r="T43" s="687">
        <v>0</v>
      </c>
      <c r="U43" s="687"/>
      <c r="V43" s="687"/>
      <c r="W43" s="687"/>
      <c r="X43" s="712">
        <v>0</v>
      </c>
      <c r="Y43" s="712"/>
      <c r="Z43" s="712"/>
      <c r="AA43" s="712"/>
      <c r="AB43" s="712"/>
      <c r="AC43" s="712"/>
      <c r="AD43" s="712"/>
      <c r="AE43" s="687">
        <v>0</v>
      </c>
      <c r="AF43" s="687"/>
      <c r="AG43" s="687"/>
      <c r="AH43" s="687"/>
      <c r="AI43" s="687"/>
      <c r="AJ43" s="687"/>
      <c r="AK43" s="690"/>
      <c r="AL43" s="693"/>
      <c r="AM43" s="693"/>
      <c r="AN43" s="636"/>
      <c r="AO43" s="636"/>
      <c r="AP43" s="636"/>
      <c r="AQ43" s="636"/>
      <c r="AR43" s="636"/>
      <c r="AS43" s="636"/>
      <c r="AZ43" s="208"/>
      <c r="BA43" s="208"/>
      <c r="BB43" s="208"/>
      <c r="BC43" s="208"/>
      <c r="BD43" s="208"/>
      <c r="BE43" s="208"/>
      <c r="BF43" s="208"/>
    </row>
    <row r="44" spans="1:58" ht="18" customHeight="1" thickBot="1">
      <c r="A44" s="651" t="s">
        <v>8</v>
      </c>
      <c r="B44" s="651"/>
      <c r="C44" s="652"/>
      <c r="D44" s="756">
        <f>SUM(D41:G43)</f>
        <v>201</v>
      </c>
      <c r="E44" s="656"/>
      <c r="F44" s="656"/>
      <c r="G44" s="656"/>
      <c r="H44" s="656">
        <f>SUM(H41:K43)</f>
        <v>487</v>
      </c>
      <c r="I44" s="656"/>
      <c r="J44" s="656"/>
      <c r="K44" s="656"/>
      <c r="L44" s="656">
        <f>SUM(L41:O43)</f>
        <v>198</v>
      </c>
      <c r="M44" s="656"/>
      <c r="N44" s="656"/>
      <c r="O44" s="656"/>
      <c r="P44" s="656">
        <f>SUM(P41:S43)</f>
        <v>158</v>
      </c>
      <c r="Q44" s="656"/>
      <c r="R44" s="656"/>
      <c r="S44" s="656"/>
      <c r="T44" s="656">
        <f>SUM(T41:W43)</f>
        <v>0</v>
      </c>
      <c r="U44" s="656"/>
      <c r="V44" s="656"/>
      <c r="W44" s="656"/>
      <c r="X44" s="656">
        <f>SUM(X41:AD43)</f>
        <v>124</v>
      </c>
      <c r="Y44" s="656"/>
      <c r="Z44" s="656"/>
      <c r="AA44" s="656"/>
      <c r="AB44" s="656"/>
      <c r="AC44" s="656"/>
      <c r="AD44" s="658"/>
      <c r="AE44" s="656">
        <f>SUM(AE41:AK43)</f>
        <v>47</v>
      </c>
      <c r="AF44" s="656"/>
      <c r="AG44" s="656"/>
      <c r="AH44" s="656"/>
      <c r="AI44" s="656"/>
      <c r="AJ44" s="656"/>
      <c r="AK44" s="658"/>
      <c r="AL44" s="693"/>
      <c r="AM44" s="693"/>
      <c r="AN44" s="636"/>
      <c r="AO44" s="636"/>
      <c r="AP44" s="636"/>
      <c r="AQ44" s="636"/>
      <c r="AR44" s="636"/>
      <c r="AS44" s="636"/>
      <c r="AZ44" s="208"/>
      <c r="BA44" s="208"/>
    </row>
    <row r="45" spans="1:58" ht="12.75" customHeight="1">
      <c r="A45" s="636"/>
      <c r="B45" s="636"/>
      <c r="C45" s="636"/>
      <c r="D45" s="636"/>
      <c r="E45" s="636"/>
      <c r="F45" s="636"/>
      <c r="G45" s="636"/>
      <c r="H45" s="636"/>
      <c r="I45" s="636"/>
      <c r="J45" s="636"/>
      <c r="K45" s="636"/>
      <c r="L45" s="636"/>
      <c r="M45" s="636"/>
      <c r="N45" s="636"/>
      <c r="O45" s="636"/>
      <c r="P45" s="636"/>
      <c r="Q45" s="636"/>
      <c r="R45" s="636"/>
      <c r="S45" s="636"/>
      <c r="T45" s="636"/>
      <c r="U45" s="636"/>
      <c r="V45" s="636"/>
      <c r="W45" s="636"/>
      <c r="X45" s="636"/>
      <c r="Y45" s="636"/>
      <c r="Z45" s="636"/>
      <c r="AA45" s="636"/>
      <c r="AB45" s="636"/>
      <c r="AC45" s="636"/>
      <c r="AD45" s="636"/>
      <c r="AE45" s="636"/>
      <c r="AF45" s="636"/>
      <c r="AG45" s="636"/>
      <c r="AH45" s="636"/>
      <c r="AI45" s="636"/>
      <c r="AJ45" s="636"/>
      <c r="AK45" s="636"/>
      <c r="AL45" s="636"/>
      <c r="AM45" s="636"/>
      <c r="AN45" s="636"/>
      <c r="AO45" s="636"/>
      <c r="AP45" s="636"/>
      <c r="AQ45" s="636"/>
      <c r="AR45" s="636"/>
      <c r="AS45" s="636"/>
      <c r="AT45" s="636"/>
      <c r="AU45" s="636"/>
    </row>
    <row r="46" spans="1:58" ht="13.5" customHeight="1" thickBot="1">
      <c r="A46" s="635" t="s">
        <v>282</v>
      </c>
      <c r="B46" s="636"/>
      <c r="C46" s="636"/>
      <c r="D46" s="636"/>
      <c r="E46" s="636"/>
      <c r="F46" s="636"/>
      <c r="G46" s="636"/>
      <c r="H46" s="636"/>
      <c r="I46" s="636"/>
      <c r="J46" s="636"/>
      <c r="K46" s="636"/>
      <c r="L46" s="636"/>
      <c r="M46" s="636"/>
      <c r="N46" s="636"/>
      <c r="O46" s="636"/>
      <c r="P46" s="636"/>
      <c r="Q46" s="636"/>
      <c r="R46" s="636"/>
      <c r="S46" s="636"/>
      <c r="T46" s="636"/>
      <c r="U46" s="636"/>
      <c r="V46" s="636"/>
      <c r="W46" s="636"/>
      <c r="X46" s="636"/>
      <c r="Y46" s="636"/>
      <c r="Z46" s="636"/>
      <c r="AA46" s="636"/>
      <c r="AB46" s="636"/>
      <c r="AC46" s="636"/>
      <c r="AD46" s="636"/>
      <c r="AE46" s="636"/>
      <c r="AF46" s="636"/>
      <c r="AG46" s="636"/>
      <c r="AH46" s="636"/>
      <c r="AI46" s="636"/>
      <c r="AJ46" s="636"/>
      <c r="AK46" s="636"/>
      <c r="AL46" s="636"/>
      <c r="AM46" s="636"/>
      <c r="AN46" s="636"/>
      <c r="AO46" s="636"/>
      <c r="AP46" s="636"/>
      <c r="AQ46" s="636"/>
      <c r="AR46" s="636"/>
      <c r="AS46" s="636"/>
      <c r="AT46" s="636"/>
      <c r="AU46" s="636"/>
    </row>
    <row r="47" spans="1:58" ht="15.75" customHeight="1">
      <c r="A47" s="638" t="s">
        <v>269</v>
      </c>
      <c r="B47" s="638"/>
      <c r="C47" s="639"/>
      <c r="D47" s="757" t="s">
        <v>283</v>
      </c>
      <c r="E47" s="758"/>
      <c r="F47" s="758"/>
      <c r="G47" s="758"/>
      <c r="H47" s="758"/>
      <c r="I47" s="758"/>
      <c r="J47" s="758"/>
      <c r="K47" s="758"/>
      <c r="L47" s="758"/>
      <c r="M47" s="758"/>
      <c r="N47" s="758"/>
      <c r="O47" s="758"/>
      <c r="P47" s="758"/>
      <c r="Q47" s="758"/>
      <c r="R47" s="758"/>
      <c r="S47" s="758"/>
      <c r="T47" s="758"/>
      <c r="U47" s="758"/>
      <c r="V47" s="758"/>
      <c r="W47" s="758"/>
      <c r="X47" s="758"/>
      <c r="Y47" s="759"/>
      <c r="Z47" s="760" t="s">
        <v>284</v>
      </c>
      <c r="AA47" s="761"/>
      <c r="AB47" s="761"/>
      <c r="AC47" s="761"/>
      <c r="AD47" s="761"/>
      <c r="AE47" s="761"/>
      <c r="AF47" s="761"/>
      <c r="AG47" s="761"/>
      <c r="AH47" s="761"/>
      <c r="AI47" s="761"/>
      <c r="AJ47" s="761"/>
      <c r="AK47" s="761"/>
      <c r="AL47" s="636"/>
      <c r="AM47" s="636"/>
      <c r="AN47" s="636"/>
      <c r="AO47" s="636"/>
      <c r="AP47" s="636"/>
      <c r="AQ47" s="636"/>
      <c r="AR47" s="636"/>
      <c r="AS47" s="636"/>
      <c r="AT47" s="636"/>
      <c r="AU47" s="636"/>
    </row>
    <row r="48" spans="1:58" ht="17.25" customHeight="1">
      <c r="A48" s="669"/>
      <c r="B48" s="669"/>
      <c r="C48" s="670"/>
      <c r="D48" s="762" t="s">
        <v>285</v>
      </c>
      <c r="E48" s="763"/>
      <c r="F48" s="763"/>
      <c r="G48" s="763"/>
      <c r="H48" s="763"/>
      <c r="I48" s="763"/>
      <c r="J48" s="764"/>
      <c r="K48" s="765" t="s">
        <v>286</v>
      </c>
      <c r="L48" s="765"/>
      <c r="M48" s="765"/>
      <c r="N48" s="765"/>
      <c r="O48" s="766"/>
      <c r="P48" s="725" t="s">
        <v>287</v>
      </c>
      <c r="Q48" s="725"/>
      <c r="R48" s="725"/>
      <c r="S48" s="725"/>
      <c r="T48" s="725"/>
      <c r="U48" s="767" t="s">
        <v>288</v>
      </c>
      <c r="V48" s="725"/>
      <c r="W48" s="725"/>
      <c r="X48" s="725"/>
      <c r="Y48" s="768"/>
      <c r="Z48" s="762" t="s">
        <v>285</v>
      </c>
      <c r="AA48" s="763"/>
      <c r="AB48" s="763"/>
      <c r="AC48" s="763"/>
      <c r="AD48" s="763"/>
      <c r="AE48" s="763"/>
      <c r="AF48" s="764"/>
      <c r="AG48" s="769" t="s">
        <v>286</v>
      </c>
      <c r="AH48" s="765"/>
      <c r="AI48" s="765"/>
      <c r="AJ48" s="765"/>
      <c r="AK48" s="765"/>
      <c r="AL48" s="636"/>
      <c r="AM48" s="636"/>
      <c r="AN48" s="636"/>
      <c r="AO48" s="636"/>
      <c r="AP48" s="636"/>
      <c r="AQ48" s="636"/>
      <c r="AR48" s="636"/>
      <c r="AS48" s="636"/>
      <c r="AT48" s="636"/>
      <c r="AU48" s="636"/>
    </row>
    <row r="49" spans="1:58" ht="17.25" customHeight="1">
      <c r="A49" s="669"/>
      <c r="B49" s="669"/>
      <c r="C49" s="670"/>
      <c r="D49" s="770"/>
      <c r="E49" s="771"/>
      <c r="F49" s="771"/>
      <c r="G49" s="771"/>
      <c r="H49" s="771"/>
      <c r="I49" s="771"/>
      <c r="J49" s="772"/>
      <c r="K49" s="773"/>
      <c r="L49" s="773"/>
      <c r="M49" s="773"/>
      <c r="N49" s="773"/>
      <c r="O49" s="774"/>
      <c r="P49" s="775"/>
      <c r="Q49" s="775"/>
      <c r="R49" s="775"/>
      <c r="S49" s="775"/>
      <c r="T49" s="775"/>
      <c r="U49" s="775"/>
      <c r="V49" s="775"/>
      <c r="W49" s="775"/>
      <c r="X49" s="775"/>
      <c r="Y49" s="776"/>
      <c r="Z49" s="770"/>
      <c r="AA49" s="771"/>
      <c r="AB49" s="771"/>
      <c r="AC49" s="771"/>
      <c r="AD49" s="771"/>
      <c r="AE49" s="771"/>
      <c r="AF49" s="772"/>
      <c r="AG49" s="777"/>
      <c r="AH49" s="773"/>
      <c r="AI49" s="773"/>
      <c r="AJ49" s="773"/>
      <c r="AK49" s="773"/>
      <c r="AL49" s="636"/>
      <c r="AM49" s="636"/>
      <c r="AN49" s="636"/>
      <c r="AO49" s="636"/>
      <c r="AP49" s="636"/>
      <c r="AQ49" s="636"/>
      <c r="AR49" s="636"/>
      <c r="AS49" s="636"/>
      <c r="AT49" s="636"/>
      <c r="AU49" s="636"/>
    </row>
    <row r="50" spans="1:58" ht="17.25" customHeight="1">
      <c r="A50" s="644"/>
      <c r="B50" s="644"/>
      <c r="C50" s="645"/>
      <c r="D50" s="778"/>
      <c r="E50" s="779"/>
      <c r="F50" s="779"/>
      <c r="G50" s="779"/>
      <c r="H50" s="779"/>
      <c r="I50" s="779"/>
      <c r="J50" s="780"/>
      <c r="K50" s="781"/>
      <c r="L50" s="781"/>
      <c r="M50" s="781"/>
      <c r="N50" s="781"/>
      <c r="O50" s="782"/>
      <c r="P50" s="775"/>
      <c r="Q50" s="775"/>
      <c r="R50" s="775"/>
      <c r="S50" s="775"/>
      <c r="T50" s="775"/>
      <c r="U50" s="775"/>
      <c r="V50" s="775"/>
      <c r="W50" s="775"/>
      <c r="X50" s="775"/>
      <c r="Y50" s="776"/>
      <c r="Z50" s="778"/>
      <c r="AA50" s="779"/>
      <c r="AB50" s="779"/>
      <c r="AC50" s="779"/>
      <c r="AD50" s="779"/>
      <c r="AE50" s="779"/>
      <c r="AF50" s="780"/>
      <c r="AG50" s="783"/>
      <c r="AH50" s="781"/>
      <c r="AI50" s="781"/>
      <c r="AJ50" s="781"/>
      <c r="AK50" s="781"/>
      <c r="AL50" s="636"/>
      <c r="AM50" s="636"/>
      <c r="AN50" s="636"/>
      <c r="AO50" s="636"/>
      <c r="AP50" s="636"/>
      <c r="AQ50" s="636"/>
      <c r="AR50" s="636"/>
      <c r="AS50" s="636"/>
      <c r="AT50" s="636"/>
      <c r="AU50" s="636"/>
    </row>
    <row r="51" spans="1:58" ht="18" customHeight="1">
      <c r="A51" s="669" t="s">
        <v>45</v>
      </c>
      <c r="B51" s="669"/>
      <c r="C51" s="670"/>
      <c r="D51" s="730">
        <v>0</v>
      </c>
      <c r="E51" s="731"/>
      <c r="F51" s="731"/>
      <c r="G51" s="731"/>
      <c r="H51" s="731"/>
      <c r="I51" s="731"/>
      <c r="J51" s="732"/>
      <c r="K51" s="731">
        <v>0</v>
      </c>
      <c r="L51" s="731"/>
      <c r="M51" s="731"/>
      <c r="N51" s="731"/>
      <c r="O51" s="732"/>
      <c r="P51" s="687">
        <v>0</v>
      </c>
      <c r="Q51" s="687"/>
      <c r="R51" s="687"/>
      <c r="S51" s="687"/>
      <c r="T51" s="687"/>
      <c r="U51" s="687">
        <v>0</v>
      </c>
      <c r="V51" s="687"/>
      <c r="W51" s="687"/>
      <c r="X51" s="687"/>
      <c r="Y51" s="688"/>
      <c r="Z51" s="730">
        <v>0</v>
      </c>
      <c r="AA51" s="731"/>
      <c r="AB51" s="731"/>
      <c r="AC51" s="731"/>
      <c r="AD51" s="731"/>
      <c r="AE51" s="731"/>
      <c r="AF51" s="732"/>
      <c r="AG51" s="734">
        <v>0</v>
      </c>
      <c r="AH51" s="731"/>
      <c r="AI51" s="731"/>
      <c r="AJ51" s="731"/>
      <c r="AK51" s="731"/>
      <c r="AL51" s="636"/>
      <c r="AM51" s="636"/>
      <c r="AN51" s="636"/>
      <c r="AO51" s="636"/>
      <c r="AP51" s="636"/>
      <c r="AQ51" s="636"/>
      <c r="AR51" s="636"/>
      <c r="AS51" s="636"/>
      <c r="AT51" s="636"/>
      <c r="AU51" s="636"/>
    </row>
    <row r="52" spans="1:58" ht="18" customHeight="1">
      <c r="A52" s="669" t="s">
        <v>46</v>
      </c>
      <c r="B52" s="669"/>
      <c r="C52" s="670"/>
      <c r="D52" s="691">
        <v>12</v>
      </c>
      <c r="E52" s="689"/>
      <c r="F52" s="689"/>
      <c r="G52" s="689"/>
      <c r="H52" s="689"/>
      <c r="I52" s="689"/>
      <c r="J52" s="686"/>
      <c r="K52" s="689">
        <v>1</v>
      </c>
      <c r="L52" s="784"/>
      <c r="M52" s="784"/>
      <c r="N52" s="784"/>
      <c r="O52" s="785"/>
      <c r="P52" s="687">
        <v>0</v>
      </c>
      <c r="Q52" s="687"/>
      <c r="R52" s="687"/>
      <c r="S52" s="687"/>
      <c r="T52" s="687"/>
      <c r="U52" s="687">
        <v>0</v>
      </c>
      <c r="V52" s="687"/>
      <c r="W52" s="687"/>
      <c r="X52" s="687"/>
      <c r="Y52" s="688"/>
      <c r="Z52" s="691">
        <v>66</v>
      </c>
      <c r="AA52" s="689"/>
      <c r="AB52" s="689"/>
      <c r="AC52" s="689"/>
      <c r="AD52" s="689"/>
      <c r="AE52" s="689"/>
      <c r="AF52" s="686"/>
      <c r="AG52" s="690">
        <v>9</v>
      </c>
      <c r="AH52" s="784"/>
      <c r="AI52" s="784"/>
      <c r="AJ52" s="784"/>
      <c r="AK52" s="784"/>
      <c r="AL52" s="636"/>
      <c r="AM52" s="636"/>
      <c r="AN52" s="636"/>
      <c r="AO52" s="636"/>
      <c r="AP52" s="636"/>
      <c r="AQ52" s="636"/>
      <c r="AR52" s="636"/>
      <c r="AS52" s="636"/>
      <c r="AT52" s="636"/>
      <c r="AU52" s="636"/>
      <c r="BA52" s="208"/>
      <c r="BB52" s="208"/>
      <c r="BC52" s="208"/>
      <c r="BD52" s="208"/>
      <c r="BE52" s="208"/>
      <c r="BF52" s="208"/>
    </row>
    <row r="53" spans="1:58" ht="18" customHeight="1">
      <c r="A53" s="644" t="s">
        <v>47</v>
      </c>
      <c r="B53" s="644"/>
      <c r="C53" s="645"/>
      <c r="D53" s="714">
        <v>0</v>
      </c>
      <c r="E53" s="713"/>
      <c r="F53" s="713"/>
      <c r="G53" s="713"/>
      <c r="H53" s="713"/>
      <c r="I53" s="713"/>
      <c r="J53" s="786"/>
      <c r="K53" s="713">
        <v>0</v>
      </c>
      <c r="L53" s="787"/>
      <c r="M53" s="787"/>
      <c r="N53" s="787"/>
      <c r="O53" s="786"/>
      <c r="P53" s="712">
        <v>0</v>
      </c>
      <c r="Q53" s="712"/>
      <c r="R53" s="712"/>
      <c r="S53" s="712"/>
      <c r="T53" s="712"/>
      <c r="U53" s="712">
        <v>0</v>
      </c>
      <c r="V53" s="712"/>
      <c r="W53" s="712"/>
      <c r="X53" s="712"/>
      <c r="Y53" s="788"/>
      <c r="Z53" s="714">
        <v>0</v>
      </c>
      <c r="AA53" s="713"/>
      <c r="AB53" s="713"/>
      <c r="AC53" s="713"/>
      <c r="AD53" s="713"/>
      <c r="AE53" s="713"/>
      <c r="AF53" s="786"/>
      <c r="AG53" s="789">
        <v>0</v>
      </c>
      <c r="AH53" s="787"/>
      <c r="AI53" s="787"/>
      <c r="AJ53" s="787"/>
      <c r="AK53" s="787"/>
      <c r="AL53" s="636"/>
      <c r="AM53" s="636"/>
      <c r="AN53" s="636"/>
      <c r="AO53" s="636"/>
      <c r="AP53" s="636"/>
      <c r="AQ53" s="636"/>
      <c r="AR53" s="636"/>
      <c r="AS53" s="636"/>
      <c r="AT53" s="636"/>
      <c r="AU53" s="636"/>
    </row>
    <row r="54" spans="1:58" ht="18" customHeight="1" thickBot="1">
      <c r="A54" s="715" t="s">
        <v>8</v>
      </c>
      <c r="B54" s="715"/>
      <c r="C54" s="716"/>
      <c r="D54" s="699">
        <f>SUM(D51:I53)</f>
        <v>12</v>
      </c>
      <c r="E54" s="697"/>
      <c r="F54" s="697"/>
      <c r="G54" s="697"/>
      <c r="H54" s="697"/>
      <c r="I54" s="697"/>
      <c r="J54" s="790"/>
      <c r="K54" s="697">
        <f>SUM(K51:O53)</f>
        <v>1</v>
      </c>
      <c r="L54" s="791"/>
      <c r="M54" s="791"/>
      <c r="N54" s="791"/>
      <c r="O54" s="790"/>
      <c r="P54" s="717">
        <f>SUM(P51:T53)</f>
        <v>0</v>
      </c>
      <c r="Q54" s="717"/>
      <c r="R54" s="717"/>
      <c r="S54" s="717"/>
      <c r="T54" s="717"/>
      <c r="U54" s="717">
        <f>SUM(U51:Y53)</f>
        <v>0</v>
      </c>
      <c r="V54" s="717"/>
      <c r="W54" s="717"/>
      <c r="X54" s="717"/>
      <c r="Y54" s="717"/>
      <c r="Z54" s="699">
        <f>SUM(Z51:AE53)</f>
        <v>66</v>
      </c>
      <c r="AA54" s="697"/>
      <c r="AB54" s="697"/>
      <c r="AC54" s="697"/>
      <c r="AD54" s="697"/>
      <c r="AE54" s="697"/>
      <c r="AF54" s="790"/>
      <c r="AG54" s="658">
        <f>SUM(AG51:AK53)</f>
        <v>9</v>
      </c>
      <c r="AH54" s="791"/>
      <c r="AI54" s="791"/>
      <c r="AJ54" s="791"/>
      <c r="AK54" s="791"/>
      <c r="AL54" s="636"/>
      <c r="AM54" s="636"/>
      <c r="AN54" s="636"/>
      <c r="AO54" s="636"/>
      <c r="AP54" s="636"/>
      <c r="AQ54" s="636"/>
      <c r="AR54" s="636"/>
      <c r="AS54" s="636"/>
      <c r="AT54" s="636"/>
      <c r="AU54" s="636"/>
      <c r="AZ54" s="208"/>
      <c r="BA54" s="208"/>
      <c r="BB54" s="208"/>
      <c r="BC54" s="208"/>
      <c r="BD54" s="208"/>
      <c r="BE54" s="208"/>
    </row>
    <row r="55" spans="1:58" ht="12" customHeight="1">
      <c r="A55" s="636"/>
      <c r="B55" s="636"/>
      <c r="C55" s="636"/>
      <c r="D55" s="636"/>
      <c r="E55" s="636"/>
      <c r="F55" s="636"/>
      <c r="G55" s="636"/>
      <c r="H55" s="636"/>
      <c r="I55" s="636"/>
      <c r="J55" s="636"/>
      <c r="K55" s="636"/>
      <c r="L55" s="636"/>
      <c r="M55" s="636"/>
      <c r="N55" s="636"/>
      <c r="O55" s="636"/>
      <c r="P55" s="636"/>
      <c r="Q55" s="636"/>
      <c r="R55" s="636"/>
      <c r="S55" s="636"/>
      <c r="T55" s="636"/>
      <c r="U55" s="636"/>
      <c r="V55" s="636"/>
      <c r="W55" s="636"/>
      <c r="X55" s="636"/>
      <c r="Y55" s="636"/>
      <c r="Z55" s="636"/>
      <c r="AA55" s="636"/>
      <c r="AB55" s="636"/>
      <c r="AC55" s="636"/>
      <c r="AD55" s="636"/>
      <c r="AE55" s="636"/>
      <c r="AF55" s="636"/>
      <c r="AG55" s="636"/>
      <c r="AH55" s="636"/>
      <c r="AI55" s="636"/>
      <c r="AJ55" s="636"/>
      <c r="AK55" s="636"/>
      <c r="AL55" s="636"/>
      <c r="AM55" s="636"/>
      <c r="AN55" s="636"/>
      <c r="AO55" s="636"/>
      <c r="AP55" s="636"/>
      <c r="AQ55" s="636"/>
      <c r="AR55" s="636"/>
      <c r="AS55" s="636"/>
      <c r="AT55" s="636"/>
      <c r="AU55" s="636"/>
    </row>
    <row r="56" spans="1:58" ht="13.5" customHeight="1" thickBot="1">
      <c r="A56" s="635" t="s">
        <v>289</v>
      </c>
      <c r="B56" s="636"/>
      <c r="C56" s="636"/>
      <c r="D56" s="636"/>
      <c r="E56" s="636"/>
      <c r="F56" s="636"/>
      <c r="G56" s="636"/>
      <c r="H56" s="636"/>
      <c r="I56" s="636"/>
      <c r="J56" s="636"/>
      <c r="K56" s="636"/>
      <c r="L56" s="636"/>
      <c r="M56" s="636"/>
      <c r="N56" s="636"/>
      <c r="O56" s="636"/>
      <c r="P56" s="636"/>
      <c r="Q56" s="636"/>
      <c r="R56" s="636"/>
      <c r="S56" s="636"/>
      <c r="T56" s="636"/>
      <c r="U56" s="636"/>
      <c r="V56" s="636"/>
      <c r="W56" s="636"/>
      <c r="X56" s="636"/>
      <c r="Y56" s="636"/>
      <c r="AB56" s="792" t="s">
        <v>290</v>
      </c>
      <c r="AC56" s="636"/>
      <c r="AD56" s="636"/>
      <c r="AE56" s="636"/>
      <c r="AF56" s="636"/>
      <c r="AG56" s="636"/>
      <c r="AH56" s="636"/>
      <c r="AI56" s="636"/>
      <c r="AJ56" s="636"/>
      <c r="AK56" s="636"/>
      <c r="AL56" s="636"/>
      <c r="AM56" s="636"/>
      <c r="AN56" s="636"/>
      <c r="AO56" s="636"/>
      <c r="AP56" s="636"/>
      <c r="AQ56" s="636"/>
      <c r="AR56" s="636"/>
      <c r="AS56" s="636"/>
      <c r="AT56" s="636"/>
      <c r="AU56" s="636"/>
      <c r="AV56" s="636"/>
    </row>
    <row r="57" spans="1:58" ht="8.25" customHeight="1">
      <c r="A57" s="638" t="s">
        <v>143</v>
      </c>
      <c r="B57" s="638"/>
      <c r="C57" s="639"/>
      <c r="D57" s="665" t="s">
        <v>53</v>
      </c>
      <c r="E57" s="665"/>
      <c r="F57" s="665"/>
      <c r="G57" s="665"/>
      <c r="H57" s="793"/>
      <c r="I57" s="793"/>
      <c r="J57" s="793"/>
      <c r="K57" s="793"/>
      <c r="L57" s="793"/>
      <c r="M57" s="793"/>
      <c r="N57" s="793"/>
      <c r="O57" s="793"/>
      <c r="P57" s="793"/>
      <c r="Q57" s="793"/>
      <c r="R57" s="793"/>
      <c r="S57" s="793"/>
      <c r="T57" s="793"/>
      <c r="U57" s="793"/>
      <c r="V57" s="793"/>
      <c r="W57" s="793"/>
      <c r="X57" s="650"/>
      <c r="Y57" s="650"/>
      <c r="AB57" s="638" t="s">
        <v>44</v>
      </c>
      <c r="AC57" s="638"/>
      <c r="AD57" s="638"/>
      <c r="AE57" s="639"/>
      <c r="AF57" s="720" t="s">
        <v>291</v>
      </c>
      <c r="AG57" s="663"/>
      <c r="AH57" s="663"/>
      <c r="AI57" s="663"/>
      <c r="AJ57" s="663"/>
      <c r="AK57" s="663" t="s">
        <v>292</v>
      </c>
      <c r="AL57" s="663"/>
      <c r="AM57" s="663"/>
      <c r="AN57" s="663"/>
      <c r="AO57" s="663"/>
      <c r="AP57" s="663" t="s">
        <v>293</v>
      </c>
      <c r="AQ57" s="663"/>
      <c r="AR57" s="663"/>
      <c r="AS57" s="663"/>
      <c r="AT57" s="794"/>
      <c r="AU57" s="636"/>
      <c r="AV57" s="636"/>
    </row>
    <row r="58" spans="1:58" ht="13.5" customHeight="1">
      <c r="A58" s="669"/>
      <c r="B58" s="669"/>
      <c r="C58" s="670"/>
      <c r="D58" s="643"/>
      <c r="E58" s="643"/>
      <c r="F58" s="643"/>
      <c r="G58" s="643"/>
      <c r="H58" s="795" t="s">
        <v>287</v>
      </c>
      <c r="I58" s="796"/>
      <c r="J58" s="796"/>
      <c r="K58" s="797"/>
      <c r="L58" s="769" t="s">
        <v>294</v>
      </c>
      <c r="M58" s="765"/>
      <c r="N58" s="765"/>
      <c r="O58" s="766"/>
      <c r="P58" s="795" t="s">
        <v>295</v>
      </c>
      <c r="Q58" s="796"/>
      <c r="R58" s="796"/>
      <c r="S58" s="797"/>
      <c r="T58" s="795" t="s">
        <v>267</v>
      </c>
      <c r="U58" s="796"/>
      <c r="V58" s="796"/>
      <c r="W58" s="796"/>
      <c r="X58" s="650"/>
      <c r="Y58" s="650"/>
      <c r="AB58" s="644"/>
      <c r="AC58" s="644"/>
      <c r="AD58" s="644"/>
      <c r="AE58" s="645"/>
      <c r="AF58" s="724"/>
      <c r="AG58" s="725"/>
      <c r="AH58" s="725"/>
      <c r="AI58" s="725"/>
      <c r="AJ58" s="725"/>
      <c r="AK58" s="725"/>
      <c r="AL58" s="725"/>
      <c r="AM58" s="725"/>
      <c r="AN58" s="725"/>
      <c r="AO58" s="725"/>
      <c r="AP58" s="725"/>
      <c r="AQ58" s="725"/>
      <c r="AR58" s="725"/>
      <c r="AS58" s="725"/>
      <c r="AT58" s="798"/>
      <c r="AU58" s="636"/>
      <c r="AV58" s="636"/>
    </row>
    <row r="59" spans="1:58" ht="15.75" customHeight="1">
      <c r="A59" s="644"/>
      <c r="B59" s="644"/>
      <c r="C59" s="645"/>
      <c r="D59" s="706"/>
      <c r="E59" s="706"/>
      <c r="F59" s="706"/>
      <c r="G59" s="706"/>
      <c r="H59" s="799"/>
      <c r="I59" s="800"/>
      <c r="J59" s="800"/>
      <c r="K59" s="801"/>
      <c r="L59" s="783"/>
      <c r="M59" s="781"/>
      <c r="N59" s="781"/>
      <c r="O59" s="782"/>
      <c r="P59" s="799"/>
      <c r="Q59" s="800"/>
      <c r="R59" s="800"/>
      <c r="S59" s="801"/>
      <c r="T59" s="799"/>
      <c r="U59" s="800"/>
      <c r="V59" s="800"/>
      <c r="W59" s="800"/>
      <c r="X59" s="650"/>
      <c r="Y59" s="650"/>
      <c r="AB59" s="684" t="s">
        <v>296</v>
      </c>
      <c r="AC59" s="684"/>
      <c r="AD59" s="684"/>
      <c r="AE59" s="685"/>
      <c r="AF59" s="802">
        <v>1</v>
      </c>
      <c r="AG59" s="733"/>
      <c r="AH59" s="733"/>
      <c r="AI59" s="733"/>
      <c r="AJ59" s="733"/>
      <c r="AK59" s="733">
        <v>1</v>
      </c>
      <c r="AL59" s="733"/>
      <c r="AM59" s="733"/>
      <c r="AN59" s="733"/>
      <c r="AO59" s="733"/>
      <c r="AP59" s="733">
        <v>1</v>
      </c>
      <c r="AQ59" s="733"/>
      <c r="AR59" s="733"/>
      <c r="AS59" s="733"/>
      <c r="AT59" s="734"/>
      <c r="AU59" s="636"/>
      <c r="AV59" s="636"/>
      <c r="AZ59" s="208"/>
      <c r="BA59" s="208"/>
      <c r="BB59" s="208"/>
    </row>
    <row r="60" spans="1:58" ht="18" customHeight="1">
      <c r="A60" s="669" t="s">
        <v>49</v>
      </c>
      <c r="B60" s="669"/>
      <c r="C60" s="670"/>
      <c r="D60" s="689">
        <f>SUM(H60:W60)</f>
        <v>0</v>
      </c>
      <c r="E60" s="689"/>
      <c r="F60" s="689"/>
      <c r="G60" s="689"/>
      <c r="H60" s="687">
        <v>0</v>
      </c>
      <c r="I60" s="687"/>
      <c r="J60" s="687"/>
      <c r="K60" s="687"/>
      <c r="L60" s="687">
        <v>0</v>
      </c>
      <c r="M60" s="687"/>
      <c r="N60" s="687"/>
      <c r="O60" s="687"/>
      <c r="P60" s="687">
        <v>0</v>
      </c>
      <c r="Q60" s="687"/>
      <c r="R60" s="687"/>
      <c r="S60" s="687"/>
      <c r="T60" s="687">
        <v>0</v>
      </c>
      <c r="U60" s="687"/>
      <c r="V60" s="687"/>
      <c r="W60" s="690"/>
      <c r="X60" s="693"/>
      <c r="Y60" s="693"/>
      <c r="AB60" s="669" t="s">
        <v>297</v>
      </c>
      <c r="AC60" s="669"/>
      <c r="AD60" s="669"/>
      <c r="AE60" s="670"/>
      <c r="AF60" s="755">
        <v>370</v>
      </c>
      <c r="AG60" s="687"/>
      <c r="AH60" s="687"/>
      <c r="AI60" s="687"/>
      <c r="AJ60" s="687"/>
      <c r="AK60" s="687">
        <v>227</v>
      </c>
      <c r="AL60" s="687"/>
      <c r="AM60" s="687"/>
      <c r="AN60" s="687"/>
      <c r="AO60" s="687"/>
      <c r="AP60" s="687">
        <v>200</v>
      </c>
      <c r="AQ60" s="687"/>
      <c r="AR60" s="687"/>
      <c r="AS60" s="687"/>
      <c r="AT60" s="690"/>
      <c r="AU60" s="636"/>
      <c r="AV60" s="636"/>
    </row>
    <row r="61" spans="1:58" ht="18" customHeight="1">
      <c r="A61" s="669" t="s">
        <v>243</v>
      </c>
      <c r="B61" s="669"/>
      <c r="C61" s="670"/>
      <c r="D61" s="689">
        <f>SUM(H61:W61)</f>
        <v>0</v>
      </c>
      <c r="E61" s="689"/>
      <c r="F61" s="689"/>
      <c r="G61" s="689"/>
      <c r="H61" s="687">
        <v>0</v>
      </c>
      <c r="I61" s="687"/>
      <c r="J61" s="687"/>
      <c r="K61" s="687"/>
      <c r="L61" s="687">
        <v>0</v>
      </c>
      <c r="M61" s="687"/>
      <c r="N61" s="687"/>
      <c r="O61" s="687"/>
      <c r="P61" s="687">
        <v>0</v>
      </c>
      <c r="Q61" s="687"/>
      <c r="R61" s="687"/>
      <c r="S61" s="687"/>
      <c r="T61" s="687">
        <v>0</v>
      </c>
      <c r="U61" s="687"/>
      <c r="V61" s="687"/>
      <c r="W61" s="690"/>
      <c r="X61" s="693"/>
      <c r="Y61" s="693"/>
      <c r="AB61" s="669" t="s">
        <v>298</v>
      </c>
      <c r="AC61" s="669"/>
      <c r="AD61" s="669"/>
      <c r="AE61" s="670"/>
      <c r="AF61" s="803">
        <v>1</v>
      </c>
      <c r="AG61" s="712"/>
      <c r="AH61" s="712"/>
      <c r="AI61" s="712"/>
      <c r="AJ61" s="712"/>
      <c r="AK61" s="712">
        <v>1</v>
      </c>
      <c r="AL61" s="712"/>
      <c r="AM61" s="712"/>
      <c r="AN61" s="712"/>
      <c r="AO61" s="712"/>
      <c r="AP61" s="712">
        <v>0</v>
      </c>
      <c r="AQ61" s="712"/>
      <c r="AR61" s="712"/>
      <c r="AS61" s="712"/>
      <c r="AT61" s="789"/>
      <c r="AU61" s="636"/>
      <c r="AV61" s="636"/>
    </row>
    <row r="62" spans="1:58" ht="18" customHeight="1" thickBot="1">
      <c r="A62" s="651" t="s">
        <v>53</v>
      </c>
      <c r="B62" s="651"/>
      <c r="C62" s="652"/>
      <c r="D62" s="697">
        <f>SUM(H62:W62)</f>
        <v>0</v>
      </c>
      <c r="E62" s="697"/>
      <c r="F62" s="697"/>
      <c r="G62" s="697"/>
      <c r="H62" s="656">
        <f>SUM(H60:K61)</f>
        <v>0</v>
      </c>
      <c r="I62" s="656"/>
      <c r="J62" s="656"/>
      <c r="K62" s="656"/>
      <c r="L62" s="656">
        <f>SUM(L60:O61)</f>
        <v>0</v>
      </c>
      <c r="M62" s="656"/>
      <c r="N62" s="656"/>
      <c r="O62" s="656"/>
      <c r="P62" s="656">
        <f>SUM(P60:S61)</f>
        <v>0</v>
      </c>
      <c r="Q62" s="656"/>
      <c r="R62" s="656"/>
      <c r="S62" s="656"/>
      <c r="T62" s="656">
        <f>SUM(T60:W61)</f>
        <v>0</v>
      </c>
      <c r="U62" s="656"/>
      <c r="V62" s="656"/>
      <c r="W62" s="658"/>
      <c r="X62" s="693"/>
      <c r="Y62" s="693"/>
      <c r="AB62" s="651" t="s">
        <v>8</v>
      </c>
      <c r="AC62" s="651"/>
      <c r="AD62" s="651"/>
      <c r="AE62" s="652"/>
      <c r="AF62" s="756">
        <f>SUM(AF59:AJ61)</f>
        <v>372</v>
      </c>
      <c r="AG62" s="656"/>
      <c r="AH62" s="656"/>
      <c r="AI62" s="656"/>
      <c r="AJ62" s="656"/>
      <c r="AK62" s="656">
        <f>SUM(AK59:AO61)</f>
        <v>229</v>
      </c>
      <c r="AL62" s="656"/>
      <c r="AM62" s="656"/>
      <c r="AN62" s="656"/>
      <c r="AO62" s="656"/>
      <c r="AP62" s="656">
        <f>SUM(AP59:AT61)</f>
        <v>201</v>
      </c>
      <c r="AQ62" s="656"/>
      <c r="AR62" s="656"/>
      <c r="AS62" s="656"/>
      <c r="AT62" s="658"/>
      <c r="AU62" s="636"/>
      <c r="AV62" s="636"/>
      <c r="AZ62" s="208"/>
      <c r="BA62" s="208"/>
      <c r="BB62" s="208"/>
    </row>
    <row r="63" spans="1:58" ht="15.75" customHeight="1">
      <c r="AU63" s="636"/>
      <c r="AV63" s="636"/>
    </row>
    <row r="603" spans="1:1" ht="13.5" customHeight="1">
      <c r="A603" s="637">
        <v>6</v>
      </c>
    </row>
  </sheetData>
  <mergeCells count="290">
    <mergeCell ref="AB62:AE62"/>
    <mergeCell ref="AF62:AJ62"/>
    <mergeCell ref="AK62:AO62"/>
    <mergeCell ref="AP62:AT62"/>
    <mergeCell ref="AB61:AE61"/>
    <mergeCell ref="AF61:AJ61"/>
    <mergeCell ref="AK61:AO61"/>
    <mergeCell ref="AP61:AT61"/>
    <mergeCell ref="A62:C62"/>
    <mergeCell ref="D62:G62"/>
    <mergeCell ref="H62:K62"/>
    <mergeCell ref="L62:O62"/>
    <mergeCell ref="P62:S62"/>
    <mergeCell ref="T62:W62"/>
    <mergeCell ref="AB60:AE60"/>
    <mergeCell ref="AF60:AJ60"/>
    <mergeCell ref="AK60:AO60"/>
    <mergeCell ref="AP60:AT60"/>
    <mergeCell ref="A61:C61"/>
    <mergeCell ref="D61:G61"/>
    <mergeCell ref="H61:K61"/>
    <mergeCell ref="L61:O61"/>
    <mergeCell ref="P61:S61"/>
    <mergeCell ref="T61:W61"/>
    <mergeCell ref="A60:C60"/>
    <mergeCell ref="D60:G60"/>
    <mergeCell ref="H60:K60"/>
    <mergeCell ref="L60:O60"/>
    <mergeCell ref="P60:S60"/>
    <mergeCell ref="T60:W60"/>
    <mergeCell ref="AP57:AT58"/>
    <mergeCell ref="H58:K59"/>
    <mergeCell ref="L58:O59"/>
    <mergeCell ref="P58:S59"/>
    <mergeCell ref="T58:W59"/>
    <mergeCell ref="AB59:AE59"/>
    <mergeCell ref="AF59:AJ59"/>
    <mergeCell ref="AK59:AO59"/>
    <mergeCell ref="AP59:AT59"/>
    <mergeCell ref="A57:C59"/>
    <mergeCell ref="D57:G59"/>
    <mergeCell ref="H57:W57"/>
    <mergeCell ref="AB57:AE58"/>
    <mergeCell ref="AF57:AJ58"/>
    <mergeCell ref="AK57:AO58"/>
    <mergeCell ref="AG53:AK53"/>
    <mergeCell ref="A54:C54"/>
    <mergeCell ref="D54:J54"/>
    <mergeCell ref="K54:O54"/>
    <mergeCell ref="P54:T54"/>
    <mergeCell ref="U54:Y54"/>
    <mergeCell ref="Z54:AF54"/>
    <mergeCell ref="AG54:AK54"/>
    <mergeCell ref="A53:C53"/>
    <mergeCell ref="D53:J53"/>
    <mergeCell ref="K53:O53"/>
    <mergeCell ref="P53:T53"/>
    <mergeCell ref="U53:Y53"/>
    <mergeCell ref="Z53:AF53"/>
    <mergeCell ref="AG51:AK51"/>
    <mergeCell ref="A52:C52"/>
    <mergeCell ref="D52:J52"/>
    <mergeCell ref="K52:O52"/>
    <mergeCell ref="P52:T52"/>
    <mergeCell ref="U52:Y52"/>
    <mergeCell ref="Z52:AF52"/>
    <mergeCell ref="AG52:AK52"/>
    <mergeCell ref="A51:C51"/>
    <mergeCell ref="D51:J51"/>
    <mergeCell ref="K51:O51"/>
    <mergeCell ref="P51:T51"/>
    <mergeCell ref="U51:Y51"/>
    <mergeCell ref="Z51:AF51"/>
    <mergeCell ref="A47:C50"/>
    <mergeCell ref="D47:Y47"/>
    <mergeCell ref="Z47:AK47"/>
    <mergeCell ref="D48:J50"/>
    <mergeCell ref="K48:O50"/>
    <mergeCell ref="P48:T50"/>
    <mergeCell ref="U48:Y50"/>
    <mergeCell ref="Z48:AF50"/>
    <mergeCell ref="AG48:AK50"/>
    <mergeCell ref="X43:AD43"/>
    <mergeCell ref="AE43:AK43"/>
    <mergeCell ref="A44:C44"/>
    <mergeCell ref="D44:G44"/>
    <mergeCell ref="H44:K44"/>
    <mergeCell ref="L44:O44"/>
    <mergeCell ref="P44:S44"/>
    <mergeCell ref="T44:W44"/>
    <mergeCell ref="X44:AD44"/>
    <mergeCell ref="AE44:AK44"/>
    <mergeCell ref="A43:C43"/>
    <mergeCell ref="D43:G43"/>
    <mergeCell ref="H43:K43"/>
    <mergeCell ref="L43:O43"/>
    <mergeCell ref="P43:S43"/>
    <mergeCell ref="T43:W43"/>
    <mergeCell ref="AE41:AK41"/>
    <mergeCell ref="A42:C42"/>
    <mergeCell ref="D42:G42"/>
    <mergeCell ref="H42:K42"/>
    <mergeCell ref="L42:O42"/>
    <mergeCell ref="P42:S42"/>
    <mergeCell ref="T42:W42"/>
    <mergeCell ref="X42:AD42"/>
    <mergeCell ref="AE42:AK42"/>
    <mergeCell ref="X37:AK37"/>
    <mergeCell ref="Y38:AC40"/>
    <mergeCell ref="AF38:AJ40"/>
    <mergeCell ref="A41:C41"/>
    <mergeCell ref="D41:G41"/>
    <mergeCell ref="H41:K41"/>
    <mergeCell ref="L41:O41"/>
    <mergeCell ref="P41:S41"/>
    <mergeCell ref="T41:W41"/>
    <mergeCell ref="X41:AD41"/>
    <mergeCell ref="D32:L34"/>
    <mergeCell ref="M32:U34"/>
    <mergeCell ref="V32:AD34"/>
    <mergeCell ref="A33:C33"/>
    <mergeCell ref="A37:C40"/>
    <mergeCell ref="D37:G40"/>
    <mergeCell ref="H37:K40"/>
    <mergeCell ref="L37:O40"/>
    <mergeCell ref="P37:S40"/>
    <mergeCell ref="T37:W40"/>
    <mergeCell ref="AG27:AJ27"/>
    <mergeCell ref="AK27:AN27"/>
    <mergeCell ref="AO27:AR27"/>
    <mergeCell ref="AS27:AU27"/>
    <mergeCell ref="A30:C31"/>
    <mergeCell ref="D30:L31"/>
    <mergeCell ref="M30:U31"/>
    <mergeCell ref="V30:AD31"/>
    <mergeCell ref="AS26:AU26"/>
    <mergeCell ref="A27:C27"/>
    <mergeCell ref="D27:F27"/>
    <mergeCell ref="G27:J27"/>
    <mergeCell ref="K27:N27"/>
    <mergeCell ref="O27:R27"/>
    <mergeCell ref="S27:V27"/>
    <mergeCell ref="W27:Y27"/>
    <mergeCell ref="Z27:AB27"/>
    <mergeCell ref="AC27:AF27"/>
    <mergeCell ref="W26:Y26"/>
    <mergeCell ref="Z26:AB26"/>
    <mergeCell ref="AC26:AF26"/>
    <mergeCell ref="AG26:AJ26"/>
    <mergeCell ref="AK26:AN26"/>
    <mergeCell ref="AO26:AR26"/>
    <mergeCell ref="AG25:AJ25"/>
    <mergeCell ref="AK25:AN25"/>
    <mergeCell ref="AO25:AR25"/>
    <mergeCell ref="AS25:AU25"/>
    <mergeCell ref="A26:C26"/>
    <mergeCell ref="D26:F26"/>
    <mergeCell ref="G26:J26"/>
    <mergeCell ref="K26:N26"/>
    <mergeCell ref="O26:R26"/>
    <mergeCell ref="S26:V26"/>
    <mergeCell ref="AS24:AU24"/>
    <mergeCell ref="A25:C25"/>
    <mergeCell ref="D25:F25"/>
    <mergeCell ref="G25:J25"/>
    <mergeCell ref="K25:N25"/>
    <mergeCell ref="O25:R25"/>
    <mergeCell ref="S25:V25"/>
    <mergeCell ref="W25:Y25"/>
    <mergeCell ref="Z25:AB25"/>
    <mergeCell ref="AC25:AF25"/>
    <mergeCell ref="W24:Y24"/>
    <mergeCell ref="Z24:AB24"/>
    <mergeCell ref="AC24:AF24"/>
    <mergeCell ref="AG24:AJ24"/>
    <mergeCell ref="AK24:AN24"/>
    <mergeCell ref="AO24:AR24"/>
    <mergeCell ref="A24:C24"/>
    <mergeCell ref="D24:F24"/>
    <mergeCell ref="G24:J24"/>
    <mergeCell ref="K24:N24"/>
    <mergeCell ref="O24:R24"/>
    <mergeCell ref="S24:V24"/>
    <mergeCell ref="AC20:AR20"/>
    <mergeCell ref="AS20:AU23"/>
    <mergeCell ref="G21:J23"/>
    <mergeCell ref="K21:N23"/>
    <mergeCell ref="O21:R23"/>
    <mergeCell ref="S21:V23"/>
    <mergeCell ref="AC21:AF23"/>
    <mergeCell ref="AG21:AJ23"/>
    <mergeCell ref="AK21:AN23"/>
    <mergeCell ref="AO21:AR23"/>
    <mergeCell ref="AA16:AD16"/>
    <mergeCell ref="AE16:AH16"/>
    <mergeCell ref="AI16:AL16"/>
    <mergeCell ref="A19:C23"/>
    <mergeCell ref="D19:Y19"/>
    <mergeCell ref="Z19:AU19"/>
    <mergeCell ref="D20:F23"/>
    <mergeCell ref="G20:V20"/>
    <mergeCell ref="W20:Y23"/>
    <mergeCell ref="Z20:AB23"/>
    <mergeCell ref="A16:F16"/>
    <mergeCell ref="G16:J16"/>
    <mergeCell ref="K16:N16"/>
    <mergeCell ref="O16:R16"/>
    <mergeCell ref="S16:V16"/>
    <mergeCell ref="W16:Z16"/>
    <mergeCell ref="AI14:AL14"/>
    <mergeCell ref="A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E13:AH13"/>
    <mergeCell ref="AI13:AL13"/>
    <mergeCell ref="A14:F14"/>
    <mergeCell ref="G14:J14"/>
    <mergeCell ref="K14:N14"/>
    <mergeCell ref="O14:R14"/>
    <mergeCell ref="S14:V14"/>
    <mergeCell ref="W14:Z14"/>
    <mergeCell ref="AA14:AD14"/>
    <mergeCell ref="AE14:AH14"/>
    <mergeCell ref="AA12:AD12"/>
    <mergeCell ref="AE12:AH12"/>
    <mergeCell ref="AI12:AL12"/>
    <mergeCell ref="A13:F13"/>
    <mergeCell ref="G13:J13"/>
    <mergeCell ref="K13:N13"/>
    <mergeCell ref="O13:R13"/>
    <mergeCell ref="S13:V13"/>
    <mergeCell ref="W13:Z13"/>
    <mergeCell ref="AA13:AD13"/>
    <mergeCell ref="A12:F12"/>
    <mergeCell ref="G12:J12"/>
    <mergeCell ref="K12:N12"/>
    <mergeCell ref="O12:R12"/>
    <mergeCell ref="S12:V12"/>
    <mergeCell ref="W12:Z12"/>
    <mergeCell ref="AI10:AL10"/>
    <mergeCell ref="A11:F11"/>
    <mergeCell ref="G11:J11"/>
    <mergeCell ref="K11:N11"/>
    <mergeCell ref="O11:R11"/>
    <mergeCell ref="S11:V11"/>
    <mergeCell ref="W11:Z11"/>
    <mergeCell ref="AA11:AD11"/>
    <mergeCell ref="AE11:AH11"/>
    <mergeCell ref="AI11:AL11"/>
    <mergeCell ref="AE9:AH9"/>
    <mergeCell ref="AI9:AL9"/>
    <mergeCell ref="A10:F10"/>
    <mergeCell ref="G10:J10"/>
    <mergeCell ref="K10:N10"/>
    <mergeCell ref="O10:R10"/>
    <mergeCell ref="S10:V10"/>
    <mergeCell ref="W10:Z10"/>
    <mergeCell ref="AA10:AD10"/>
    <mergeCell ref="AE10:AH10"/>
    <mergeCell ref="G9:J9"/>
    <mergeCell ref="K9:N9"/>
    <mergeCell ref="O9:R9"/>
    <mergeCell ref="S9:V9"/>
    <mergeCell ref="W9:Z9"/>
    <mergeCell ref="AA9:AD9"/>
    <mergeCell ref="AL4:AQ4"/>
    <mergeCell ref="G7:N8"/>
    <mergeCell ref="O7:V8"/>
    <mergeCell ref="W7:AD8"/>
    <mergeCell ref="AE7:AL8"/>
    <mergeCell ref="A8:F8"/>
    <mergeCell ref="A4:F4"/>
    <mergeCell ref="G4:L4"/>
    <mergeCell ref="M4:Q4"/>
    <mergeCell ref="R4:V4"/>
    <mergeCell ref="W4:AA4"/>
    <mergeCell ref="AE4:AK4"/>
    <mergeCell ref="A2:F3"/>
    <mergeCell ref="G2:L3"/>
    <mergeCell ref="AE2:AK2"/>
    <mergeCell ref="AL2:AQ2"/>
    <mergeCell ref="M3:Q3"/>
    <mergeCell ref="R3:V3"/>
    <mergeCell ref="W3:AA3"/>
  </mergeCells>
  <phoneticPr fontId="3"/>
  <printOptions horizontalCentered="1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  <oddFooter>&amp;C&amp;"Century,標準"30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L70"/>
  <sheetViews>
    <sheetView showGridLines="0" zoomScaleNormal="100" workbookViewId="0">
      <selection activeCell="O16" sqref="O16:R16"/>
    </sheetView>
  </sheetViews>
  <sheetFormatPr defaultColWidth="8.5703125" defaultRowHeight="20.25" customHeight="1"/>
  <cols>
    <col min="1" max="1" width="13.7109375" style="203" customWidth="1"/>
    <col min="2" max="4" width="7.85546875" style="203" customWidth="1"/>
    <col min="5" max="5" width="5.7109375" style="203" customWidth="1"/>
    <col min="6" max="6" width="25.85546875" style="207" customWidth="1"/>
    <col min="7" max="11" width="7" style="203" customWidth="1"/>
    <col min="12" max="12" width="6" style="203" customWidth="1"/>
    <col min="13" max="16384" width="8.5703125" style="203"/>
  </cols>
  <sheetData>
    <row r="3" spans="1:12" s="137" customFormat="1" ht="20.25" customHeight="1" thickBot="1">
      <c r="A3" s="133" t="s">
        <v>42</v>
      </c>
      <c r="B3" s="134"/>
      <c r="C3" s="134"/>
      <c r="D3" s="134"/>
      <c r="E3" s="135"/>
      <c r="F3" s="136" t="s">
        <v>43</v>
      </c>
      <c r="G3" s="134"/>
      <c r="H3" s="134"/>
      <c r="I3" s="134"/>
      <c r="J3" s="134"/>
      <c r="K3" s="134"/>
    </row>
    <row r="4" spans="1:12" s="137" customFormat="1" ht="20.25" customHeight="1" thickBot="1">
      <c r="A4" s="138" t="s">
        <v>44</v>
      </c>
      <c r="B4" s="139" t="s">
        <v>45</v>
      </c>
      <c r="C4" s="140" t="s">
        <v>46</v>
      </c>
      <c r="D4" s="141" t="s">
        <v>47</v>
      </c>
      <c r="E4" s="142"/>
      <c r="F4" s="143" t="s">
        <v>48</v>
      </c>
      <c r="G4" s="144" t="s">
        <v>49</v>
      </c>
      <c r="H4" s="145" t="s">
        <v>50</v>
      </c>
      <c r="I4" s="146"/>
      <c r="J4" s="147"/>
      <c r="K4" s="148" t="s">
        <v>47</v>
      </c>
      <c r="L4" s="142"/>
    </row>
    <row r="5" spans="1:12" s="137" customFormat="1" ht="20.25" customHeight="1" thickBot="1">
      <c r="A5" s="149" t="s">
        <v>51</v>
      </c>
      <c r="B5" s="150">
        <v>0</v>
      </c>
      <c r="C5" s="151">
        <v>5</v>
      </c>
      <c r="D5" s="152">
        <v>0</v>
      </c>
      <c r="E5" s="142"/>
      <c r="F5" s="153"/>
      <c r="G5" s="154" t="s">
        <v>52</v>
      </c>
      <c r="H5" s="155" t="s">
        <v>53</v>
      </c>
      <c r="I5" s="156" t="s">
        <v>54</v>
      </c>
      <c r="J5" s="157" t="s">
        <v>55</v>
      </c>
      <c r="K5" s="158" t="s">
        <v>52</v>
      </c>
    </row>
    <row r="6" spans="1:12" s="137" customFormat="1" ht="20.25" customHeight="1">
      <c r="A6" s="159" t="s">
        <v>56</v>
      </c>
      <c r="B6" s="160">
        <v>0</v>
      </c>
      <c r="C6" s="151">
        <v>0</v>
      </c>
      <c r="D6" s="161">
        <v>0</v>
      </c>
      <c r="E6" s="142"/>
      <c r="F6" s="162"/>
      <c r="G6" s="163"/>
      <c r="H6" s="164"/>
      <c r="I6" s="165"/>
      <c r="J6" s="166"/>
      <c r="K6" s="167"/>
      <c r="L6" s="142"/>
    </row>
    <row r="7" spans="1:12" s="137" customFormat="1" ht="20.25" customHeight="1">
      <c r="A7" s="159" t="s">
        <v>57</v>
      </c>
      <c r="B7" s="160">
        <v>0</v>
      </c>
      <c r="C7" s="151">
        <v>0</v>
      </c>
      <c r="D7" s="161">
        <v>0</v>
      </c>
      <c r="E7" s="142"/>
      <c r="F7" s="168" t="s">
        <v>58</v>
      </c>
      <c r="G7" s="169">
        <v>1</v>
      </c>
      <c r="H7" s="170">
        <f>SUM(I7:J7)</f>
        <v>205</v>
      </c>
      <c r="I7" s="171">
        <v>203</v>
      </c>
      <c r="J7" s="169">
        <v>2</v>
      </c>
      <c r="K7" s="172">
        <v>1</v>
      </c>
      <c r="L7" s="142"/>
    </row>
    <row r="8" spans="1:12" s="137" customFormat="1" ht="20.25" customHeight="1">
      <c r="A8" s="159" t="s">
        <v>59</v>
      </c>
      <c r="B8" s="160">
        <v>0</v>
      </c>
      <c r="C8" s="151">
        <v>17</v>
      </c>
      <c r="D8" s="161">
        <v>0</v>
      </c>
      <c r="E8" s="142"/>
      <c r="F8" s="173"/>
      <c r="G8" s="174"/>
      <c r="H8" s="175"/>
      <c r="I8" s="171"/>
      <c r="J8" s="176"/>
      <c r="K8" s="177"/>
      <c r="L8" s="142"/>
    </row>
    <row r="9" spans="1:12" s="137" customFormat="1" ht="20.25" customHeight="1">
      <c r="A9" s="159" t="s">
        <v>60</v>
      </c>
      <c r="B9" s="160">
        <v>0</v>
      </c>
      <c r="C9" s="151">
        <v>9</v>
      </c>
      <c r="D9" s="161">
        <v>0</v>
      </c>
      <c r="E9" s="142"/>
      <c r="F9" s="178"/>
      <c r="G9" s="179"/>
      <c r="H9" s="180"/>
      <c r="I9" s="181"/>
      <c r="J9" s="179"/>
      <c r="K9" s="182"/>
      <c r="L9" s="142"/>
    </row>
    <row r="10" spans="1:12" s="137" customFormat="1" ht="20.25" customHeight="1">
      <c r="A10" s="159" t="s">
        <v>61</v>
      </c>
      <c r="B10" s="160">
        <v>0</v>
      </c>
      <c r="C10" s="151">
        <v>10</v>
      </c>
      <c r="D10" s="161">
        <v>0</v>
      </c>
      <c r="E10" s="142"/>
      <c r="F10" s="168" t="s">
        <v>62</v>
      </c>
      <c r="G10" s="183">
        <v>1</v>
      </c>
      <c r="H10" s="175">
        <f>SUM(I10:J10)</f>
        <v>197</v>
      </c>
      <c r="I10" s="171">
        <v>197</v>
      </c>
      <c r="J10" s="183">
        <v>0</v>
      </c>
      <c r="K10" s="172">
        <v>0</v>
      </c>
      <c r="L10" s="142"/>
    </row>
    <row r="11" spans="1:12" s="137" customFormat="1" ht="20.25" customHeight="1">
      <c r="A11" s="159" t="s">
        <v>63</v>
      </c>
      <c r="B11" s="160">
        <v>0</v>
      </c>
      <c r="C11" s="151">
        <v>28</v>
      </c>
      <c r="D11" s="161">
        <v>1</v>
      </c>
      <c r="E11" s="142"/>
      <c r="F11" s="168"/>
      <c r="G11" s="183"/>
      <c r="H11" s="184"/>
      <c r="I11" s="185"/>
      <c r="J11" s="183"/>
      <c r="K11" s="172"/>
      <c r="L11" s="142"/>
    </row>
    <row r="12" spans="1:12" s="137" customFormat="1" ht="20.25" customHeight="1">
      <c r="A12" s="159" t="s">
        <v>64</v>
      </c>
      <c r="B12" s="160">
        <v>0</v>
      </c>
      <c r="C12" s="151">
        <v>38</v>
      </c>
      <c r="D12" s="161">
        <v>0</v>
      </c>
      <c r="E12" s="142"/>
      <c r="F12" s="168" t="s">
        <v>65</v>
      </c>
      <c r="G12" s="183">
        <v>1</v>
      </c>
      <c r="H12" s="175">
        <f>SUM(I12:J12)</f>
        <v>198</v>
      </c>
      <c r="I12" s="171">
        <v>198</v>
      </c>
      <c r="J12" s="183">
        <v>0</v>
      </c>
      <c r="K12" s="172">
        <v>0</v>
      </c>
      <c r="L12" s="142"/>
    </row>
    <row r="13" spans="1:12" s="137" customFormat="1" ht="20.25" customHeight="1">
      <c r="A13" s="159" t="s">
        <v>66</v>
      </c>
      <c r="B13" s="160">
        <v>0</v>
      </c>
      <c r="C13" s="151">
        <v>5</v>
      </c>
      <c r="D13" s="161">
        <v>0</v>
      </c>
      <c r="E13" s="142"/>
      <c r="F13" s="186"/>
      <c r="G13" s="183"/>
      <c r="H13" s="184"/>
      <c r="I13" s="185"/>
      <c r="J13" s="183"/>
      <c r="K13" s="172"/>
      <c r="L13" s="142"/>
    </row>
    <row r="14" spans="1:12" s="137" customFormat="1" ht="20.25" customHeight="1">
      <c r="A14" s="159" t="s">
        <v>67</v>
      </c>
      <c r="B14" s="160">
        <v>0</v>
      </c>
      <c r="C14" s="151">
        <v>12</v>
      </c>
      <c r="D14" s="161">
        <v>0</v>
      </c>
      <c r="E14" s="142"/>
      <c r="F14" s="168" t="s">
        <v>68</v>
      </c>
      <c r="G14" s="183">
        <v>1</v>
      </c>
      <c r="H14" s="175">
        <f>SUM(I14:J14)</f>
        <v>21</v>
      </c>
      <c r="I14" s="185">
        <v>21</v>
      </c>
      <c r="J14" s="183">
        <v>0</v>
      </c>
      <c r="K14" s="172">
        <v>0</v>
      </c>
      <c r="L14" s="142"/>
    </row>
    <row r="15" spans="1:12" s="137" customFormat="1" ht="20.25" customHeight="1">
      <c r="A15" s="159" t="s">
        <v>69</v>
      </c>
      <c r="B15" s="160">
        <v>0</v>
      </c>
      <c r="C15" s="151">
        <v>7</v>
      </c>
      <c r="D15" s="161">
        <v>0</v>
      </c>
      <c r="E15" s="142"/>
      <c r="F15" s="168"/>
      <c r="G15" s="183"/>
      <c r="H15" s="175"/>
      <c r="I15" s="171"/>
      <c r="J15" s="183"/>
      <c r="K15" s="172"/>
      <c r="L15" s="142"/>
    </row>
    <row r="16" spans="1:12" s="137" customFormat="1" ht="20.25" customHeight="1">
      <c r="A16" s="159" t="s">
        <v>70</v>
      </c>
      <c r="B16" s="160">
        <v>0</v>
      </c>
      <c r="C16" s="151">
        <v>7</v>
      </c>
      <c r="D16" s="161">
        <v>0</v>
      </c>
      <c r="E16" s="142"/>
      <c r="F16" s="168" t="s">
        <v>71</v>
      </c>
      <c r="G16" s="183">
        <v>1</v>
      </c>
      <c r="H16" s="175">
        <f>SUM(I16:J16)</f>
        <v>196</v>
      </c>
      <c r="I16" s="171">
        <v>196</v>
      </c>
      <c r="J16" s="183">
        <v>0</v>
      </c>
      <c r="K16" s="172">
        <v>1</v>
      </c>
      <c r="L16" s="142"/>
    </row>
    <row r="17" spans="1:12" s="137" customFormat="1" ht="20.25" customHeight="1">
      <c r="A17" s="159" t="s">
        <v>72</v>
      </c>
      <c r="B17" s="160">
        <v>1</v>
      </c>
      <c r="C17" s="151">
        <v>7</v>
      </c>
      <c r="D17" s="161">
        <v>0</v>
      </c>
      <c r="E17" s="142"/>
      <c r="F17" s="168"/>
      <c r="G17" s="183"/>
      <c r="H17" s="175"/>
      <c r="I17" s="171"/>
      <c r="J17" s="183"/>
      <c r="K17" s="172"/>
      <c r="L17" s="142"/>
    </row>
    <row r="18" spans="1:12" s="137" customFormat="1" ht="20.25" customHeight="1">
      <c r="A18" s="159" t="s">
        <v>73</v>
      </c>
      <c r="B18" s="160">
        <v>0</v>
      </c>
      <c r="C18" s="151">
        <v>16</v>
      </c>
      <c r="D18" s="161">
        <v>0</v>
      </c>
      <c r="E18" s="142"/>
      <c r="F18" s="168" t="s">
        <v>74</v>
      </c>
      <c r="G18" s="183">
        <v>0</v>
      </c>
      <c r="H18" s="175">
        <f>SUM(I18:J18)</f>
        <v>195</v>
      </c>
      <c r="I18" s="171">
        <v>195</v>
      </c>
      <c r="J18" s="183" t="s">
        <v>75</v>
      </c>
      <c r="K18" s="172">
        <v>0</v>
      </c>
      <c r="L18" s="142"/>
    </row>
    <row r="19" spans="1:12" s="137" customFormat="1" ht="20.25" customHeight="1">
      <c r="A19" s="159" t="s">
        <v>76</v>
      </c>
      <c r="B19" s="160">
        <v>0</v>
      </c>
      <c r="C19" s="151">
        <v>10</v>
      </c>
      <c r="D19" s="161">
        <v>0</v>
      </c>
      <c r="E19" s="142"/>
      <c r="F19" s="168" t="s">
        <v>77</v>
      </c>
      <c r="G19" s="183"/>
      <c r="H19" s="184"/>
      <c r="I19" s="185"/>
      <c r="J19" s="183"/>
      <c r="K19" s="172"/>
      <c r="L19" s="142"/>
    </row>
    <row r="20" spans="1:12" s="137" customFormat="1" ht="20.25" customHeight="1">
      <c r="A20" s="159" t="s">
        <v>78</v>
      </c>
      <c r="B20" s="160">
        <v>0</v>
      </c>
      <c r="C20" s="151">
        <v>4</v>
      </c>
      <c r="D20" s="161">
        <v>0</v>
      </c>
      <c r="E20" s="142"/>
      <c r="F20" s="187"/>
      <c r="G20" s="176"/>
      <c r="H20" s="188"/>
      <c r="I20" s="189"/>
      <c r="J20" s="176"/>
      <c r="K20" s="190"/>
      <c r="L20" s="142"/>
    </row>
    <row r="21" spans="1:12" s="137" customFormat="1" ht="20.25" customHeight="1">
      <c r="A21" s="159" t="s">
        <v>79</v>
      </c>
      <c r="B21" s="160">
        <v>0</v>
      </c>
      <c r="C21" s="151">
        <v>1</v>
      </c>
      <c r="D21" s="161">
        <v>0</v>
      </c>
      <c r="E21" s="142"/>
      <c r="F21" s="191"/>
      <c r="G21" s="183"/>
      <c r="H21" s="175"/>
      <c r="I21" s="171"/>
      <c r="J21" s="183"/>
      <c r="K21" s="172"/>
      <c r="L21" s="142"/>
    </row>
    <row r="22" spans="1:12" s="137" customFormat="1" ht="20.25" customHeight="1">
      <c r="A22" s="159" t="s">
        <v>80</v>
      </c>
      <c r="B22" s="160">
        <v>0</v>
      </c>
      <c r="C22" s="151">
        <v>4</v>
      </c>
      <c r="D22" s="161">
        <v>0</v>
      </c>
      <c r="E22" s="142"/>
      <c r="F22" s="168" t="s">
        <v>81</v>
      </c>
      <c r="G22" s="183">
        <v>0</v>
      </c>
      <c r="H22" s="175">
        <f>SUM(I22:J22)</f>
        <v>28</v>
      </c>
      <c r="I22" s="171">
        <v>28</v>
      </c>
      <c r="J22" s="183" t="s">
        <v>75</v>
      </c>
      <c r="K22" s="172">
        <v>0</v>
      </c>
      <c r="L22" s="142"/>
    </row>
    <row r="23" spans="1:12" s="137" customFormat="1" ht="20.25" customHeight="1">
      <c r="A23" s="159" t="s">
        <v>82</v>
      </c>
      <c r="B23" s="160">
        <v>0</v>
      </c>
      <c r="C23" s="151">
        <v>4</v>
      </c>
      <c r="D23" s="161">
        <v>0</v>
      </c>
      <c r="E23" s="142"/>
      <c r="F23" s="186"/>
      <c r="G23" s="183"/>
      <c r="H23" s="184"/>
      <c r="I23" s="185"/>
      <c r="J23" s="183"/>
      <c r="K23" s="172"/>
      <c r="L23" s="142"/>
    </row>
    <row r="24" spans="1:12" s="137" customFormat="1" ht="20.25" customHeight="1">
      <c r="A24" s="159" t="s">
        <v>83</v>
      </c>
      <c r="B24" s="160">
        <v>0</v>
      </c>
      <c r="C24" s="151">
        <v>4</v>
      </c>
      <c r="D24" s="161">
        <v>0</v>
      </c>
      <c r="E24" s="142"/>
      <c r="F24" s="168" t="s">
        <v>84</v>
      </c>
      <c r="G24" s="183">
        <v>0</v>
      </c>
      <c r="H24" s="175">
        <f>SUM(I24:J24)</f>
        <v>11</v>
      </c>
      <c r="I24" s="171">
        <v>11</v>
      </c>
      <c r="J24" s="183">
        <v>0</v>
      </c>
      <c r="K24" s="172">
        <v>0</v>
      </c>
      <c r="L24" s="142"/>
    </row>
    <row r="25" spans="1:12" s="137" customFormat="1" ht="20.25" customHeight="1">
      <c r="A25" s="159" t="s">
        <v>85</v>
      </c>
      <c r="B25" s="160">
        <v>0</v>
      </c>
      <c r="C25" s="151">
        <v>6</v>
      </c>
      <c r="D25" s="161">
        <v>0</v>
      </c>
      <c r="E25" s="142"/>
      <c r="F25" s="168"/>
      <c r="G25" s="183"/>
      <c r="H25" s="175"/>
      <c r="I25" s="171"/>
      <c r="J25" s="183"/>
      <c r="K25" s="172"/>
      <c r="L25" s="142"/>
    </row>
    <row r="26" spans="1:12" s="137" customFormat="1" ht="20.25" customHeight="1">
      <c r="A26" s="159" t="s">
        <v>86</v>
      </c>
      <c r="B26" s="160">
        <v>0</v>
      </c>
      <c r="C26" s="151">
        <v>5</v>
      </c>
      <c r="D26" s="161">
        <v>0</v>
      </c>
      <c r="E26" s="142"/>
      <c r="F26" s="168" t="s">
        <v>87</v>
      </c>
      <c r="G26" s="183">
        <v>0</v>
      </c>
      <c r="H26" s="175">
        <f>SUM(I26:J26)</f>
        <v>132</v>
      </c>
      <c r="I26" s="171">
        <v>132</v>
      </c>
      <c r="J26" s="183">
        <v>0</v>
      </c>
      <c r="K26" s="172">
        <v>0</v>
      </c>
      <c r="L26" s="142"/>
    </row>
    <row r="27" spans="1:12" s="137" customFormat="1" ht="20.25" customHeight="1">
      <c r="A27" s="159" t="s">
        <v>88</v>
      </c>
      <c r="B27" s="160">
        <v>0</v>
      </c>
      <c r="C27" s="151">
        <v>2</v>
      </c>
      <c r="D27" s="161">
        <v>0</v>
      </c>
      <c r="E27" s="142"/>
      <c r="F27" s="168"/>
      <c r="G27" s="183"/>
      <c r="H27" s="184"/>
      <c r="I27" s="185"/>
      <c r="J27" s="183"/>
      <c r="K27" s="172"/>
      <c r="L27" s="142"/>
    </row>
    <row r="28" spans="1:12" s="137" customFormat="1" ht="20.25" customHeight="1">
      <c r="A28" s="159" t="s">
        <v>89</v>
      </c>
      <c r="B28" s="160">
        <v>0</v>
      </c>
      <c r="C28" s="151">
        <v>0</v>
      </c>
      <c r="D28" s="161">
        <v>0</v>
      </c>
      <c r="E28" s="142"/>
      <c r="F28" s="168" t="s">
        <v>90</v>
      </c>
      <c r="G28" s="183">
        <v>0</v>
      </c>
      <c r="H28" s="170">
        <f>SUM(I28:J28)</f>
        <v>0</v>
      </c>
      <c r="I28" s="171">
        <v>0</v>
      </c>
      <c r="J28" s="169">
        <v>0</v>
      </c>
      <c r="K28" s="172">
        <v>0</v>
      </c>
      <c r="L28" s="142"/>
    </row>
    <row r="29" spans="1:12" s="137" customFormat="1" ht="20.25" customHeight="1">
      <c r="A29" s="159" t="s">
        <v>91</v>
      </c>
      <c r="B29" s="160">
        <v>0</v>
      </c>
      <c r="C29" s="151">
        <v>1</v>
      </c>
      <c r="D29" s="161">
        <v>0</v>
      </c>
      <c r="E29" s="142"/>
      <c r="F29" s="186"/>
      <c r="G29" s="176"/>
      <c r="H29" s="184"/>
      <c r="I29" s="171"/>
      <c r="J29" s="176"/>
      <c r="K29" s="190"/>
      <c r="L29" s="142"/>
    </row>
    <row r="30" spans="1:12" s="137" customFormat="1" ht="20.25" customHeight="1">
      <c r="A30" s="159" t="s">
        <v>92</v>
      </c>
      <c r="B30" s="160">
        <v>0</v>
      </c>
      <c r="C30" s="151">
        <v>0</v>
      </c>
      <c r="D30" s="161">
        <v>0</v>
      </c>
      <c r="E30" s="142"/>
      <c r="F30" s="178"/>
      <c r="G30" s="183"/>
      <c r="H30" s="180"/>
      <c r="I30" s="181"/>
      <c r="J30" s="183"/>
      <c r="K30" s="172"/>
      <c r="L30" s="142"/>
    </row>
    <row r="31" spans="1:12" s="137" customFormat="1" ht="20.25" customHeight="1">
      <c r="A31" s="159" t="s">
        <v>93</v>
      </c>
      <c r="B31" s="160">
        <v>0</v>
      </c>
      <c r="C31" s="151">
        <v>0</v>
      </c>
      <c r="D31" s="161">
        <v>0</v>
      </c>
      <c r="E31" s="142"/>
      <c r="F31" s="168" t="s">
        <v>94</v>
      </c>
      <c r="G31" s="183">
        <v>1</v>
      </c>
      <c r="H31" s="175">
        <f>SUM(I31:J31)</f>
        <v>200</v>
      </c>
      <c r="I31" s="171">
        <v>200</v>
      </c>
      <c r="J31" s="183">
        <v>0</v>
      </c>
      <c r="K31" s="172">
        <v>1</v>
      </c>
      <c r="L31" s="142"/>
    </row>
    <row r="32" spans="1:12" s="137" customFormat="1" ht="20.25" customHeight="1">
      <c r="A32" s="159" t="s">
        <v>95</v>
      </c>
      <c r="B32" s="160">
        <v>0</v>
      </c>
      <c r="C32" s="151">
        <v>1</v>
      </c>
      <c r="D32" s="161">
        <v>0</v>
      </c>
      <c r="E32" s="142"/>
      <c r="F32" s="168"/>
      <c r="G32" s="183"/>
      <c r="H32" s="175"/>
      <c r="I32" s="171"/>
      <c r="J32" s="183"/>
      <c r="K32" s="172"/>
      <c r="L32" s="142"/>
    </row>
    <row r="33" spans="1:12" s="137" customFormat="1" ht="20.25" customHeight="1">
      <c r="A33" s="159" t="s">
        <v>96</v>
      </c>
      <c r="B33" s="160">
        <v>0</v>
      </c>
      <c r="C33" s="151">
        <v>0</v>
      </c>
      <c r="D33" s="161">
        <v>0</v>
      </c>
      <c r="E33" s="142"/>
      <c r="F33" s="168" t="s">
        <v>97</v>
      </c>
      <c r="G33" s="183">
        <v>1</v>
      </c>
      <c r="H33" s="175">
        <f>SUM(I33:J33)</f>
        <v>200</v>
      </c>
      <c r="I33" s="171">
        <v>200</v>
      </c>
      <c r="J33" s="183">
        <v>0</v>
      </c>
      <c r="K33" s="172">
        <v>1</v>
      </c>
      <c r="L33" s="142"/>
    </row>
    <row r="34" spans="1:12" s="137" customFormat="1" ht="20.25" customHeight="1">
      <c r="A34" s="159" t="s">
        <v>98</v>
      </c>
      <c r="B34" s="160">
        <v>0</v>
      </c>
      <c r="C34" s="151">
        <v>2</v>
      </c>
      <c r="D34" s="161">
        <v>0</v>
      </c>
      <c r="E34" s="142"/>
      <c r="F34" s="168"/>
      <c r="G34" s="183"/>
      <c r="H34" s="175"/>
      <c r="I34" s="171"/>
      <c r="J34" s="183"/>
      <c r="K34" s="172"/>
      <c r="L34" s="142"/>
    </row>
    <row r="35" spans="1:12" s="137" customFormat="1" ht="20.25" customHeight="1" thickBot="1">
      <c r="A35" s="192" t="s">
        <v>99</v>
      </c>
      <c r="B35" s="193">
        <v>0</v>
      </c>
      <c r="C35" s="194">
        <v>0</v>
      </c>
      <c r="D35" s="195">
        <v>0</v>
      </c>
      <c r="E35" s="142"/>
      <c r="F35" s="168" t="s">
        <v>100</v>
      </c>
      <c r="G35" s="183">
        <v>1</v>
      </c>
      <c r="H35" s="175">
        <f>SUM(I35:J35)</f>
        <v>200</v>
      </c>
      <c r="I35" s="171">
        <v>200</v>
      </c>
      <c r="J35" s="183">
        <v>0</v>
      </c>
      <c r="K35" s="172">
        <v>0</v>
      </c>
      <c r="L35" s="142"/>
    </row>
    <row r="36" spans="1:12" s="137" customFormat="1" ht="20.25" customHeight="1" thickBot="1">
      <c r="A36" s="196" t="s">
        <v>8</v>
      </c>
      <c r="B36" s="134">
        <f>SUM(B5:B35)</f>
        <v>1</v>
      </c>
      <c r="C36" s="197">
        <f>SUM(C5:C35)</f>
        <v>205</v>
      </c>
      <c r="D36" s="134">
        <f>SUM(D5:D35)</f>
        <v>1</v>
      </c>
      <c r="E36" s="142"/>
      <c r="F36" s="198"/>
      <c r="G36" s="199"/>
      <c r="H36" s="200"/>
      <c r="I36" s="201"/>
      <c r="J36" s="199"/>
      <c r="K36" s="202"/>
      <c r="L36" s="142"/>
    </row>
    <row r="37" spans="1:12" s="137" customFormat="1" ht="20.25" customHeight="1">
      <c r="A37" s="203"/>
      <c r="B37" s="203"/>
      <c r="C37" s="203"/>
      <c r="D37" s="203"/>
      <c r="E37" s="142"/>
      <c r="L37" s="142"/>
    </row>
    <row r="38" spans="1:12" s="137" customFormat="1" ht="20.25" customHeight="1">
      <c r="A38" s="203"/>
      <c r="B38" s="203"/>
      <c r="C38" s="203"/>
      <c r="D38" s="203"/>
      <c r="E38" s="142"/>
      <c r="L38" s="142"/>
    </row>
    <row r="39" spans="1:12" s="137" customFormat="1" ht="20.25" customHeight="1">
      <c r="A39" s="203"/>
      <c r="B39" s="203"/>
      <c r="C39" s="203"/>
      <c r="D39" s="203"/>
      <c r="E39" s="142"/>
      <c r="F39" s="173"/>
      <c r="G39" s="142"/>
      <c r="H39" s="142"/>
      <c r="I39" s="142"/>
      <c r="J39" s="142"/>
      <c r="K39" s="142"/>
      <c r="L39" s="142"/>
    </row>
    <row r="40" spans="1:12" s="137" customFormat="1" ht="20.25" customHeight="1">
      <c r="A40" s="203"/>
      <c r="B40" s="203"/>
      <c r="C40" s="203"/>
      <c r="D40" s="203"/>
      <c r="E40" s="142"/>
      <c r="F40" s="173"/>
      <c r="G40" s="204"/>
      <c r="H40" s="204"/>
      <c r="I40" s="204"/>
      <c r="J40" s="204"/>
      <c r="K40" s="204"/>
      <c r="L40" s="142"/>
    </row>
    <row r="41" spans="1:12" s="137" customFormat="1" ht="20.25" customHeight="1">
      <c r="A41" s="203"/>
      <c r="B41" s="203"/>
      <c r="C41" s="203"/>
      <c r="D41" s="203"/>
      <c r="E41" s="142"/>
      <c r="F41" s="142"/>
      <c r="G41" s="142"/>
      <c r="H41" s="142"/>
      <c r="I41" s="142"/>
      <c r="J41" s="142"/>
      <c r="K41" s="142"/>
    </row>
    <row r="42" spans="1:12" s="137" customFormat="1" ht="20.25" customHeight="1">
      <c r="A42" s="203"/>
      <c r="B42" s="203"/>
      <c r="C42" s="203"/>
      <c r="D42" s="203"/>
      <c r="E42" s="142"/>
      <c r="F42" s="173"/>
      <c r="G42" s="204"/>
      <c r="H42" s="204"/>
      <c r="I42" s="204"/>
      <c r="J42" s="204"/>
      <c r="K42" s="204"/>
    </row>
    <row r="43" spans="1:12" s="137" customFormat="1" ht="20.25" customHeight="1">
      <c r="A43" s="203"/>
      <c r="B43" s="203"/>
      <c r="C43" s="203"/>
      <c r="D43" s="203"/>
      <c r="E43" s="142"/>
      <c r="F43" s="173"/>
      <c r="G43" s="142"/>
      <c r="H43" s="142"/>
      <c r="I43" s="142"/>
      <c r="J43" s="142"/>
      <c r="K43" s="142"/>
    </row>
    <row r="44" spans="1:12" s="137" customFormat="1" ht="20.25" customHeight="1">
      <c r="A44" s="203"/>
      <c r="B44" s="203"/>
      <c r="C44" s="203"/>
      <c r="D44" s="203"/>
      <c r="E44" s="142"/>
      <c r="F44" s="173"/>
      <c r="G44" s="204"/>
      <c r="H44" s="204"/>
      <c r="I44" s="204"/>
      <c r="J44" s="204"/>
      <c r="K44" s="204"/>
    </row>
    <row r="45" spans="1:12" s="137" customFormat="1" ht="20.25" customHeight="1">
      <c r="A45" s="203"/>
      <c r="B45" s="203"/>
      <c r="C45" s="203"/>
      <c r="D45" s="203"/>
      <c r="E45" s="142"/>
      <c r="F45" s="173"/>
      <c r="G45" s="204"/>
      <c r="H45" s="204"/>
      <c r="I45" s="204"/>
      <c r="J45" s="204"/>
      <c r="K45" s="204"/>
    </row>
    <row r="46" spans="1:12" s="137" customFormat="1" ht="20.25" customHeight="1">
      <c r="A46" s="203"/>
      <c r="B46" s="203"/>
      <c r="C46" s="203"/>
      <c r="D46" s="203"/>
      <c r="E46" s="142"/>
      <c r="F46" s="173"/>
      <c r="G46" s="142"/>
      <c r="H46" s="142"/>
      <c r="I46" s="142"/>
      <c r="J46" s="142"/>
      <c r="K46" s="142"/>
    </row>
    <row r="47" spans="1:12" ht="20.25" customHeight="1">
      <c r="F47" s="173"/>
      <c r="G47" s="142"/>
      <c r="H47" s="142"/>
      <c r="I47" s="142"/>
      <c r="J47" s="142"/>
      <c r="K47" s="142"/>
    </row>
    <row r="48" spans="1:12" ht="20.25" customHeight="1">
      <c r="F48" s="173"/>
      <c r="G48" s="142"/>
      <c r="H48" s="142"/>
      <c r="I48" s="142"/>
      <c r="J48" s="142"/>
      <c r="K48" s="142"/>
    </row>
    <row r="49" spans="6:11" ht="20.25" customHeight="1">
      <c r="F49" s="173"/>
      <c r="G49" s="142"/>
      <c r="H49" s="142"/>
      <c r="I49" s="142"/>
      <c r="J49" s="142"/>
      <c r="K49" s="142"/>
    </row>
    <row r="50" spans="6:11" ht="20.25" customHeight="1">
      <c r="F50" s="173"/>
      <c r="G50" s="142"/>
      <c r="H50" s="142"/>
      <c r="I50" s="142"/>
      <c r="J50" s="142"/>
      <c r="K50" s="142"/>
    </row>
    <row r="51" spans="6:11" ht="20.25" customHeight="1">
      <c r="F51" s="173"/>
      <c r="G51" s="142"/>
      <c r="H51" s="142"/>
      <c r="I51" s="142"/>
      <c r="J51" s="142"/>
      <c r="K51" s="142"/>
    </row>
    <row r="52" spans="6:11" ht="20.25" customHeight="1">
      <c r="F52" s="173"/>
      <c r="G52" s="142"/>
      <c r="H52" s="142"/>
      <c r="I52" s="142"/>
      <c r="J52" s="142"/>
      <c r="K52" s="142"/>
    </row>
    <row r="53" spans="6:11" ht="20.25" customHeight="1">
      <c r="F53" s="205"/>
      <c r="G53" s="206"/>
      <c r="H53" s="206"/>
      <c r="I53" s="206"/>
      <c r="J53" s="206"/>
      <c r="K53" s="206"/>
    </row>
    <row r="54" spans="6:11" ht="20.25" customHeight="1">
      <c r="F54" s="205"/>
      <c r="G54" s="206"/>
      <c r="H54" s="206"/>
      <c r="I54" s="206"/>
      <c r="J54" s="206"/>
      <c r="K54" s="206"/>
    </row>
    <row r="55" spans="6:11" ht="20.25" customHeight="1">
      <c r="F55" s="205"/>
      <c r="G55" s="206"/>
      <c r="H55" s="206"/>
      <c r="I55" s="206"/>
      <c r="J55" s="206"/>
      <c r="K55" s="206"/>
    </row>
    <row r="56" spans="6:11" ht="20.25" customHeight="1">
      <c r="F56" s="205"/>
      <c r="G56" s="206"/>
      <c r="H56" s="206"/>
      <c r="I56" s="206"/>
      <c r="J56" s="206"/>
      <c r="K56" s="206"/>
    </row>
    <row r="57" spans="6:11" ht="20.25" customHeight="1">
      <c r="F57" s="205"/>
      <c r="G57" s="206"/>
      <c r="H57" s="206"/>
      <c r="I57" s="206"/>
      <c r="J57" s="206"/>
      <c r="K57" s="206"/>
    </row>
    <row r="58" spans="6:11" ht="20.25" customHeight="1">
      <c r="F58" s="205"/>
      <c r="G58" s="206"/>
      <c r="H58" s="206"/>
      <c r="I58" s="206"/>
      <c r="J58" s="206"/>
      <c r="K58" s="206"/>
    </row>
    <row r="59" spans="6:11" ht="20.25" customHeight="1">
      <c r="F59" s="205"/>
      <c r="G59" s="206"/>
      <c r="H59" s="206"/>
      <c r="I59" s="206"/>
      <c r="J59" s="206"/>
      <c r="K59" s="206"/>
    </row>
    <row r="60" spans="6:11" ht="20.25" customHeight="1">
      <c r="F60" s="205"/>
      <c r="G60" s="206"/>
      <c r="H60" s="206"/>
      <c r="I60" s="206"/>
      <c r="J60" s="206"/>
      <c r="K60" s="206"/>
    </row>
    <row r="61" spans="6:11" ht="20.25" customHeight="1">
      <c r="F61" s="205"/>
      <c r="G61" s="206"/>
      <c r="H61" s="206"/>
      <c r="I61" s="206"/>
      <c r="J61" s="206"/>
      <c r="K61" s="206"/>
    </row>
    <row r="62" spans="6:11" ht="20.25" customHeight="1">
      <c r="F62" s="205"/>
      <c r="G62" s="206"/>
      <c r="H62" s="206"/>
      <c r="I62" s="206"/>
      <c r="J62" s="206"/>
      <c r="K62" s="206"/>
    </row>
    <row r="63" spans="6:11" ht="20.25" customHeight="1">
      <c r="F63" s="205"/>
      <c r="G63" s="206"/>
      <c r="H63" s="206"/>
      <c r="I63" s="206"/>
      <c r="J63" s="206"/>
      <c r="K63" s="206"/>
    </row>
    <row r="64" spans="6:11" ht="20.25" customHeight="1">
      <c r="F64" s="205"/>
      <c r="G64" s="206"/>
      <c r="H64" s="206"/>
      <c r="I64" s="206"/>
      <c r="J64" s="206"/>
      <c r="K64" s="206"/>
    </row>
    <row r="65" spans="6:11" ht="20.25" customHeight="1">
      <c r="F65" s="205"/>
      <c r="G65" s="206"/>
      <c r="H65" s="206"/>
      <c r="I65" s="206"/>
      <c r="J65" s="206"/>
      <c r="K65" s="206"/>
    </row>
    <row r="66" spans="6:11" ht="20.25" customHeight="1">
      <c r="F66" s="205"/>
      <c r="G66" s="206"/>
      <c r="H66" s="206"/>
      <c r="I66" s="206"/>
      <c r="J66" s="206"/>
      <c r="K66" s="206"/>
    </row>
    <row r="67" spans="6:11" ht="20.25" customHeight="1">
      <c r="F67" s="205"/>
      <c r="G67" s="206"/>
      <c r="H67" s="206"/>
      <c r="I67" s="206"/>
      <c r="J67" s="206"/>
      <c r="K67" s="206"/>
    </row>
    <row r="68" spans="6:11" ht="20.25" customHeight="1">
      <c r="F68" s="205"/>
      <c r="G68" s="206"/>
      <c r="H68" s="206"/>
      <c r="I68" s="206"/>
      <c r="J68" s="206"/>
      <c r="K68" s="206"/>
    </row>
    <row r="69" spans="6:11" ht="20.25" customHeight="1">
      <c r="F69" s="205"/>
      <c r="G69" s="206"/>
      <c r="H69" s="206"/>
      <c r="I69" s="206"/>
      <c r="J69" s="206"/>
      <c r="K69" s="206"/>
    </row>
    <row r="70" spans="6:11" ht="20.25" customHeight="1">
      <c r="F70" s="205"/>
      <c r="G70" s="206"/>
      <c r="H70" s="206"/>
      <c r="I70" s="206"/>
      <c r="J70" s="206"/>
      <c r="K70" s="206"/>
    </row>
  </sheetData>
  <mergeCells count="2">
    <mergeCell ref="F4:F5"/>
    <mergeCell ref="H4:J4"/>
  </mergeCells>
  <phoneticPr fontId="3"/>
  <pageMargins left="0.47244094488188981" right="0.35433070866141736" top="0.98425196850393704" bottom="0.59055118110236227" header="0.51181102362204722" footer="0.51181102362204722"/>
  <pageSetup paperSize="9" scale="95" orientation="portrait" r:id="rId1"/>
  <headerFooter scaleWithDoc="0" alignWithMargins="0">
    <oddHeader>&amp;R&amp;11小学校</oddHeader>
    <oddFooter>&amp;C&amp;"Century,標準"&amp;P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31"/>
  <sheetViews>
    <sheetView showGridLines="0" zoomScaleNormal="100" zoomScaleSheetLayoutView="100" workbookViewId="0">
      <selection activeCell="O16" sqref="O16:R16"/>
    </sheetView>
  </sheetViews>
  <sheetFormatPr defaultColWidth="8.5703125" defaultRowHeight="20.25" customHeight="1"/>
  <cols>
    <col min="1" max="1" width="14.28515625" style="246" customWidth="1"/>
    <col min="2" max="2" width="7.5703125" style="246" customWidth="1"/>
    <col min="3" max="3" width="6" style="246" customWidth="1"/>
    <col min="4" max="16" width="6.5703125" style="246" customWidth="1"/>
    <col min="17" max="17" width="6" style="246" bestFit="1" customWidth="1"/>
    <col min="18" max="16384" width="8.5703125" style="246"/>
  </cols>
  <sheetData>
    <row r="1" spans="1:18" s="203" customFormat="1" ht="20.25" customHeight="1"/>
    <row r="2" spans="1:18" s="203" customFormat="1" ht="21.75" customHeight="1"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8" s="137" customFormat="1" ht="21" customHeight="1" thickBot="1">
      <c r="A3" s="133" t="s">
        <v>101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8" s="137" customFormat="1" ht="20.25" customHeight="1">
      <c r="A4" s="209"/>
      <c r="B4" s="210" t="s">
        <v>102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142"/>
    </row>
    <row r="5" spans="1:18" s="137" customFormat="1" ht="15" customHeight="1">
      <c r="A5" s="211" t="s">
        <v>103</v>
      </c>
      <c r="B5" s="212"/>
      <c r="C5" s="213" t="s">
        <v>104</v>
      </c>
      <c r="D5" s="214">
        <v>1</v>
      </c>
      <c r="E5" s="214">
        <v>50</v>
      </c>
      <c r="F5" s="214">
        <v>100</v>
      </c>
      <c r="G5" s="214">
        <v>150</v>
      </c>
      <c r="H5" s="214">
        <v>200</v>
      </c>
      <c r="I5" s="214">
        <v>250</v>
      </c>
      <c r="J5" s="214">
        <v>300</v>
      </c>
      <c r="K5" s="214">
        <v>400</v>
      </c>
      <c r="L5" s="214">
        <v>500</v>
      </c>
      <c r="M5" s="214">
        <v>600</v>
      </c>
      <c r="N5" s="214">
        <v>700</v>
      </c>
      <c r="O5" s="214">
        <v>800</v>
      </c>
      <c r="P5" s="214">
        <v>900</v>
      </c>
      <c r="Q5" s="214">
        <v>1000</v>
      </c>
      <c r="R5" s="142"/>
    </row>
    <row r="6" spans="1:18" s="137" customFormat="1" ht="15" customHeight="1">
      <c r="A6" s="211"/>
      <c r="B6" s="212" t="s">
        <v>8</v>
      </c>
      <c r="C6" s="215"/>
      <c r="D6" s="216" t="s">
        <v>105</v>
      </c>
      <c r="E6" s="216" t="s">
        <v>106</v>
      </c>
      <c r="F6" s="216" t="s">
        <v>107</v>
      </c>
      <c r="G6" s="216" t="s">
        <v>108</v>
      </c>
      <c r="H6" s="216" t="s">
        <v>109</v>
      </c>
      <c r="I6" s="216" t="s">
        <v>110</v>
      </c>
      <c r="J6" s="216" t="s">
        <v>111</v>
      </c>
      <c r="K6" s="216" t="s">
        <v>112</v>
      </c>
      <c r="L6" s="216" t="s">
        <v>113</v>
      </c>
      <c r="M6" s="216" t="s">
        <v>114</v>
      </c>
      <c r="N6" s="216" t="s">
        <v>115</v>
      </c>
      <c r="O6" s="216" t="s">
        <v>116</v>
      </c>
      <c r="P6" s="216" t="s">
        <v>117</v>
      </c>
      <c r="Q6" s="217" t="s">
        <v>118</v>
      </c>
      <c r="R6" s="142"/>
    </row>
    <row r="7" spans="1:18" s="137" customFormat="1" ht="15" customHeight="1" thickBot="1">
      <c r="A7" s="198"/>
      <c r="B7" s="218"/>
      <c r="C7" s="219"/>
      <c r="D7" s="220" t="s">
        <v>119</v>
      </c>
      <c r="E7" s="220" t="s">
        <v>119</v>
      </c>
      <c r="F7" s="220" t="s">
        <v>119</v>
      </c>
      <c r="G7" s="220" t="s">
        <v>119</v>
      </c>
      <c r="H7" s="220" t="s">
        <v>119</v>
      </c>
      <c r="I7" s="220" t="s">
        <v>119</v>
      </c>
      <c r="J7" s="220" t="s">
        <v>119</v>
      </c>
      <c r="K7" s="220" t="s">
        <v>119</v>
      </c>
      <c r="L7" s="220" t="s">
        <v>119</v>
      </c>
      <c r="M7" s="220" t="s">
        <v>119</v>
      </c>
      <c r="N7" s="220" t="s">
        <v>119</v>
      </c>
      <c r="O7" s="220" t="s">
        <v>119</v>
      </c>
      <c r="P7" s="220" t="s">
        <v>119</v>
      </c>
      <c r="Q7" s="220" t="s">
        <v>120</v>
      </c>
      <c r="R7" s="142"/>
    </row>
    <row r="8" spans="1:18" s="137" customFormat="1" ht="22.5" customHeight="1">
      <c r="A8" s="221" t="s">
        <v>121</v>
      </c>
      <c r="B8" s="222">
        <v>209</v>
      </c>
      <c r="C8" s="223">
        <v>5</v>
      </c>
      <c r="D8" s="223">
        <v>33</v>
      </c>
      <c r="E8" s="223">
        <v>34</v>
      </c>
      <c r="F8" s="223">
        <v>27</v>
      </c>
      <c r="G8" s="223">
        <v>18</v>
      </c>
      <c r="H8" s="223">
        <v>20</v>
      </c>
      <c r="I8" s="223">
        <v>14</v>
      </c>
      <c r="J8" s="223">
        <v>17</v>
      </c>
      <c r="K8" s="223">
        <v>17</v>
      </c>
      <c r="L8" s="223">
        <v>18</v>
      </c>
      <c r="M8" s="223">
        <v>2</v>
      </c>
      <c r="N8" s="223">
        <v>1</v>
      </c>
      <c r="O8" s="223">
        <v>2</v>
      </c>
      <c r="P8" s="223">
        <v>1</v>
      </c>
      <c r="Q8" s="224" t="s">
        <v>122</v>
      </c>
      <c r="R8" s="142"/>
    </row>
    <row r="9" spans="1:18" s="137" customFormat="1" ht="22.5" customHeight="1">
      <c r="A9" s="225" t="s">
        <v>123</v>
      </c>
      <c r="B9" s="226">
        <f t="shared" ref="B9:P9" si="0">SUM(B10:B12)</f>
        <v>207</v>
      </c>
      <c r="C9" s="227">
        <f t="shared" si="0"/>
        <v>5</v>
      </c>
      <c r="D9" s="227">
        <f t="shared" si="0"/>
        <v>31</v>
      </c>
      <c r="E9" s="227">
        <f t="shared" si="0"/>
        <v>36</v>
      </c>
      <c r="F9" s="227">
        <f t="shared" si="0"/>
        <v>26</v>
      </c>
      <c r="G9" s="227">
        <f t="shared" si="0"/>
        <v>20</v>
      </c>
      <c r="H9" s="227">
        <f t="shared" si="0"/>
        <v>21</v>
      </c>
      <c r="I9" s="227">
        <f t="shared" si="0"/>
        <v>12</v>
      </c>
      <c r="J9" s="227">
        <f t="shared" si="0"/>
        <v>19</v>
      </c>
      <c r="K9" s="227">
        <f t="shared" si="0"/>
        <v>14</v>
      </c>
      <c r="L9" s="227">
        <f t="shared" si="0"/>
        <v>15</v>
      </c>
      <c r="M9" s="227">
        <f t="shared" si="0"/>
        <v>3</v>
      </c>
      <c r="N9" s="227">
        <f t="shared" si="0"/>
        <v>2</v>
      </c>
      <c r="O9" s="227">
        <f t="shared" si="0"/>
        <v>1</v>
      </c>
      <c r="P9" s="227">
        <f t="shared" si="0"/>
        <v>2</v>
      </c>
      <c r="Q9" s="228" t="s">
        <v>75</v>
      </c>
      <c r="R9" s="142"/>
    </row>
    <row r="10" spans="1:18" s="137" customFormat="1" ht="22.5" customHeight="1">
      <c r="A10" s="58" t="s">
        <v>21</v>
      </c>
      <c r="B10" s="229">
        <v>1</v>
      </c>
      <c r="C10" s="171">
        <v>0</v>
      </c>
      <c r="D10" s="171">
        <v>0</v>
      </c>
      <c r="E10" s="171">
        <v>0</v>
      </c>
      <c r="F10" s="171">
        <v>0</v>
      </c>
      <c r="G10" s="171">
        <v>0</v>
      </c>
      <c r="H10" s="171">
        <v>0</v>
      </c>
      <c r="I10" s="171">
        <v>0</v>
      </c>
      <c r="J10" s="171">
        <v>0</v>
      </c>
      <c r="K10" s="171">
        <v>1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0">
        <v>0</v>
      </c>
      <c r="R10" s="142"/>
    </row>
    <row r="11" spans="1:18" s="137" customFormat="1" ht="22.5" customHeight="1">
      <c r="A11" s="58" t="s">
        <v>22</v>
      </c>
      <c r="B11" s="229">
        <f t="shared" ref="B11:Q11" si="1">SUM(B14:B30)</f>
        <v>205</v>
      </c>
      <c r="C11" s="171">
        <f t="shared" si="1"/>
        <v>5</v>
      </c>
      <c r="D11" s="171">
        <f t="shared" si="1"/>
        <v>30</v>
      </c>
      <c r="E11" s="171">
        <f t="shared" si="1"/>
        <v>36</v>
      </c>
      <c r="F11" s="171">
        <f t="shared" si="1"/>
        <v>26</v>
      </c>
      <c r="G11" s="171">
        <f t="shared" si="1"/>
        <v>20</v>
      </c>
      <c r="H11" s="171">
        <f t="shared" si="1"/>
        <v>21</v>
      </c>
      <c r="I11" s="171">
        <f t="shared" si="1"/>
        <v>12</v>
      </c>
      <c r="J11" s="171">
        <f t="shared" si="1"/>
        <v>19</v>
      </c>
      <c r="K11" s="171">
        <f t="shared" si="1"/>
        <v>13</v>
      </c>
      <c r="L11" s="171">
        <f t="shared" si="1"/>
        <v>15</v>
      </c>
      <c r="M11" s="171">
        <f t="shared" si="1"/>
        <v>3</v>
      </c>
      <c r="N11" s="171">
        <f t="shared" si="1"/>
        <v>2</v>
      </c>
      <c r="O11" s="171">
        <f t="shared" si="1"/>
        <v>1</v>
      </c>
      <c r="P11" s="171">
        <f t="shared" si="1"/>
        <v>2</v>
      </c>
      <c r="Q11" s="170">
        <f t="shared" si="1"/>
        <v>0</v>
      </c>
      <c r="R11" s="142"/>
    </row>
    <row r="12" spans="1:18" s="137" customFormat="1" ht="22.5" customHeight="1" thickBot="1">
      <c r="A12" s="69" t="s">
        <v>23</v>
      </c>
      <c r="B12" s="230">
        <v>1</v>
      </c>
      <c r="C12" s="231">
        <v>0</v>
      </c>
      <c r="D12" s="231">
        <v>1</v>
      </c>
      <c r="E12" s="231">
        <v>0</v>
      </c>
      <c r="F12" s="231">
        <v>0</v>
      </c>
      <c r="G12" s="231">
        <v>0</v>
      </c>
      <c r="H12" s="231">
        <v>0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2">
        <v>0</v>
      </c>
      <c r="R12" s="142"/>
    </row>
    <row r="13" spans="1:18" s="137" customFormat="1" ht="17.25" customHeight="1">
      <c r="A13" s="80" t="s">
        <v>24</v>
      </c>
      <c r="B13" s="233"/>
      <c r="C13" s="229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0"/>
      <c r="R13" s="142"/>
    </row>
    <row r="14" spans="1:18" s="137" customFormat="1" ht="39" customHeight="1">
      <c r="A14" s="83" t="s">
        <v>25</v>
      </c>
      <c r="B14" s="234">
        <f t="shared" ref="B14:B30" si="2">SUM(C14:Q14)</f>
        <v>52</v>
      </c>
      <c r="C14" s="235">
        <v>2</v>
      </c>
      <c r="D14" s="235">
        <v>5</v>
      </c>
      <c r="E14" s="235">
        <v>8</v>
      </c>
      <c r="F14" s="235">
        <v>5</v>
      </c>
      <c r="G14" s="235">
        <v>4</v>
      </c>
      <c r="H14" s="235">
        <v>7</v>
      </c>
      <c r="I14" s="235">
        <v>3</v>
      </c>
      <c r="J14" s="235">
        <v>5</v>
      </c>
      <c r="K14" s="235">
        <v>2</v>
      </c>
      <c r="L14" s="235">
        <v>5</v>
      </c>
      <c r="M14" s="235">
        <v>1</v>
      </c>
      <c r="N14" s="235">
        <v>2</v>
      </c>
      <c r="O14" s="235">
        <v>1</v>
      </c>
      <c r="P14" s="235">
        <v>2</v>
      </c>
      <c r="Q14" s="236">
        <v>0</v>
      </c>
      <c r="R14" s="142"/>
    </row>
    <row r="15" spans="1:18" s="137" customFormat="1" ht="39" customHeight="1">
      <c r="A15" s="237" t="s">
        <v>26</v>
      </c>
      <c r="B15" s="238">
        <f t="shared" si="2"/>
        <v>15</v>
      </c>
      <c r="C15" s="239">
        <v>0</v>
      </c>
      <c r="D15" s="239">
        <v>4</v>
      </c>
      <c r="E15" s="239">
        <v>0</v>
      </c>
      <c r="F15" s="239">
        <v>3</v>
      </c>
      <c r="G15" s="239">
        <v>0</v>
      </c>
      <c r="H15" s="239">
        <v>1</v>
      </c>
      <c r="I15" s="239">
        <v>1</v>
      </c>
      <c r="J15" s="239">
        <v>1</v>
      </c>
      <c r="K15" s="239">
        <v>2</v>
      </c>
      <c r="L15" s="239">
        <v>2</v>
      </c>
      <c r="M15" s="239">
        <v>1</v>
      </c>
      <c r="N15" s="239">
        <v>0</v>
      </c>
      <c r="O15" s="239">
        <v>0</v>
      </c>
      <c r="P15" s="239">
        <v>0</v>
      </c>
      <c r="Q15" s="240">
        <v>0</v>
      </c>
      <c r="R15" s="142"/>
    </row>
    <row r="16" spans="1:18" s="137" customFormat="1" ht="39" customHeight="1">
      <c r="A16" s="237" t="s">
        <v>27</v>
      </c>
      <c r="B16" s="238">
        <f t="shared" si="2"/>
        <v>12</v>
      </c>
      <c r="C16" s="239">
        <v>0</v>
      </c>
      <c r="D16" s="239">
        <v>1</v>
      </c>
      <c r="E16" s="239">
        <v>6</v>
      </c>
      <c r="F16" s="239">
        <v>0</v>
      </c>
      <c r="G16" s="239">
        <v>2</v>
      </c>
      <c r="H16" s="239">
        <v>1</v>
      </c>
      <c r="I16" s="239">
        <v>1</v>
      </c>
      <c r="J16" s="239">
        <v>1</v>
      </c>
      <c r="K16" s="239">
        <v>0</v>
      </c>
      <c r="L16" s="239">
        <v>0</v>
      </c>
      <c r="M16" s="239">
        <v>0</v>
      </c>
      <c r="N16" s="239">
        <v>0</v>
      </c>
      <c r="O16" s="239">
        <v>0</v>
      </c>
      <c r="P16" s="239">
        <v>0</v>
      </c>
      <c r="Q16" s="240">
        <v>0</v>
      </c>
      <c r="R16" s="142"/>
    </row>
    <row r="17" spans="1:18" s="137" customFormat="1" ht="39" customHeight="1">
      <c r="A17" s="237" t="s">
        <v>28</v>
      </c>
      <c r="B17" s="238">
        <f t="shared" si="2"/>
        <v>10</v>
      </c>
      <c r="C17" s="239">
        <v>0</v>
      </c>
      <c r="D17" s="239">
        <v>3</v>
      </c>
      <c r="E17" s="239">
        <v>1</v>
      </c>
      <c r="F17" s="239">
        <v>1</v>
      </c>
      <c r="G17" s="239">
        <v>2</v>
      </c>
      <c r="H17" s="239">
        <v>0</v>
      </c>
      <c r="I17" s="239">
        <v>1</v>
      </c>
      <c r="J17" s="239">
        <v>1</v>
      </c>
      <c r="K17" s="239">
        <v>1</v>
      </c>
      <c r="L17" s="239">
        <v>0</v>
      </c>
      <c r="M17" s="239">
        <v>0</v>
      </c>
      <c r="N17" s="239">
        <v>0</v>
      </c>
      <c r="O17" s="239">
        <v>0</v>
      </c>
      <c r="P17" s="239">
        <v>0</v>
      </c>
      <c r="Q17" s="240">
        <v>0</v>
      </c>
      <c r="R17" s="142"/>
    </row>
    <row r="18" spans="1:18" s="137" customFormat="1" ht="39" customHeight="1">
      <c r="A18" s="237" t="s">
        <v>29</v>
      </c>
      <c r="B18" s="238">
        <f t="shared" si="2"/>
        <v>10</v>
      </c>
      <c r="C18" s="239">
        <v>1</v>
      </c>
      <c r="D18" s="239">
        <v>3</v>
      </c>
      <c r="E18" s="239">
        <v>3</v>
      </c>
      <c r="F18" s="239">
        <v>0</v>
      </c>
      <c r="G18" s="239">
        <v>1</v>
      </c>
      <c r="H18" s="239">
        <v>1</v>
      </c>
      <c r="I18" s="239">
        <v>0</v>
      </c>
      <c r="J18" s="239">
        <v>0</v>
      </c>
      <c r="K18" s="239">
        <v>1</v>
      </c>
      <c r="L18" s="239">
        <v>0</v>
      </c>
      <c r="M18" s="239">
        <v>0</v>
      </c>
      <c r="N18" s="239">
        <v>0</v>
      </c>
      <c r="O18" s="239">
        <v>0</v>
      </c>
      <c r="P18" s="239">
        <v>0</v>
      </c>
      <c r="Q18" s="240">
        <v>0</v>
      </c>
      <c r="R18" s="142"/>
    </row>
    <row r="19" spans="1:18" s="137" customFormat="1" ht="39" customHeight="1">
      <c r="A19" s="237" t="s">
        <v>30</v>
      </c>
      <c r="B19" s="238">
        <f t="shared" si="2"/>
        <v>12</v>
      </c>
      <c r="C19" s="239">
        <v>0</v>
      </c>
      <c r="D19" s="239">
        <v>0</v>
      </c>
      <c r="E19" s="239">
        <v>0</v>
      </c>
      <c r="F19" s="239">
        <v>1</v>
      </c>
      <c r="G19" s="239">
        <v>1</v>
      </c>
      <c r="H19" s="239">
        <v>2</v>
      </c>
      <c r="I19" s="239">
        <v>1</v>
      </c>
      <c r="J19" s="239">
        <v>2</v>
      </c>
      <c r="K19" s="239">
        <v>1</v>
      </c>
      <c r="L19" s="239">
        <v>4</v>
      </c>
      <c r="M19" s="239">
        <v>0</v>
      </c>
      <c r="N19" s="239">
        <v>0</v>
      </c>
      <c r="O19" s="239">
        <v>0</v>
      </c>
      <c r="P19" s="239">
        <v>0</v>
      </c>
      <c r="Q19" s="240">
        <v>0</v>
      </c>
      <c r="R19" s="142"/>
    </row>
    <row r="20" spans="1:18" s="137" customFormat="1" ht="39" customHeight="1">
      <c r="A20" s="237" t="s">
        <v>31</v>
      </c>
      <c r="B20" s="238">
        <f t="shared" si="2"/>
        <v>10</v>
      </c>
      <c r="C20" s="239">
        <v>0</v>
      </c>
      <c r="D20" s="239">
        <v>3</v>
      </c>
      <c r="E20" s="239">
        <v>3</v>
      </c>
      <c r="F20" s="239">
        <v>1</v>
      </c>
      <c r="G20" s="239">
        <v>1</v>
      </c>
      <c r="H20" s="239">
        <v>0</v>
      </c>
      <c r="I20" s="239">
        <v>0</v>
      </c>
      <c r="J20" s="239">
        <v>1</v>
      </c>
      <c r="K20" s="239">
        <v>0</v>
      </c>
      <c r="L20" s="239">
        <v>1</v>
      </c>
      <c r="M20" s="239">
        <v>0</v>
      </c>
      <c r="N20" s="239">
        <v>0</v>
      </c>
      <c r="O20" s="239">
        <v>0</v>
      </c>
      <c r="P20" s="239">
        <v>0</v>
      </c>
      <c r="Q20" s="240">
        <v>0</v>
      </c>
      <c r="R20" s="142"/>
    </row>
    <row r="21" spans="1:18" s="137" customFormat="1" ht="39" customHeight="1">
      <c r="A21" s="237" t="s">
        <v>32</v>
      </c>
      <c r="B21" s="238">
        <f t="shared" si="2"/>
        <v>17</v>
      </c>
      <c r="C21" s="239">
        <v>0</v>
      </c>
      <c r="D21" s="239">
        <v>1</v>
      </c>
      <c r="E21" s="239">
        <v>2</v>
      </c>
      <c r="F21" s="239">
        <v>0</v>
      </c>
      <c r="G21" s="239">
        <v>3</v>
      </c>
      <c r="H21" s="239">
        <v>3</v>
      </c>
      <c r="I21" s="239">
        <v>2</v>
      </c>
      <c r="J21" s="239">
        <v>1</v>
      </c>
      <c r="K21" s="239">
        <v>3</v>
      </c>
      <c r="L21" s="239">
        <v>1</v>
      </c>
      <c r="M21" s="239">
        <v>1</v>
      </c>
      <c r="N21" s="239">
        <v>0</v>
      </c>
      <c r="O21" s="239">
        <v>0</v>
      </c>
      <c r="P21" s="239">
        <v>0</v>
      </c>
      <c r="Q21" s="240">
        <v>0</v>
      </c>
      <c r="R21" s="142"/>
    </row>
    <row r="22" spans="1:18" s="137" customFormat="1" ht="39" customHeight="1">
      <c r="A22" s="237" t="s">
        <v>33</v>
      </c>
      <c r="B22" s="238">
        <f t="shared" si="2"/>
        <v>20</v>
      </c>
      <c r="C22" s="239">
        <v>1</v>
      </c>
      <c r="D22" s="239">
        <v>0</v>
      </c>
      <c r="E22" s="239">
        <v>1</v>
      </c>
      <c r="F22" s="239">
        <v>1</v>
      </c>
      <c r="G22" s="239">
        <v>3</v>
      </c>
      <c r="H22" s="239">
        <v>3</v>
      </c>
      <c r="I22" s="239">
        <v>2</v>
      </c>
      <c r="J22" s="239">
        <v>6</v>
      </c>
      <c r="K22" s="239">
        <v>1</v>
      </c>
      <c r="L22" s="239">
        <v>2</v>
      </c>
      <c r="M22" s="239">
        <v>0</v>
      </c>
      <c r="N22" s="239">
        <v>0</v>
      </c>
      <c r="O22" s="239">
        <v>0</v>
      </c>
      <c r="P22" s="239">
        <v>0</v>
      </c>
      <c r="Q22" s="240">
        <v>0</v>
      </c>
      <c r="R22" s="142"/>
    </row>
    <row r="23" spans="1:18" s="137" customFormat="1" ht="39" customHeight="1">
      <c r="A23" s="237" t="s">
        <v>34</v>
      </c>
      <c r="B23" s="238">
        <f t="shared" si="2"/>
        <v>7</v>
      </c>
      <c r="C23" s="239">
        <v>0</v>
      </c>
      <c r="D23" s="239">
        <v>1</v>
      </c>
      <c r="E23" s="239">
        <v>1</v>
      </c>
      <c r="F23" s="239">
        <v>3</v>
      </c>
      <c r="G23" s="239">
        <v>1</v>
      </c>
      <c r="H23" s="239">
        <v>0</v>
      </c>
      <c r="I23" s="239">
        <v>0</v>
      </c>
      <c r="J23" s="239">
        <v>0</v>
      </c>
      <c r="K23" s="239">
        <v>1</v>
      </c>
      <c r="L23" s="239">
        <v>0</v>
      </c>
      <c r="M23" s="239">
        <v>0</v>
      </c>
      <c r="N23" s="239">
        <v>0</v>
      </c>
      <c r="O23" s="239">
        <v>0</v>
      </c>
      <c r="P23" s="239">
        <v>0</v>
      </c>
      <c r="Q23" s="240">
        <v>0</v>
      </c>
      <c r="R23" s="142"/>
    </row>
    <row r="24" spans="1:18" s="137" customFormat="1" ht="39" customHeight="1">
      <c r="A24" s="237" t="s">
        <v>35</v>
      </c>
      <c r="B24" s="238">
        <f t="shared" si="2"/>
        <v>1</v>
      </c>
      <c r="C24" s="239">
        <v>0</v>
      </c>
      <c r="D24" s="239">
        <v>0</v>
      </c>
      <c r="E24" s="239">
        <v>1</v>
      </c>
      <c r="F24" s="239">
        <v>0</v>
      </c>
      <c r="G24" s="239">
        <v>0</v>
      </c>
      <c r="H24" s="239">
        <v>0</v>
      </c>
      <c r="I24" s="239">
        <v>0</v>
      </c>
      <c r="J24" s="239">
        <v>0</v>
      </c>
      <c r="K24" s="239">
        <v>0</v>
      </c>
      <c r="L24" s="239">
        <v>0</v>
      </c>
      <c r="M24" s="239">
        <v>0</v>
      </c>
      <c r="N24" s="239">
        <v>0</v>
      </c>
      <c r="O24" s="239">
        <v>0</v>
      </c>
      <c r="P24" s="239">
        <v>0</v>
      </c>
      <c r="Q24" s="240">
        <v>0</v>
      </c>
      <c r="R24" s="142"/>
    </row>
    <row r="25" spans="1:18" s="137" customFormat="1" ht="39" customHeight="1">
      <c r="A25" s="237" t="s">
        <v>36</v>
      </c>
      <c r="B25" s="238">
        <f t="shared" si="2"/>
        <v>4</v>
      </c>
      <c r="C25" s="239">
        <v>0</v>
      </c>
      <c r="D25" s="239">
        <v>0</v>
      </c>
      <c r="E25" s="239">
        <v>2</v>
      </c>
      <c r="F25" s="239">
        <v>1</v>
      </c>
      <c r="G25" s="239">
        <v>0</v>
      </c>
      <c r="H25" s="239">
        <v>0</v>
      </c>
      <c r="I25" s="239">
        <v>0</v>
      </c>
      <c r="J25" s="239">
        <v>1</v>
      </c>
      <c r="K25" s="239">
        <v>0</v>
      </c>
      <c r="L25" s="239">
        <v>0</v>
      </c>
      <c r="M25" s="239">
        <v>0</v>
      </c>
      <c r="N25" s="239">
        <v>0</v>
      </c>
      <c r="O25" s="239">
        <v>0</v>
      </c>
      <c r="P25" s="239">
        <v>0</v>
      </c>
      <c r="Q25" s="240">
        <v>0</v>
      </c>
      <c r="R25" s="142"/>
    </row>
    <row r="26" spans="1:18" s="137" customFormat="1" ht="39" customHeight="1">
      <c r="A26" s="237" t="s">
        <v>37</v>
      </c>
      <c r="B26" s="238">
        <f t="shared" si="2"/>
        <v>8</v>
      </c>
      <c r="C26" s="239">
        <v>0</v>
      </c>
      <c r="D26" s="239">
        <v>1</v>
      </c>
      <c r="E26" s="239">
        <v>3</v>
      </c>
      <c r="F26" s="239">
        <v>1</v>
      </c>
      <c r="G26" s="239">
        <v>1</v>
      </c>
      <c r="H26" s="239">
        <v>1</v>
      </c>
      <c r="I26" s="239">
        <v>0</v>
      </c>
      <c r="J26" s="239">
        <v>0</v>
      </c>
      <c r="K26" s="239">
        <v>1</v>
      </c>
      <c r="L26" s="239">
        <v>0</v>
      </c>
      <c r="M26" s="239">
        <v>0</v>
      </c>
      <c r="N26" s="239">
        <v>0</v>
      </c>
      <c r="O26" s="239">
        <v>0</v>
      </c>
      <c r="P26" s="239">
        <v>0</v>
      </c>
      <c r="Q26" s="240">
        <v>0</v>
      </c>
      <c r="R26" s="142"/>
    </row>
    <row r="27" spans="1:18" s="137" customFormat="1" ht="39" customHeight="1">
      <c r="A27" s="237" t="s">
        <v>38</v>
      </c>
      <c r="B27" s="238">
        <f t="shared" si="2"/>
        <v>7</v>
      </c>
      <c r="C27" s="239">
        <v>0</v>
      </c>
      <c r="D27" s="239">
        <v>4</v>
      </c>
      <c r="E27" s="239">
        <v>0</v>
      </c>
      <c r="F27" s="239">
        <v>3</v>
      </c>
      <c r="G27" s="239">
        <v>0</v>
      </c>
      <c r="H27" s="239">
        <v>0</v>
      </c>
      <c r="I27" s="239">
        <v>0</v>
      </c>
      <c r="J27" s="239">
        <v>0</v>
      </c>
      <c r="K27" s="239">
        <v>0</v>
      </c>
      <c r="L27" s="239">
        <v>0</v>
      </c>
      <c r="M27" s="239">
        <v>0</v>
      </c>
      <c r="N27" s="239">
        <v>0</v>
      </c>
      <c r="O27" s="239">
        <v>0</v>
      </c>
      <c r="P27" s="239">
        <v>0</v>
      </c>
      <c r="Q27" s="240">
        <v>0</v>
      </c>
      <c r="R27" s="142"/>
    </row>
    <row r="28" spans="1:18" s="137" customFormat="1" ht="39" customHeight="1">
      <c r="A28" s="237" t="s">
        <v>39</v>
      </c>
      <c r="B28" s="238">
        <f t="shared" si="2"/>
        <v>5</v>
      </c>
      <c r="C28" s="239">
        <v>1</v>
      </c>
      <c r="D28" s="239">
        <v>1</v>
      </c>
      <c r="E28" s="239">
        <v>0</v>
      </c>
      <c r="F28" s="239">
        <v>1</v>
      </c>
      <c r="G28" s="239">
        <v>0</v>
      </c>
      <c r="H28" s="239">
        <v>1</v>
      </c>
      <c r="I28" s="239">
        <v>1</v>
      </c>
      <c r="J28" s="239">
        <v>0</v>
      </c>
      <c r="K28" s="239">
        <v>0</v>
      </c>
      <c r="L28" s="239">
        <v>0</v>
      </c>
      <c r="M28" s="239">
        <v>0</v>
      </c>
      <c r="N28" s="239">
        <v>0</v>
      </c>
      <c r="O28" s="239">
        <v>0</v>
      </c>
      <c r="P28" s="239">
        <v>0</v>
      </c>
      <c r="Q28" s="240">
        <v>0</v>
      </c>
      <c r="R28" s="142"/>
    </row>
    <row r="29" spans="1:18" s="137" customFormat="1" ht="39" customHeight="1">
      <c r="A29" s="237" t="s">
        <v>40</v>
      </c>
      <c r="B29" s="238">
        <f t="shared" si="2"/>
        <v>4</v>
      </c>
      <c r="C29" s="239">
        <v>0</v>
      </c>
      <c r="D29" s="239">
        <v>0</v>
      </c>
      <c r="E29" s="239">
        <v>2</v>
      </c>
      <c r="F29" s="239">
        <v>1</v>
      </c>
      <c r="G29" s="239">
        <v>0</v>
      </c>
      <c r="H29" s="239">
        <v>1</v>
      </c>
      <c r="I29" s="239">
        <v>0</v>
      </c>
      <c r="J29" s="239">
        <v>0</v>
      </c>
      <c r="K29" s="239">
        <v>0</v>
      </c>
      <c r="L29" s="239">
        <v>0</v>
      </c>
      <c r="M29" s="239">
        <v>0</v>
      </c>
      <c r="N29" s="239">
        <v>0</v>
      </c>
      <c r="O29" s="239">
        <v>0</v>
      </c>
      <c r="P29" s="239">
        <v>0</v>
      </c>
      <c r="Q29" s="240">
        <v>0</v>
      </c>
      <c r="R29" s="142"/>
    </row>
    <row r="30" spans="1:18" s="137" customFormat="1" ht="39" customHeight="1" thickBot="1">
      <c r="A30" s="241" t="s">
        <v>41</v>
      </c>
      <c r="B30" s="242">
        <f t="shared" si="2"/>
        <v>11</v>
      </c>
      <c r="C30" s="243">
        <v>0</v>
      </c>
      <c r="D30" s="243">
        <v>3</v>
      </c>
      <c r="E30" s="243">
        <v>3</v>
      </c>
      <c r="F30" s="243">
        <v>4</v>
      </c>
      <c r="G30" s="243">
        <v>1</v>
      </c>
      <c r="H30" s="243">
        <v>0</v>
      </c>
      <c r="I30" s="243">
        <v>0</v>
      </c>
      <c r="J30" s="243">
        <v>0</v>
      </c>
      <c r="K30" s="243">
        <v>0</v>
      </c>
      <c r="L30" s="243">
        <v>0</v>
      </c>
      <c r="M30" s="243">
        <v>0</v>
      </c>
      <c r="N30" s="243">
        <v>0</v>
      </c>
      <c r="O30" s="243">
        <v>0</v>
      </c>
      <c r="P30" s="243">
        <v>0</v>
      </c>
      <c r="Q30" s="244">
        <v>0</v>
      </c>
      <c r="R30" s="142"/>
    </row>
    <row r="31" spans="1:18" s="245" customFormat="1" ht="20.25" customHeight="1">
      <c r="A31" s="245" t="s">
        <v>124</v>
      </c>
    </row>
  </sheetData>
  <mergeCells count="3">
    <mergeCell ref="B4:Q4"/>
    <mergeCell ref="A5:A6"/>
    <mergeCell ref="C5:C7"/>
  </mergeCells>
  <phoneticPr fontId="3"/>
  <pageMargins left="0.51181102362204722" right="0.27559055118110237" top="0.78740157480314965" bottom="0.59055118110236227" header="0.51181102362204722" footer="0.51181102362204722"/>
  <pageSetup paperSize="9" scale="80" orientation="portrait" r:id="rId1"/>
  <headerFooter scaleWithDoc="0" alignWithMargins="0">
    <oddHeader>&amp;L&amp;11小学校</oddHeader>
    <oddFooter>&amp;C&amp;"Century,標準"&amp;P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R29"/>
  <sheetViews>
    <sheetView showGridLines="0" zoomScaleNormal="100" zoomScaleSheetLayoutView="100" workbookViewId="0">
      <selection activeCell="O16" sqref="O16:R16"/>
    </sheetView>
  </sheetViews>
  <sheetFormatPr defaultColWidth="8.5703125" defaultRowHeight="20.25" customHeight="1"/>
  <cols>
    <col min="1" max="1" width="13.5703125" style="203" customWidth="1"/>
    <col min="2" max="3" width="9.7109375" style="203" bestFit="1" customWidth="1"/>
    <col min="4" max="9" width="6.7109375" style="203" customWidth="1"/>
    <col min="10" max="10" width="10.28515625" style="203" customWidth="1"/>
    <col min="11" max="14" width="7" style="203" customWidth="1"/>
    <col min="15" max="15" width="1" style="203" customWidth="1"/>
    <col min="16" max="16384" width="8.5703125" style="203"/>
  </cols>
  <sheetData>
    <row r="2" spans="1:18" ht="21.75" customHeight="1">
      <c r="B2" s="208"/>
      <c r="C2" s="208"/>
      <c r="D2" s="208"/>
      <c r="E2" s="208"/>
      <c r="F2" s="208"/>
      <c r="G2" s="208"/>
      <c r="H2" s="208"/>
      <c r="I2" s="208"/>
    </row>
    <row r="3" spans="1:18" s="137" customFormat="1" ht="20.25" customHeight="1" thickBot="1">
      <c r="A3" s="133" t="s">
        <v>125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8" s="137" customFormat="1" ht="12.75">
      <c r="A4" s="247" t="s">
        <v>126</v>
      </c>
      <c r="B4" s="248"/>
      <c r="C4" s="249" t="s">
        <v>127</v>
      </c>
      <c r="D4" s="146"/>
      <c r="E4" s="146"/>
      <c r="F4" s="146"/>
      <c r="G4" s="146"/>
      <c r="H4" s="146"/>
      <c r="I4" s="146"/>
      <c r="J4" s="250" t="s">
        <v>128</v>
      </c>
      <c r="K4" s="210" t="s">
        <v>129</v>
      </c>
      <c r="L4" s="146"/>
      <c r="M4" s="146"/>
      <c r="N4" s="146"/>
      <c r="O4" s="142"/>
    </row>
    <row r="5" spans="1:18" s="137" customFormat="1" ht="16.5" customHeight="1">
      <c r="A5" s="251"/>
      <c r="B5" s="252" t="s">
        <v>8</v>
      </c>
      <c r="C5" s="253" t="s">
        <v>8</v>
      </c>
      <c r="D5" s="254" t="s">
        <v>130</v>
      </c>
      <c r="E5" s="254" t="s">
        <v>131</v>
      </c>
      <c r="F5" s="254" t="s">
        <v>132</v>
      </c>
      <c r="G5" s="254" t="s">
        <v>133</v>
      </c>
      <c r="H5" s="254" t="s">
        <v>134</v>
      </c>
      <c r="I5" s="255" t="s">
        <v>135</v>
      </c>
      <c r="J5" s="256" t="s">
        <v>136</v>
      </c>
      <c r="K5" s="257" t="s">
        <v>8</v>
      </c>
      <c r="L5" s="258" t="s">
        <v>137</v>
      </c>
      <c r="M5" s="259" t="s">
        <v>138</v>
      </c>
      <c r="N5" s="259" t="s">
        <v>139</v>
      </c>
      <c r="O5" s="142"/>
    </row>
    <row r="6" spans="1:18" s="137" customFormat="1" ht="16.5" customHeight="1" thickBot="1">
      <c r="A6" s="260"/>
      <c r="B6" s="261"/>
      <c r="C6" s="262"/>
      <c r="D6" s="263"/>
      <c r="E6" s="263"/>
      <c r="F6" s="263"/>
      <c r="G6" s="263"/>
      <c r="H6" s="263"/>
      <c r="I6" s="264"/>
      <c r="J6" s="265"/>
      <c r="K6" s="266"/>
      <c r="L6" s="267" t="s">
        <v>140</v>
      </c>
      <c r="M6" s="268" t="s">
        <v>141</v>
      </c>
      <c r="N6" s="268" t="s">
        <v>141</v>
      </c>
      <c r="O6" s="142"/>
    </row>
    <row r="7" spans="1:18" s="137" customFormat="1" ht="22.5" customHeight="1">
      <c r="A7" s="221" t="s">
        <v>121</v>
      </c>
      <c r="B7" s="269">
        <v>1991</v>
      </c>
      <c r="C7" s="269">
        <v>1736</v>
      </c>
      <c r="D7" s="170">
        <v>302</v>
      </c>
      <c r="E7" s="170">
        <v>277</v>
      </c>
      <c r="F7" s="170">
        <v>272</v>
      </c>
      <c r="G7" s="170">
        <v>281</v>
      </c>
      <c r="H7" s="170">
        <v>299</v>
      </c>
      <c r="I7" s="170">
        <v>305</v>
      </c>
      <c r="J7" s="270">
        <v>85</v>
      </c>
      <c r="K7" s="204">
        <v>170</v>
      </c>
      <c r="L7" s="170">
        <v>95</v>
      </c>
      <c r="M7" s="170">
        <v>3</v>
      </c>
      <c r="N7" s="170">
        <v>72</v>
      </c>
      <c r="O7" s="142"/>
    </row>
    <row r="8" spans="1:18" s="137" customFormat="1" ht="22.5" customHeight="1">
      <c r="A8" s="225" t="s">
        <v>123</v>
      </c>
      <c r="B8" s="271">
        <f t="shared" ref="B8:N8" si="0">SUM(B9:B11)</f>
        <v>1986</v>
      </c>
      <c r="C8" s="272">
        <f t="shared" si="0"/>
        <v>1736</v>
      </c>
      <c r="D8" s="227">
        <f t="shared" si="0"/>
        <v>298</v>
      </c>
      <c r="E8" s="227">
        <f t="shared" si="0"/>
        <v>300</v>
      </c>
      <c r="F8" s="273">
        <f t="shared" si="0"/>
        <v>268</v>
      </c>
      <c r="G8" s="227">
        <f t="shared" si="0"/>
        <v>271</v>
      </c>
      <c r="H8" s="273">
        <f t="shared" si="0"/>
        <v>296</v>
      </c>
      <c r="I8" s="274">
        <f t="shared" si="0"/>
        <v>303</v>
      </c>
      <c r="J8" s="275">
        <f t="shared" si="0"/>
        <v>79</v>
      </c>
      <c r="K8" s="276">
        <f t="shared" si="0"/>
        <v>171</v>
      </c>
      <c r="L8" s="227">
        <f t="shared" si="0"/>
        <v>94</v>
      </c>
      <c r="M8" s="227">
        <f t="shared" si="0"/>
        <v>3</v>
      </c>
      <c r="N8" s="273">
        <f t="shared" si="0"/>
        <v>74</v>
      </c>
      <c r="O8" s="142"/>
    </row>
    <row r="9" spans="1:18" s="137" customFormat="1" ht="22.5" customHeight="1">
      <c r="A9" s="58" t="s">
        <v>21</v>
      </c>
      <c r="B9" s="269">
        <f>SUM(D9:K9)</f>
        <v>12</v>
      </c>
      <c r="C9" s="269">
        <f>SUM(D9:I9)</f>
        <v>12</v>
      </c>
      <c r="D9" s="170">
        <v>2</v>
      </c>
      <c r="E9" s="170">
        <v>2</v>
      </c>
      <c r="F9" s="170">
        <v>2</v>
      </c>
      <c r="G9" s="170">
        <v>2</v>
      </c>
      <c r="H9" s="170">
        <v>2</v>
      </c>
      <c r="I9" s="170">
        <v>2</v>
      </c>
      <c r="J9" s="270">
        <v>0</v>
      </c>
      <c r="K9" s="204">
        <v>0</v>
      </c>
      <c r="L9" s="170">
        <v>0</v>
      </c>
      <c r="M9" s="170">
        <v>0</v>
      </c>
      <c r="N9" s="170">
        <v>0</v>
      </c>
      <c r="O9" s="142"/>
    </row>
    <row r="10" spans="1:18" s="137" customFormat="1" ht="22.5" customHeight="1">
      <c r="A10" s="58" t="s">
        <v>22</v>
      </c>
      <c r="B10" s="269">
        <f t="shared" ref="B10:N10" si="1">SUM(B13:B29)</f>
        <v>1968</v>
      </c>
      <c r="C10" s="269">
        <f t="shared" si="1"/>
        <v>1718</v>
      </c>
      <c r="D10" s="170">
        <f t="shared" si="1"/>
        <v>295</v>
      </c>
      <c r="E10" s="170">
        <f t="shared" si="1"/>
        <v>297</v>
      </c>
      <c r="F10" s="170">
        <f t="shared" si="1"/>
        <v>265</v>
      </c>
      <c r="G10" s="170">
        <f t="shared" si="1"/>
        <v>268</v>
      </c>
      <c r="H10" s="170">
        <f t="shared" si="1"/>
        <v>293</v>
      </c>
      <c r="I10" s="170">
        <f t="shared" si="1"/>
        <v>300</v>
      </c>
      <c r="J10" s="270">
        <f t="shared" si="1"/>
        <v>79</v>
      </c>
      <c r="K10" s="204">
        <f t="shared" si="1"/>
        <v>171</v>
      </c>
      <c r="L10" s="170">
        <f t="shared" si="1"/>
        <v>94</v>
      </c>
      <c r="M10" s="170">
        <f t="shared" si="1"/>
        <v>3</v>
      </c>
      <c r="N10" s="170">
        <f t="shared" si="1"/>
        <v>74</v>
      </c>
      <c r="O10" s="142"/>
    </row>
    <row r="11" spans="1:18" s="137" customFormat="1" ht="22.5" customHeight="1" thickBot="1">
      <c r="A11" s="69" t="s">
        <v>23</v>
      </c>
      <c r="B11" s="277">
        <f>SUM(D11:K11)</f>
        <v>6</v>
      </c>
      <c r="C11" s="277">
        <f>SUM(D11:I11)</f>
        <v>6</v>
      </c>
      <c r="D11" s="232">
        <v>1</v>
      </c>
      <c r="E11" s="232">
        <v>1</v>
      </c>
      <c r="F11" s="232">
        <v>1</v>
      </c>
      <c r="G11" s="232">
        <v>1</v>
      </c>
      <c r="H11" s="232">
        <v>1</v>
      </c>
      <c r="I11" s="232">
        <v>1</v>
      </c>
      <c r="J11" s="278">
        <v>0</v>
      </c>
      <c r="K11" s="279">
        <v>0</v>
      </c>
      <c r="L11" s="232">
        <v>0</v>
      </c>
      <c r="M11" s="232">
        <v>0</v>
      </c>
      <c r="N11" s="232">
        <v>0</v>
      </c>
      <c r="O11" s="142"/>
    </row>
    <row r="12" spans="1:18" s="137" customFormat="1" ht="17.25" customHeight="1">
      <c r="A12" s="80" t="s">
        <v>24</v>
      </c>
      <c r="B12" s="280"/>
      <c r="C12" s="281"/>
      <c r="D12" s="223"/>
      <c r="E12" s="223"/>
      <c r="F12" s="223"/>
      <c r="G12" s="223"/>
      <c r="H12" s="223"/>
      <c r="I12" s="282"/>
      <c r="J12" s="204"/>
      <c r="K12" s="283"/>
      <c r="L12" s="223"/>
      <c r="M12" s="223"/>
      <c r="N12" s="224"/>
      <c r="O12" s="204"/>
      <c r="P12" s="204"/>
      <c r="Q12" s="204"/>
      <c r="R12" s="142"/>
    </row>
    <row r="13" spans="1:18" s="137" customFormat="1" ht="37.5" customHeight="1">
      <c r="A13" s="83" t="s">
        <v>25</v>
      </c>
      <c r="B13" s="269">
        <f t="shared" ref="B13:B29" si="2">SUM(C13,J13,K13)</f>
        <v>585</v>
      </c>
      <c r="C13" s="284">
        <v>530</v>
      </c>
      <c r="D13" s="236">
        <v>91</v>
      </c>
      <c r="E13" s="236">
        <v>94</v>
      </c>
      <c r="F13" s="236">
        <v>80</v>
      </c>
      <c r="G13" s="236">
        <v>81</v>
      </c>
      <c r="H13" s="236">
        <v>93</v>
      </c>
      <c r="I13" s="285">
        <v>91</v>
      </c>
      <c r="J13" s="169">
        <v>15</v>
      </c>
      <c r="K13" s="204">
        <f t="shared" ref="K13:K29" si="3">SUM(L13:N13)</f>
        <v>40</v>
      </c>
      <c r="L13" s="170">
        <v>23</v>
      </c>
      <c r="M13" s="170">
        <v>0</v>
      </c>
      <c r="N13" s="170">
        <v>17</v>
      </c>
      <c r="O13" s="142"/>
      <c r="P13" s="142"/>
    </row>
    <row r="14" spans="1:18" s="137" customFormat="1" ht="37.5" customHeight="1">
      <c r="A14" s="87" t="s">
        <v>26</v>
      </c>
      <c r="B14" s="286">
        <f t="shared" si="2"/>
        <v>157</v>
      </c>
      <c r="C14" s="286">
        <v>133</v>
      </c>
      <c r="D14" s="240">
        <v>23</v>
      </c>
      <c r="E14" s="240">
        <v>24</v>
      </c>
      <c r="F14" s="240">
        <v>19</v>
      </c>
      <c r="G14" s="240">
        <v>21</v>
      </c>
      <c r="H14" s="240">
        <v>23</v>
      </c>
      <c r="I14" s="240">
        <v>23</v>
      </c>
      <c r="J14" s="287">
        <v>12</v>
      </c>
      <c r="K14" s="288">
        <f t="shared" si="3"/>
        <v>12</v>
      </c>
      <c r="L14" s="240">
        <v>8</v>
      </c>
      <c r="M14" s="240">
        <v>0</v>
      </c>
      <c r="N14" s="240">
        <v>4</v>
      </c>
      <c r="O14" s="142"/>
    </row>
    <row r="15" spans="1:18" s="137" customFormat="1" ht="37.5" customHeight="1">
      <c r="A15" s="87" t="s">
        <v>27</v>
      </c>
      <c r="B15" s="286">
        <f t="shared" si="2"/>
        <v>91</v>
      </c>
      <c r="C15" s="286">
        <v>83</v>
      </c>
      <c r="D15" s="240">
        <v>15</v>
      </c>
      <c r="E15" s="240">
        <v>14</v>
      </c>
      <c r="F15" s="240">
        <v>13</v>
      </c>
      <c r="G15" s="240">
        <v>12</v>
      </c>
      <c r="H15" s="240">
        <v>14</v>
      </c>
      <c r="I15" s="240">
        <v>15</v>
      </c>
      <c r="J15" s="287">
        <v>2</v>
      </c>
      <c r="K15" s="288">
        <f t="shared" si="3"/>
        <v>6</v>
      </c>
      <c r="L15" s="240">
        <v>2</v>
      </c>
      <c r="M15" s="240">
        <v>0</v>
      </c>
      <c r="N15" s="240">
        <v>4</v>
      </c>
      <c r="O15" s="142"/>
    </row>
    <row r="16" spans="1:18" s="137" customFormat="1" ht="37.5" customHeight="1">
      <c r="A16" s="87" t="s">
        <v>28</v>
      </c>
      <c r="B16" s="286">
        <f t="shared" si="2"/>
        <v>87</v>
      </c>
      <c r="C16" s="286">
        <v>68</v>
      </c>
      <c r="D16" s="240">
        <v>13</v>
      </c>
      <c r="E16" s="240">
        <v>13</v>
      </c>
      <c r="F16" s="240">
        <v>10</v>
      </c>
      <c r="G16" s="240">
        <v>10</v>
      </c>
      <c r="H16" s="240">
        <v>10</v>
      </c>
      <c r="I16" s="240">
        <v>12</v>
      </c>
      <c r="J16" s="287">
        <v>8</v>
      </c>
      <c r="K16" s="288">
        <f t="shared" si="3"/>
        <v>11</v>
      </c>
      <c r="L16" s="240">
        <v>5</v>
      </c>
      <c r="M16" s="240">
        <v>0</v>
      </c>
      <c r="N16" s="240">
        <v>6</v>
      </c>
      <c r="O16" s="142"/>
    </row>
    <row r="17" spans="1:15" s="137" customFormat="1" ht="37.5" customHeight="1">
      <c r="A17" s="87" t="s">
        <v>29</v>
      </c>
      <c r="B17" s="286">
        <f t="shared" si="2"/>
        <v>66</v>
      </c>
      <c r="C17" s="286">
        <v>51</v>
      </c>
      <c r="D17" s="240">
        <v>11</v>
      </c>
      <c r="E17" s="240">
        <v>9</v>
      </c>
      <c r="F17" s="240">
        <v>8</v>
      </c>
      <c r="G17" s="240">
        <v>7</v>
      </c>
      <c r="H17" s="240">
        <v>8</v>
      </c>
      <c r="I17" s="240">
        <v>8</v>
      </c>
      <c r="J17" s="287">
        <v>6</v>
      </c>
      <c r="K17" s="288">
        <f t="shared" si="3"/>
        <v>9</v>
      </c>
      <c r="L17" s="240">
        <v>3</v>
      </c>
      <c r="M17" s="240">
        <v>0</v>
      </c>
      <c r="N17" s="240">
        <v>6</v>
      </c>
      <c r="O17" s="142"/>
    </row>
    <row r="18" spans="1:15" s="137" customFormat="1" ht="37.5" customHeight="1">
      <c r="A18" s="87" t="s">
        <v>30</v>
      </c>
      <c r="B18" s="286">
        <f t="shared" si="2"/>
        <v>173</v>
      </c>
      <c r="C18" s="286">
        <v>158</v>
      </c>
      <c r="D18" s="240">
        <v>26</v>
      </c>
      <c r="E18" s="240">
        <v>26</v>
      </c>
      <c r="F18" s="240">
        <v>24</v>
      </c>
      <c r="G18" s="240">
        <v>27</v>
      </c>
      <c r="H18" s="240">
        <v>27</v>
      </c>
      <c r="I18" s="240">
        <v>28</v>
      </c>
      <c r="J18" s="287">
        <v>0</v>
      </c>
      <c r="K18" s="288">
        <f t="shared" si="3"/>
        <v>15</v>
      </c>
      <c r="L18" s="240">
        <v>9</v>
      </c>
      <c r="M18" s="240">
        <v>1</v>
      </c>
      <c r="N18" s="240">
        <v>5</v>
      </c>
      <c r="O18" s="142"/>
    </row>
    <row r="19" spans="1:15" s="137" customFormat="1" ht="37.5" customHeight="1">
      <c r="A19" s="87" t="s">
        <v>31</v>
      </c>
      <c r="B19" s="286">
        <f t="shared" si="2"/>
        <v>77</v>
      </c>
      <c r="C19" s="286">
        <v>61</v>
      </c>
      <c r="D19" s="240">
        <v>11</v>
      </c>
      <c r="E19" s="240">
        <v>10</v>
      </c>
      <c r="F19" s="240">
        <v>9</v>
      </c>
      <c r="G19" s="240">
        <v>10</v>
      </c>
      <c r="H19" s="240">
        <v>10</v>
      </c>
      <c r="I19" s="240">
        <v>11</v>
      </c>
      <c r="J19" s="287">
        <v>9</v>
      </c>
      <c r="K19" s="288">
        <f t="shared" si="3"/>
        <v>7</v>
      </c>
      <c r="L19" s="240">
        <v>4</v>
      </c>
      <c r="M19" s="240">
        <v>0</v>
      </c>
      <c r="N19" s="240">
        <v>3</v>
      </c>
      <c r="O19" s="142"/>
    </row>
    <row r="20" spans="1:15" s="137" customFormat="1" ht="37.5" customHeight="1">
      <c r="A20" s="87" t="s">
        <v>32</v>
      </c>
      <c r="B20" s="286">
        <f t="shared" si="2"/>
        <v>192</v>
      </c>
      <c r="C20" s="286">
        <v>172</v>
      </c>
      <c r="D20" s="240">
        <v>29</v>
      </c>
      <c r="E20" s="240">
        <v>27</v>
      </c>
      <c r="F20" s="240">
        <v>29</v>
      </c>
      <c r="G20" s="240">
        <v>27</v>
      </c>
      <c r="H20" s="240">
        <v>29</v>
      </c>
      <c r="I20" s="240">
        <v>31</v>
      </c>
      <c r="J20" s="287">
        <v>2</v>
      </c>
      <c r="K20" s="288">
        <f t="shared" si="3"/>
        <v>18</v>
      </c>
      <c r="L20" s="240">
        <v>12</v>
      </c>
      <c r="M20" s="240">
        <v>0</v>
      </c>
      <c r="N20" s="240">
        <v>6</v>
      </c>
      <c r="O20" s="142"/>
    </row>
    <row r="21" spans="1:15" s="137" customFormat="1" ht="37.5" customHeight="1">
      <c r="A21" s="87" t="s">
        <v>33</v>
      </c>
      <c r="B21" s="286">
        <f t="shared" si="2"/>
        <v>230</v>
      </c>
      <c r="C21" s="286">
        <v>206</v>
      </c>
      <c r="D21" s="240">
        <v>32</v>
      </c>
      <c r="E21" s="240">
        <v>35</v>
      </c>
      <c r="F21" s="240">
        <v>33</v>
      </c>
      <c r="G21" s="240">
        <v>32</v>
      </c>
      <c r="H21" s="240">
        <v>37</v>
      </c>
      <c r="I21" s="240">
        <v>37</v>
      </c>
      <c r="J21" s="287">
        <v>0</v>
      </c>
      <c r="K21" s="288">
        <f t="shared" si="3"/>
        <v>24</v>
      </c>
      <c r="L21" s="240">
        <v>11</v>
      </c>
      <c r="M21" s="240">
        <v>1</v>
      </c>
      <c r="N21" s="240">
        <v>12</v>
      </c>
      <c r="O21" s="142"/>
    </row>
    <row r="22" spans="1:15" s="137" customFormat="1" ht="37.5" customHeight="1">
      <c r="A22" s="87" t="s">
        <v>34</v>
      </c>
      <c r="B22" s="286">
        <f t="shared" si="2"/>
        <v>52</v>
      </c>
      <c r="C22" s="286">
        <v>45</v>
      </c>
      <c r="D22" s="240">
        <v>8</v>
      </c>
      <c r="E22" s="240">
        <v>7</v>
      </c>
      <c r="F22" s="240">
        <v>7</v>
      </c>
      <c r="G22" s="240">
        <v>7</v>
      </c>
      <c r="H22" s="240">
        <v>7</v>
      </c>
      <c r="I22" s="240">
        <v>9</v>
      </c>
      <c r="J22" s="287">
        <v>2</v>
      </c>
      <c r="K22" s="288">
        <f t="shared" si="3"/>
        <v>5</v>
      </c>
      <c r="L22" s="240">
        <v>3</v>
      </c>
      <c r="M22" s="240">
        <v>0</v>
      </c>
      <c r="N22" s="240">
        <v>2</v>
      </c>
      <c r="O22" s="142"/>
    </row>
    <row r="23" spans="1:15" s="137" customFormat="1" ht="37.5" customHeight="1">
      <c r="A23" s="87" t="s">
        <v>35</v>
      </c>
      <c r="B23" s="286">
        <f t="shared" si="2"/>
        <v>7</v>
      </c>
      <c r="C23" s="286">
        <v>6</v>
      </c>
      <c r="D23" s="240">
        <v>1</v>
      </c>
      <c r="E23" s="240">
        <v>1</v>
      </c>
      <c r="F23" s="240">
        <v>1</v>
      </c>
      <c r="G23" s="240">
        <v>1</v>
      </c>
      <c r="H23" s="240">
        <v>1</v>
      </c>
      <c r="I23" s="240">
        <v>1</v>
      </c>
      <c r="J23" s="287">
        <v>0</v>
      </c>
      <c r="K23" s="288">
        <f t="shared" si="3"/>
        <v>1</v>
      </c>
      <c r="L23" s="240">
        <v>1</v>
      </c>
      <c r="M23" s="240">
        <v>0</v>
      </c>
      <c r="N23" s="240">
        <v>0</v>
      </c>
      <c r="O23" s="142"/>
    </row>
    <row r="24" spans="1:15" s="137" customFormat="1" ht="37.5" customHeight="1">
      <c r="A24" s="87" t="s">
        <v>36</v>
      </c>
      <c r="B24" s="286">
        <f t="shared" si="2"/>
        <v>34</v>
      </c>
      <c r="C24" s="286">
        <v>30</v>
      </c>
      <c r="D24" s="240">
        <v>5</v>
      </c>
      <c r="E24" s="240">
        <v>5</v>
      </c>
      <c r="F24" s="240">
        <v>5</v>
      </c>
      <c r="G24" s="240">
        <v>5</v>
      </c>
      <c r="H24" s="240">
        <v>5</v>
      </c>
      <c r="I24" s="240">
        <v>5</v>
      </c>
      <c r="J24" s="287">
        <v>0</v>
      </c>
      <c r="K24" s="288">
        <f t="shared" si="3"/>
        <v>4</v>
      </c>
      <c r="L24" s="240">
        <v>2</v>
      </c>
      <c r="M24" s="240">
        <v>1</v>
      </c>
      <c r="N24" s="240">
        <v>1</v>
      </c>
      <c r="O24" s="142"/>
    </row>
    <row r="25" spans="1:15" s="137" customFormat="1" ht="37.5" customHeight="1">
      <c r="A25" s="87" t="s">
        <v>37</v>
      </c>
      <c r="B25" s="286">
        <f t="shared" si="2"/>
        <v>60</v>
      </c>
      <c r="C25" s="286">
        <v>54</v>
      </c>
      <c r="D25" s="240">
        <v>9</v>
      </c>
      <c r="E25" s="240">
        <v>9</v>
      </c>
      <c r="F25" s="240">
        <v>10</v>
      </c>
      <c r="G25" s="240">
        <v>9</v>
      </c>
      <c r="H25" s="240">
        <v>8</v>
      </c>
      <c r="I25" s="240">
        <v>9</v>
      </c>
      <c r="J25" s="287">
        <v>3</v>
      </c>
      <c r="K25" s="288">
        <f t="shared" si="3"/>
        <v>3</v>
      </c>
      <c r="L25" s="240">
        <v>2</v>
      </c>
      <c r="M25" s="240">
        <v>0</v>
      </c>
      <c r="N25" s="240">
        <v>1</v>
      </c>
      <c r="O25" s="142"/>
    </row>
    <row r="26" spans="1:15" s="137" customFormat="1" ht="37.5" customHeight="1">
      <c r="A26" s="87" t="s">
        <v>38</v>
      </c>
      <c r="B26" s="286">
        <f t="shared" si="2"/>
        <v>35</v>
      </c>
      <c r="C26" s="286">
        <v>24</v>
      </c>
      <c r="D26" s="240">
        <v>4</v>
      </c>
      <c r="E26" s="240">
        <v>6</v>
      </c>
      <c r="F26" s="240">
        <v>3</v>
      </c>
      <c r="G26" s="240">
        <v>3</v>
      </c>
      <c r="H26" s="240">
        <v>4</v>
      </c>
      <c r="I26" s="240">
        <v>4</v>
      </c>
      <c r="J26" s="287">
        <v>8</v>
      </c>
      <c r="K26" s="288">
        <f t="shared" si="3"/>
        <v>3</v>
      </c>
      <c r="L26" s="240">
        <v>1</v>
      </c>
      <c r="M26" s="240">
        <v>0</v>
      </c>
      <c r="N26" s="240">
        <v>2</v>
      </c>
      <c r="O26" s="142"/>
    </row>
    <row r="27" spans="1:15" s="137" customFormat="1" ht="37.5" customHeight="1">
      <c r="A27" s="87" t="s">
        <v>39</v>
      </c>
      <c r="B27" s="286">
        <f t="shared" si="2"/>
        <v>31</v>
      </c>
      <c r="C27" s="286">
        <v>25</v>
      </c>
      <c r="D27" s="240">
        <v>3</v>
      </c>
      <c r="E27" s="240">
        <v>4</v>
      </c>
      <c r="F27" s="240">
        <v>4</v>
      </c>
      <c r="G27" s="240">
        <v>5</v>
      </c>
      <c r="H27" s="240">
        <v>5</v>
      </c>
      <c r="I27" s="240">
        <v>4</v>
      </c>
      <c r="J27" s="287">
        <v>2</v>
      </c>
      <c r="K27" s="288">
        <f t="shared" si="3"/>
        <v>4</v>
      </c>
      <c r="L27" s="240">
        <v>3</v>
      </c>
      <c r="M27" s="240">
        <v>0</v>
      </c>
      <c r="N27" s="240">
        <v>1</v>
      </c>
      <c r="O27" s="142"/>
    </row>
    <row r="28" spans="1:15" s="137" customFormat="1" ht="37.5" customHeight="1">
      <c r="A28" s="87" t="s">
        <v>40</v>
      </c>
      <c r="B28" s="286">
        <f t="shared" si="2"/>
        <v>28</v>
      </c>
      <c r="C28" s="286">
        <v>23</v>
      </c>
      <c r="D28" s="240">
        <v>4</v>
      </c>
      <c r="E28" s="240">
        <v>5</v>
      </c>
      <c r="F28" s="240">
        <v>3</v>
      </c>
      <c r="G28" s="240">
        <v>3</v>
      </c>
      <c r="H28" s="240">
        <v>4</v>
      </c>
      <c r="I28" s="240">
        <v>4</v>
      </c>
      <c r="J28" s="287">
        <v>2</v>
      </c>
      <c r="K28" s="288">
        <f t="shared" si="3"/>
        <v>3</v>
      </c>
      <c r="L28" s="240">
        <v>1</v>
      </c>
      <c r="M28" s="240">
        <v>0</v>
      </c>
      <c r="N28" s="240">
        <v>2</v>
      </c>
      <c r="O28" s="142"/>
    </row>
    <row r="29" spans="1:15" s="137" customFormat="1" ht="37.5" customHeight="1" thickBot="1">
      <c r="A29" s="118" t="s">
        <v>41</v>
      </c>
      <c r="B29" s="289">
        <f t="shared" si="2"/>
        <v>63</v>
      </c>
      <c r="C29" s="289">
        <v>49</v>
      </c>
      <c r="D29" s="244">
        <v>10</v>
      </c>
      <c r="E29" s="244">
        <v>8</v>
      </c>
      <c r="F29" s="244">
        <v>7</v>
      </c>
      <c r="G29" s="244">
        <v>8</v>
      </c>
      <c r="H29" s="244">
        <v>8</v>
      </c>
      <c r="I29" s="244">
        <v>8</v>
      </c>
      <c r="J29" s="194">
        <v>8</v>
      </c>
      <c r="K29" s="290">
        <f t="shared" si="3"/>
        <v>6</v>
      </c>
      <c r="L29" s="244">
        <v>4</v>
      </c>
      <c r="M29" s="244">
        <v>0</v>
      </c>
      <c r="N29" s="244">
        <v>2</v>
      </c>
      <c r="O29" s="142"/>
    </row>
  </sheetData>
  <mergeCells count="12">
    <mergeCell ref="J5:J6"/>
    <mergeCell ref="K5:K6"/>
    <mergeCell ref="A4:A6"/>
    <mergeCell ref="C4:I4"/>
    <mergeCell ref="K4:N4"/>
    <mergeCell ref="C5:C6"/>
    <mergeCell ref="D5:D6"/>
    <mergeCell ref="E5:E6"/>
    <mergeCell ref="F5:F6"/>
    <mergeCell ref="G5:G6"/>
    <mergeCell ref="H5:H6"/>
    <mergeCell ref="I5:I6"/>
  </mergeCells>
  <phoneticPr fontId="3"/>
  <pageMargins left="0.47244094488188981" right="0.35433070866141736" top="0.78740157480314965" bottom="0.59055118110236227" header="0.51181102362204722" footer="0.51181102362204722"/>
  <pageSetup paperSize="9" scale="88" orientation="portrait" r:id="rId1"/>
  <headerFooter scaleWithDoc="0" alignWithMargins="0">
    <oddHeader>&amp;R&amp;11小学校</oddHeader>
    <oddFooter>&amp;C&amp;"Century,標準"&amp;P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U29"/>
  <sheetViews>
    <sheetView showGridLines="0" zoomScaleNormal="100" workbookViewId="0">
      <selection activeCell="O16" sqref="O16:R16"/>
    </sheetView>
  </sheetViews>
  <sheetFormatPr defaultColWidth="8.5703125" defaultRowHeight="20.25" customHeight="1"/>
  <cols>
    <col min="1" max="1" width="14.42578125" style="246" customWidth="1"/>
    <col min="2" max="2" width="8.85546875" style="246" customWidth="1"/>
    <col min="3" max="10" width="10" style="246" customWidth="1"/>
    <col min="11" max="11" width="1" style="246" customWidth="1"/>
    <col min="12" max="12" width="8.5703125" style="246"/>
    <col min="13" max="21" width="8.5703125" style="291"/>
    <col min="22" max="16384" width="8.5703125" style="246"/>
  </cols>
  <sheetData>
    <row r="1" spans="1:21" s="203" customFormat="1" ht="18.75" customHeight="1">
      <c r="M1" s="291"/>
      <c r="N1" s="291"/>
      <c r="O1" s="291"/>
      <c r="P1" s="291"/>
      <c r="Q1" s="291"/>
      <c r="R1" s="291"/>
      <c r="S1" s="291"/>
      <c r="T1" s="291"/>
      <c r="U1" s="291"/>
    </row>
    <row r="2" spans="1:21" s="203" customFormat="1" ht="18.75" customHeight="1">
      <c r="M2" s="291"/>
      <c r="N2" s="291"/>
      <c r="O2" s="291"/>
      <c r="P2" s="291"/>
      <c r="Q2" s="291"/>
      <c r="R2" s="291"/>
      <c r="S2" s="291"/>
      <c r="T2" s="291"/>
      <c r="U2" s="291"/>
    </row>
    <row r="3" spans="1:21" s="137" customFormat="1" ht="20.25" customHeight="1" thickBot="1">
      <c r="A3" s="133" t="s">
        <v>142</v>
      </c>
      <c r="B3" s="142"/>
      <c r="C3" s="142"/>
      <c r="D3" s="142"/>
      <c r="E3" s="142"/>
      <c r="F3" s="142"/>
      <c r="G3" s="142"/>
      <c r="H3" s="142"/>
      <c r="I3" s="142"/>
      <c r="J3" s="142"/>
      <c r="M3" s="291"/>
      <c r="N3" s="291"/>
      <c r="O3" s="291"/>
      <c r="P3" s="291"/>
      <c r="Q3" s="291"/>
      <c r="R3" s="291"/>
      <c r="S3" s="291"/>
      <c r="T3" s="291"/>
      <c r="U3" s="291"/>
    </row>
    <row r="4" spans="1:21" s="137" customFormat="1" ht="20.25" customHeight="1">
      <c r="A4" s="9" t="s">
        <v>143</v>
      </c>
      <c r="B4" s="249" t="s">
        <v>144</v>
      </c>
      <c r="C4" s="210"/>
      <c r="D4" s="210"/>
      <c r="E4" s="210"/>
      <c r="F4" s="210"/>
      <c r="G4" s="210"/>
      <c r="H4" s="210"/>
      <c r="I4" s="210"/>
      <c r="J4" s="210"/>
      <c r="M4" s="291"/>
      <c r="N4" s="291"/>
      <c r="O4" s="291"/>
      <c r="P4" s="291"/>
      <c r="Q4" s="291"/>
      <c r="R4" s="291"/>
      <c r="S4" s="291"/>
      <c r="T4" s="291"/>
      <c r="U4" s="291"/>
    </row>
    <row r="5" spans="1:21" s="137" customFormat="1" ht="21.75" customHeight="1">
      <c r="A5" s="17"/>
      <c r="B5" s="292" t="s">
        <v>8</v>
      </c>
      <c r="C5" s="293" t="s">
        <v>145</v>
      </c>
      <c r="D5" s="294" t="s">
        <v>146</v>
      </c>
      <c r="E5" s="294" t="s">
        <v>147</v>
      </c>
      <c r="F5" s="294" t="s">
        <v>148</v>
      </c>
      <c r="G5" s="294" t="s">
        <v>149</v>
      </c>
      <c r="H5" s="294" t="s">
        <v>150</v>
      </c>
      <c r="I5" s="294" t="s">
        <v>151</v>
      </c>
      <c r="J5" s="295" t="s">
        <v>152</v>
      </c>
      <c r="K5" s="142"/>
      <c r="M5" s="291"/>
      <c r="N5" s="291"/>
      <c r="O5" s="291"/>
      <c r="P5" s="291"/>
      <c r="Q5" s="291"/>
      <c r="R5" s="291"/>
      <c r="S5" s="291"/>
      <c r="T5" s="291"/>
      <c r="U5" s="291"/>
    </row>
    <row r="6" spans="1:21" s="137" customFormat="1" ht="21.75" customHeight="1" thickBot="1">
      <c r="A6" s="32"/>
      <c r="B6" s="296"/>
      <c r="C6" s="200" t="s">
        <v>153</v>
      </c>
      <c r="D6" s="201" t="s">
        <v>154</v>
      </c>
      <c r="E6" s="201" t="s">
        <v>155</v>
      </c>
      <c r="F6" s="201" t="s">
        <v>156</v>
      </c>
      <c r="G6" s="201" t="s">
        <v>157</v>
      </c>
      <c r="H6" s="201" t="s">
        <v>158</v>
      </c>
      <c r="I6" s="201" t="s">
        <v>159</v>
      </c>
      <c r="J6" s="268" t="s">
        <v>160</v>
      </c>
      <c r="K6" s="142"/>
      <c r="M6" s="291"/>
      <c r="N6" s="291"/>
      <c r="O6" s="291"/>
      <c r="P6" s="291"/>
      <c r="Q6" s="291"/>
      <c r="R6" s="291"/>
      <c r="S6" s="291"/>
      <c r="T6" s="291"/>
      <c r="U6" s="291"/>
    </row>
    <row r="7" spans="1:21" s="137" customFormat="1" ht="20.25" customHeight="1">
      <c r="A7" s="297" t="s">
        <v>121</v>
      </c>
      <c r="B7" s="269">
        <v>1991</v>
      </c>
      <c r="C7" s="175">
        <v>246</v>
      </c>
      <c r="D7" s="171">
        <v>138</v>
      </c>
      <c r="E7" s="171">
        <v>270</v>
      </c>
      <c r="F7" s="171">
        <v>360</v>
      </c>
      <c r="G7" s="171">
        <v>435</v>
      </c>
      <c r="H7" s="171">
        <v>395</v>
      </c>
      <c r="I7" s="171">
        <v>147</v>
      </c>
      <c r="J7" s="170">
        <v>0</v>
      </c>
      <c r="K7" s="142"/>
      <c r="M7" s="291"/>
      <c r="N7" s="291"/>
      <c r="O7" s="291"/>
      <c r="P7" s="291"/>
      <c r="Q7" s="291"/>
      <c r="R7" s="291"/>
      <c r="S7" s="291"/>
      <c r="T7" s="291"/>
      <c r="U7" s="291"/>
    </row>
    <row r="8" spans="1:21" s="137" customFormat="1" ht="20.25" customHeight="1">
      <c r="A8" s="50" t="s">
        <v>123</v>
      </c>
      <c r="B8" s="298">
        <f t="shared" ref="B8:I8" si="0">SUM(B9:B11)</f>
        <v>1986</v>
      </c>
      <c r="C8" s="276">
        <f t="shared" si="0"/>
        <v>245</v>
      </c>
      <c r="D8" s="273">
        <f t="shared" si="0"/>
        <v>132</v>
      </c>
      <c r="E8" s="227">
        <f t="shared" si="0"/>
        <v>314</v>
      </c>
      <c r="F8" s="273">
        <f t="shared" si="0"/>
        <v>346</v>
      </c>
      <c r="G8" s="227">
        <f t="shared" si="0"/>
        <v>480</v>
      </c>
      <c r="H8" s="273">
        <f t="shared" si="0"/>
        <v>370</v>
      </c>
      <c r="I8" s="227">
        <f t="shared" si="0"/>
        <v>99</v>
      </c>
      <c r="J8" s="273">
        <v>0</v>
      </c>
      <c r="K8" s="142"/>
      <c r="M8" s="291"/>
      <c r="N8" s="291"/>
      <c r="O8" s="291"/>
      <c r="P8" s="291"/>
      <c r="Q8" s="291"/>
      <c r="R8" s="291"/>
      <c r="S8" s="291"/>
      <c r="T8" s="291"/>
      <c r="U8" s="291"/>
    </row>
    <row r="9" spans="1:21" s="137" customFormat="1" ht="22.5" customHeight="1">
      <c r="A9" s="58" t="s">
        <v>21</v>
      </c>
      <c r="B9" s="299">
        <f>SUM(C9:J9)</f>
        <v>12</v>
      </c>
      <c r="C9" s="180">
        <v>0</v>
      </c>
      <c r="D9" s="181">
        <v>0</v>
      </c>
      <c r="E9" s="181">
        <v>0</v>
      </c>
      <c r="F9" s="181">
        <v>0</v>
      </c>
      <c r="G9" s="181">
        <v>0</v>
      </c>
      <c r="H9" s="181">
        <v>6</v>
      </c>
      <c r="I9" s="181">
        <v>6</v>
      </c>
      <c r="J9" s="300">
        <v>0</v>
      </c>
      <c r="K9" s="142"/>
      <c r="M9" s="291"/>
      <c r="N9" s="291"/>
      <c r="O9" s="291"/>
      <c r="P9" s="291"/>
      <c r="Q9" s="291"/>
      <c r="R9" s="291"/>
      <c r="S9" s="291"/>
      <c r="T9" s="291"/>
      <c r="U9" s="291"/>
    </row>
    <row r="10" spans="1:21" s="137" customFormat="1" ht="22.5" customHeight="1">
      <c r="A10" s="58" t="s">
        <v>22</v>
      </c>
      <c r="B10" s="301">
        <f t="shared" ref="B10:J10" si="1">SUM(B13:B29)</f>
        <v>1968</v>
      </c>
      <c r="C10" s="204">
        <f t="shared" si="1"/>
        <v>240</v>
      </c>
      <c r="D10" s="170">
        <f t="shared" si="1"/>
        <v>131</v>
      </c>
      <c r="E10" s="170">
        <f t="shared" si="1"/>
        <v>314</v>
      </c>
      <c r="F10" s="170">
        <f t="shared" si="1"/>
        <v>346</v>
      </c>
      <c r="G10" s="170">
        <f t="shared" si="1"/>
        <v>480</v>
      </c>
      <c r="H10" s="170">
        <f t="shared" si="1"/>
        <v>364</v>
      </c>
      <c r="I10" s="170">
        <f t="shared" si="1"/>
        <v>93</v>
      </c>
      <c r="J10" s="170">
        <f t="shared" si="1"/>
        <v>0</v>
      </c>
      <c r="K10" s="142"/>
      <c r="M10" s="291"/>
      <c r="N10" s="291"/>
      <c r="O10" s="291"/>
      <c r="P10" s="291"/>
      <c r="Q10" s="291"/>
      <c r="R10" s="291"/>
      <c r="S10" s="291"/>
      <c r="T10" s="291"/>
      <c r="U10" s="291"/>
    </row>
    <row r="11" spans="1:21" s="137" customFormat="1" ht="22.5" customHeight="1" thickBot="1">
      <c r="A11" s="69" t="s">
        <v>23</v>
      </c>
      <c r="B11" s="277">
        <f>SUM(C11:J11)</f>
        <v>6</v>
      </c>
      <c r="C11" s="302">
        <v>5</v>
      </c>
      <c r="D11" s="231">
        <v>1</v>
      </c>
      <c r="E11" s="231">
        <v>0</v>
      </c>
      <c r="F11" s="231">
        <v>0</v>
      </c>
      <c r="G11" s="231">
        <v>0</v>
      </c>
      <c r="H11" s="231">
        <v>0</v>
      </c>
      <c r="I11" s="231">
        <v>0</v>
      </c>
      <c r="J11" s="232">
        <v>0</v>
      </c>
      <c r="K11" s="142"/>
      <c r="M11" s="291"/>
      <c r="N11" s="291"/>
      <c r="O11" s="291"/>
      <c r="P11" s="291"/>
      <c r="Q11" s="291"/>
      <c r="R11" s="291"/>
      <c r="S11" s="291"/>
      <c r="T11" s="291"/>
      <c r="U11" s="291"/>
    </row>
    <row r="12" spans="1:21" s="137" customFormat="1" ht="15" customHeight="1">
      <c r="A12" s="80" t="s">
        <v>24</v>
      </c>
      <c r="B12" s="269"/>
      <c r="C12" s="175"/>
      <c r="D12" s="171"/>
      <c r="E12" s="171"/>
      <c r="F12" s="171"/>
      <c r="G12" s="171"/>
      <c r="H12" s="171"/>
      <c r="I12" s="171"/>
      <c r="J12" s="170"/>
      <c r="K12" s="142"/>
      <c r="M12" s="291"/>
      <c r="N12" s="291"/>
      <c r="O12" s="291"/>
      <c r="P12" s="291"/>
      <c r="Q12" s="291"/>
      <c r="R12" s="291"/>
      <c r="S12" s="291"/>
      <c r="T12" s="291"/>
      <c r="U12" s="291"/>
    </row>
    <row r="13" spans="1:21" s="137" customFormat="1" ht="37.5" customHeight="1">
      <c r="A13" s="83" t="s">
        <v>25</v>
      </c>
      <c r="B13" s="269">
        <f t="shared" ref="B13:B29" si="2">SUM(C13:J13)</f>
        <v>585</v>
      </c>
      <c r="C13" s="175">
        <v>55</v>
      </c>
      <c r="D13" s="171">
        <v>29</v>
      </c>
      <c r="E13" s="171">
        <v>80</v>
      </c>
      <c r="F13" s="171">
        <v>91</v>
      </c>
      <c r="G13" s="171">
        <v>165</v>
      </c>
      <c r="H13" s="171">
        <v>127</v>
      </c>
      <c r="I13" s="171">
        <v>38</v>
      </c>
      <c r="J13" s="170">
        <v>0</v>
      </c>
      <c r="K13" s="142"/>
      <c r="M13" s="291"/>
      <c r="N13" s="291"/>
      <c r="O13" s="291"/>
      <c r="P13" s="291"/>
      <c r="Q13" s="291"/>
      <c r="R13" s="291"/>
      <c r="S13" s="291"/>
      <c r="T13" s="291"/>
      <c r="U13" s="291"/>
    </row>
    <row r="14" spans="1:21" s="137" customFormat="1" ht="37.5" customHeight="1">
      <c r="A14" s="87" t="s">
        <v>26</v>
      </c>
      <c r="B14" s="286">
        <f t="shared" si="2"/>
        <v>157</v>
      </c>
      <c r="C14" s="303">
        <v>20</v>
      </c>
      <c r="D14" s="239">
        <v>8</v>
      </c>
      <c r="E14" s="239">
        <v>11</v>
      </c>
      <c r="F14" s="239">
        <v>21</v>
      </c>
      <c r="G14" s="239">
        <v>45</v>
      </c>
      <c r="H14" s="239">
        <v>38</v>
      </c>
      <c r="I14" s="239">
        <v>14</v>
      </c>
      <c r="J14" s="240">
        <v>0</v>
      </c>
      <c r="K14" s="142"/>
      <c r="M14" s="291"/>
      <c r="N14" s="291"/>
      <c r="O14" s="291"/>
      <c r="P14" s="291"/>
      <c r="Q14" s="291"/>
      <c r="R14" s="291"/>
      <c r="S14" s="291"/>
      <c r="T14" s="291"/>
      <c r="U14" s="291"/>
    </row>
    <row r="15" spans="1:21" s="137" customFormat="1" ht="37.5" customHeight="1">
      <c r="A15" s="87" t="s">
        <v>27</v>
      </c>
      <c r="B15" s="286">
        <f t="shared" si="2"/>
        <v>91</v>
      </c>
      <c r="C15" s="303">
        <v>9</v>
      </c>
      <c r="D15" s="239">
        <v>16</v>
      </c>
      <c r="E15" s="239">
        <v>26</v>
      </c>
      <c r="F15" s="239">
        <v>21</v>
      </c>
      <c r="G15" s="239">
        <v>11</v>
      </c>
      <c r="H15" s="239">
        <v>8</v>
      </c>
      <c r="I15" s="239">
        <v>0</v>
      </c>
      <c r="J15" s="240">
        <v>0</v>
      </c>
      <c r="K15" s="142"/>
      <c r="M15" s="291"/>
      <c r="N15" s="291"/>
      <c r="O15" s="291"/>
      <c r="P15" s="291"/>
      <c r="Q15" s="291"/>
      <c r="R15" s="291"/>
      <c r="S15" s="291"/>
      <c r="T15" s="291"/>
      <c r="U15" s="291"/>
    </row>
    <row r="16" spans="1:21" s="137" customFormat="1" ht="37.5" customHeight="1">
      <c r="A16" s="87" t="s">
        <v>28</v>
      </c>
      <c r="B16" s="286">
        <f t="shared" si="2"/>
        <v>87</v>
      </c>
      <c r="C16" s="303">
        <v>18</v>
      </c>
      <c r="D16" s="239">
        <v>5</v>
      </c>
      <c r="E16" s="239">
        <v>15</v>
      </c>
      <c r="F16" s="239">
        <v>19</v>
      </c>
      <c r="G16" s="239">
        <v>19</v>
      </c>
      <c r="H16" s="239">
        <v>9</v>
      </c>
      <c r="I16" s="239">
        <v>2</v>
      </c>
      <c r="J16" s="240">
        <v>0</v>
      </c>
      <c r="K16" s="142"/>
      <c r="M16" s="291"/>
      <c r="N16" s="291"/>
      <c r="O16" s="291"/>
      <c r="P16" s="291"/>
      <c r="Q16" s="291"/>
      <c r="R16" s="291"/>
      <c r="S16" s="291"/>
      <c r="T16" s="291"/>
      <c r="U16" s="291"/>
    </row>
    <row r="17" spans="1:21" s="137" customFormat="1" ht="37.5" customHeight="1">
      <c r="A17" s="87" t="s">
        <v>29</v>
      </c>
      <c r="B17" s="286">
        <f t="shared" si="2"/>
        <v>66</v>
      </c>
      <c r="C17" s="303">
        <v>14</v>
      </c>
      <c r="D17" s="239">
        <v>10</v>
      </c>
      <c r="E17" s="239">
        <v>17</v>
      </c>
      <c r="F17" s="239">
        <v>5</v>
      </c>
      <c r="G17" s="239">
        <v>6</v>
      </c>
      <c r="H17" s="239">
        <v>13</v>
      </c>
      <c r="I17" s="239">
        <v>1</v>
      </c>
      <c r="J17" s="240">
        <v>0</v>
      </c>
      <c r="K17" s="142"/>
      <c r="M17" s="291"/>
      <c r="N17" s="291"/>
      <c r="O17" s="291"/>
      <c r="P17" s="291"/>
      <c r="Q17" s="291"/>
      <c r="R17" s="291"/>
      <c r="S17" s="291"/>
      <c r="T17" s="291"/>
      <c r="U17" s="291"/>
    </row>
    <row r="18" spans="1:21" s="137" customFormat="1" ht="37.5" customHeight="1">
      <c r="A18" s="87" t="s">
        <v>30</v>
      </c>
      <c r="B18" s="286">
        <f t="shared" si="2"/>
        <v>173</v>
      </c>
      <c r="C18" s="303">
        <v>15</v>
      </c>
      <c r="D18" s="239">
        <v>0</v>
      </c>
      <c r="E18" s="239">
        <v>17</v>
      </c>
      <c r="F18" s="239">
        <v>39</v>
      </c>
      <c r="G18" s="239">
        <v>59</v>
      </c>
      <c r="H18" s="239">
        <v>38</v>
      </c>
      <c r="I18" s="239">
        <v>5</v>
      </c>
      <c r="J18" s="240">
        <v>0</v>
      </c>
      <c r="K18" s="142"/>
      <c r="M18" s="291"/>
      <c r="N18" s="291"/>
      <c r="O18" s="291"/>
      <c r="P18" s="291"/>
      <c r="Q18" s="291"/>
      <c r="R18" s="291"/>
      <c r="S18" s="291"/>
      <c r="T18" s="291"/>
      <c r="U18" s="291"/>
    </row>
    <row r="19" spans="1:21" s="137" customFormat="1" ht="37.5" customHeight="1">
      <c r="A19" s="87" t="s">
        <v>31</v>
      </c>
      <c r="B19" s="286">
        <f t="shared" si="2"/>
        <v>77</v>
      </c>
      <c r="C19" s="303">
        <v>11</v>
      </c>
      <c r="D19" s="239">
        <v>14</v>
      </c>
      <c r="E19" s="239">
        <v>13</v>
      </c>
      <c r="F19" s="239">
        <v>9</v>
      </c>
      <c r="G19" s="239">
        <v>21</v>
      </c>
      <c r="H19" s="239">
        <v>9</v>
      </c>
      <c r="I19" s="239">
        <v>0</v>
      </c>
      <c r="J19" s="240">
        <v>0</v>
      </c>
      <c r="K19" s="142"/>
      <c r="M19" s="291"/>
      <c r="N19" s="291"/>
      <c r="O19" s="291"/>
      <c r="P19" s="291"/>
      <c r="Q19" s="291"/>
      <c r="R19" s="291"/>
      <c r="S19" s="291"/>
      <c r="T19" s="291"/>
      <c r="U19" s="291"/>
    </row>
    <row r="20" spans="1:21" s="137" customFormat="1" ht="37.5" customHeight="1">
      <c r="A20" s="87" t="s">
        <v>32</v>
      </c>
      <c r="B20" s="286">
        <f t="shared" si="2"/>
        <v>192</v>
      </c>
      <c r="C20" s="303">
        <v>20</v>
      </c>
      <c r="D20" s="239">
        <v>6</v>
      </c>
      <c r="E20" s="239">
        <v>21</v>
      </c>
      <c r="F20" s="239">
        <v>33</v>
      </c>
      <c r="G20" s="239">
        <v>46</v>
      </c>
      <c r="H20" s="239">
        <v>47</v>
      </c>
      <c r="I20" s="239">
        <v>19</v>
      </c>
      <c r="J20" s="240">
        <v>0</v>
      </c>
      <c r="K20" s="142"/>
      <c r="M20" s="291"/>
      <c r="N20" s="291"/>
      <c r="O20" s="291"/>
      <c r="P20" s="291"/>
      <c r="Q20" s="291"/>
      <c r="R20" s="291"/>
      <c r="S20" s="291"/>
      <c r="T20" s="291"/>
      <c r="U20" s="291"/>
    </row>
    <row r="21" spans="1:21" s="137" customFormat="1" ht="37.5" customHeight="1">
      <c r="A21" s="87" t="s">
        <v>33</v>
      </c>
      <c r="B21" s="286">
        <f t="shared" si="2"/>
        <v>230</v>
      </c>
      <c r="C21" s="303">
        <v>25</v>
      </c>
      <c r="D21" s="239">
        <v>2</v>
      </c>
      <c r="E21" s="239">
        <v>21</v>
      </c>
      <c r="F21" s="239">
        <v>50</v>
      </c>
      <c r="G21" s="239">
        <v>74</v>
      </c>
      <c r="H21" s="239">
        <v>49</v>
      </c>
      <c r="I21" s="239">
        <v>9</v>
      </c>
      <c r="J21" s="240">
        <v>0</v>
      </c>
      <c r="K21" s="142"/>
      <c r="M21" s="291"/>
      <c r="N21" s="291"/>
      <c r="O21" s="291"/>
      <c r="P21" s="291"/>
      <c r="Q21" s="291"/>
      <c r="R21" s="291"/>
      <c r="S21" s="291"/>
      <c r="T21" s="291"/>
      <c r="U21" s="291"/>
    </row>
    <row r="22" spans="1:21" s="137" customFormat="1" ht="37.5" customHeight="1">
      <c r="A22" s="87" t="s">
        <v>34</v>
      </c>
      <c r="B22" s="286">
        <f t="shared" si="2"/>
        <v>52</v>
      </c>
      <c r="C22" s="303">
        <v>6</v>
      </c>
      <c r="D22" s="239">
        <v>4</v>
      </c>
      <c r="E22" s="239">
        <v>9</v>
      </c>
      <c r="F22" s="239">
        <v>14</v>
      </c>
      <c r="G22" s="239">
        <v>8</v>
      </c>
      <c r="H22" s="239">
        <v>11</v>
      </c>
      <c r="I22" s="239">
        <v>0</v>
      </c>
      <c r="J22" s="240">
        <v>0</v>
      </c>
      <c r="K22" s="142"/>
      <c r="M22" s="291"/>
      <c r="N22" s="291"/>
      <c r="O22" s="291"/>
      <c r="P22" s="291"/>
      <c r="Q22" s="291"/>
      <c r="R22" s="291"/>
      <c r="S22" s="291"/>
      <c r="T22" s="291"/>
      <c r="U22" s="291"/>
    </row>
    <row r="23" spans="1:21" s="137" customFormat="1" ht="37.5" customHeight="1">
      <c r="A23" s="87" t="s">
        <v>35</v>
      </c>
      <c r="B23" s="286">
        <f t="shared" si="2"/>
        <v>7</v>
      </c>
      <c r="C23" s="303">
        <v>2</v>
      </c>
      <c r="D23" s="239">
        <v>0</v>
      </c>
      <c r="E23" s="239">
        <v>5</v>
      </c>
      <c r="F23" s="239">
        <v>0</v>
      </c>
      <c r="G23" s="239">
        <v>0</v>
      </c>
      <c r="H23" s="239">
        <v>0</v>
      </c>
      <c r="I23" s="239">
        <v>0</v>
      </c>
      <c r="J23" s="240">
        <v>0</v>
      </c>
      <c r="K23" s="142"/>
      <c r="M23" s="291"/>
      <c r="N23" s="291"/>
      <c r="O23" s="291"/>
      <c r="P23" s="291"/>
      <c r="Q23" s="291"/>
      <c r="R23" s="291"/>
      <c r="S23" s="291"/>
      <c r="T23" s="291"/>
      <c r="U23" s="291"/>
    </row>
    <row r="24" spans="1:21" s="137" customFormat="1" ht="37.5" customHeight="1">
      <c r="A24" s="87" t="s">
        <v>36</v>
      </c>
      <c r="B24" s="286">
        <f t="shared" si="2"/>
        <v>34</v>
      </c>
      <c r="C24" s="303">
        <v>5</v>
      </c>
      <c r="D24" s="239">
        <v>5</v>
      </c>
      <c r="E24" s="239">
        <v>8</v>
      </c>
      <c r="F24" s="239">
        <v>7</v>
      </c>
      <c r="G24" s="239">
        <v>6</v>
      </c>
      <c r="H24" s="239">
        <v>3</v>
      </c>
      <c r="I24" s="239">
        <v>0</v>
      </c>
      <c r="J24" s="240">
        <v>0</v>
      </c>
      <c r="K24" s="142"/>
      <c r="M24" s="291"/>
      <c r="N24" s="291"/>
      <c r="O24" s="291"/>
      <c r="P24" s="291"/>
      <c r="Q24" s="291"/>
      <c r="R24" s="291"/>
      <c r="S24" s="291"/>
      <c r="T24" s="291"/>
      <c r="U24" s="291"/>
    </row>
    <row r="25" spans="1:21" s="137" customFormat="1" ht="37.5" customHeight="1">
      <c r="A25" s="87" t="s">
        <v>37</v>
      </c>
      <c r="B25" s="286">
        <f t="shared" si="2"/>
        <v>60</v>
      </c>
      <c r="C25" s="303">
        <v>5</v>
      </c>
      <c r="D25" s="239">
        <v>10</v>
      </c>
      <c r="E25" s="239">
        <v>16</v>
      </c>
      <c r="F25" s="239">
        <v>11</v>
      </c>
      <c r="G25" s="239">
        <v>8</v>
      </c>
      <c r="H25" s="239">
        <v>7</v>
      </c>
      <c r="I25" s="239">
        <v>3</v>
      </c>
      <c r="J25" s="240">
        <v>0</v>
      </c>
      <c r="K25" s="142"/>
      <c r="M25" s="291"/>
      <c r="N25" s="291"/>
      <c r="O25" s="291"/>
      <c r="P25" s="291"/>
      <c r="Q25" s="291"/>
      <c r="R25" s="291"/>
      <c r="S25" s="291"/>
      <c r="T25" s="291"/>
      <c r="U25" s="291"/>
    </row>
    <row r="26" spans="1:21" s="137" customFormat="1" ht="37.5" customHeight="1">
      <c r="A26" s="87" t="s">
        <v>38</v>
      </c>
      <c r="B26" s="286">
        <f t="shared" si="2"/>
        <v>35</v>
      </c>
      <c r="C26" s="303">
        <v>12</v>
      </c>
      <c r="D26" s="239">
        <v>6</v>
      </c>
      <c r="E26" s="239">
        <v>8</v>
      </c>
      <c r="F26" s="239">
        <v>5</v>
      </c>
      <c r="G26" s="239">
        <v>3</v>
      </c>
      <c r="H26" s="239">
        <v>1</v>
      </c>
      <c r="I26" s="239">
        <v>0</v>
      </c>
      <c r="J26" s="240">
        <v>0</v>
      </c>
      <c r="K26" s="142"/>
      <c r="M26" s="291"/>
      <c r="N26" s="291"/>
      <c r="O26" s="291"/>
      <c r="P26" s="291"/>
      <c r="Q26" s="291"/>
      <c r="R26" s="291"/>
      <c r="S26" s="291"/>
      <c r="T26" s="291"/>
      <c r="U26" s="291"/>
    </row>
    <row r="27" spans="1:21" s="137" customFormat="1" ht="37.5" customHeight="1">
      <c r="A27" s="87" t="s">
        <v>39</v>
      </c>
      <c r="B27" s="286">
        <f t="shared" si="2"/>
        <v>31</v>
      </c>
      <c r="C27" s="303">
        <v>5</v>
      </c>
      <c r="D27" s="239">
        <v>1</v>
      </c>
      <c r="E27" s="239">
        <v>9</v>
      </c>
      <c r="F27" s="239">
        <v>9</v>
      </c>
      <c r="G27" s="239">
        <v>5</v>
      </c>
      <c r="H27" s="239">
        <v>1</v>
      </c>
      <c r="I27" s="239">
        <v>1</v>
      </c>
      <c r="J27" s="240">
        <v>0</v>
      </c>
      <c r="K27" s="142"/>
      <c r="M27" s="291"/>
      <c r="N27" s="291"/>
      <c r="O27" s="291"/>
      <c r="P27" s="291"/>
      <c r="Q27" s="291"/>
      <c r="R27" s="291"/>
      <c r="S27" s="291"/>
      <c r="T27" s="291"/>
      <c r="U27" s="291"/>
    </row>
    <row r="28" spans="1:21" s="137" customFormat="1" ht="37.5" customHeight="1">
      <c r="A28" s="87" t="s">
        <v>40</v>
      </c>
      <c r="B28" s="286">
        <f t="shared" si="2"/>
        <v>28</v>
      </c>
      <c r="C28" s="303">
        <v>5</v>
      </c>
      <c r="D28" s="239">
        <v>1</v>
      </c>
      <c r="E28" s="239">
        <v>14</v>
      </c>
      <c r="F28" s="239">
        <v>4</v>
      </c>
      <c r="G28" s="239">
        <v>1</v>
      </c>
      <c r="H28" s="239">
        <v>2</v>
      </c>
      <c r="I28" s="239">
        <v>1</v>
      </c>
      <c r="J28" s="240">
        <v>0</v>
      </c>
      <c r="K28" s="142"/>
      <c r="M28" s="291"/>
      <c r="N28" s="291"/>
      <c r="O28" s="291"/>
      <c r="P28" s="291"/>
      <c r="Q28" s="291"/>
      <c r="R28" s="291"/>
      <c r="S28" s="291"/>
      <c r="T28" s="291"/>
      <c r="U28" s="291"/>
    </row>
    <row r="29" spans="1:21" s="137" customFormat="1" ht="37.5" customHeight="1" thickBot="1">
      <c r="A29" s="118" t="s">
        <v>41</v>
      </c>
      <c r="B29" s="289">
        <f t="shared" si="2"/>
        <v>63</v>
      </c>
      <c r="C29" s="304">
        <v>13</v>
      </c>
      <c r="D29" s="243">
        <v>14</v>
      </c>
      <c r="E29" s="243">
        <v>24</v>
      </c>
      <c r="F29" s="243">
        <v>8</v>
      </c>
      <c r="G29" s="243">
        <v>3</v>
      </c>
      <c r="H29" s="243">
        <v>1</v>
      </c>
      <c r="I29" s="243">
        <v>0</v>
      </c>
      <c r="J29" s="244">
        <v>0</v>
      </c>
      <c r="K29" s="142"/>
      <c r="M29" s="291"/>
      <c r="N29" s="291"/>
      <c r="O29" s="291"/>
      <c r="P29" s="291"/>
      <c r="Q29" s="291"/>
      <c r="R29" s="291"/>
      <c r="S29" s="291"/>
      <c r="T29" s="291"/>
      <c r="U29" s="291"/>
    </row>
  </sheetData>
  <mergeCells count="3">
    <mergeCell ref="A4:A6"/>
    <mergeCell ref="B4:J4"/>
    <mergeCell ref="B5:B6"/>
  </mergeCells>
  <phoneticPr fontId="3"/>
  <pageMargins left="0.6692913385826772" right="0.35433070866141736" top="0.78740157480314965" bottom="0.59055118110236227" header="0.51181102362204722" footer="0.51181102362204722"/>
  <pageSetup paperSize="9" scale="86" orientation="portrait" r:id="rId1"/>
  <headerFooter scaleWithDoc="0" alignWithMargins="0">
    <oddHeader>&amp;L&amp;11小学校</oddHeader>
    <oddFooter>&amp;C&amp;"Century,標準"&amp;P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showGridLines="0" topLeftCell="A4" zoomScaleNormal="100" zoomScaleSheetLayoutView="115" workbookViewId="0">
      <selection activeCell="O16" sqref="O16:R16"/>
    </sheetView>
  </sheetViews>
  <sheetFormatPr defaultColWidth="8.5703125" defaultRowHeight="20.25" customHeight="1"/>
  <cols>
    <col min="1" max="1" width="13.85546875" style="350" customWidth="1"/>
    <col min="2" max="2" width="11" style="350" customWidth="1"/>
    <col min="3" max="3" width="11" style="350" bestFit="1" customWidth="1"/>
    <col min="4" max="9" width="8.85546875" style="350" customWidth="1"/>
    <col min="10" max="12" width="6.7109375" style="350" customWidth="1"/>
    <col min="13" max="13" width="5.140625" style="350" customWidth="1"/>
    <col min="14" max="14" width="6.7109375" style="350" customWidth="1"/>
    <col min="15" max="15" width="1" style="350" customWidth="1"/>
    <col min="16" max="16384" width="8.5703125" style="350"/>
  </cols>
  <sheetData>
    <row r="1" spans="1:15" s="305" customFormat="1" ht="20.25" customHeight="1"/>
    <row r="2" spans="1:15" s="305" customFormat="1" ht="21.75" customHeight="1"/>
    <row r="3" spans="1:15" s="308" customFormat="1" ht="20.25" customHeight="1" thickBot="1">
      <c r="A3" s="306" t="s">
        <v>161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</row>
    <row r="4" spans="1:15" s="308" customFormat="1" ht="20.25" customHeight="1">
      <c r="A4" s="9" t="s">
        <v>143</v>
      </c>
      <c r="B4" s="309"/>
      <c r="C4" s="310" t="s">
        <v>162</v>
      </c>
      <c r="D4" s="311"/>
      <c r="E4" s="311"/>
      <c r="F4" s="311"/>
      <c r="G4" s="311"/>
      <c r="H4" s="311"/>
      <c r="I4" s="311"/>
      <c r="J4" s="312" t="s">
        <v>163</v>
      </c>
      <c r="K4" s="311" t="s">
        <v>129</v>
      </c>
      <c r="L4" s="313"/>
      <c r="M4" s="313"/>
      <c r="N4" s="313"/>
      <c r="O4" s="314"/>
    </row>
    <row r="5" spans="1:15" s="308" customFormat="1" ht="14.25" customHeight="1">
      <c r="A5" s="17"/>
      <c r="B5" s="315" t="s">
        <v>164</v>
      </c>
      <c r="C5" s="316"/>
      <c r="D5" s="317"/>
      <c r="E5" s="317"/>
      <c r="F5" s="317"/>
      <c r="G5" s="317"/>
      <c r="H5" s="317"/>
      <c r="I5" s="317"/>
      <c r="J5" s="318"/>
      <c r="K5" s="319"/>
      <c r="L5" s="320" t="s">
        <v>165</v>
      </c>
      <c r="M5" s="320" t="s">
        <v>166</v>
      </c>
      <c r="N5" s="320" t="s">
        <v>167</v>
      </c>
      <c r="O5" s="314"/>
    </row>
    <row r="6" spans="1:15" s="308" customFormat="1" ht="22.5" customHeight="1" thickBot="1">
      <c r="A6" s="32"/>
      <c r="B6" s="321"/>
      <c r="C6" s="322" t="s">
        <v>168</v>
      </c>
      <c r="D6" s="323" t="s">
        <v>169</v>
      </c>
      <c r="E6" s="323" t="s">
        <v>170</v>
      </c>
      <c r="F6" s="323" t="s">
        <v>171</v>
      </c>
      <c r="G6" s="323" t="s">
        <v>172</v>
      </c>
      <c r="H6" s="323" t="s">
        <v>173</v>
      </c>
      <c r="I6" s="323" t="s">
        <v>174</v>
      </c>
      <c r="J6" s="324" t="s">
        <v>175</v>
      </c>
      <c r="K6" s="325" t="s">
        <v>168</v>
      </c>
      <c r="L6" s="323" t="s">
        <v>140</v>
      </c>
      <c r="M6" s="323" t="s">
        <v>176</v>
      </c>
      <c r="N6" s="323" t="s">
        <v>176</v>
      </c>
      <c r="O6" s="314"/>
    </row>
    <row r="7" spans="1:15" s="308" customFormat="1" ht="20.25" customHeight="1">
      <c r="A7" s="297" t="s">
        <v>177</v>
      </c>
      <c r="B7" s="326">
        <v>45879</v>
      </c>
      <c r="C7" s="326">
        <v>44521</v>
      </c>
      <c r="D7" s="327">
        <v>7174</v>
      </c>
      <c r="E7" s="327">
        <v>7165</v>
      </c>
      <c r="F7" s="327">
        <v>7342</v>
      </c>
      <c r="G7" s="327">
        <v>7609</v>
      </c>
      <c r="H7" s="327">
        <v>7511</v>
      </c>
      <c r="I7" s="327">
        <v>7720</v>
      </c>
      <c r="J7" s="328">
        <v>787</v>
      </c>
      <c r="K7" s="329">
        <v>571</v>
      </c>
      <c r="L7" s="327">
        <v>321</v>
      </c>
      <c r="M7" s="327">
        <v>8</v>
      </c>
      <c r="N7" s="327">
        <v>242</v>
      </c>
      <c r="O7" s="314"/>
    </row>
    <row r="8" spans="1:15" s="308" customFormat="1" ht="20.25" customHeight="1">
      <c r="A8" s="50" t="s">
        <v>178</v>
      </c>
      <c r="B8" s="330">
        <f t="shared" ref="B8:N8" si="0">SUM(B9:B11)</f>
        <v>45023</v>
      </c>
      <c r="C8" s="330">
        <f t="shared" si="0"/>
        <v>43691</v>
      </c>
      <c r="D8" s="331">
        <f t="shared" si="0"/>
        <v>7031</v>
      </c>
      <c r="E8" s="331">
        <f t="shared" si="0"/>
        <v>7128</v>
      </c>
      <c r="F8" s="331">
        <f t="shared" si="0"/>
        <v>7070</v>
      </c>
      <c r="G8" s="331">
        <f t="shared" si="0"/>
        <v>7338</v>
      </c>
      <c r="H8" s="331">
        <f t="shared" si="0"/>
        <v>7577</v>
      </c>
      <c r="I8" s="331">
        <f t="shared" si="0"/>
        <v>7547</v>
      </c>
      <c r="J8" s="332">
        <f t="shared" si="0"/>
        <v>736</v>
      </c>
      <c r="K8" s="333">
        <f t="shared" si="0"/>
        <v>596</v>
      </c>
      <c r="L8" s="331">
        <f t="shared" si="0"/>
        <v>331</v>
      </c>
      <c r="M8" s="331">
        <f t="shared" si="0"/>
        <v>8</v>
      </c>
      <c r="N8" s="331">
        <f t="shared" si="0"/>
        <v>257</v>
      </c>
      <c r="O8" s="314"/>
    </row>
    <row r="9" spans="1:15" s="308" customFormat="1" ht="20.25" customHeight="1">
      <c r="A9" s="58" t="s">
        <v>21</v>
      </c>
      <c r="B9" s="334">
        <f>SUM(C9,J9,K9)</f>
        <v>429</v>
      </c>
      <c r="C9" s="334">
        <f>SUM(D9:I9)</f>
        <v>429</v>
      </c>
      <c r="D9" s="335">
        <v>70</v>
      </c>
      <c r="E9" s="335">
        <v>74</v>
      </c>
      <c r="F9" s="335">
        <v>71</v>
      </c>
      <c r="G9" s="335">
        <v>75</v>
      </c>
      <c r="H9" s="335">
        <v>71</v>
      </c>
      <c r="I9" s="335">
        <v>68</v>
      </c>
      <c r="J9" s="336">
        <v>0</v>
      </c>
      <c r="K9" s="337">
        <v>0</v>
      </c>
      <c r="L9" s="335">
        <v>0</v>
      </c>
      <c r="M9" s="335">
        <v>0</v>
      </c>
      <c r="N9" s="335">
        <v>0</v>
      </c>
      <c r="O9" s="314"/>
    </row>
    <row r="10" spans="1:15" s="308" customFormat="1" ht="20.25" customHeight="1">
      <c r="A10" s="58" t="s">
        <v>22</v>
      </c>
      <c r="B10" s="326">
        <f t="shared" ref="B10:N10" si="1">SUM(B13:B29)</f>
        <v>44570</v>
      </c>
      <c r="C10" s="326">
        <f t="shared" si="1"/>
        <v>43238</v>
      </c>
      <c r="D10" s="327">
        <f t="shared" si="1"/>
        <v>6960</v>
      </c>
      <c r="E10" s="327">
        <f t="shared" si="1"/>
        <v>7052</v>
      </c>
      <c r="F10" s="327">
        <f t="shared" si="1"/>
        <v>6996</v>
      </c>
      <c r="G10" s="327">
        <f t="shared" si="1"/>
        <v>7259</v>
      </c>
      <c r="H10" s="327">
        <f t="shared" si="1"/>
        <v>7495</v>
      </c>
      <c r="I10" s="327">
        <f t="shared" si="1"/>
        <v>7476</v>
      </c>
      <c r="J10" s="328">
        <f t="shared" si="1"/>
        <v>736</v>
      </c>
      <c r="K10" s="329">
        <f t="shared" si="1"/>
        <v>596</v>
      </c>
      <c r="L10" s="327">
        <f t="shared" si="1"/>
        <v>331</v>
      </c>
      <c r="M10" s="327">
        <f t="shared" si="1"/>
        <v>8</v>
      </c>
      <c r="N10" s="327">
        <f t="shared" si="1"/>
        <v>257</v>
      </c>
      <c r="O10" s="314"/>
    </row>
    <row r="11" spans="1:15" s="308" customFormat="1" ht="20.25" customHeight="1" thickBot="1">
      <c r="A11" s="69" t="s">
        <v>23</v>
      </c>
      <c r="B11" s="338">
        <f>SUM(C11,J11,K11)</f>
        <v>24</v>
      </c>
      <c r="C11" s="338">
        <f>SUM(D11:I11)</f>
        <v>24</v>
      </c>
      <c r="D11" s="339">
        <v>1</v>
      </c>
      <c r="E11" s="339">
        <v>2</v>
      </c>
      <c r="F11" s="339">
        <v>3</v>
      </c>
      <c r="G11" s="339">
        <v>4</v>
      </c>
      <c r="H11" s="339">
        <v>11</v>
      </c>
      <c r="I11" s="339">
        <v>3</v>
      </c>
      <c r="J11" s="340">
        <v>0</v>
      </c>
      <c r="K11" s="341">
        <v>0</v>
      </c>
      <c r="L11" s="339">
        <v>0</v>
      </c>
      <c r="M11" s="339">
        <v>0</v>
      </c>
      <c r="N11" s="339">
        <v>0</v>
      </c>
      <c r="O11" s="314"/>
    </row>
    <row r="12" spans="1:15" s="308" customFormat="1" ht="17.25" customHeight="1">
      <c r="A12" s="80" t="s">
        <v>24</v>
      </c>
      <c r="B12" s="326"/>
      <c r="C12" s="326"/>
      <c r="D12" s="327"/>
      <c r="E12" s="327"/>
      <c r="F12" s="327"/>
      <c r="G12" s="327"/>
      <c r="H12" s="327"/>
      <c r="I12" s="327"/>
      <c r="J12" s="328"/>
      <c r="K12" s="329"/>
      <c r="L12" s="327"/>
      <c r="M12" s="327"/>
      <c r="N12" s="327"/>
      <c r="O12" s="314"/>
    </row>
    <row r="13" spans="1:15" s="308" customFormat="1" ht="37.5" customHeight="1">
      <c r="A13" s="83" t="s">
        <v>25</v>
      </c>
      <c r="B13" s="326">
        <f t="shared" ref="B13:B29" si="2">SUM(C13,J13,K13)</f>
        <v>14319</v>
      </c>
      <c r="C13" s="326">
        <f t="shared" ref="C13:C29" si="3">SUM(D13:I13)</f>
        <v>14004</v>
      </c>
      <c r="D13" s="327">
        <v>2273</v>
      </c>
      <c r="E13" s="327">
        <v>2387</v>
      </c>
      <c r="F13" s="327">
        <v>2181</v>
      </c>
      <c r="G13" s="327">
        <v>2367</v>
      </c>
      <c r="H13" s="327">
        <v>2435</v>
      </c>
      <c r="I13" s="327">
        <v>2361</v>
      </c>
      <c r="J13" s="328">
        <v>159</v>
      </c>
      <c r="K13" s="329">
        <f t="shared" ref="K13:K29" si="4">SUM(L13:N13)</f>
        <v>156</v>
      </c>
      <c r="L13" s="327">
        <v>87</v>
      </c>
      <c r="M13" s="327">
        <v>0</v>
      </c>
      <c r="N13" s="327">
        <v>69</v>
      </c>
      <c r="O13" s="314"/>
    </row>
    <row r="14" spans="1:15" s="308" customFormat="1" ht="37.5" customHeight="1">
      <c r="A14" s="87" t="s">
        <v>179</v>
      </c>
      <c r="B14" s="342">
        <f t="shared" si="2"/>
        <v>3908</v>
      </c>
      <c r="C14" s="342">
        <f t="shared" si="3"/>
        <v>3776</v>
      </c>
      <c r="D14" s="343">
        <v>579</v>
      </c>
      <c r="E14" s="343">
        <v>632</v>
      </c>
      <c r="F14" s="343">
        <v>602</v>
      </c>
      <c r="G14" s="343">
        <v>657</v>
      </c>
      <c r="H14" s="343">
        <v>656</v>
      </c>
      <c r="I14" s="343">
        <v>650</v>
      </c>
      <c r="J14" s="344">
        <v>68</v>
      </c>
      <c r="K14" s="345">
        <f t="shared" si="4"/>
        <v>64</v>
      </c>
      <c r="L14" s="343">
        <v>44</v>
      </c>
      <c r="M14" s="343">
        <v>0</v>
      </c>
      <c r="N14" s="343">
        <v>20</v>
      </c>
      <c r="O14" s="314"/>
    </row>
    <row r="15" spans="1:15" s="308" customFormat="1" ht="37.5" customHeight="1">
      <c r="A15" s="87" t="s">
        <v>180</v>
      </c>
      <c r="B15" s="342">
        <f t="shared" si="2"/>
        <v>1680</v>
      </c>
      <c r="C15" s="342">
        <f t="shared" si="3"/>
        <v>1632</v>
      </c>
      <c r="D15" s="343">
        <v>271</v>
      </c>
      <c r="E15" s="343">
        <v>260</v>
      </c>
      <c r="F15" s="343">
        <v>264</v>
      </c>
      <c r="G15" s="343">
        <v>269</v>
      </c>
      <c r="H15" s="343">
        <v>282</v>
      </c>
      <c r="I15" s="343">
        <v>286</v>
      </c>
      <c r="J15" s="344">
        <v>27</v>
      </c>
      <c r="K15" s="345">
        <f t="shared" si="4"/>
        <v>21</v>
      </c>
      <c r="L15" s="343">
        <v>6</v>
      </c>
      <c r="M15" s="343">
        <v>0</v>
      </c>
      <c r="N15" s="343">
        <v>15</v>
      </c>
      <c r="O15" s="314"/>
    </row>
    <row r="16" spans="1:15" s="308" customFormat="1" ht="37.5" customHeight="1">
      <c r="A16" s="87" t="s">
        <v>181</v>
      </c>
      <c r="B16" s="342">
        <f t="shared" si="2"/>
        <v>1722</v>
      </c>
      <c r="C16" s="342">
        <f t="shared" si="3"/>
        <v>1594</v>
      </c>
      <c r="D16" s="343">
        <v>272</v>
      </c>
      <c r="E16" s="343">
        <v>241</v>
      </c>
      <c r="F16" s="343">
        <v>271</v>
      </c>
      <c r="G16" s="343">
        <v>249</v>
      </c>
      <c r="H16" s="343">
        <v>282</v>
      </c>
      <c r="I16" s="343">
        <v>279</v>
      </c>
      <c r="J16" s="344">
        <v>86</v>
      </c>
      <c r="K16" s="345">
        <f t="shared" si="4"/>
        <v>42</v>
      </c>
      <c r="L16" s="343">
        <v>20</v>
      </c>
      <c r="M16" s="343">
        <v>0</v>
      </c>
      <c r="N16" s="343">
        <v>22</v>
      </c>
      <c r="O16" s="314"/>
    </row>
    <row r="17" spans="1:15" s="308" customFormat="1" ht="37.5" customHeight="1">
      <c r="A17" s="87" t="s">
        <v>182</v>
      </c>
      <c r="B17" s="342">
        <f t="shared" si="2"/>
        <v>1175</v>
      </c>
      <c r="C17" s="342">
        <f t="shared" si="3"/>
        <v>1093</v>
      </c>
      <c r="D17" s="343">
        <v>203</v>
      </c>
      <c r="E17" s="343">
        <v>175</v>
      </c>
      <c r="F17" s="343">
        <v>186</v>
      </c>
      <c r="G17" s="343">
        <v>181</v>
      </c>
      <c r="H17" s="343">
        <v>160</v>
      </c>
      <c r="I17" s="343">
        <v>188</v>
      </c>
      <c r="J17" s="344">
        <v>62</v>
      </c>
      <c r="K17" s="345">
        <f t="shared" si="4"/>
        <v>20</v>
      </c>
      <c r="L17" s="343">
        <v>7</v>
      </c>
      <c r="M17" s="343">
        <v>0</v>
      </c>
      <c r="N17" s="343">
        <v>13</v>
      </c>
      <c r="O17" s="314"/>
    </row>
    <row r="18" spans="1:15" s="308" customFormat="1" ht="37.5" customHeight="1">
      <c r="A18" s="87" t="s">
        <v>183</v>
      </c>
      <c r="B18" s="342">
        <f t="shared" si="2"/>
        <v>4387</v>
      </c>
      <c r="C18" s="342">
        <f t="shared" si="3"/>
        <v>4334</v>
      </c>
      <c r="D18" s="343">
        <v>707</v>
      </c>
      <c r="E18" s="343">
        <v>713</v>
      </c>
      <c r="F18" s="343">
        <v>690</v>
      </c>
      <c r="G18" s="343">
        <v>740</v>
      </c>
      <c r="H18" s="343">
        <v>746</v>
      </c>
      <c r="I18" s="343">
        <v>738</v>
      </c>
      <c r="J18" s="344">
        <v>0</v>
      </c>
      <c r="K18" s="345">
        <f t="shared" si="4"/>
        <v>53</v>
      </c>
      <c r="L18" s="343">
        <v>32</v>
      </c>
      <c r="M18" s="343">
        <v>3</v>
      </c>
      <c r="N18" s="343">
        <v>18</v>
      </c>
      <c r="O18" s="314"/>
    </row>
    <row r="19" spans="1:15" s="308" customFormat="1" ht="37.5" customHeight="1">
      <c r="A19" s="87" t="s">
        <v>31</v>
      </c>
      <c r="B19" s="342">
        <f t="shared" si="2"/>
        <v>1482</v>
      </c>
      <c r="C19" s="342">
        <f t="shared" si="3"/>
        <v>1382</v>
      </c>
      <c r="D19" s="343">
        <v>237</v>
      </c>
      <c r="E19" s="343">
        <v>222</v>
      </c>
      <c r="F19" s="343">
        <v>210</v>
      </c>
      <c r="G19" s="343">
        <v>222</v>
      </c>
      <c r="H19" s="343">
        <v>228</v>
      </c>
      <c r="I19" s="343">
        <v>263</v>
      </c>
      <c r="J19" s="344">
        <v>79</v>
      </c>
      <c r="K19" s="345">
        <f t="shared" si="4"/>
        <v>21</v>
      </c>
      <c r="L19" s="343">
        <v>14</v>
      </c>
      <c r="M19" s="343">
        <v>0</v>
      </c>
      <c r="N19" s="343">
        <v>7</v>
      </c>
      <c r="O19" s="314"/>
    </row>
    <row r="20" spans="1:15" s="308" customFormat="1" ht="37.5" customHeight="1">
      <c r="A20" s="87" t="s">
        <v>32</v>
      </c>
      <c r="B20" s="342">
        <f t="shared" si="2"/>
        <v>4803</v>
      </c>
      <c r="C20" s="342">
        <f t="shared" si="3"/>
        <v>4725</v>
      </c>
      <c r="D20" s="343">
        <v>737</v>
      </c>
      <c r="E20" s="343">
        <v>747</v>
      </c>
      <c r="F20" s="343">
        <v>812</v>
      </c>
      <c r="G20" s="343">
        <v>790</v>
      </c>
      <c r="H20" s="343">
        <v>808</v>
      </c>
      <c r="I20" s="343">
        <v>831</v>
      </c>
      <c r="J20" s="344">
        <v>17</v>
      </c>
      <c r="K20" s="345">
        <f t="shared" si="4"/>
        <v>61</v>
      </c>
      <c r="L20" s="343">
        <v>39</v>
      </c>
      <c r="M20" s="343">
        <v>0</v>
      </c>
      <c r="N20" s="343">
        <v>22</v>
      </c>
      <c r="O20" s="314"/>
    </row>
    <row r="21" spans="1:15" s="308" customFormat="1" ht="37.5" customHeight="1">
      <c r="A21" s="87" t="s">
        <v>33</v>
      </c>
      <c r="B21" s="342">
        <f t="shared" si="2"/>
        <v>5613</v>
      </c>
      <c r="C21" s="342">
        <f t="shared" si="3"/>
        <v>5525</v>
      </c>
      <c r="D21" s="343">
        <v>877</v>
      </c>
      <c r="E21" s="343">
        <v>871</v>
      </c>
      <c r="F21" s="343">
        <v>922</v>
      </c>
      <c r="G21" s="343">
        <v>861</v>
      </c>
      <c r="H21" s="343">
        <v>1037</v>
      </c>
      <c r="I21" s="343">
        <v>957</v>
      </c>
      <c r="J21" s="344">
        <v>0</v>
      </c>
      <c r="K21" s="345">
        <f t="shared" si="4"/>
        <v>88</v>
      </c>
      <c r="L21" s="343">
        <v>37</v>
      </c>
      <c r="M21" s="343">
        <v>3</v>
      </c>
      <c r="N21" s="343">
        <v>48</v>
      </c>
      <c r="O21" s="314"/>
    </row>
    <row r="22" spans="1:15" s="308" customFormat="1" ht="37.5" customHeight="1">
      <c r="A22" s="87" t="s">
        <v>184</v>
      </c>
      <c r="B22" s="342">
        <f t="shared" si="2"/>
        <v>1112</v>
      </c>
      <c r="C22" s="342">
        <f t="shared" si="3"/>
        <v>1075</v>
      </c>
      <c r="D22" s="343">
        <v>182</v>
      </c>
      <c r="E22" s="343">
        <v>166</v>
      </c>
      <c r="F22" s="343">
        <v>170</v>
      </c>
      <c r="G22" s="343">
        <v>181</v>
      </c>
      <c r="H22" s="343">
        <v>177</v>
      </c>
      <c r="I22" s="343">
        <v>199</v>
      </c>
      <c r="J22" s="344">
        <v>27</v>
      </c>
      <c r="K22" s="345">
        <f t="shared" si="4"/>
        <v>10</v>
      </c>
      <c r="L22" s="343">
        <v>8</v>
      </c>
      <c r="M22" s="343">
        <v>0</v>
      </c>
      <c r="N22" s="343">
        <v>2</v>
      </c>
      <c r="O22" s="314"/>
    </row>
    <row r="23" spans="1:15" s="308" customFormat="1" ht="37.5" customHeight="1">
      <c r="A23" s="87" t="s">
        <v>185</v>
      </c>
      <c r="B23" s="342">
        <f t="shared" si="2"/>
        <v>96</v>
      </c>
      <c r="C23" s="342">
        <f t="shared" si="3"/>
        <v>94</v>
      </c>
      <c r="D23" s="343">
        <v>17</v>
      </c>
      <c r="E23" s="343">
        <v>6</v>
      </c>
      <c r="F23" s="343">
        <v>13</v>
      </c>
      <c r="G23" s="343">
        <v>20</v>
      </c>
      <c r="H23" s="343">
        <v>18</v>
      </c>
      <c r="I23" s="343">
        <v>20</v>
      </c>
      <c r="J23" s="344">
        <v>0</v>
      </c>
      <c r="K23" s="345">
        <f t="shared" si="4"/>
        <v>2</v>
      </c>
      <c r="L23" s="343">
        <v>2</v>
      </c>
      <c r="M23" s="343">
        <v>0</v>
      </c>
      <c r="N23" s="343">
        <v>0</v>
      </c>
      <c r="O23" s="314"/>
    </row>
    <row r="24" spans="1:15" s="308" customFormat="1" ht="37.5" customHeight="1">
      <c r="A24" s="87" t="s">
        <v>36</v>
      </c>
      <c r="B24" s="342">
        <f t="shared" si="2"/>
        <v>620</v>
      </c>
      <c r="C24" s="342">
        <f t="shared" si="3"/>
        <v>609</v>
      </c>
      <c r="D24" s="343">
        <v>90</v>
      </c>
      <c r="E24" s="343">
        <v>95</v>
      </c>
      <c r="F24" s="343">
        <v>112</v>
      </c>
      <c r="G24" s="343">
        <v>105</v>
      </c>
      <c r="H24" s="343">
        <v>92</v>
      </c>
      <c r="I24" s="343">
        <v>115</v>
      </c>
      <c r="J24" s="344">
        <v>0</v>
      </c>
      <c r="K24" s="345">
        <f t="shared" si="4"/>
        <v>11</v>
      </c>
      <c r="L24" s="343">
        <v>5</v>
      </c>
      <c r="M24" s="343">
        <v>2</v>
      </c>
      <c r="N24" s="343">
        <v>4</v>
      </c>
      <c r="O24" s="314"/>
    </row>
    <row r="25" spans="1:15" s="308" customFormat="1" ht="37.5" customHeight="1">
      <c r="A25" s="87" t="s">
        <v>186</v>
      </c>
      <c r="B25" s="342">
        <f t="shared" si="2"/>
        <v>1225</v>
      </c>
      <c r="C25" s="342">
        <f t="shared" si="3"/>
        <v>1178</v>
      </c>
      <c r="D25" s="343">
        <v>179</v>
      </c>
      <c r="E25" s="343">
        <v>171</v>
      </c>
      <c r="F25" s="343">
        <v>224</v>
      </c>
      <c r="G25" s="343">
        <v>215</v>
      </c>
      <c r="H25" s="343">
        <v>194</v>
      </c>
      <c r="I25" s="343">
        <v>195</v>
      </c>
      <c r="J25" s="344">
        <v>41</v>
      </c>
      <c r="K25" s="345">
        <f t="shared" si="4"/>
        <v>6</v>
      </c>
      <c r="L25" s="343">
        <v>5</v>
      </c>
      <c r="M25" s="343">
        <v>0</v>
      </c>
      <c r="N25" s="343">
        <v>1</v>
      </c>
      <c r="O25" s="314"/>
    </row>
    <row r="26" spans="1:15" s="308" customFormat="1" ht="37.5" customHeight="1">
      <c r="A26" s="87" t="s">
        <v>187</v>
      </c>
      <c r="B26" s="342">
        <f t="shared" si="2"/>
        <v>463</v>
      </c>
      <c r="C26" s="342">
        <f t="shared" si="3"/>
        <v>400</v>
      </c>
      <c r="D26" s="343">
        <v>52</v>
      </c>
      <c r="E26" s="343">
        <v>82</v>
      </c>
      <c r="F26" s="343">
        <v>58</v>
      </c>
      <c r="G26" s="343">
        <v>66</v>
      </c>
      <c r="H26" s="343">
        <v>70</v>
      </c>
      <c r="I26" s="343">
        <v>72</v>
      </c>
      <c r="J26" s="344">
        <v>53</v>
      </c>
      <c r="K26" s="345">
        <f t="shared" si="4"/>
        <v>10</v>
      </c>
      <c r="L26" s="343">
        <v>4</v>
      </c>
      <c r="M26" s="343">
        <v>0</v>
      </c>
      <c r="N26" s="343">
        <v>6</v>
      </c>
      <c r="O26" s="314"/>
    </row>
    <row r="27" spans="1:15" s="308" customFormat="1" ht="37.5" customHeight="1">
      <c r="A27" s="87" t="s">
        <v>188</v>
      </c>
      <c r="B27" s="342">
        <f t="shared" si="2"/>
        <v>604</v>
      </c>
      <c r="C27" s="342">
        <f t="shared" si="3"/>
        <v>582</v>
      </c>
      <c r="D27" s="343">
        <v>74</v>
      </c>
      <c r="E27" s="343">
        <v>95</v>
      </c>
      <c r="F27" s="343">
        <v>102</v>
      </c>
      <c r="G27" s="343">
        <v>109</v>
      </c>
      <c r="H27" s="343">
        <v>112</v>
      </c>
      <c r="I27" s="343">
        <v>90</v>
      </c>
      <c r="J27" s="344">
        <v>15</v>
      </c>
      <c r="K27" s="345">
        <f t="shared" si="4"/>
        <v>7</v>
      </c>
      <c r="L27" s="343">
        <v>6</v>
      </c>
      <c r="M27" s="343">
        <v>0</v>
      </c>
      <c r="N27" s="343">
        <v>1</v>
      </c>
      <c r="O27" s="314"/>
    </row>
    <row r="28" spans="1:15" s="308" customFormat="1" ht="37.5" customHeight="1">
      <c r="A28" s="87" t="s">
        <v>40</v>
      </c>
      <c r="B28" s="342">
        <f t="shared" si="2"/>
        <v>487</v>
      </c>
      <c r="C28" s="342">
        <f t="shared" si="3"/>
        <v>449</v>
      </c>
      <c r="D28" s="343">
        <v>73</v>
      </c>
      <c r="E28" s="343">
        <v>82</v>
      </c>
      <c r="F28" s="343">
        <v>58</v>
      </c>
      <c r="G28" s="343">
        <v>77</v>
      </c>
      <c r="H28" s="343">
        <v>72</v>
      </c>
      <c r="I28" s="343">
        <v>87</v>
      </c>
      <c r="J28" s="344">
        <v>31</v>
      </c>
      <c r="K28" s="345">
        <f t="shared" si="4"/>
        <v>7</v>
      </c>
      <c r="L28" s="343">
        <v>3</v>
      </c>
      <c r="M28" s="343">
        <v>0</v>
      </c>
      <c r="N28" s="343">
        <v>4</v>
      </c>
      <c r="O28" s="314"/>
    </row>
    <row r="29" spans="1:15" s="308" customFormat="1" ht="37.5" customHeight="1" thickBot="1">
      <c r="A29" s="118" t="s">
        <v>41</v>
      </c>
      <c r="B29" s="346">
        <f t="shared" si="2"/>
        <v>874</v>
      </c>
      <c r="C29" s="346">
        <f t="shared" si="3"/>
        <v>786</v>
      </c>
      <c r="D29" s="347">
        <v>137</v>
      </c>
      <c r="E29" s="347">
        <v>107</v>
      </c>
      <c r="F29" s="347">
        <v>121</v>
      </c>
      <c r="G29" s="347">
        <v>150</v>
      </c>
      <c r="H29" s="347">
        <v>126</v>
      </c>
      <c r="I29" s="347">
        <v>145</v>
      </c>
      <c r="J29" s="348">
        <v>71</v>
      </c>
      <c r="K29" s="349">
        <f t="shared" si="4"/>
        <v>17</v>
      </c>
      <c r="L29" s="347">
        <v>12</v>
      </c>
      <c r="M29" s="347">
        <v>0</v>
      </c>
      <c r="N29" s="347">
        <v>5</v>
      </c>
      <c r="O29" s="314"/>
    </row>
  </sheetData>
  <mergeCells count="4">
    <mergeCell ref="A4:A6"/>
    <mergeCell ref="C4:I5"/>
    <mergeCell ref="J4:J5"/>
    <mergeCell ref="K4:N4"/>
  </mergeCells>
  <phoneticPr fontId="3"/>
  <pageMargins left="0.47244094488188981" right="0.43307086614173229" top="0.78740157480314965" bottom="0.59055118110236227" header="0.51181102362204722" footer="0.51181102362204722"/>
  <pageSetup paperSize="9" scale="82" firstPageNumber="20" orientation="portrait" useFirstPageNumber="1" r:id="rId1"/>
  <headerFooter scaleWithDoc="0" alignWithMargins="0">
    <oddHeader>&amp;R小学校</oddHeader>
    <oddFooter>&amp;C&amp;"Century,標準"&amp;P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R29"/>
  <sheetViews>
    <sheetView showGridLines="0" topLeftCell="A11" zoomScaleNormal="100" zoomScaleSheetLayoutView="130" workbookViewId="0">
      <selection activeCell="O16" sqref="O16:R16"/>
    </sheetView>
  </sheetViews>
  <sheetFormatPr defaultColWidth="8.5703125" defaultRowHeight="20.25" customHeight="1"/>
  <cols>
    <col min="1" max="1" width="14.28515625" style="203" customWidth="1"/>
    <col min="2" max="4" width="9.85546875" style="203" customWidth="1"/>
    <col min="5" max="13" width="8.42578125" style="203" customWidth="1"/>
    <col min="14" max="14" width="1" style="203" customWidth="1"/>
    <col min="15" max="16384" width="8.5703125" style="203"/>
  </cols>
  <sheetData>
    <row r="1" spans="1:18" ht="21" customHeight="1"/>
    <row r="2" spans="1:18" ht="21" customHeight="1">
      <c r="B2" s="351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6"/>
    </row>
    <row r="3" spans="1:18" s="137" customFormat="1" ht="15.75" customHeight="1" thickBot="1">
      <c r="A3" s="133" t="s">
        <v>189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42"/>
    </row>
    <row r="4" spans="1:18" s="137" customFormat="1" ht="20.25" customHeight="1">
      <c r="A4" s="9" t="s">
        <v>143</v>
      </c>
      <c r="B4" s="249" t="s">
        <v>8</v>
      </c>
      <c r="C4" s="210"/>
      <c r="D4" s="143"/>
      <c r="E4" s="249" t="s">
        <v>190</v>
      </c>
      <c r="F4" s="210"/>
      <c r="G4" s="210"/>
      <c r="H4" s="249" t="s">
        <v>191</v>
      </c>
      <c r="I4" s="210"/>
      <c r="J4" s="143"/>
      <c r="K4" s="210" t="s">
        <v>192</v>
      </c>
      <c r="L4" s="210"/>
      <c r="M4" s="210"/>
      <c r="N4" s="142"/>
    </row>
    <row r="5" spans="1:18" s="137" customFormat="1" ht="20.25" customHeight="1">
      <c r="A5" s="17"/>
      <c r="B5" s="292"/>
      <c r="C5" s="352"/>
      <c r="D5" s="353"/>
      <c r="E5" s="292"/>
      <c r="F5" s="352"/>
      <c r="G5" s="352"/>
      <c r="H5" s="292"/>
      <c r="I5" s="352"/>
      <c r="J5" s="353"/>
      <c r="K5" s="354"/>
      <c r="L5" s="352"/>
      <c r="M5" s="352"/>
      <c r="N5" s="142"/>
    </row>
    <row r="6" spans="1:18" s="137" customFormat="1" ht="20.25" customHeight="1" thickBot="1">
      <c r="A6" s="32"/>
      <c r="B6" s="355" t="s">
        <v>8</v>
      </c>
      <c r="C6" s="356" t="s">
        <v>14</v>
      </c>
      <c r="D6" s="356" t="s">
        <v>15</v>
      </c>
      <c r="E6" s="355" t="s">
        <v>8</v>
      </c>
      <c r="F6" s="356" t="s">
        <v>14</v>
      </c>
      <c r="G6" s="356" t="s">
        <v>15</v>
      </c>
      <c r="H6" s="355" t="s">
        <v>8</v>
      </c>
      <c r="I6" s="356" t="s">
        <v>14</v>
      </c>
      <c r="J6" s="357" t="s">
        <v>15</v>
      </c>
      <c r="K6" s="358" t="s">
        <v>8</v>
      </c>
      <c r="L6" s="356" t="s">
        <v>14</v>
      </c>
      <c r="M6" s="356" t="s">
        <v>15</v>
      </c>
      <c r="N6" s="142"/>
    </row>
    <row r="7" spans="1:18" s="137" customFormat="1" ht="22.5" customHeight="1">
      <c r="A7" s="297" t="s">
        <v>121</v>
      </c>
      <c r="B7" s="359">
        <v>45878</v>
      </c>
      <c r="C7" s="360">
        <v>23452</v>
      </c>
      <c r="D7" s="360">
        <v>22426</v>
      </c>
      <c r="E7" s="359">
        <v>7359</v>
      </c>
      <c r="F7" s="360">
        <v>7251</v>
      </c>
      <c r="G7" s="361">
        <v>3744</v>
      </c>
      <c r="H7" s="359">
        <v>3580</v>
      </c>
      <c r="I7" s="360">
        <v>7314</v>
      </c>
      <c r="J7" s="361">
        <v>3764</v>
      </c>
      <c r="K7" s="362">
        <v>3636</v>
      </c>
      <c r="L7" s="360">
        <v>7573</v>
      </c>
      <c r="M7" s="360">
        <v>3940</v>
      </c>
      <c r="N7" s="142"/>
    </row>
    <row r="8" spans="1:18" s="137" customFormat="1" ht="22.5" customHeight="1">
      <c r="A8" s="50" t="s">
        <v>123</v>
      </c>
      <c r="B8" s="271">
        <f t="shared" ref="B8:M8" si="0">SUM(B9:B11)</f>
        <v>45023</v>
      </c>
      <c r="C8" s="227">
        <f t="shared" si="0"/>
        <v>23033</v>
      </c>
      <c r="D8" s="273">
        <f t="shared" si="0"/>
        <v>21990</v>
      </c>
      <c r="E8" s="271">
        <f t="shared" si="0"/>
        <v>7132</v>
      </c>
      <c r="F8" s="227">
        <f t="shared" si="0"/>
        <v>3663</v>
      </c>
      <c r="G8" s="363">
        <f t="shared" si="0"/>
        <v>3469</v>
      </c>
      <c r="H8" s="271">
        <f t="shared" si="0"/>
        <v>7282</v>
      </c>
      <c r="I8" s="227">
        <f t="shared" si="0"/>
        <v>3751</v>
      </c>
      <c r="J8" s="363">
        <f t="shared" si="0"/>
        <v>3531</v>
      </c>
      <c r="K8" s="273">
        <f t="shared" si="0"/>
        <v>7353</v>
      </c>
      <c r="L8" s="227">
        <f t="shared" si="0"/>
        <v>3745</v>
      </c>
      <c r="M8" s="273">
        <f t="shared" si="0"/>
        <v>3608</v>
      </c>
      <c r="N8" s="142"/>
    </row>
    <row r="9" spans="1:18" s="137" customFormat="1" ht="22.5" customHeight="1">
      <c r="A9" s="58" t="s">
        <v>21</v>
      </c>
      <c r="B9" s="269">
        <f>SUM(C9:D9)</f>
        <v>429</v>
      </c>
      <c r="C9" s="170">
        <f>F9+I9+L9+'9-2'!B9+'9-2'!E9+'9-2'!H9</f>
        <v>211</v>
      </c>
      <c r="D9" s="364">
        <f>G9+J9+M9+'9-2'!C9+'9-2'!F9+'9-2'!I9</f>
        <v>218</v>
      </c>
      <c r="E9" s="269">
        <f>SUM(F9:G9)</f>
        <v>70</v>
      </c>
      <c r="F9" s="170">
        <v>34</v>
      </c>
      <c r="G9" s="364">
        <v>36</v>
      </c>
      <c r="H9" s="269">
        <f>SUM(I9:J9)</f>
        <v>74</v>
      </c>
      <c r="I9" s="170">
        <v>39</v>
      </c>
      <c r="J9" s="364">
        <v>35</v>
      </c>
      <c r="K9" s="204">
        <f>SUM(L9:M9)</f>
        <v>71</v>
      </c>
      <c r="L9" s="170">
        <v>31</v>
      </c>
      <c r="M9" s="170">
        <v>40</v>
      </c>
      <c r="N9" s="142"/>
    </row>
    <row r="10" spans="1:18" s="137" customFormat="1" ht="22.5" customHeight="1">
      <c r="A10" s="58" t="s">
        <v>22</v>
      </c>
      <c r="B10" s="269">
        <f t="shared" ref="B10:M10" si="1">SUM(B13:B29)</f>
        <v>44570</v>
      </c>
      <c r="C10" s="170">
        <f t="shared" si="1"/>
        <v>22811</v>
      </c>
      <c r="D10" s="170">
        <f t="shared" si="1"/>
        <v>21759</v>
      </c>
      <c r="E10" s="269">
        <f t="shared" si="1"/>
        <v>7061</v>
      </c>
      <c r="F10" s="170">
        <f t="shared" si="1"/>
        <v>3628</v>
      </c>
      <c r="G10" s="364">
        <f t="shared" si="1"/>
        <v>3433</v>
      </c>
      <c r="H10" s="269">
        <f t="shared" si="1"/>
        <v>7206</v>
      </c>
      <c r="I10" s="170">
        <f t="shared" si="1"/>
        <v>3711</v>
      </c>
      <c r="J10" s="364">
        <f t="shared" si="1"/>
        <v>3495</v>
      </c>
      <c r="K10" s="204">
        <f t="shared" si="1"/>
        <v>7279</v>
      </c>
      <c r="L10" s="170">
        <f t="shared" si="1"/>
        <v>3712</v>
      </c>
      <c r="M10" s="170">
        <f t="shared" si="1"/>
        <v>3567</v>
      </c>
      <c r="N10" s="142"/>
    </row>
    <row r="11" spans="1:18" s="137" customFormat="1" ht="22.5" customHeight="1" thickBot="1">
      <c r="A11" s="69" t="s">
        <v>23</v>
      </c>
      <c r="B11" s="277">
        <f>SUM(C11:D11)</f>
        <v>24</v>
      </c>
      <c r="C11" s="232">
        <f>SUM(F11,I11,L11,'9-2'!B11,'9-2'!E11,'9-2'!H11)</f>
        <v>11</v>
      </c>
      <c r="D11" s="232">
        <v>13</v>
      </c>
      <c r="E11" s="277">
        <f>SUM(F11:G11)</f>
        <v>1</v>
      </c>
      <c r="F11" s="232">
        <v>1</v>
      </c>
      <c r="G11" s="365">
        <v>0</v>
      </c>
      <c r="H11" s="277">
        <f>SUM(I11:J11)</f>
        <v>2</v>
      </c>
      <c r="I11" s="232">
        <v>1</v>
      </c>
      <c r="J11" s="365">
        <v>1</v>
      </c>
      <c r="K11" s="279">
        <f>SUM(L11:M11)</f>
        <v>3</v>
      </c>
      <c r="L11" s="232">
        <v>2</v>
      </c>
      <c r="M11" s="232">
        <v>1</v>
      </c>
      <c r="N11" s="142">
        <v>9</v>
      </c>
    </row>
    <row r="12" spans="1:18" s="137" customFormat="1" ht="15.75" customHeight="1">
      <c r="A12" s="80" t="s">
        <v>24</v>
      </c>
      <c r="B12" s="269"/>
      <c r="C12" s="170"/>
      <c r="D12" s="170"/>
      <c r="E12" s="366"/>
      <c r="F12" s="224"/>
      <c r="G12" s="367"/>
      <c r="H12" s="204"/>
      <c r="I12" s="170"/>
      <c r="J12" s="170"/>
      <c r="K12" s="366"/>
      <c r="L12" s="224"/>
      <c r="M12" s="224"/>
      <c r="N12" s="142"/>
    </row>
    <row r="13" spans="1:18" s="137" customFormat="1" ht="37.5" customHeight="1">
      <c r="A13" s="83" t="s">
        <v>25</v>
      </c>
      <c r="B13" s="269">
        <f t="shared" ref="B13:B29" si="2">SUM(C13:D13)</f>
        <v>14319</v>
      </c>
      <c r="C13" s="170">
        <v>7385</v>
      </c>
      <c r="D13" s="170">
        <v>6934</v>
      </c>
      <c r="E13" s="269">
        <f t="shared" ref="E13:E29" si="3">SUM(F13:G13)</f>
        <v>2300</v>
      </c>
      <c r="F13" s="170">
        <v>1163</v>
      </c>
      <c r="G13" s="364">
        <v>1137</v>
      </c>
      <c r="H13" s="204">
        <f t="shared" ref="H13:H29" si="4">SUM(I13:J13)</f>
        <v>2415</v>
      </c>
      <c r="I13" s="170">
        <v>1254</v>
      </c>
      <c r="J13" s="170">
        <v>1161</v>
      </c>
      <c r="K13" s="269">
        <f t="shared" ref="K13:K29" si="5">SUM(L13:M13)</f>
        <v>2240</v>
      </c>
      <c r="L13" s="170">
        <v>1164</v>
      </c>
      <c r="M13" s="170">
        <v>1076</v>
      </c>
      <c r="N13" s="142">
        <v>1180</v>
      </c>
      <c r="O13" s="208"/>
    </row>
    <row r="14" spans="1:18" s="137" customFormat="1" ht="37.5" customHeight="1">
      <c r="A14" s="87" t="s">
        <v>26</v>
      </c>
      <c r="B14" s="286">
        <f t="shared" si="2"/>
        <v>3908</v>
      </c>
      <c r="C14" s="240">
        <v>2002</v>
      </c>
      <c r="D14" s="240">
        <v>1906</v>
      </c>
      <c r="E14" s="286">
        <f t="shared" si="3"/>
        <v>596</v>
      </c>
      <c r="F14" s="240">
        <v>333</v>
      </c>
      <c r="G14" s="368">
        <v>263</v>
      </c>
      <c r="H14" s="288">
        <f t="shared" si="4"/>
        <v>659</v>
      </c>
      <c r="I14" s="240">
        <v>328</v>
      </c>
      <c r="J14" s="240">
        <v>331</v>
      </c>
      <c r="K14" s="286">
        <f t="shared" si="5"/>
        <v>632</v>
      </c>
      <c r="L14" s="240">
        <v>309</v>
      </c>
      <c r="M14" s="240">
        <v>323</v>
      </c>
      <c r="N14" s="142">
        <v>338</v>
      </c>
      <c r="O14" s="208"/>
    </row>
    <row r="15" spans="1:18" s="137" customFormat="1" ht="37.5" customHeight="1">
      <c r="A15" s="87" t="s">
        <v>27</v>
      </c>
      <c r="B15" s="286">
        <f t="shared" si="2"/>
        <v>1680</v>
      </c>
      <c r="C15" s="240">
        <v>896</v>
      </c>
      <c r="D15" s="240">
        <v>784</v>
      </c>
      <c r="E15" s="286">
        <f t="shared" si="3"/>
        <v>272</v>
      </c>
      <c r="F15" s="240">
        <v>136</v>
      </c>
      <c r="G15" s="368">
        <v>136</v>
      </c>
      <c r="H15" s="288">
        <f t="shared" si="4"/>
        <v>263</v>
      </c>
      <c r="I15" s="240">
        <v>145</v>
      </c>
      <c r="J15" s="240">
        <v>118</v>
      </c>
      <c r="K15" s="286">
        <f t="shared" si="5"/>
        <v>281</v>
      </c>
      <c r="L15" s="240">
        <v>150</v>
      </c>
      <c r="M15" s="240">
        <v>131</v>
      </c>
      <c r="N15" s="142">
        <v>127</v>
      </c>
      <c r="O15" s="208"/>
    </row>
    <row r="16" spans="1:18" s="137" customFormat="1" ht="37.5" customHeight="1">
      <c r="A16" s="87" t="s">
        <v>28</v>
      </c>
      <c r="B16" s="369">
        <f t="shared" si="2"/>
        <v>1722</v>
      </c>
      <c r="C16" s="345">
        <v>888</v>
      </c>
      <c r="D16" s="343">
        <v>834</v>
      </c>
      <c r="E16" s="286">
        <f t="shared" si="3"/>
        <v>279</v>
      </c>
      <c r="F16" s="240">
        <v>137</v>
      </c>
      <c r="G16" s="368">
        <v>142</v>
      </c>
      <c r="H16" s="288">
        <f t="shared" si="4"/>
        <v>249</v>
      </c>
      <c r="I16" s="240">
        <v>128</v>
      </c>
      <c r="J16" s="240">
        <v>121</v>
      </c>
      <c r="K16" s="286">
        <f t="shared" si="5"/>
        <v>293</v>
      </c>
      <c r="L16" s="240">
        <v>154</v>
      </c>
      <c r="M16" s="240">
        <v>139</v>
      </c>
      <c r="N16" s="142">
        <v>131</v>
      </c>
      <c r="O16" s="208"/>
      <c r="P16" s="208"/>
      <c r="Q16" s="208"/>
      <c r="R16" s="208"/>
    </row>
    <row r="17" spans="1:15" s="137" customFormat="1" ht="37.5" customHeight="1">
      <c r="A17" s="87" t="s">
        <v>29</v>
      </c>
      <c r="B17" s="286">
        <f t="shared" si="2"/>
        <v>1175</v>
      </c>
      <c r="C17" s="240">
        <v>582</v>
      </c>
      <c r="D17" s="240">
        <v>593</v>
      </c>
      <c r="E17" s="286">
        <f t="shared" si="3"/>
        <v>204</v>
      </c>
      <c r="F17" s="240">
        <v>100</v>
      </c>
      <c r="G17" s="368">
        <v>104</v>
      </c>
      <c r="H17" s="288">
        <f t="shared" si="4"/>
        <v>176</v>
      </c>
      <c r="I17" s="240">
        <v>84</v>
      </c>
      <c r="J17" s="240">
        <v>92</v>
      </c>
      <c r="K17" s="286">
        <f t="shared" si="5"/>
        <v>205</v>
      </c>
      <c r="L17" s="240">
        <v>102</v>
      </c>
      <c r="M17" s="240">
        <v>103</v>
      </c>
      <c r="N17" s="142">
        <v>91</v>
      </c>
      <c r="O17" s="208"/>
    </row>
    <row r="18" spans="1:15" s="137" customFormat="1" ht="37.5" customHeight="1">
      <c r="A18" s="87" t="s">
        <v>30</v>
      </c>
      <c r="B18" s="286">
        <f t="shared" si="2"/>
        <v>4387</v>
      </c>
      <c r="C18" s="240">
        <v>2234</v>
      </c>
      <c r="D18" s="240">
        <v>2153</v>
      </c>
      <c r="E18" s="286">
        <f t="shared" si="3"/>
        <v>712</v>
      </c>
      <c r="F18" s="240">
        <v>388</v>
      </c>
      <c r="G18" s="368">
        <v>324</v>
      </c>
      <c r="H18" s="288">
        <f t="shared" si="4"/>
        <v>725</v>
      </c>
      <c r="I18" s="240">
        <v>370</v>
      </c>
      <c r="J18" s="240">
        <v>355</v>
      </c>
      <c r="K18" s="286">
        <f t="shared" si="5"/>
        <v>702</v>
      </c>
      <c r="L18" s="240">
        <v>346</v>
      </c>
      <c r="M18" s="240">
        <v>356</v>
      </c>
      <c r="N18" s="142">
        <v>357</v>
      </c>
      <c r="O18" s="208"/>
    </row>
    <row r="19" spans="1:15" s="137" customFormat="1" ht="37.5" customHeight="1">
      <c r="A19" s="87" t="s">
        <v>31</v>
      </c>
      <c r="B19" s="286">
        <f t="shared" si="2"/>
        <v>1482</v>
      </c>
      <c r="C19" s="240">
        <v>745</v>
      </c>
      <c r="D19" s="240">
        <v>737</v>
      </c>
      <c r="E19" s="286">
        <f t="shared" si="3"/>
        <v>243</v>
      </c>
      <c r="F19" s="240">
        <v>119</v>
      </c>
      <c r="G19" s="368">
        <v>124</v>
      </c>
      <c r="H19" s="288">
        <f t="shared" si="4"/>
        <v>236</v>
      </c>
      <c r="I19" s="240">
        <v>114</v>
      </c>
      <c r="J19" s="240">
        <v>122</v>
      </c>
      <c r="K19" s="286">
        <f t="shared" si="5"/>
        <v>236</v>
      </c>
      <c r="L19" s="240">
        <v>117</v>
      </c>
      <c r="M19" s="240">
        <v>119</v>
      </c>
      <c r="N19" s="142">
        <v>114</v>
      </c>
      <c r="O19" s="208"/>
    </row>
    <row r="20" spans="1:15" s="137" customFormat="1" ht="37.5" customHeight="1">
      <c r="A20" s="87" t="s">
        <v>32</v>
      </c>
      <c r="B20" s="286">
        <f t="shared" si="2"/>
        <v>4803</v>
      </c>
      <c r="C20" s="240">
        <v>2452</v>
      </c>
      <c r="D20" s="240">
        <v>2351</v>
      </c>
      <c r="E20" s="286">
        <f t="shared" si="3"/>
        <v>753</v>
      </c>
      <c r="F20" s="240">
        <v>399</v>
      </c>
      <c r="G20" s="368">
        <v>354</v>
      </c>
      <c r="H20" s="288">
        <f t="shared" si="4"/>
        <v>759</v>
      </c>
      <c r="I20" s="240">
        <v>400</v>
      </c>
      <c r="J20" s="240">
        <v>359</v>
      </c>
      <c r="K20" s="286">
        <f t="shared" si="5"/>
        <v>824</v>
      </c>
      <c r="L20" s="240">
        <v>433</v>
      </c>
      <c r="M20" s="240">
        <v>391</v>
      </c>
      <c r="N20" s="142">
        <v>409</v>
      </c>
      <c r="O20" s="208"/>
    </row>
    <row r="21" spans="1:15" s="137" customFormat="1" ht="37.5" customHeight="1">
      <c r="A21" s="87" t="s">
        <v>33</v>
      </c>
      <c r="B21" s="286">
        <f t="shared" si="2"/>
        <v>5613</v>
      </c>
      <c r="C21" s="240">
        <v>2864</v>
      </c>
      <c r="D21" s="240">
        <v>2749</v>
      </c>
      <c r="E21" s="342">
        <f t="shared" si="3"/>
        <v>883</v>
      </c>
      <c r="F21" s="343">
        <v>449</v>
      </c>
      <c r="G21" s="370">
        <v>434</v>
      </c>
      <c r="H21" s="345">
        <f t="shared" si="4"/>
        <v>884</v>
      </c>
      <c r="I21" s="343">
        <v>449</v>
      </c>
      <c r="J21" s="343">
        <v>435</v>
      </c>
      <c r="K21" s="342">
        <f t="shared" si="5"/>
        <v>939</v>
      </c>
      <c r="L21" s="240">
        <v>482</v>
      </c>
      <c r="M21" s="240">
        <v>457</v>
      </c>
      <c r="N21" s="142">
        <v>416</v>
      </c>
      <c r="O21" s="208"/>
    </row>
    <row r="22" spans="1:15" s="137" customFormat="1" ht="37.5" customHeight="1">
      <c r="A22" s="87" t="s">
        <v>34</v>
      </c>
      <c r="B22" s="286">
        <f t="shared" si="2"/>
        <v>1112</v>
      </c>
      <c r="C22" s="240">
        <v>590</v>
      </c>
      <c r="D22" s="240">
        <v>522</v>
      </c>
      <c r="E22" s="286">
        <f t="shared" si="3"/>
        <v>182</v>
      </c>
      <c r="F22" s="240">
        <v>85</v>
      </c>
      <c r="G22" s="368">
        <v>97</v>
      </c>
      <c r="H22" s="288">
        <f t="shared" si="4"/>
        <v>172</v>
      </c>
      <c r="I22" s="240">
        <v>93</v>
      </c>
      <c r="J22" s="240">
        <v>79</v>
      </c>
      <c r="K22" s="286">
        <f t="shared" si="5"/>
        <v>180</v>
      </c>
      <c r="L22" s="240">
        <v>86</v>
      </c>
      <c r="M22" s="240">
        <v>94</v>
      </c>
      <c r="N22" s="142">
        <v>78</v>
      </c>
      <c r="O22" s="208"/>
    </row>
    <row r="23" spans="1:15" s="137" customFormat="1" ht="37.5" customHeight="1">
      <c r="A23" s="87" t="s">
        <v>35</v>
      </c>
      <c r="B23" s="286">
        <f t="shared" si="2"/>
        <v>96</v>
      </c>
      <c r="C23" s="240">
        <v>42</v>
      </c>
      <c r="D23" s="240">
        <v>54</v>
      </c>
      <c r="E23" s="286">
        <f t="shared" si="3"/>
        <v>18</v>
      </c>
      <c r="F23" s="240">
        <v>9</v>
      </c>
      <c r="G23" s="368">
        <v>9</v>
      </c>
      <c r="H23" s="288">
        <f t="shared" si="4"/>
        <v>6</v>
      </c>
      <c r="I23" s="240">
        <v>3</v>
      </c>
      <c r="J23" s="240">
        <v>3</v>
      </c>
      <c r="K23" s="286">
        <f t="shared" si="5"/>
        <v>13</v>
      </c>
      <c r="L23" s="240">
        <v>7</v>
      </c>
      <c r="M23" s="240">
        <v>6</v>
      </c>
      <c r="N23" s="142">
        <v>11</v>
      </c>
      <c r="O23" s="208"/>
    </row>
    <row r="24" spans="1:15" s="137" customFormat="1" ht="37.5" customHeight="1">
      <c r="A24" s="87" t="s">
        <v>36</v>
      </c>
      <c r="B24" s="286">
        <f t="shared" si="2"/>
        <v>620</v>
      </c>
      <c r="C24" s="240">
        <v>305</v>
      </c>
      <c r="D24" s="240">
        <v>315</v>
      </c>
      <c r="E24" s="286">
        <f t="shared" si="3"/>
        <v>92</v>
      </c>
      <c r="F24" s="240">
        <v>44</v>
      </c>
      <c r="G24" s="368">
        <v>48</v>
      </c>
      <c r="H24" s="288">
        <f t="shared" si="4"/>
        <v>97</v>
      </c>
      <c r="I24" s="240">
        <v>62</v>
      </c>
      <c r="J24" s="240">
        <v>35</v>
      </c>
      <c r="K24" s="286">
        <f t="shared" si="5"/>
        <v>115</v>
      </c>
      <c r="L24" s="240">
        <v>55</v>
      </c>
      <c r="M24" s="240">
        <v>60</v>
      </c>
      <c r="N24" s="142">
        <v>60</v>
      </c>
      <c r="O24" s="208"/>
    </row>
    <row r="25" spans="1:15" s="137" customFormat="1" ht="37.5" customHeight="1">
      <c r="A25" s="87" t="s">
        <v>37</v>
      </c>
      <c r="B25" s="286">
        <f t="shared" si="2"/>
        <v>1225</v>
      </c>
      <c r="C25" s="240">
        <v>631</v>
      </c>
      <c r="D25" s="240">
        <v>594</v>
      </c>
      <c r="E25" s="286">
        <f t="shared" si="3"/>
        <v>179</v>
      </c>
      <c r="F25" s="240">
        <v>97</v>
      </c>
      <c r="G25" s="368">
        <v>82</v>
      </c>
      <c r="H25" s="288">
        <f t="shared" si="4"/>
        <v>175</v>
      </c>
      <c r="I25" s="240">
        <v>82</v>
      </c>
      <c r="J25" s="240">
        <v>93</v>
      </c>
      <c r="K25" s="286">
        <f t="shared" si="5"/>
        <v>232</v>
      </c>
      <c r="L25" s="240">
        <v>124</v>
      </c>
      <c r="M25" s="240">
        <v>108</v>
      </c>
      <c r="N25" s="142">
        <v>104</v>
      </c>
      <c r="O25" s="208"/>
    </row>
    <row r="26" spans="1:15" s="137" customFormat="1" ht="37.5" customHeight="1">
      <c r="A26" s="87" t="s">
        <v>38</v>
      </c>
      <c r="B26" s="286">
        <f t="shared" si="2"/>
        <v>463</v>
      </c>
      <c r="C26" s="240">
        <v>243</v>
      </c>
      <c r="D26" s="240">
        <v>220</v>
      </c>
      <c r="E26" s="286">
        <f t="shared" si="3"/>
        <v>56</v>
      </c>
      <c r="F26" s="240">
        <v>29</v>
      </c>
      <c r="G26" s="368">
        <v>27</v>
      </c>
      <c r="H26" s="288">
        <f t="shared" si="4"/>
        <v>87</v>
      </c>
      <c r="I26" s="240">
        <v>52</v>
      </c>
      <c r="J26" s="240">
        <v>35</v>
      </c>
      <c r="K26" s="286">
        <f t="shared" si="5"/>
        <v>69</v>
      </c>
      <c r="L26" s="240">
        <v>35</v>
      </c>
      <c r="M26" s="240">
        <v>34</v>
      </c>
      <c r="N26" s="142">
        <v>42</v>
      </c>
      <c r="O26" s="208"/>
    </row>
    <row r="27" spans="1:15" s="137" customFormat="1" ht="37.5" customHeight="1">
      <c r="A27" s="87" t="s">
        <v>39</v>
      </c>
      <c r="B27" s="286">
        <f t="shared" si="2"/>
        <v>604</v>
      </c>
      <c r="C27" s="240">
        <v>308</v>
      </c>
      <c r="D27" s="240">
        <v>296</v>
      </c>
      <c r="E27" s="286">
        <f t="shared" si="3"/>
        <v>80</v>
      </c>
      <c r="F27" s="240">
        <v>44</v>
      </c>
      <c r="G27" s="368">
        <v>36</v>
      </c>
      <c r="H27" s="288">
        <f t="shared" si="4"/>
        <v>99</v>
      </c>
      <c r="I27" s="240">
        <v>50</v>
      </c>
      <c r="J27" s="240">
        <v>49</v>
      </c>
      <c r="K27" s="286">
        <f t="shared" si="5"/>
        <v>107</v>
      </c>
      <c r="L27" s="240">
        <v>53</v>
      </c>
      <c r="M27" s="240">
        <v>54</v>
      </c>
      <c r="N27" s="142">
        <v>53</v>
      </c>
      <c r="O27" s="208"/>
    </row>
    <row r="28" spans="1:15" s="137" customFormat="1" ht="37.5" customHeight="1">
      <c r="A28" s="87" t="s">
        <v>40</v>
      </c>
      <c r="B28" s="286">
        <f t="shared" si="2"/>
        <v>487</v>
      </c>
      <c r="C28" s="240">
        <v>218</v>
      </c>
      <c r="D28" s="240">
        <v>269</v>
      </c>
      <c r="E28" s="286">
        <f t="shared" si="3"/>
        <v>73</v>
      </c>
      <c r="F28" s="240">
        <v>34</v>
      </c>
      <c r="G28" s="368">
        <v>39</v>
      </c>
      <c r="H28" s="288">
        <f t="shared" si="4"/>
        <v>82</v>
      </c>
      <c r="I28" s="240">
        <v>43</v>
      </c>
      <c r="J28" s="240">
        <v>39</v>
      </c>
      <c r="K28" s="286">
        <f t="shared" si="5"/>
        <v>67</v>
      </c>
      <c r="L28" s="240">
        <v>27</v>
      </c>
      <c r="M28" s="240">
        <v>40</v>
      </c>
      <c r="N28" s="142">
        <v>45</v>
      </c>
      <c r="O28" s="208"/>
    </row>
    <row r="29" spans="1:15" s="137" customFormat="1" ht="37.5" customHeight="1" thickBot="1">
      <c r="A29" s="118" t="s">
        <v>41</v>
      </c>
      <c r="B29" s="289">
        <f t="shared" si="2"/>
        <v>874</v>
      </c>
      <c r="C29" s="244">
        <v>426</v>
      </c>
      <c r="D29" s="244">
        <v>448</v>
      </c>
      <c r="E29" s="289">
        <f t="shared" si="3"/>
        <v>139</v>
      </c>
      <c r="F29" s="244">
        <v>62</v>
      </c>
      <c r="G29" s="371">
        <v>77</v>
      </c>
      <c r="H29" s="290">
        <f t="shared" si="4"/>
        <v>122</v>
      </c>
      <c r="I29" s="244">
        <v>54</v>
      </c>
      <c r="J29" s="244">
        <v>68</v>
      </c>
      <c r="K29" s="289">
        <f t="shared" si="5"/>
        <v>144</v>
      </c>
      <c r="L29" s="244">
        <v>68</v>
      </c>
      <c r="M29" s="244">
        <v>76</v>
      </c>
      <c r="N29" s="142">
        <v>80</v>
      </c>
      <c r="O29" s="208"/>
    </row>
  </sheetData>
  <mergeCells count="5">
    <mergeCell ref="A4:A6"/>
    <mergeCell ref="B4:D5"/>
    <mergeCell ref="E4:G5"/>
    <mergeCell ref="H4:J5"/>
    <mergeCell ref="K4:M5"/>
  </mergeCells>
  <phoneticPr fontId="3"/>
  <printOptions horizontalCentered="1"/>
  <pageMargins left="0.47244094488188981" right="0.62992125984251968" top="0.98425196850393704" bottom="0.59055118110236227" header="0.51181102362204722" footer="0.51181102362204722"/>
  <pageSetup paperSize="9" scale="80" firstPageNumber="21" orientation="portrait" useFirstPageNumber="1" r:id="rId1"/>
  <headerFooter scaleWithDoc="0" alignWithMargins="0">
    <oddHeader>&amp;L&amp;11小学校</oddHeader>
    <oddFooter>&amp;C&amp;"Century,標準"&amp;P</oddFooter>
  </headerFooter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J67"/>
  <sheetViews>
    <sheetView showGridLines="0" topLeftCell="A13" zoomScaleNormal="100" zoomScaleSheetLayoutView="115" workbookViewId="0">
      <selection activeCell="O16" sqref="O16:R16"/>
    </sheetView>
  </sheetViews>
  <sheetFormatPr defaultColWidth="8.5703125" defaultRowHeight="20.25" customHeight="1"/>
  <cols>
    <col min="1" max="9" width="9" style="203" customWidth="1"/>
    <col min="10" max="10" width="15" style="203" customWidth="1"/>
    <col min="11" max="16384" width="8.5703125" style="203"/>
  </cols>
  <sheetData>
    <row r="1" spans="1:10" ht="21" customHeight="1"/>
    <row r="2" spans="1:10" ht="21" customHeight="1">
      <c r="A2" s="208"/>
      <c r="B2" s="208"/>
      <c r="C2" s="208"/>
      <c r="D2" s="208"/>
      <c r="E2" s="208"/>
      <c r="F2" s="208"/>
      <c r="G2" s="208"/>
      <c r="H2" s="208"/>
      <c r="I2" s="208"/>
    </row>
    <row r="3" spans="1:10" ht="17.25" customHeight="1" thickBot="1">
      <c r="A3" s="372" t="s">
        <v>193</v>
      </c>
      <c r="B3" s="373"/>
      <c r="C3" s="373"/>
      <c r="D3" s="373"/>
      <c r="E3" s="373"/>
      <c r="F3" s="373"/>
      <c r="G3" s="373"/>
      <c r="H3" s="373"/>
      <c r="I3" s="373"/>
      <c r="J3" s="373"/>
    </row>
    <row r="4" spans="1:10" s="137" customFormat="1" ht="20.25" customHeight="1">
      <c r="A4" s="210" t="s">
        <v>194</v>
      </c>
      <c r="B4" s="210"/>
      <c r="C4" s="210"/>
      <c r="D4" s="145" t="s">
        <v>195</v>
      </c>
      <c r="E4" s="210"/>
      <c r="F4" s="374"/>
      <c r="G4" s="210" t="s">
        <v>196</v>
      </c>
      <c r="H4" s="210"/>
      <c r="I4" s="143"/>
      <c r="J4" s="375" t="s">
        <v>143</v>
      </c>
    </row>
    <row r="5" spans="1:10" s="137" customFormat="1" ht="20.25" customHeight="1">
      <c r="A5" s="354"/>
      <c r="B5" s="352"/>
      <c r="C5" s="352"/>
      <c r="D5" s="376"/>
      <c r="E5" s="352"/>
      <c r="F5" s="377"/>
      <c r="G5" s="354"/>
      <c r="H5" s="352"/>
      <c r="I5" s="353"/>
      <c r="J5" s="378"/>
    </row>
    <row r="6" spans="1:10" s="137" customFormat="1" ht="20.25" customHeight="1" thickBot="1">
      <c r="A6" s="358" t="s">
        <v>8</v>
      </c>
      <c r="B6" s="356" t="s">
        <v>14</v>
      </c>
      <c r="C6" s="356" t="s">
        <v>15</v>
      </c>
      <c r="D6" s="379" t="s">
        <v>8</v>
      </c>
      <c r="E6" s="356" t="s">
        <v>14</v>
      </c>
      <c r="F6" s="380" t="s">
        <v>15</v>
      </c>
      <c r="G6" s="358" t="s">
        <v>8</v>
      </c>
      <c r="H6" s="356" t="s">
        <v>14</v>
      </c>
      <c r="I6" s="357" t="s">
        <v>15</v>
      </c>
      <c r="J6" s="381"/>
    </row>
    <row r="7" spans="1:10" s="137" customFormat="1" ht="22.5" customHeight="1">
      <c r="A7" s="382">
        <f>SUM(B7:C7)</f>
        <v>7876</v>
      </c>
      <c r="B7" s="224">
        <v>4027</v>
      </c>
      <c r="C7" s="224">
        <v>3849</v>
      </c>
      <c r="D7" s="383">
        <f>SUM(E7:F7)</f>
        <v>7789</v>
      </c>
      <c r="E7" s="224">
        <v>3919</v>
      </c>
      <c r="F7" s="282">
        <v>3870</v>
      </c>
      <c r="G7" s="382">
        <f>SUM(H7:I7)</f>
        <v>7955</v>
      </c>
      <c r="H7" s="224">
        <v>4068</v>
      </c>
      <c r="I7" s="367">
        <v>3887</v>
      </c>
      <c r="J7" s="384" t="s">
        <v>121</v>
      </c>
    </row>
    <row r="8" spans="1:10" s="137" customFormat="1" ht="22.5" customHeight="1">
      <c r="A8" s="273">
        <f t="shared" ref="A8:I8" si="0">SUM(A9:A11)</f>
        <v>7611</v>
      </c>
      <c r="B8" s="228">
        <f t="shared" si="0"/>
        <v>3941</v>
      </c>
      <c r="C8" s="228">
        <f t="shared" si="0"/>
        <v>3670</v>
      </c>
      <c r="D8" s="385">
        <f t="shared" si="0"/>
        <v>7860</v>
      </c>
      <c r="E8" s="228">
        <f t="shared" si="0"/>
        <v>4023</v>
      </c>
      <c r="F8" s="274">
        <f t="shared" si="0"/>
        <v>3837</v>
      </c>
      <c r="G8" s="273">
        <f t="shared" si="0"/>
        <v>7785</v>
      </c>
      <c r="H8" s="228">
        <f t="shared" si="0"/>
        <v>3910</v>
      </c>
      <c r="I8" s="363">
        <f t="shared" si="0"/>
        <v>3875</v>
      </c>
      <c r="J8" s="386" t="s">
        <v>123</v>
      </c>
    </row>
    <row r="9" spans="1:10" s="137" customFormat="1" ht="22.5" customHeight="1">
      <c r="A9" s="204">
        <f>SUM(B9:C9)</f>
        <v>75</v>
      </c>
      <c r="B9" s="170">
        <v>37</v>
      </c>
      <c r="C9" s="170">
        <v>38</v>
      </c>
      <c r="D9" s="172">
        <f>SUM(E9:F9)</f>
        <v>71</v>
      </c>
      <c r="E9" s="170">
        <v>35</v>
      </c>
      <c r="F9" s="183">
        <v>36</v>
      </c>
      <c r="G9" s="204">
        <f>SUM(H9:I9)</f>
        <v>68</v>
      </c>
      <c r="H9" s="170">
        <v>35</v>
      </c>
      <c r="I9" s="364">
        <v>33</v>
      </c>
      <c r="J9" s="387" t="s">
        <v>21</v>
      </c>
    </row>
    <row r="10" spans="1:10" s="137" customFormat="1" ht="22.5" customHeight="1">
      <c r="A10" s="204">
        <f t="shared" ref="A10:I10" si="1">SUM(A13:A29)</f>
        <v>7532</v>
      </c>
      <c r="B10" s="170">
        <f t="shared" si="1"/>
        <v>3903</v>
      </c>
      <c r="C10" s="170">
        <f t="shared" si="1"/>
        <v>3629</v>
      </c>
      <c r="D10" s="172">
        <f t="shared" si="1"/>
        <v>7778</v>
      </c>
      <c r="E10" s="170">
        <f t="shared" si="1"/>
        <v>3982</v>
      </c>
      <c r="F10" s="183">
        <f t="shared" si="1"/>
        <v>3796</v>
      </c>
      <c r="G10" s="204">
        <f t="shared" si="1"/>
        <v>7714</v>
      </c>
      <c r="H10" s="170">
        <f t="shared" si="1"/>
        <v>3875</v>
      </c>
      <c r="I10" s="364">
        <f t="shared" si="1"/>
        <v>3839</v>
      </c>
      <c r="J10" s="387" t="s">
        <v>22</v>
      </c>
    </row>
    <row r="11" spans="1:10" s="137" customFormat="1" ht="22.5" customHeight="1" thickBot="1">
      <c r="A11" s="279">
        <f>SUM(B11:C11)</f>
        <v>4</v>
      </c>
      <c r="B11" s="232">
        <v>1</v>
      </c>
      <c r="C11" s="232">
        <v>3</v>
      </c>
      <c r="D11" s="202">
        <f>SUM(E11:F11)</f>
        <v>11</v>
      </c>
      <c r="E11" s="232">
        <v>6</v>
      </c>
      <c r="F11" s="199">
        <v>5</v>
      </c>
      <c r="G11" s="279">
        <f>SUM(H11:I11)</f>
        <v>3</v>
      </c>
      <c r="H11" s="232">
        <v>0</v>
      </c>
      <c r="I11" s="365">
        <v>3</v>
      </c>
      <c r="J11" s="388" t="s">
        <v>23</v>
      </c>
    </row>
    <row r="12" spans="1:10" s="137" customFormat="1" ht="15.75" customHeight="1">
      <c r="A12" s="204"/>
      <c r="B12" s="170"/>
      <c r="C12" s="170"/>
      <c r="D12" s="172"/>
      <c r="E12" s="170"/>
      <c r="F12" s="183"/>
      <c r="G12" s="204"/>
      <c r="H12" s="170"/>
      <c r="I12" s="364"/>
      <c r="J12" s="389" t="s">
        <v>24</v>
      </c>
    </row>
    <row r="13" spans="1:10" s="137" customFormat="1" ht="37.5" customHeight="1">
      <c r="A13" s="204">
        <f t="shared" ref="A13:A29" si="2">SUM(B13:C13)</f>
        <v>2428</v>
      </c>
      <c r="B13" s="170">
        <v>1250</v>
      </c>
      <c r="C13" s="170">
        <v>1178</v>
      </c>
      <c r="D13" s="172">
        <f t="shared" ref="D13:D29" si="3">SUM(E13:F13)</f>
        <v>2509</v>
      </c>
      <c r="E13" s="170">
        <v>1311</v>
      </c>
      <c r="F13" s="183">
        <v>1198</v>
      </c>
      <c r="G13" s="204">
        <f t="shared" ref="G13:G29" si="4">SUM(H13:I13)</f>
        <v>2427</v>
      </c>
      <c r="H13" s="170">
        <v>1243</v>
      </c>
      <c r="I13" s="364">
        <v>1184</v>
      </c>
      <c r="J13" s="390" t="s">
        <v>25</v>
      </c>
    </row>
    <row r="14" spans="1:10" s="137" customFormat="1" ht="37.5" customHeight="1">
      <c r="A14" s="288">
        <f t="shared" si="2"/>
        <v>678</v>
      </c>
      <c r="B14" s="240">
        <v>342</v>
      </c>
      <c r="C14" s="240">
        <v>336</v>
      </c>
      <c r="D14" s="391">
        <f t="shared" si="3"/>
        <v>677</v>
      </c>
      <c r="E14" s="240">
        <v>354</v>
      </c>
      <c r="F14" s="392">
        <v>323</v>
      </c>
      <c r="G14" s="288">
        <f t="shared" si="4"/>
        <v>666</v>
      </c>
      <c r="H14" s="240">
        <v>336</v>
      </c>
      <c r="I14" s="368">
        <v>330</v>
      </c>
      <c r="J14" s="393" t="s">
        <v>26</v>
      </c>
    </row>
    <row r="15" spans="1:10" s="137" customFormat="1" ht="37.5" customHeight="1">
      <c r="A15" s="288">
        <f t="shared" si="2"/>
        <v>288</v>
      </c>
      <c r="B15" s="240">
        <v>162</v>
      </c>
      <c r="C15" s="240">
        <v>126</v>
      </c>
      <c r="D15" s="391">
        <f t="shared" si="3"/>
        <v>283</v>
      </c>
      <c r="E15" s="240">
        <v>155</v>
      </c>
      <c r="F15" s="392">
        <v>128</v>
      </c>
      <c r="G15" s="288">
        <f t="shared" si="4"/>
        <v>293</v>
      </c>
      <c r="H15" s="240">
        <v>148</v>
      </c>
      <c r="I15" s="368">
        <v>145</v>
      </c>
      <c r="J15" s="393" t="s">
        <v>27</v>
      </c>
    </row>
    <row r="16" spans="1:10" s="137" customFormat="1" ht="37.5" customHeight="1">
      <c r="A16" s="288">
        <f t="shared" si="2"/>
        <v>282</v>
      </c>
      <c r="B16" s="239">
        <v>152</v>
      </c>
      <c r="C16" s="288">
        <v>130</v>
      </c>
      <c r="D16" s="391">
        <f t="shared" si="3"/>
        <v>320</v>
      </c>
      <c r="E16" s="240">
        <v>168</v>
      </c>
      <c r="F16" s="392">
        <v>152</v>
      </c>
      <c r="G16" s="288">
        <f t="shared" si="4"/>
        <v>299</v>
      </c>
      <c r="H16" s="240">
        <v>149</v>
      </c>
      <c r="I16" s="368">
        <v>150</v>
      </c>
      <c r="J16" s="393" t="s">
        <v>28</v>
      </c>
    </row>
    <row r="17" spans="1:10" s="137" customFormat="1" ht="37.5" customHeight="1">
      <c r="A17" s="288">
        <f t="shared" si="2"/>
        <v>197</v>
      </c>
      <c r="B17" s="240">
        <v>104</v>
      </c>
      <c r="C17" s="240">
        <v>93</v>
      </c>
      <c r="D17" s="391">
        <f t="shared" si="3"/>
        <v>183</v>
      </c>
      <c r="E17" s="240">
        <v>93</v>
      </c>
      <c r="F17" s="392">
        <v>90</v>
      </c>
      <c r="G17" s="288">
        <f t="shared" si="4"/>
        <v>210</v>
      </c>
      <c r="H17" s="240">
        <v>99</v>
      </c>
      <c r="I17" s="368">
        <v>111</v>
      </c>
      <c r="J17" s="393" t="s">
        <v>29</v>
      </c>
    </row>
    <row r="18" spans="1:10" s="137" customFormat="1" ht="37.5" customHeight="1">
      <c r="A18" s="288">
        <f t="shared" si="2"/>
        <v>746</v>
      </c>
      <c r="B18" s="240">
        <v>386</v>
      </c>
      <c r="C18" s="240">
        <v>360</v>
      </c>
      <c r="D18" s="391">
        <f t="shared" si="3"/>
        <v>755</v>
      </c>
      <c r="E18" s="240">
        <v>363</v>
      </c>
      <c r="F18" s="392">
        <v>392</v>
      </c>
      <c r="G18" s="288">
        <f t="shared" si="4"/>
        <v>747</v>
      </c>
      <c r="H18" s="240">
        <v>381</v>
      </c>
      <c r="I18" s="368">
        <v>366</v>
      </c>
      <c r="J18" s="393" t="s">
        <v>30</v>
      </c>
    </row>
    <row r="19" spans="1:10" s="137" customFormat="1" ht="37.5" customHeight="1">
      <c r="A19" s="288">
        <f t="shared" si="2"/>
        <v>243</v>
      </c>
      <c r="B19" s="240">
        <v>132</v>
      </c>
      <c r="C19" s="240">
        <v>111</v>
      </c>
      <c r="D19" s="391">
        <f t="shared" si="3"/>
        <v>242</v>
      </c>
      <c r="E19" s="240">
        <v>134</v>
      </c>
      <c r="F19" s="392">
        <v>108</v>
      </c>
      <c r="G19" s="288">
        <f t="shared" si="4"/>
        <v>282</v>
      </c>
      <c r="H19" s="240">
        <v>129</v>
      </c>
      <c r="I19" s="368">
        <v>153</v>
      </c>
      <c r="J19" s="393" t="s">
        <v>31</v>
      </c>
    </row>
    <row r="20" spans="1:10" s="137" customFormat="1" ht="37.5" customHeight="1">
      <c r="A20" s="288">
        <f t="shared" si="2"/>
        <v>807</v>
      </c>
      <c r="B20" s="240">
        <v>399</v>
      </c>
      <c r="C20" s="240">
        <v>408</v>
      </c>
      <c r="D20" s="391">
        <f t="shared" si="3"/>
        <v>818</v>
      </c>
      <c r="E20" s="240">
        <v>404</v>
      </c>
      <c r="F20" s="392">
        <v>414</v>
      </c>
      <c r="G20" s="288">
        <f t="shared" si="4"/>
        <v>842</v>
      </c>
      <c r="H20" s="240">
        <v>417</v>
      </c>
      <c r="I20" s="368">
        <v>425</v>
      </c>
      <c r="J20" s="393" t="s">
        <v>32</v>
      </c>
    </row>
    <row r="21" spans="1:10" s="137" customFormat="1" ht="37.5" customHeight="1">
      <c r="A21" s="345">
        <f t="shared" si="2"/>
        <v>882</v>
      </c>
      <c r="B21" s="343">
        <v>468</v>
      </c>
      <c r="C21" s="343">
        <v>414</v>
      </c>
      <c r="D21" s="394">
        <f t="shared" si="3"/>
        <v>1056</v>
      </c>
      <c r="E21" s="343">
        <v>537</v>
      </c>
      <c r="F21" s="395">
        <v>519</v>
      </c>
      <c r="G21" s="345">
        <f t="shared" si="4"/>
        <v>969</v>
      </c>
      <c r="H21" s="240">
        <v>479</v>
      </c>
      <c r="I21" s="368">
        <v>490</v>
      </c>
      <c r="J21" s="393" t="s">
        <v>33</v>
      </c>
    </row>
    <row r="22" spans="1:10" s="137" customFormat="1" ht="37.5" customHeight="1">
      <c r="A22" s="288">
        <f t="shared" si="2"/>
        <v>189</v>
      </c>
      <c r="B22" s="240">
        <v>109</v>
      </c>
      <c r="C22" s="240">
        <v>80</v>
      </c>
      <c r="D22" s="391">
        <f t="shared" si="3"/>
        <v>188</v>
      </c>
      <c r="E22" s="240">
        <v>114</v>
      </c>
      <c r="F22" s="392">
        <v>74</v>
      </c>
      <c r="G22" s="288">
        <f t="shared" si="4"/>
        <v>201</v>
      </c>
      <c r="H22" s="240">
        <v>103</v>
      </c>
      <c r="I22" s="368">
        <v>98</v>
      </c>
      <c r="J22" s="393" t="s">
        <v>34</v>
      </c>
    </row>
    <row r="23" spans="1:10" s="137" customFormat="1" ht="37.5" customHeight="1">
      <c r="A23" s="288">
        <f t="shared" si="2"/>
        <v>20</v>
      </c>
      <c r="B23" s="240">
        <v>9</v>
      </c>
      <c r="C23" s="240">
        <v>11</v>
      </c>
      <c r="D23" s="391">
        <f t="shared" si="3"/>
        <v>18</v>
      </c>
      <c r="E23" s="240">
        <v>6</v>
      </c>
      <c r="F23" s="392">
        <v>12</v>
      </c>
      <c r="G23" s="288">
        <f t="shared" si="4"/>
        <v>21</v>
      </c>
      <c r="H23" s="240">
        <v>8</v>
      </c>
      <c r="I23" s="368">
        <v>13</v>
      </c>
      <c r="J23" s="393" t="s">
        <v>35</v>
      </c>
    </row>
    <row r="24" spans="1:10" s="137" customFormat="1" ht="37.5" customHeight="1">
      <c r="A24" s="288">
        <f t="shared" si="2"/>
        <v>105</v>
      </c>
      <c r="B24" s="240">
        <v>45</v>
      </c>
      <c r="C24" s="240">
        <v>60</v>
      </c>
      <c r="D24" s="391">
        <f t="shared" si="3"/>
        <v>96</v>
      </c>
      <c r="E24" s="240">
        <v>42</v>
      </c>
      <c r="F24" s="392">
        <v>54</v>
      </c>
      <c r="G24" s="288">
        <f t="shared" si="4"/>
        <v>115</v>
      </c>
      <c r="H24" s="240">
        <v>57</v>
      </c>
      <c r="I24" s="368">
        <v>58</v>
      </c>
      <c r="J24" s="393" t="s">
        <v>36</v>
      </c>
    </row>
    <row r="25" spans="1:10" s="137" customFormat="1" ht="37.5" customHeight="1">
      <c r="A25" s="288">
        <f t="shared" si="2"/>
        <v>223</v>
      </c>
      <c r="B25" s="240">
        <v>120</v>
      </c>
      <c r="C25" s="240">
        <v>103</v>
      </c>
      <c r="D25" s="391">
        <f t="shared" si="3"/>
        <v>212</v>
      </c>
      <c r="E25" s="240">
        <v>102</v>
      </c>
      <c r="F25" s="392">
        <v>110</v>
      </c>
      <c r="G25" s="288">
        <f t="shared" si="4"/>
        <v>204</v>
      </c>
      <c r="H25" s="240">
        <v>106</v>
      </c>
      <c r="I25" s="368">
        <v>98</v>
      </c>
      <c r="J25" s="393" t="s">
        <v>37</v>
      </c>
    </row>
    <row r="26" spans="1:10" s="137" customFormat="1" ht="37.5" customHeight="1">
      <c r="A26" s="288">
        <f t="shared" si="2"/>
        <v>85</v>
      </c>
      <c r="B26" s="240">
        <v>45</v>
      </c>
      <c r="C26" s="240">
        <v>40</v>
      </c>
      <c r="D26" s="391">
        <f t="shared" si="3"/>
        <v>83</v>
      </c>
      <c r="E26" s="240">
        <v>41</v>
      </c>
      <c r="F26" s="392">
        <v>42</v>
      </c>
      <c r="G26" s="288">
        <f t="shared" si="4"/>
        <v>83</v>
      </c>
      <c r="H26" s="240">
        <v>41</v>
      </c>
      <c r="I26" s="368">
        <v>42</v>
      </c>
      <c r="J26" s="393" t="s">
        <v>38</v>
      </c>
    </row>
    <row r="27" spans="1:10" s="137" customFormat="1" ht="37.5" customHeight="1">
      <c r="A27" s="288">
        <f t="shared" si="2"/>
        <v>111</v>
      </c>
      <c r="B27" s="240">
        <v>59</v>
      </c>
      <c r="C27" s="240">
        <v>52</v>
      </c>
      <c r="D27" s="391">
        <f t="shared" si="3"/>
        <v>116</v>
      </c>
      <c r="E27" s="240">
        <v>52</v>
      </c>
      <c r="F27" s="392">
        <v>64</v>
      </c>
      <c r="G27" s="288">
        <f t="shared" si="4"/>
        <v>91</v>
      </c>
      <c r="H27" s="240">
        <v>50</v>
      </c>
      <c r="I27" s="368">
        <v>41</v>
      </c>
      <c r="J27" s="393" t="s">
        <v>39</v>
      </c>
    </row>
    <row r="28" spans="1:10" s="137" customFormat="1" ht="37.5" customHeight="1">
      <c r="A28" s="288">
        <f t="shared" si="2"/>
        <v>85</v>
      </c>
      <c r="B28" s="240">
        <v>38</v>
      </c>
      <c r="C28" s="240">
        <v>47</v>
      </c>
      <c r="D28" s="391">
        <f t="shared" si="3"/>
        <v>85</v>
      </c>
      <c r="E28" s="240">
        <v>35</v>
      </c>
      <c r="F28" s="392">
        <v>50</v>
      </c>
      <c r="G28" s="288">
        <f t="shared" si="4"/>
        <v>95</v>
      </c>
      <c r="H28" s="240">
        <v>41</v>
      </c>
      <c r="I28" s="368">
        <v>54</v>
      </c>
      <c r="J28" s="393" t="s">
        <v>40</v>
      </c>
    </row>
    <row r="29" spans="1:10" s="137" customFormat="1" ht="37.5" customHeight="1" thickBot="1">
      <c r="A29" s="290">
        <f t="shared" si="2"/>
        <v>163</v>
      </c>
      <c r="B29" s="244">
        <v>83</v>
      </c>
      <c r="C29" s="244">
        <v>80</v>
      </c>
      <c r="D29" s="195">
        <f t="shared" si="3"/>
        <v>137</v>
      </c>
      <c r="E29" s="244">
        <v>71</v>
      </c>
      <c r="F29" s="396">
        <v>66</v>
      </c>
      <c r="G29" s="290">
        <f t="shared" si="4"/>
        <v>169</v>
      </c>
      <c r="H29" s="244">
        <v>88</v>
      </c>
      <c r="I29" s="371">
        <v>81</v>
      </c>
      <c r="J29" s="397" t="s">
        <v>41</v>
      </c>
    </row>
    <row r="30" spans="1:10" ht="20.25" customHeight="1">
      <c r="J30" s="206"/>
    </row>
    <row r="31" spans="1:10" ht="20.25" customHeight="1">
      <c r="J31" s="206"/>
    </row>
    <row r="32" spans="1:10" ht="20.25" customHeight="1">
      <c r="J32" s="206"/>
    </row>
    <row r="33" spans="10:10" ht="20.25" customHeight="1">
      <c r="J33" s="206"/>
    </row>
    <row r="34" spans="10:10" ht="20.25" customHeight="1">
      <c r="J34" s="206"/>
    </row>
    <row r="35" spans="10:10" ht="20.25" customHeight="1">
      <c r="J35" s="206"/>
    </row>
    <row r="36" spans="10:10" ht="20.25" customHeight="1">
      <c r="J36" s="206"/>
    </row>
    <row r="37" spans="10:10" ht="20.25" customHeight="1">
      <c r="J37" s="206"/>
    </row>
    <row r="38" spans="10:10" ht="20.25" customHeight="1">
      <c r="J38" s="206"/>
    </row>
    <row r="39" spans="10:10" ht="20.25" customHeight="1">
      <c r="J39" s="206"/>
    </row>
    <row r="40" spans="10:10" ht="20.25" customHeight="1">
      <c r="J40" s="206"/>
    </row>
    <row r="41" spans="10:10" ht="20.25" customHeight="1">
      <c r="J41" s="206"/>
    </row>
    <row r="42" spans="10:10" ht="20.25" customHeight="1">
      <c r="J42" s="206"/>
    </row>
    <row r="43" spans="10:10" ht="20.25" customHeight="1">
      <c r="J43" s="206"/>
    </row>
    <row r="44" spans="10:10" ht="20.25" customHeight="1">
      <c r="J44" s="206"/>
    </row>
    <row r="45" spans="10:10" ht="20.25" customHeight="1">
      <c r="J45" s="206"/>
    </row>
    <row r="46" spans="10:10" ht="20.25" customHeight="1">
      <c r="J46" s="206"/>
    </row>
    <row r="47" spans="10:10" ht="20.25" customHeight="1">
      <c r="J47" s="206"/>
    </row>
    <row r="48" spans="10:10" ht="20.25" customHeight="1">
      <c r="J48" s="206"/>
    </row>
    <row r="49" spans="10:10" ht="20.25" customHeight="1">
      <c r="J49" s="206"/>
    </row>
    <row r="50" spans="10:10" ht="20.25" customHeight="1">
      <c r="J50" s="206"/>
    </row>
    <row r="51" spans="10:10" ht="20.25" customHeight="1">
      <c r="J51" s="206"/>
    </row>
    <row r="52" spans="10:10" ht="20.25" customHeight="1">
      <c r="J52" s="206"/>
    </row>
    <row r="53" spans="10:10" ht="20.25" customHeight="1">
      <c r="J53" s="206"/>
    </row>
    <row r="54" spans="10:10" ht="20.25" customHeight="1">
      <c r="J54" s="206"/>
    </row>
    <row r="55" spans="10:10" ht="20.25" customHeight="1">
      <c r="J55" s="206"/>
    </row>
    <row r="56" spans="10:10" ht="20.25" customHeight="1">
      <c r="J56" s="206"/>
    </row>
    <row r="57" spans="10:10" ht="20.25" customHeight="1">
      <c r="J57" s="206"/>
    </row>
    <row r="58" spans="10:10" ht="20.25" customHeight="1">
      <c r="J58" s="206"/>
    </row>
    <row r="59" spans="10:10" ht="20.25" customHeight="1">
      <c r="J59" s="206"/>
    </row>
    <row r="60" spans="10:10" ht="20.25" customHeight="1">
      <c r="J60" s="206"/>
    </row>
    <row r="61" spans="10:10" ht="20.25" customHeight="1">
      <c r="J61" s="206"/>
    </row>
    <row r="62" spans="10:10" ht="20.25" customHeight="1">
      <c r="J62" s="206"/>
    </row>
    <row r="63" spans="10:10" ht="20.25" customHeight="1">
      <c r="J63" s="206"/>
    </row>
    <row r="64" spans="10:10" ht="20.25" customHeight="1">
      <c r="J64" s="206"/>
    </row>
    <row r="65" spans="10:10" ht="20.25" customHeight="1">
      <c r="J65" s="206"/>
    </row>
    <row r="66" spans="10:10" ht="20.25" customHeight="1">
      <c r="J66" s="206"/>
    </row>
    <row r="67" spans="10:10" ht="20.25" customHeight="1">
      <c r="J67" s="206"/>
    </row>
  </sheetData>
  <mergeCells count="4">
    <mergeCell ref="A4:C5"/>
    <mergeCell ref="D4:F5"/>
    <mergeCell ref="G4:I5"/>
    <mergeCell ref="J4:J6"/>
  </mergeCells>
  <phoneticPr fontId="3"/>
  <pageMargins left="0.82677165354330717" right="0.59055118110236227" top="0.98425196850393704" bottom="0.59055118110236227" header="0.51181102362204722" footer="0.51181102362204722"/>
  <pageSetup paperSize="9" scale="80" orientation="portrait" r:id="rId1"/>
  <headerFooter scaleWithDoc="0" alignWithMargins="0">
    <oddHeader>&amp;R&amp;11小学校</oddHeader>
    <oddFooter>&amp;C&amp;"Century,標準"&amp;P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C29"/>
  <sheetViews>
    <sheetView showGridLines="0" zoomScaleNormal="100" zoomScaleSheetLayoutView="100" workbookViewId="0">
      <selection activeCell="O16" sqref="O16:R16"/>
    </sheetView>
  </sheetViews>
  <sheetFormatPr defaultColWidth="8.5703125" defaultRowHeight="20.25" customHeight="1"/>
  <cols>
    <col min="1" max="1" width="12.28515625" style="398" customWidth="1"/>
    <col min="2" max="4" width="6.85546875" style="398" customWidth="1"/>
    <col min="5" max="6" width="5.140625" style="398" bestFit="1" customWidth="1"/>
    <col min="7" max="7" width="4" style="398" bestFit="1" customWidth="1"/>
    <col min="8" max="10" width="3.28515625" style="398" customWidth="1"/>
    <col min="11" max="12" width="5.140625" style="398" bestFit="1" customWidth="1"/>
    <col min="13" max="13" width="4" style="398" bestFit="1" customWidth="1"/>
    <col min="14" max="19" width="3.42578125" style="398" bestFit="1" customWidth="1"/>
    <col min="20" max="20" width="6.85546875" style="398" customWidth="1"/>
    <col min="21" max="21" width="5.140625" style="398" bestFit="1" customWidth="1"/>
    <col min="22" max="22" width="6.7109375" style="398" customWidth="1"/>
    <col min="23" max="28" width="8.5703125" style="399"/>
    <col min="29" max="29" width="1" style="398" customWidth="1"/>
    <col min="30" max="16384" width="8.5703125" style="398"/>
  </cols>
  <sheetData>
    <row r="1" spans="1:29" ht="15" customHeight="1"/>
    <row r="2" spans="1:29" ht="12" customHeight="1"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</row>
    <row r="3" spans="1:29" s="404" customFormat="1" ht="20.25" customHeight="1" thickBot="1">
      <c r="A3" s="400" t="s">
        <v>197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2"/>
      <c r="R3" s="403"/>
      <c r="S3" s="403"/>
      <c r="T3" s="402"/>
      <c r="U3" s="403"/>
      <c r="V3" s="403"/>
    </row>
    <row r="4" spans="1:29" s="404" customFormat="1" ht="22.5" customHeight="1">
      <c r="A4" s="405" t="s">
        <v>143</v>
      </c>
      <c r="B4" s="406" t="s">
        <v>8</v>
      </c>
      <c r="C4" s="407"/>
      <c r="D4" s="408"/>
      <c r="E4" s="406" t="s">
        <v>198</v>
      </c>
      <c r="F4" s="407"/>
      <c r="G4" s="407"/>
      <c r="H4" s="409" t="s">
        <v>199</v>
      </c>
      <c r="I4" s="407"/>
      <c r="J4" s="407"/>
      <c r="K4" s="409" t="s">
        <v>200</v>
      </c>
      <c r="L4" s="407"/>
      <c r="M4" s="410"/>
      <c r="N4" s="409" t="s">
        <v>201</v>
      </c>
      <c r="O4" s="407"/>
      <c r="P4" s="407"/>
      <c r="Q4" s="409" t="s">
        <v>202</v>
      </c>
      <c r="R4" s="407"/>
      <c r="S4" s="407"/>
      <c r="T4" s="409" t="s">
        <v>203</v>
      </c>
      <c r="U4" s="407"/>
      <c r="V4" s="407"/>
      <c r="AC4" s="411"/>
    </row>
    <row r="5" spans="1:29" s="404" customFormat="1" ht="22.5" customHeight="1" thickBot="1">
      <c r="A5" s="412"/>
      <c r="B5" s="413" t="s">
        <v>8</v>
      </c>
      <c r="C5" s="414" t="s">
        <v>14</v>
      </c>
      <c r="D5" s="414" t="s">
        <v>15</v>
      </c>
      <c r="E5" s="413" t="s">
        <v>8</v>
      </c>
      <c r="F5" s="414" t="s">
        <v>14</v>
      </c>
      <c r="G5" s="414" t="s">
        <v>15</v>
      </c>
      <c r="H5" s="415" t="s">
        <v>8</v>
      </c>
      <c r="I5" s="414" t="s">
        <v>14</v>
      </c>
      <c r="J5" s="414" t="s">
        <v>15</v>
      </c>
      <c r="K5" s="415" t="s">
        <v>8</v>
      </c>
      <c r="L5" s="414" t="s">
        <v>14</v>
      </c>
      <c r="M5" s="416" t="s">
        <v>15</v>
      </c>
      <c r="N5" s="415" t="s">
        <v>8</v>
      </c>
      <c r="O5" s="414" t="s">
        <v>14</v>
      </c>
      <c r="P5" s="417" t="s">
        <v>15</v>
      </c>
      <c r="Q5" s="418" t="s">
        <v>53</v>
      </c>
      <c r="R5" s="417" t="s">
        <v>204</v>
      </c>
      <c r="S5" s="414" t="s">
        <v>205</v>
      </c>
      <c r="T5" s="415" t="s">
        <v>53</v>
      </c>
      <c r="U5" s="414" t="s">
        <v>204</v>
      </c>
      <c r="V5" s="414" t="s">
        <v>205</v>
      </c>
      <c r="AC5" s="411"/>
    </row>
    <row r="6" spans="1:29" s="404" customFormat="1" ht="33.75" customHeight="1">
      <c r="A6" s="419" t="s">
        <v>206</v>
      </c>
      <c r="B6" s="420">
        <v>3186</v>
      </c>
      <c r="C6" s="421">
        <v>1102</v>
      </c>
      <c r="D6" s="421">
        <v>2084</v>
      </c>
      <c r="E6" s="420">
        <v>203</v>
      </c>
      <c r="F6" s="421">
        <v>151</v>
      </c>
      <c r="G6" s="421">
        <v>52</v>
      </c>
      <c r="H6" s="422">
        <v>2</v>
      </c>
      <c r="I6" s="421">
        <v>1</v>
      </c>
      <c r="J6" s="421">
        <v>1</v>
      </c>
      <c r="K6" s="422">
        <v>203</v>
      </c>
      <c r="L6" s="421">
        <v>136</v>
      </c>
      <c r="M6" s="423">
        <v>67</v>
      </c>
      <c r="N6" s="422">
        <v>1</v>
      </c>
      <c r="O6" s="421">
        <v>1</v>
      </c>
      <c r="P6" s="424">
        <v>0</v>
      </c>
      <c r="Q6" s="425">
        <v>0</v>
      </c>
      <c r="R6" s="426">
        <v>0</v>
      </c>
      <c r="S6" s="424">
        <v>0</v>
      </c>
      <c r="T6" s="427">
        <v>2339</v>
      </c>
      <c r="U6" s="428">
        <v>732</v>
      </c>
      <c r="V6" s="428">
        <v>1607</v>
      </c>
      <c r="AC6" s="411"/>
    </row>
    <row r="7" spans="1:29" s="404" customFormat="1" ht="33.75" customHeight="1">
      <c r="A7" s="429" t="s">
        <v>123</v>
      </c>
      <c r="B7" s="430">
        <f t="shared" ref="B7:V7" si="0">SUM(B8:B10)</f>
        <v>3181</v>
      </c>
      <c r="C7" s="431">
        <f t="shared" si="0"/>
        <v>1099</v>
      </c>
      <c r="D7" s="432">
        <f t="shared" si="0"/>
        <v>2082</v>
      </c>
      <c r="E7" s="433">
        <f t="shared" si="0"/>
        <v>201</v>
      </c>
      <c r="F7" s="434">
        <f t="shared" si="0"/>
        <v>152</v>
      </c>
      <c r="G7" s="434">
        <f t="shared" si="0"/>
        <v>49</v>
      </c>
      <c r="H7" s="435">
        <f t="shared" si="0"/>
        <v>2</v>
      </c>
      <c r="I7" s="434">
        <f t="shared" si="0"/>
        <v>2</v>
      </c>
      <c r="J7" s="436">
        <f t="shared" si="0"/>
        <v>0</v>
      </c>
      <c r="K7" s="435">
        <f t="shared" si="0"/>
        <v>202</v>
      </c>
      <c r="L7" s="434">
        <f t="shared" si="0"/>
        <v>138</v>
      </c>
      <c r="M7" s="436">
        <f t="shared" si="0"/>
        <v>64</v>
      </c>
      <c r="N7" s="435">
        <f t="shared" si="0"/>
        <v>1</v>
      </c>
      <c r="O7" s="434">
        <f t="shared" si="0"/>
        <v>1</v>
      </c>
      <c r="P7" s="436">
        <f t="shared" si="0"/>
        <v>0</v>
      </c>
      <c r="Q7" s="435">
        <f t="shared" si="0"/>
        <v>0</v>
      </c>
      <c r="R7" s="434">
        <f t="shared" si="0"/>
        <v>0</v>
      </c>
      <c r="S7" s="434">
        <f t="shared" si="0"/>
        <v>0</v>
      </c>
      <c r="T7" s="437">
        <f t="shared" si="0"/>
        <v>2320</v>
      </c>
      <c r="U7" s="432">
        <f t="shared" si="0"/>
        <v>719</v>
      </c>
      <c r="V7" s="432">
        <f t="shared" si="0"/>
        <v>1601</v>
      </c>
      <c r="AC7" s="411"/>
    </row>
    <row r="8" spans="1:29" s="404" customFormat="1" ht="33.75" customHeight="1">
      <c r="A8" s="438" t="s">
        <v>21</v>
      </c>
      <c r="B8" s="420">
        <f>SUM(C8:D8)</f>
        <v>19</v>
      </c>
      <c r="C8" s="421">
        <v>9</v>
      </c>
      <c r="D8" s="421">
        <v>10</v>
      </c>
      <c r="E8" s="420">
        <v>0</v>
      </c>
      <c r="F8" s="421">
        <v>0</v>
      </c>
      <c r="G8" s="421">
        <v>0</v>
      </c>
      <c r="H8" s="422">
        <f>SUM(I8:J8)</f>
        <v>1</v>
      </c>
      <c r="I8" s="421">
        <v>1</v>
      </c>
      <c r="J8" s="421">
        <v>0</v>
      </c>
      <c r="K8" s="422">
        <f>SUM(L8:M8)</f>
        <v>1</v>
      </c>
      <c r="L8" s="421">
        <v>0</v>
      </c>
      <c r="M8" s="423">
        <v>1</v>
      </c>
      <c r="N8" s="422">
        <f>SUM(O8:P8)</f>
        <v>1</v>
      </c>
      <c r="O8" s="421">
        <v>1</v>
      </c>
      <c r="P8" s="421">
        <v>0</v>
      </c>
      <c r="Q8" s="422">
        <v>0</v>
      </c>
      <c r="R8" s="421">
        <v>0</v>
      </c>
      <c r="S8" s="421">
        <v>0</v>
      </c>
      <c r="T8" s="422">
        <f>SUM(U8:V8)</f>
        <v>14</v>
      </c>
      <c r="U8" s="421">
        <v>7</v>
      </c>
      <c r="V8" s="421">
        <v>7</v>
      </c>
      <c r="AC8" s="411"/>
    </row>
    <row r="9" spans="1:29" s="404" customFormat="1" ht="33.75" customHeight="1">
      <c r="A9" s="438" t="s">
        <v>22</v>
      </c>
      <c r="B9" s="439">
        <f>SUM(C9:D9)</f>
        <v>3158</v>
      </c>
      <c r="C9" s="428">
        <f>SUM(F9,I9,L9,O9,R9,U9)+'10-2'!B9+'10-2'!E9+'10-2'!H9+'10-2'!K9+'10-2'!N9+'10-2'!Q9</f>
        <v>1088</v>
      </c>
      <c r="D9" s="428">
        <f>SUM(G9,J9,M9,P9,S9,V9)+'10-2'!C9+'10-2'!F9+'10-2'!I9+'10-2'!L9+'10-2'!O9+'10-2'!R9</f>
        <v>2070</v>
      </c>
      <c r="E9" s="420">
        <f>SUM(F9:G9)</f>
        <v>201</v>
      </c>
      <c r="F9" s="421">
        <f>SUM(F12:F28)</f>
        <v>152</v>
      </c>
      <c r="G9" s="423">
        <f>SUM(G12:G28)</f>
        <v>49</v>
      </c>
      <c r="H9" s="440">
        <v>0</v>
      </c>
      <c r="I9" s="421">
        <v>0</v>
      </c>
      <c r="J9" s="423">
        <v>0</v>
      </c>
      <c r="K9" s="440">
        <f>SUM(L9:M9)</f>
        <v>201</v>
      </c>
      <c r="L9" s="421">
        <f>SUM(L12:L28)</f>
        <v>138</v>
      </c>
      <c r="M9" s="423">
        <f>SUM(M12:M28)</f>
        <v>63</v>
      </c>
      <c r="N9" s="440">
        <v>0</v>
      </c>
      <c r="O9" s="421">
        <v>0</v>
      </c>
      <c r="P9" s="423">
        <v>0</v>
      </c>
      <c r="Q9" s="440">
        <v>0</v>
      </c>
      <c r="R9" s="421">
        <v>0</v>
      </c>
      <c r="S9" s="421">
        <v>0</v>
      </c>
      <c r="T9" s="441">
        <f>SUM(U9:V9)</f>
        <v>2303</v>
      </c>
      <c r="U9" s="428">
        <f>SUM(U12:U28)</f>
        <v>711</v>
      </c>
      <c r="V9" s="428">
        <f>SUM(V12:V28)</f>
        <v>1592</v>
      </c>
      <c r="AC9" s="411"/>
    </row>
    <row r="10" spans="1:29" s="404" customFormat="1" ht="33.75" customHeight="1" thickBot="1">
      <c r="A10" s="442" t="s">
        <v>23</v>
      </c>
      <c r="B10" s="443">
        <f>SUM(C10:D10)</f>
        <v>4</v>
      </c>
      <c r="C10" s="444">
        <f>SUM(F10,I10,L10,O10,R10,U10)+'10-2'!B10+'10-2'!E10+'10-2'!H10+'10-2'!K10+'10-2'!N10+'10-2'!Q10</f>
        <v>2</v>
      </c>
      <c r="D10" s="444">
        <f>SUM(G10,J10,M10,P10,S10,V10)+'10-2'!C10+'10-2'!F10+'10-2'!I10+'10-2'!L10+'10-2'!O10+'10-2'!R10</f>
        <v>2</v>
      </c>
      <c r="E10" s="443">
        <v>0</v>
      </c>
      <c r="F10" s="444">
        <v>0</v>
      </c>
      <c r="G10" s="444">
        <v>0</v>
      </c>
      <c r="H10" s="445">
        <f>SUM(I10:J10)</f>
        <v>1</v>
      </c>
      <c r="I10" s="444">
        <v>1</v>
      </c>
      <c r="J10" s="444">
        <v>0</v>
      </c>
      <c r="K10" s="445">
        <v>0</v>
      </c>
      <c r="L10" s="444">
        <v>0</v>
      </c>
      <c r="M10" s="446">
        <v>0</v>
      </c>
      <c r="N10" s="445">
        <v>0</v>
      </c>
      <c r="O10" s="444">
        <v>0</v>
      </c>
      <c r="P10" s="444">
        <v>0</v>
      </c>
      <c r="Q10" s="445">
        <v>0</v>
      </c>
      <c r="R10" s="444">
        <v>0</v>
      </c>
      <c r="S10" s="444">
        <v>0</v>
      </c>
      <c r="T10" s="445">
        <f>SUM(U10:V10)</f>
        <v>3</v>
      </c>
      <c r="U10" s="444">
        <v>1</v>
      </c>
      <c r="V10" s="444">
        <v>2</v>
      </c>
      <c r="AC10" s="411"/>
    </row>
    <row r="11" spans="1:29" s="404" customFormat="1" ht="12.75">
      <c r="A11" s="447" t="s">
        <v>24</v>
      </c>
      <c r="B11" s="420"/>
      <c r="C11" s="421"/>
      <c r="D11" s="421"/>
      <c r="E11" s="420"/>
      <c r="F11" s="421"/>
      <c r="G11" s="421"/>
      <c r="H11" s="422"/>
      <c r="I11" s="421"/>
      <c r="J11" s="421"/>
      <c r="K11" s="422"/>
      <c r="L11" s="421"/>
      <c r="M11" s="423"/>
      <c r="N11" s="422"/>
      <c r="O11" s="421"/>
      <c r="P11" s="421"/>
      <c r="Q11" s="422"/>
      <c r="R11" s="421"/>
      <c r="S11" s="421"/>
      <c r="T11" s="422"/>
      <c r="U11" s="421"/>
      <c r="V11" s="421"/>
      <c r="AC11" s="411"/>
    </row>
    <row r="12" spans="1:29" s="404" customFormat="1" ht="33" customHeight="1">
      <c r="A12" s="448" t="s">
        <v>207</v>
      </c>
      <c r="B12" s="420">
        <f t="shared" ref="B12:B28" si="1">SUM(C12:D12)</f>
        <v>918</v>
      </c>
      <c r="C12" s="449">
        <f>SUM(F12,L12,O12,R12,U12)+'10-2'!B12+'10-2'!E12+'10-2'!H12+'10-2'!K12+'10-2'!N12+'10-2'!Q12</f>
        <v>276</v>
      </c>
      <c r="D12" s="449">
        <f>SUM(G12,M12,P12,S12,V12)+'10-2'!C12+'10-2'!F12+'10-2'!I12+'10-2'!L12+'10-2'!O12+'10-2'!R12</f>
        <v>642</v>
      </c>
      <c r="E12" s="420">
        <f t="shared" ref="E12:E28" si="2">SUM(F12:G12)</f>
        <v>50</v>
      </c>
      <c r="F12" s="421">
        <v>32</v>
      </c>
      <c r="G12" s="421">
        <v>18</v>
      </c>
      <c r="H12" s="422">
        <v>0</v>
      </c>
      <c r="I12" s="421">
        <v>0</v>
      </c>
      <c r="J12" s="421">
        <v>0</v>
      </c>
      <c r="K12" s="422">
        <f t="shared" ref="K12:K28" si="3">SUM(L12:M12)</f>
        <v>50</v>
      </c>
      <c r="L12" s="421">
        <v>34</v>
      </c>
      <c r="M12" s="423">
        <v>16</v>
      </c>
      <c r="N12" s="422">
        <v>0</v>
      </c>
      <c r="O12" s="421">
        <v>0</v>
      </c>
      <c r="P12" s="421">
        <v>0</v>
      </c>
      <c r="Q12" s="422">
        <v>0</v>
      </c>
      <c r="R12" s="421">
        <v>0</v>
      </c>
      <c r="S12" s="421">
        <v>0</v>
      </c>
      <c r="T12" s="422">
        <f t="shared" ref="T12:T28" si="4">SUM(U12:V12)</f>
        <v>688</v>
      </c>
      <c r="U12" s="421">
        <v>180</v>
      </c>
      <c r="V12" s="421">
        <v>508</v>
      </c>
      <c r="AC12" s="411"/>
    </row>
    <row r="13" spans="1:29" s="404" customFormat="1" ht="33" customHeight="1">
      <c r="A13" s="450" t="s">
        <v>26</v>
      </c>
      <c r="B13" s="451">
        <f t="shared" si="1"/>
        <v>251</v>
      </c>
      <c r="C13" s="449">
        <f>SUM(F13,L13,O13,R13,U13)+'10-2'!B13+'10-2'!E13+'10-2'!H13+'10-2'!K13+'10-2'!N13+'10-2'!Q13</f>
        <v>85</v>
      </c>
      <c r="D13" s="449">
        <f>SUM(G13,M13,P13,S13,V13)+'10-2'!C13+'10-2'!F13+'10-2'!I13+'10-2'!L13+'10-2'!O13+'10-2'!R13</f>
        <v>166</v>
      </c>
      <c r="E13" s="451">
        <f t="shared" si="2"/>
        <v>16</v>
      </c>
      <c r="F13" s="452">
        <v>12</v>
      </c>
      <c r="G13" s="452">
        <v>4</v>
      </c>
      <c r="H13" s="453">
        <v>0</v>
      </c>
      <c r="I13" s="452">
        <v>0</v>
      </c>
      <c r="J13" s="452">
        <v>0</v>
      </c>
      <c r="K13" s="453">
        <f t="shared" si="3"/>
        <v>15</v>
      </c>
      <c r="L13" s="452">
        <v>12</v>
      </c>
      <c r="M13" s="454">
        <v>3</v>
      </c>
      <c r="N13" s="453">
        <v>0</v>
      </c>
      <c r="O13" s="452">
        <v>0</v>
      </c>
      <c r="P13" s="452">
        <v>0</v>
      </c>
      <c r="Q13" s="453">
        <v>0</v>
      </c>
      <c r="R13" s="452">
        <v>0</v>
      </c>
      <c r="S13" s="452">
        <v>0</v>
      </c>
      <c r="T13" s="453">
        <f t="shared" si="4"/>
        <v>177</v>
      </c>
      <c r="U13" s="452">
        <v>55</v>
      </c>
      <c r="V13" s="452">
        <v>122</v>
      </c>
      <c r="AC13" s="411"/>
    </row>
    <row r="14" spans="1:29" s="404" customFormat="1" ht="33" customHeight="1">
      <c r="A14" s="450" t="s">
        <v>27</v>
      </c>
      <c r="B14" s="451">
        <f t="shared" si="1"/>
        <v>154</v>
      </c>
      <c r="C14" s="449">
        <f>SUM(F14,L14,O14,R14,U14)+'10-2'!B14+'10-2'!E14+'10-2'!H14+'10-2'!K14+'10-2'!N14+'10-2'!Q14</f>
        <v>65</v>
      </c>
      <c r="D14" s="449">
        <f>SUM(G14,M14,P14,S14,V14)+'10-2'!C14+'10-2'!F14+'10-2'!I14+'10-2'!L14+'10-2'!O14+'10-2'!R14</f>
        <v>89</v>
      </c>
      <c r="E14" s="451">
        <f t="shared" si="2"/>
        <v>12</v>
      </c>
      <c r="F14" s="452">
        <v>12</v>
      </c>
      <c r="G14" s="452">
        <v>0</v>
      </c>
      <c r="H14" s="453">
        <v>0</v>
      </c>
      <c r="I14" s="452">
        <v>0</v>
      </c>
      <c r="J14" s="452">
        <v>0</v>
      </c>
      <c r="K14" s="453">
        <f t="shared" si="3"/>
        <v>12</v>
      </c>
      <c r="L14" s="452">
        <v>6</v>
      </c>
      <c r="M14" s="454">
        <v>6</v>
      </c>
      <c r="N14" s="453">
        <v>0</v>
      </c>
      <c r="O14" s="452">
        <v>0</v>
      </c>
      <c r="P14" s="452">
        <v>0</v>
      </c>
      <c r="Q14" s="453">
        <v>0</v>
      </c>
      <c r="R14" s="452">
        <v>0</v>
      </c>
      <c r="S14" s="452">
        <v>0</v>
      </c>
      <c r="T14" s="453">
        <f t="shared" si="4"/>
        <v>109</v>
      </c>
      <c r="U14" s="452">
        <v>45</v>
      </c>
      <c r="V14" s="452">
        <v>64</v>
      </c>
      <c r="AC14" s="411"/>
    </row>
    <row r="15" spans="1:29" s="404" customFormat="1" ht="33" customHeight="1">
      <c r="A15" s="450" t="s">
        <v>28</v>
      </c>
      <c r="B15" s="451">
        <f t="shared" si="1"/>
        <v>138</v>
      </c>
      <c r="C15" s="449">
        <f>SUM(F15,L15,O15,R15,U15)+'10-2'!B15+'10-2'!E15+'10-2'!H15+'10-2'!K15+'10-2'!N15+'10-2'!Q15</f>
        <v>47</v>
      </c>
      <c r="D15" s="449">
        <f>SUM(G15,M15,P15,S15,V15)+'10-2'!C15+'10-2'!F15+'10-2'!I15+'10-2'!L15+'10-2'!O15+'10-2'!R15</f>
        <v>91</v>
      </c>
      <c r="E15" s="451">
        <f t="shared" si="2"/>
        <v>10</v>
      </c>
      <c r="F15" s="452">
        <v>8</v>
      </c>
      <c r="G15" s="452">
        <v>2</v>
      </c>
      <c r="H15" s="453">
        <v>0</v>
      </c>
      <c r="I15" s="452">
        <v>0</v>
      </c>
      <c r="J15" s="452">
        <v>0</v>
      </c>
      <c r="K15" s="453">
        <f t="shared" si="3"/>
        <v>10</v>
      </c>
      <c r="L15" s="452">
        <v>8</v>
      </c>
      <c r="M15" s="454">
        <v>2</v>
      </c>
      <c r="N15" s="453">
        <v>0</v>
      </c>
      <c r="O15" s="452">
        <v>0</v>
      </c>
      <c r="P15" s="452">
        <v>0</v>
      </c>
      <c r="Q15" s="453">
        <v>0</v>
      </c>
      <c r="R15" s="452">
        <v>0</v>
      </c>
      <c r="S15" s="452">
        <v>0</v>
      </c>
      <c r="T15" s="453">
        <f t="shared" si="4"/>
        <v>100</v>
      </c>
      <c r="U15" s="452">
        <v>28</v>
      </c>
      <c r="V15" s="452">
        <v>72</v>
      </c>
      <c r="AC15" s="411"/>
    </row>
    <row r="16" spans="1:29" s="404" customFormat="1" ht="33" customHeight="1">
      <c r="A16" s="450" t="s">
        <v>29</v>
      </c>
      <c r="B16" s="451">
        <f t="shared" si="1"/>
        <v>116</v>
      </c>
      <c r="C16" s="449">
        <f>SUM(F16,L16,O16,R16,U16)+'10-2'!B16+'10-2'!E16+'10-2'!H16+'10-2'!K16+'10-2'!N16+'10-2'!Q16</f>
        <v>45</v>
      </c>
      <c r="D16" s="449">
        <f>SUM(G16,M16,P16,S16,V16)+'10-2'!C16+'10-2'!F16+'10-2'!I16+'10-2'!L16+'10-2'!O16+'10-2'!R16</f>
        <v>71</v>
      </c>
      <c r="E16" s="451">
        <f t="shared" si="2"/>
        <v>9</v>
      </c>
      <c r="F16" s="452">
        <v>7</v>
      </c>
      <c r="G16" s="452">
        <v>2</v>
      </c>
      <c r="H16" s="453">
        <v>0</v>
      </c>
      <c r="I16" s="452">
        <v>0</v>
      </c>
      <c r="J16" s="452">
        <v>0</v>
      </c>
      <c r="K16" s="453">
        <f t="shared" si="3"/>
        <v>9</v>
      </c>
      <c r="L16" s="452">
        <v>6</v>
      </c>
      <c r="M16" s="454">
        <v>3</v>
      </c>
      <c r="N16" s="453">
        <v>0</v>
      </c>
      <c r="O16" s="452">
        <v>0</v>
      </c>
      <c r="P16" s="452">
        <v>0</v>
      </c>
      <c r="Q16" s="453">
        <v>0</v>
      </c>
      <c r="R16" s="452">
        <v>0</v>
      </c>
      <c r="S16" s="452">
        <v>0</v>
      </c>
      <c r="T16" s="453">
        <f t="shared" si="4"/>
        <v>78</v>
      </c>
      <c r="U16" s="452">
        <v>29</v>
      </c>
      <c r="V16" s="452">
        <v>49</v>
      </c>
      <c r="AC16" s="411"/>
    </row>
    <row r="17" spans="1:29" s="404" customFormat="1" ht="33" customHeight="1">
      <c r="A17" s="450" t="s">
        <v>30</v>
      </c>
      <c r="B17" s="451">
        <f t="shared" si="1"/>
        <v>262</v>
      </c>
      <c r="C17" s="449">
        <f>SUM(F17,L17,O17,R17,U17)+'10-2'!B17+'10-2'!E17+'10-2'!H17+'10-2'!K17+'10-2'!N17+'10-2'!Q17</f>
        <v>88</v>
      </c>
      <c r="D17" s="449">
        <f>SUM(G17,M17,P17,S17,V17)+'10-2'!C17+'10-2'!F17+'10-2'!I17+'10-2'!L17+'10-2'!O17+'10-2'!R17</f>
        <v>174</v>
      </c>
      <c r="E17" s="451">
        <f t="shared" si="2"/>
        <v>12</v>
      </c>
      <c r="F17" s="452">
        <v>11</v>
      </c>
      <c r="G17" s="452">
        <v>1</v>
      </c>
      <c r="H17" s="453">
        <v>0</v>
      </c>
      <c r="I17" s="452">
        <v>0</v>
      </c>
      <c r="J17" s="452">
        <v>0</v>
      </c>
      <c r="K17" s="453">
        <f t="shared" si="3"/>
        <v>12</v>
      </c>
      <c r="L17" s="452">
        <v>8</v>
      </c>
      <c r="M17" s="454">
        <v>4</v>
      </c>
      <c r="N17" s="453">
        <v>0</v>
      </c>
      <c r="O17" s="452">
        <v>0</v>
      </c>
      <c r="P17" s="452">
        <v>0</v>
      </c>
      <c r="Q17" s="453">
        <v>0</v>
      </c>
      <c r="R17" s="452">
        <v>0</v>
      </c>
      <c r="S17" s="452">
        <v>0</v>
      </c>
      <c r="T17" s="453">
        <f t="shared" si="4"/>
        <v>200</v>
      </c>
      <c r="U17" s="452">
        <v>61</v>
      </c>
      <c r="V17" s="452">
        <v>139</v>
      </c>
      <c r="AC17" s="411"/>
    </row>
    <row r="18" spans="1:29" s="404" customFormat="1" ht="33" customHeight="1">
      <c r="A18" s="450" t="s">
        <v>31</v>
      </c>
      <c r="B18" s="451">
        <f t="shared" si="1"/>
        <v>130</v>
      </c>
      <c r="C18" s="449">
        <f>SUM(F18,L18,O18,R18,U18)+'10-2'!B18+'10-2'!E18+'10-2'!H18+'10-2'!K18+'10-2'!N18+'10-2'!Q18</f>
        <v>53</v>
      </c>
      <c r="D18" s="449">
        <f>SUM(G18,M18,P18,S18,V18)+'10-2'!C18+'10-2'!F18+'10-2'!I18+'10-2'!L18+'10-2'!O18+'10-2'!R18</f>
        <v>77</v>
      </c>
      <c r="E18" s="451">
        <f t="shared" si="2"/>
        <v>10</v>
      </c>
      <c r="F18" s="452">
        <v>9</v>
      </c>
      <c r="G18" s="452">
        <v>1</v>
      </c>
      <c r="H18" s="453">
        <v>0</v>
      </c>
      <c r="I18" s="452">
        <v>0</v>
      </c>
      <c r="J18" s="452">
        <v>0</v>
      </c>
      <c r="K18" s="453">
        <f t="shared" si="3"/>
        <v>10</v>
      </c>
      <c r="L18" s="452">
        <v>8</v>
      </c>
      <c r="M18" s="454">
        <v>2</v>
      </c>
      <c r="N18" s="453">
        <v>0</v>
      </c>
      <c r="O18" s="452">
        <v>0</v>
      </c>
      <c r="P18" s="452">
        <v>0</v>
      </c>
      <c r="Q18" s="453">
        <v>0</v>
      </c>
      <c r="R18" s="452">
        <v>0</v>
      </c>
      <c r="S18" s="452">
        <v>0</v>
      </c>
      <c r="T18" s="453">
        <f t="shared" si="4"/>
        <v>91</v>
      </c>
      <c r="U18" s="452">
        <v>33</v>
      </c>
      <c r="V18" s="452">
        <v>58</v>
      </c>
      <c r="AC18" s="411"/>
    </row>
    <row r="19" spans="1:29" s="404" customFormat="1" ht="33" customHeight="1">
      <c r="A19" s="450" t="s">
        <v>32</v>
      </c>
      <c r="B19" s="451">
        <f t="shared" si="1"/>
        <v>299</v>
      </c>
      <c r="C19" s="449">
        <f>SUM(F19,L19,O19,R19,U19)+'10-2'!B19+'10-2'!E19+'10-2'!H19+'10-2'!K19+'10-2'!N19+'10-2'!Q19</f>
        <v>95</v>
      </c>
      <c r="D19" s="449">
        <f>SUM(G19,M19,P19,S19,V19)+'10-2'!C19+'10-2'!F19+'10-2'!I19+'10-2'!L19+'10-2'!O19+'10-2'!R19</f>
        <v>204</v>
      </c>
      <c r="E19" s="451">
        <f t="shared" si="2"/>
        <v>17</v>
      </c>
      <c r="F19" s="452">
        <v>12</v>
      </c>
      <c r="G19" s="452">
        <v>5</v>
      </c>
      <c r="H19" s="453">
        <v>0</v>
      </c>
      <c r="I19" s="452">
        <v>0</v>
      </c>
      <c r="J19" s="452">
        <v>0</v>
      </c>
      <c r="K19" s="453">
        <f t="shared" si="3"/>
        <v>17</v>
      </c>
      <c r="L19" s="452">
        <v>12</v>
      </c>
      <c r="M19" s="454">
        <v>5</v>
      </c>
      <c r="N19" s="453">
        <v>0</v>
      </c>
      <c r="O19" s="452">
        <v>0</v>
      </c>
      <c r="P19" s="452">
        <v>0</v>
      </c>
      <c r="Q19" s="453">
        <v>0</v>
      </c>
      <c r="R19" s="452">
        <v>0</v>
      </c>
      <c r="S19" s="452">
        <v>0</v>
      </c>
      <c r="T19" s="453">
        <f t="shared" si="4"/>
        <v>227</v>
      </c>
      <c r="U19" s="452">
        <v>62</v>
      </c>
      <c r="V19" s="452">
        <v>165</v>
      </c>
      <c r="AC19" s="411"/>
    </row>
    <row r="20" spans="1:29" s="404" customFormat="1" ht="33" customHeight="1">
      <c r="A20" s="450" t="s">
        <v>33</v>
      </c>
      <c r="B20" s="451">
        <f t="shared" si="1"/>
        <v>351</v>
      </c>
      <c r="C20" s="449">
        <f>SUM(F20,L20,O20,R20,U20)+'10-2'!B20+'10-2'!E20+'10-2'!H20+'10-2'!K20+'10-2'!N20+'10-2'!Q20</f>
        <v>123</v>
      </c>
      <c r="D20" s="449">
        <f>SUM(G20,M20,P20,S20,V20)+'10-2'!C20+'10-2'!F20+'10-2'!I20+'10-2'!L20+'10-2'!O20+'10-2'!R20</f>
        <v>228</v>
      </c>
      <c r="E20" s="451">
        <f t="shared" si="2"/>
        <v>19</v>
      </c>
      <c r="F20" s="452">
        <v>15</v>
      </c>
      <c r="G20" s="452">
        <v>4</v>
      </c>
      <c r="H20" s="453">
        <v>0</v>
      </c>
      <c r="I20" s="452">
        <v>0</v>
      </c>
      <c r="J20" s="452">
        <v>0</v>
      </c>
      <c r="K20" s="453">
        <f t="shared" si="3"/>
        <v>20</v>
      </c>
      <c r="L20" s="452">
        <v>16</v>
      </c>
      <c r="M20" s="454">
        <v>4</v>
      </c>
      <c r="N20" s="453">
        <v>0</v>
      </c>
      <c r="O20" s="452">
        <v>0</v>
      </c>
      <c r="P20" s="452">
        <v>0</v>
      </c>
      <c r="Q20" s="453">
        <v>0</v>
      </c>
      <c r="R20" s="452">
        <v>0</v>
      </c>
      <c r="S20" s="452">
        <v>0</v>
      </c>
      <c r="T20" s="453">
        <f t="shared" si="4"/>
        <v>270</v>
      </c>
      <c r="U20" s="452">
        <v>82</v>
      </c>
      <c r="V20" s="452">
        <v>188</v>
      </c>
      <c r="AC20" s="411"/>
    </row>
    <row r="21" spans="1:29" s="404" customFormat="1" ht="33" customHeight="1">
      <c r="A21" s="450" t="s">
        <v>34</v>
      </c>
      <c r="B21" s="451">
        <f t="shared" si="1"/>
        <v>87</v>
      </c>
      <c r="C21" s="449">
        <f>SUM(F21,L21,O21,R21,U21)+'10-2'!B21+'10-2'!E21+'10-2'!H21+'10-2'!K21+'10-2'!N21+'10-2'!Q21</f>
        <v>30</v>
      </c>
      <c r="D21" s="449">
        <f>SUM(G21,M21,P21,S21,V21)+'10-2'!C21+'10-2'!F21+'10-2'!I21+'10-2'!L21+'10-2'!O21+'10-2'!R21</f>
        <v>57</v>
      </c>
      <c r="E21" s="451">
        <f t="shared" si="2"/>
        <v>7</v>
      </c>
      <c r="F21" s="452">
        <v>5</v>
      </c>
      <c r="G21" s="452">
        <v>2</v>
      </c>
      <c r="H21" s="453">
        <v>0</v>
      </c>
      <c r="I21" s="452">
        <v>0</v>
      </c>
      <c r="J21" s="452">
        <v>0</v>
      </c>
      <c r="K21" s="453">
        <f t="shared" si="3"/>
        <v>7</v>
      </c>
      <c r="L21" s="452">
        <v>4</v>
      </c>
      <c r="M21" s="454">
        <v>3</v>
      </c>
      <c r="N21" s="453">
        <v>0</v>
      </c>
      <c r="O21" s="452">
        <v>0</v>
      </c>
      <c r="P21" s="452">
        <v>0</v>
      </c>
      <c r="Q21" s="453">
        <v>0</v>
      </c>
      <c r="R21" s="452">
        <v>0</v>
      </c>
      <c r="S21" s="452">
        <v>0</v>
      </c>
      <c r="T21" s="453">
        <f t="shared" si="4"/>
        <v>61</v>
      </c>
      <c r="U21" s="452">
        <v>19</v>
      </c>
      <c r="V21" s="452">
        <v>42</v>
      </c>
      <c r="AC21" s="411"/>
    </row>
    <row r="22" spans="1:29" s="404" customFormat="1" ht="33" customHeight="1">
      <c r="A22" s="450" t="s">
        <v>35</v>
      </c>
      <c r="B22" s="451">
        <f t="shared" si="1"/>
        <v>11</v>
      </c>
      <c r="C22" s="449">
        <f>SUM(F22,L22,O22,R22,U22)+'10-2'!B22+'10-2'!E22+'10-2'!H22+'10-2'!K22+'10-2'!N22+'10-2'!Q22</f>
        <v>5</v>
      </c>
      <c r="D22" s="449">
        <f>SUM(G22,M22,P22,S22,V22)+'10-2'!C22+'10-2'!F22+'10-2'!I22+'10-2'!L22+'10-2'!O22+'10-2'!R22</f>
        <v>6</v>
      </c>
      <c r="E22" s="451">
        <f t="shared" si="2"/>
        <v>1</v>
      </c>
      <c r="F22" s="452">
        <v>1</v>
      </c>
      <c r="G22" s="452">
        <v>0</v>
      </c>
      <c r="H22" s="453">
        <v>0</v>
      </c>
      <c r="I22" s="452">
        <v>0</v>
      </c>
      <c r="J22" s="452">
        <v>0</v>
      </c>
      <c r="K22" s="453">
        <f t="shared" si="3"/>
        <v>1</v>
      </c>
      <c r="L22" s="452">
        <v>1</v>
      </c>
      <c r="M22" s="454">
        <v>0</v>
      </c>
      <c r="N22" s="453">
        <v>0</v>
      </c>
      <c r="O22" s="452">
        <v>0</v>
      </c>
      <c r="P22" s="452">
        <v>0</v>
      </c>
      <c r="Q22" s="453">
        <v>0</v>
      </c>
      <c r="R22" s="452">
        <v>0</v>
      </c>
      <c r="S22" s="452">
        <v>0</v>
      </c>
      <c r="T22" s="453">
        <f t="shared" si="4"/>
        <v>7</v>
      </c>
      <c r="U22" s="452">
        <v>2</v>
      </c>
      <c r="V22" s="452">
        <v>5</v>
      </c>
      <c r="AC22" s="411"/>
    </row>
    <row r="23" spans="1:29" s="404" customFormat="1" ht="33" customHeight="1">
      <c r="A23" s="450" t="s">
        <v>36</v>
      </c>
      <c r="B23" s="451">
        <f t="shared" si="1"/>
        <v>55</v>
      </c>
      <c r="C23" s="449">
        <f>SUM(F23,L23,O23,R23,U23)+'10-2'!B23+'10-2'!E23+'10-2'!H23+'10-2'!K23+'10-2'!N23+'10-2'!Q23</f>
        <v>20</v>
      </c>
      <c r="D23" s="449">
        <f>SUM(G23,M23,P23,S23,V23)+'10-2'!C23+'10-2'!F23+'10-2'!I23+'10-2'!L23+'10-2'!O23+'10-2'!R23</f>
        <v>35</v>
      </c>
      <c r="E23" s="451">
        <f t="shared" si="2"/>
        <v>4</v>
      </c>
      <c r="F23" s="452">
        <v>3</v>
      </c>
      <c r="G23" s="452">
        <v>1</v>
      </c>
      <c r="H23" s="453">
        <v>0</v>
      </c>
      <c r="I23" s="452">
        <v>0</v>
      </c>
      <c r="J23" s="452">
        <v>0</v>
      </c>
      <c r="K23" s="453">
        <f t="shared" si="3"/>
        <v>4</v>
      </c>
      <c r="L23" s="452">
        <v>3</v>
      </c>
      <c r="M23" s="454">
        <v>1</v>
      </c>
      <c r="N23" s="453">
        <v>0</v>
      </c>
      <c r="O23" s="452">
        <v>0</v>
      </c>
      <c r="P23" s="452">
        <v>0</v>
      </c>
      <c r="Q23" s="453">
        <v>0</v>
      </c>
      <c r="R23" s="452">
        <v>0</v>
      </c>
      <c r="S23" s="452">
        <v>0</v>
      </c>
      <c r="T23" s="453">
        <f t="shared" si="4"/>
        <v>39</v>
      </c>
      <c r="U23" s="452">
        <v>14</v>
      </c>
      <c r="V23" s="452">
        <v>25</v>
      </c>
      <c r="AC23" s="411"/>
    </row>
    <row r="24" spans="1:29" s="404" customFormat="1" ht="33" customHeight="1">
      <c r="A24" s="450" t="s">
        <v>37</v>
      </c>
      <c r="B24" s="451">
        <f t="shared" si="1"/>
        <v>100</v>
      </c>
      <c r="C24" s="449">
        <f>SUM(F24,L24,O24,R24,U24)+'10-2'!B24+'10-2'!E24+'10-2'!H24+'10-2'!K24+'10-2'!N24+'10-2'!Q24</f>
        <v>33</v>
      </c>
      <c r="D24" s="449">
        <f>SUM(G24,M24,P24,S24,V24)+'10-2'!C24+'10-2'!F24+'10-2'!I24+'10-2'!L24+'10-2'!O24+'10-2'!R24</f>
        <v>67</v>
      </c>
      <c r="E24" s="451">
        <f t="shared" si="2"/>
        <v>8</v>
      </c>
      <c r="F24" s="452">
        <v>4</v>
      </c>
      <c r="G24" s="452">
        <v>4</v>
      </c>
      <c r="H24" s="453">
        <v>0</v>
      </c>
      <c r="I24" s="452">
        <v>0</v>
      </c>
      <c r="J24" s="452">
        <v>0</v>
      </c>
      <c r="K24" s="453">
        <f t="shared" si="3"/>
        <v>8</v>
      </c>
      <c r="L24" s="452">
        <v>3</v>
      </c>
      <c r="M24" s="454">
        <v>5</v>
      </c>
      <c r="N24" s="453">
        <v>0</v>
      </c>
      <c r="O24" s="452">
        <v>0</v>
      </c>
      <c r="P24" s="452">
        <v>0</v>
      </c>
      <c r="Q24" s="453">
        <v>0</v>
      </c>
      <c r="R24" s="452">
        <v>0</v>
      </c>
      <c r="S24" s="452">
        <v>0</v>
      </c>
      <c r="T24" s="453">
        <f t="shared" si="4"/>
        <v>70</v>
      </c>
      <c r="U24" s="452">
        <v>24</v>
      </c>
      <c r="V24" s="452">
        <v>46</v>
      </c>
      <c r="AC24" s="411"/>
    </row>
    <row r="25" spans="1:29" s="404" customFormat="1" ht="33" customHeight="1">
      <c r="A25" s="450" t="s">
        <v>38</v>
      </c>
      <c r="B25" s="451">
        <f t="shared" si="1"/>
        <v>72</v>
      </c>
      <c r="C25" s="449">
        <f>SUM(F25,L25,O25,R25,U25)+'10-2'!B25+'10-2'!E25+'10-2'!H25+'10-2'!K25+'10-2'!N25+'10-2'!Q25</f>
        <v>31</v>
      </c>
      <c r="D25" s="449">
        <f>SUM(G25,M25,P25,S25,V25)+'10-2'!C25+'10-2'!F25+'10-2'!I25+'10-2'!L25+'10-2'!O25+'10-2'!R25</f>
        <v>41</v>
      </c>
      <c r="E25" s="451">
        <f t="shared" si="2"/>
        <v>7</v>
      </c>
      <c r="F25" s="452">
        <v>5</v>
      </c>
      <c r="G25" s="452">
        <v>2</v>
      </c>
      <c r="H25" s="453">
        <v>0</v>
      </c>
      <c r="I25" s="452">
        <v>0</v>
      </c>
      <c r="J25" s="452">
        <v>0</v>
      </c>
      <c r="K25" s="453">
        <f t="shared" si="3"/>
        <v>7</v>
      </c>
      <c r="L25" s="452">
        <v>5</v>
      </c>
      <c r="M25" s="454">
        <v>2</v>
      </c>
      <c r="N25" s="453">
        <v>0</v>
      </c>
      <c r="O25" s="452">
        <v>0</v>
      </c>
      <c r="P25" s="452">
        <v>0</v>
      </c>
      <c r="Q25" s="453">
        <v>0</v>
      </c>
      <c r="R25" s="452">
        <v>0</v>
      </c>
      <c r="S25" s="452">
        <v>0</v>
      </c>
      <c r="T25" s="453">
        <f t="shared" si="4"/>
        <v>45</v>
      </c>
      <c r="U25" s="452">
        <v>20</v>
      </c>
      <c r="V25" s="452">
        <v>25</v>
      </c>
      <c r="AC25" s="411"/>
    </row>
    <row r="26" spans="1:29" s="404" customFormat="1" ht="33" customHeight="1">
      <c r="A26" s="450" t="s">
        <v>39</v>
      </c>
      <c r="B26" s="451">
        <f t="shared" si="1"/>
        <v>54</v>
      </c>
      <c r="C26" s="449">
        <f>SUM(F26,L26,O26,R26,U26)+'10-2'!B26+'10-2'!E26+'10-2'!H26+'10-2'!K26+'10-2'!N26+'10-2'!Q26</f>
        <v>20</v>
      </c>
      <c r="D26" s="449">
        <f>SUM(G26,M26,P26,S26,V26)+'10-2'!C26+'10-2'!F26+'10-2'!I26+'10-2'!L26+'10-2'!O26+'10-2'!R26</f>
        <v>34</v>
      </c>
      <c r="E26" s="451">
        <f t="shared" si="2"/>
        <v>4</v>
      </c>
      <c r="F26" s="452">
        <v>2</v>
      </c>
      <c r="G26" s="452">
        <v>2</v>
      </c>
      <c r="H26" s="453">
        <v>0</v>
      </c>
      <c r="I26" s="452">
        <v>0</v>
      </c>
      <c r="J26" s="452">
        <v>0</v>
      </c>
      <c r="K26" s="453">
        <f t="shared" si="3"/>
        <v>4</v>
      </c>
      <c r="L26" s="452">
        <v>3</v>
      </c>
      <c r="M26" s="454">
        <v>1</v>
      </c>
      <c r="N26" s="453">
        <v>0</v>
      </c>
      <c r="O26" s="452">
        <v>0</v>
      </c>
      <c r="P26" s="452">
        <v>0</v>
      </c>
      <c r="Q26" s="453">
        <v>0</v>
      </c>
      <c r="R26" s="452">
        <v>0</v>
      </c>
      <c r="S26" s="452">
        <v>0</v>
      </c>
      <c r="T26" s="453">
        <f t="shared" si="4"/>
        <v>37</v>
      </c>
      <c r="U26" s="452">
        <v>13</v>
      </c>
      <c r="V26" s="452">
        <v>24</v>
      </c>
      <c r="AC26" s="411"/>
    </row>
    <row r="27" spans="1:29" s="404" customFormat="1" ht="33" customHeight="1">
      <c r="A27" s="450" t="s">
        <v>40</v>
      </c>
      <c r="B27" s="451">
        <f t="shared" si="1"/>
        <v>49</v>
      </c>
      <c r="C27" s="449">
        <f>SUM(F27,L27,O27,R27,U27)+'10-2'!B27+'10-2'!E27+'10-2'!H27+'10-2'!K27+'10-2'!N27+'10-2'!Q27</f>
        <v>23</v>
      </c>
      <c r="D27" s="449">
        <f>SUM(G27,M27,P27,S27,V27)+'10-2'!C27+'10-2'!F27+'10-2'!I27+'10-2'!L27+'10-2'!O27+'10-2'!R27</f>
        <v>26</v>
      </c>
      <c r="E27" s="451">
        <f t="shared" si="2"/>
        <v>4</v>
      </c>
      <c r="F27" s="452">
        <v>3</v>
      </c>
      <c r="G27" s="452">
        <v>1</v>
      </c>
      <c r="H27" s="453">
        <v>0</v>
      </c>
      <c r="I27" s="452">
        <v>0</v>
      </c>
      <c r="J27" s="452">
        <v>0</v>
      </c>
      <c r="K27" s="453">
        <f t="shared" si="3"/>
        <v>4</v>
      </c>
      <c r="L27" s="452">
        <v>2</v>
      </c>
      <c r="M27" s="454">
        <v>2</v>
      </c>
      <c r="N27" s="453">
        <v>0</v>
      </c>
      <c r="O27" s="452">
        <v>0</v>
      </c>
      <c r="P27" s="452">
        <v>0</v>
      </c>
      <c r="Q27" s="453">
        <v>0</v>
      </c>
      <c r="R27" s="452">
        <v>0</v>
      </c>
      <c r="S27" s="452">
        <v>0</v>
      </c>
      <c r="T27" s="453">
        <f t="shared" si="4"/>
        <v>32</v>
      </c>
      <c r="U27" s="452">
        <v>15</v>
      </c>
      <c r="V27" s="452">
        <v>17</v>
      </c>
      <c r="AC27" s="411"/>
    </row>
    <row r="28" spans="1:29" s="404" customFormat="1" ht="33" customHeight="1" thickBot="1">
      <c r="A28" s="455" t="s">
        <v>41</v>
      </c>
      <c r="B28" s="456">
        <f t="shared" si="1"/>
        <v>111</v>
      </c>
      <c r="C28" s="457">
        <f>SUM(F28,L28,O28,R28,U28)+'10-2'!B28+'10-2'!E28+'10-2'!H28+'10-2'!K28+'10-2'!N28+'10-2'!Q28</f>
        <v>49</v>
      </c>
      <c r="D28" s="458">
        <f>SUM(G28,M28,P28,S28,V28)+'10-2'!C28+'10-2'!F28+'10-2'!I28+'10-2'!L28+'10-2'!O28+'10-2'!R28</f>
        <v>62</v>
      </c>
      <c r="E28" s="456">
        <f t="shared" si="2"/>
        <v>11</v>
      </c>
      <c r="F28" s="457">
        <v>11</v>
      </c>
      <c r="G28" s="457">
        <v>0</v>
      </c>
      <c r="H28" s="459">
        <v>0</v>
      </c>
      <c r="I28" s="457">
        <v>0</v>
      </c>
      <c r="J28" s="457">
        <v>0</v>
      </c>
      <c r="K28" s="459">
        <f t="shared" si="3"/>
        <v>11</v>
      </c>
      <c r="L28" s="457">
        <v>7</v>
      </c>
      <c r="M28" s="460">
        <v>4</v>
      </c>
      <c r="N28" s="459">
        <v>0</v>
      </c>
      <c r="O28" s="457">
        <v>0</v>
      </c>
      <c r="P28" s="457">
        <v>0</v>
      </c>
      <c r="Q28" s="459">
        <v>0</v>
      </c>
      <c r="R28" s="457">
        <v>0</v>
      </c>
      <c r="S28" s="457">
        <v>0</v>
      </c>
      <c r="T28" s="459">
        <f t="shared" si="4"/>
        <v>72</v>
      </c>
      <c r="U28" s="457">
        <v>29</v>
      </c>
      <c r="V28" s="457">
        <v>43</v>
      </c>
      <c r="AC28" s="411"/>
    </row>
    <row r="29" spans="1:29" ht="33" customHeight="1">
      <c r="B29" s="461"/>
      <c r="K29" s="462"/>
      <c r="T29" s="461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1496062992125984" right="0.39370078740157483" top="0.98425196850393704" bottom="0.59055118110236227" header="0.51181102362204722" footer="0.51181102362204722"/>
  <pageSetup paperSize="9" scale="88" orientation="portrait" r:id="rId1"/>
  <headerFooter scaleWithDoc="0" alignWithMargins="0">
    <oddHeader>&amp;L小学校</oddHeader>
    <oddFooter>&amp;C&amp;"Century,標準"&amp;P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10</vt:i4>
      </vt:variant>
    </vt:vector>
  </HeadingPairs>
  <TitlesOfParts>
    <vt:vector size="26" baseType="lpstr">
      <vt:lpstr>2</vt:lpstr>
      <vt:lpstr>3 4</vt:lpstr>
      <vt:lpstr>5</vt:lpstr>
      <vt:lpstr>6</vt:lpstr>
      <vt:lpstr>7</vt:lpstr>
      <vt:lpstr>8</vt:lpstr>
      <vt:lpstr>9-1</vt:lpstr>
      <vt:lpstr>9-2</vt:lpstr>
      <vt:lpstr>10-1</vt:lpstr>
      <vt:lpstr>10-2</vt:lpstr>
      <vt:lpstr>10-3</vt:lpstr>
      <vt:lpstr>10-4</vt:lpstr>
      <vt:lpstr>11-1</vt:lpstr>
      <vt:lpstr>11-2</vt:lpstr>
      <vt:lpstr>12</vt:lpstr>
      <vt:lpstr>13～20</vt:lpstr>
      <vt:lpstr>'10-1'!Print_Area</vt:lpstr>
      <vt:lpstr>'10-2'!Print_Area</vt:lpstr>
      <vt:lpstr>'10-3'!Print_Area</vt:lpstr>
      <vt:lpstr>'10-4'!Print_Area</vt:lpstr>
      <vt:lpstr>'11-1'!Print_Area</vt:lpstr>
      <vt:lpstr>'11-2'!Print_Area</vt:lpstr>
      <vt:lpstr>'12'!Print_Area</vt:lpstr>
      <vt:lpstr>'13～20'!Print_Area</vt:lpstr>
      <vt:lpstr>'2'!Print_Area</vt:lpstr>
      <vt:lpstr>'9-1'!Print_Area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福井県</cp:lastModifiedBy>
  <dcterms:created xsi:type="dcterms:W3CDTF">2013-02-14T01:39:31Z</dcterms:created>
  <dcterms:modified xsi:type="dcterms:W3CDTF">2013-02-14T01:40:10Z</dcterms:modified>
</cp:coreProperties>
</file>