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3945" windowWidth="20550" windowHeight="4005"/>
  </bookViews>
  <sheets>
    <sheet name="21" sheetId="1" r:id="rId1"/>
    <sheet name="22 23" sheetId="2" r:id="rId2"/>
    <sheet name="24" sheetId="3" r:id="rId3"/>
    <sheet name="25" sheetId="4" r:id="rId4"/>
    <sheet name="26" sheetId="5" r:id="rId5"/>
    <sheet name="27" sheetId="6" r:id="rId6"/>
    <sheet name="28" sheetId="7" r:id="rId7"/>
    <sheet name="29" sheetId="8" r:id="rId8"/>
    <sheet name="30-1" sheetId="9" r:id="rId9"/>
    <sheet name="30-2" sheetId="10" r:id="rId10"/>
    <sheet name="30-3" sheetId="11" r:id="rId11"/>
    <sheet name="30-4" sheetId="12" r:id="rId12"/>
    <sheet name="31-1" sheetId="13" r:id="rId13"/>
    <sheet name="31-2" sheetId="14" r:id="rId14"/>
    <sheet name="32～39" sheetId="15" r:id="rId15"/>
  </sheets>
  <definedNames>
    <definedName name="_xlnm.Print_Area" localSheetId="1">'22 23'!$A$1:$N$36</definedName>
    <definedName name="_xlnm.Print_Area" localSheetId="8">'30-1'!$A$1:$V$28</definedName>
    <definedName name="_xlnm.Print_Area" localSheetId="9">'30-2'!$A$1:$S$28</definedName>
    <definedName name="_xlnm.Print_Area" localSheetId="10">'30-3'!$A$1:$V$28</definedName>
    <definedName name="_xlnm.Print_Area" localSheetId="11">'30-4'!$A$1:$S$28</definedName>
    <definedName name="_xlnm.Print_Area" localSheetId="12">'31-1'!$A$1:$S$29</definedName>
    <definedName name="_xlnm.Print_Area" localSheetId="13">'31-2'!$A$1:$P$29</definedName>
    <definedName name="_xlnm.Print_Area" localSheetId="14">'32～39'!$A$1:$AT$62</definedName>
  </definedNames>
  <calcPr calcId="125725"/>
</workbook>
</file>

<file path=xl/calcChain.xml><?xml version="1.0" encoding="utf-8"?>
<calcChain xmlns="http://schemas.openxmlformats.org/spreadsheetml/2006/main">
  <c r="T62" i="15"/>
  <c r="B10" i="14" l="1"/>
  <c r="C10"/>
  <c r="D10"/>
  <c r="E10"/>
  <c r="F10"/>
  <c r="G10"/>
  <c r="H10"/>
  <c r="I10"/>
  <c r="J10"/>
  <c r="K10"/>
  <c r="L10"/>
  <c r="M10"/>
  <c r="N10"/>
  <c r="O10"/>
  <c r="A10"/>
  <c r="B9" i="12"/>
  <c r="C9"/>
  <c r="D9"/>
  <c r="E9"/>
  <c r="F9"/>
  <c r="G9"/>
  <c r="H9"/>
  <c r="I9"/>
  <c r="J9"/>
  <c r="K9"/>
  <c r="L9"/>
  <c r="M9"/>
  <c r="N9"/>
  <c r="O9"/>
  <c r="P9"/>
  <c r="Q9"/>
  <c r="R9"/>
  <c r="A9"/>
  <c r="C9" i="11"/>
  <c r="D9"/>
  <c r="E9"/>
  <c r="F9"/>
  <c r="G9"/>
  <c r="H9"/>
  <c r="I9"/>
  <c r="J9"/>
  <c r="K9"/>
  <c r="L9"/>
  <c r="M9"/>
  <c r="N9"/>
  <c r="O9"/>
  <c r="P9"/>
  <c r="Q9"/>
  <c r="R9"/>
  <c r="S9"/>
  <c r="T9"/>
  <c r="U9"/>
  <c r="V9"/>
  <c r="B9"/>
  <c r="D9" i="6"/>
  <c r="D10"/>
  <c r="C9"/>
  <c r="C10"/>
  <c r="B8"/>
  <c r="AM62" i="15" l="1"/>
  <c r="AH62"/>
  <c r="AC62"/>
  <c r="P62"/>
  <c r="L62"/>
  <c r="H62"/>
  <c r="D61"/>
  <c r="D60"/>
  <c r="AF54"/>
  <c r="Y54"/>
  <c r="T54"/>
  <c r="P54"/>
  <c r="K54"/>
  <c r="D54"/>
  <c r="AL44"/>
  <c r="AF44"/>
  <c r="AB44"/>
  <c r="X44"/>
  <c r="T44"/>
  <c r="P44"/>
  <c r="L44"/>
  <c r="H44"/>
  <c r="D44"/>
  <c r="AR28"/>
  <c r="Y28"/>
  <c r="V28"/>
  <c r="S28"/>
  <c r="G28"/>
  <c r="D28"/>
  <c r="AI17"/>
  <c r="AD17"/>
  <c r="Y17"/>
  <c r="T17"/>
  <c r="P17"/>
  <c r="K17"/>
  <c r="F17"/>
  <c r="O8" i="14"/>
  <c r="N8"/>
  <c r="M8"/>
  <c r="L8"/>
  <c r="K8"/>
  <c r="J8"/>
  <c r="I8"/>
  <c r="G8"/>
  <c r="F8"/>
  <c r="E8"/>
  <c r="D8"/>
  <c r="B29" i="13"/>
  <c r="B28"/>
  <c r="B27"/>
  <c r="B26"/>
  <c r="B25"/>
  <c r="B24"/>
  <c r="B23"/>
  <c r="B22"/>
  <c r="B21"/>
  <c r="B20"/>
  <c r="B19"/>
  <c r="B18"/>
  <c r="B17"/>
  <c r="B16"/>
  <c r="B15"/>
  <c r="B14"/>
  <c r="B13"/>
  <c r="S10"/>
  <c r="S8" s="1"/>
  <c r="R10"/>
  <c r="R8" s="1"/>
  <c r="Q10"/>
  <c r="P10"/>
  <c r="O10"/>
  <c r="O8" s="1"/>
  <c r="N10"/>
  <c r="N8" s="1"/>
  <c r="M10"/>
  <c r="L10"/>
  <c r="K10"/>
  <c r="K8" s="1"/>
  <c r="J10"/>
  <c r="J8" s="1"/>
  <c r="I10"/>
  <c r="H10"/>
  <c r="G10"/>
  <c r="G8" s="1"/>
  <c r="F10"/>
  <c r="F8" s="1"/>
  <c r="E10"/>
  <c r="D10"/>
  <c r="D8" s="1"/>
  <c r="C10"/>
  <c r="C8" s="1"/>
  <c r="Q9"/>
  <c r="N9"/>
  <c r="K9"/>
  <c r="H9"/>
  <c r="E9"/>
  <c r="D9"/>
  <c r="C9"/>
  <c r="B9"/>
  <c r="Q8"/>
  <c r="P8"/>
  <c r="M8"/>
  <c r="L8"/>
  <c r="I8"/>
  <c r="H8"/>
  <c r="E8"/>
  <c r="P7" i="12"/>
  <c r="O7"/>
  <c r="N7"/>
  <c r="M7"/>
  <c r="L7"/>
  <c r="K7"/>
  <c r="J7"/>
  <c r="I7"/>
  <c r="H7"/>
  <c r="G7"/>
  <c r="F7"/>
  <c r="E7"/>
  <c r="D7"/>
  <c r="C7"/>
  <c r="B7"/>
  <c r="A7"/>
  <c r="V7" i="11"/>
  <c r="U7"/>
  <c r="T7" s="1"/>
  <c r="S7"/>
  <c r="R7"/>
  <c r="Q7"/>
  <c r="P7"/>
  <c r="O7"/>
  <c r="N7"/>
  <c r="M7"/>
  <c r="L7"/>
  <c r="K7"/>
  <c r="J7"/>
  <c r="I7"/>
  <c r="H7"/>
  <c r="G7"/>
  <c r="F7"/>
  <c r="E7"/>
  <c r="D7"/>
  <c r="C7"/>
  <c r="B7"/>
  <c r="M28" i="10"/>
  <c r="J28"/>
  <c r="G28"/>
  <c r="D28"/>
  <c r="M27"/>
  <c r="J27"/>
  <c r="G27"/>
  <c r="D27"/>
  <c r="M26"/>
  <c r="J26"/>
  <c r="G26"/>
  <c r="D26"/>
  <c r="M25"/>
  <c r="J25"/>
  <c r="G25"/>
  <c r="D25"/>
  <c r="M24"/>
  <c r="J24"/>
  <c r="G24"/>
  <c r="D24"/>
  <c r="M23"/>
  <c r="J23"/>
  <c r="G23"/>
  <c r="D23"/>
  <c r="M22"/>
  <c r="J22"/>
  <c r="G22"/>
  <c r="D22"/>
  <c r="M21"/>
  <c r="J21"/>
  <c r="G21"/>
  <c r="D21"/>
  <c r="M20"/>
  <c r="J20"/>
  <c r="G20"/>
  <c r="D20"/>
  <c r="M19"/>
  <c r="J19"/>
  <c r="G19"/>
  <c r="D19"/>
  <c r="M18"/>
  <c r="J18"/>
  <c r="G18"/>
  <c r="D18"/>
  <c r="M17"/>
  <c r="J17"/>
  <c r="G17"/>
  <c r="D17"/>
  <c r="M16"/>
  <c r="J16"/>
  <c r="G16"/>
  <c r="D16"/>
  <c r="M15"/>
  <c r="J15"/>
  <c r="G15"/>
  <c r="D15"/>
  <c r="M14"/>
  <c r="J14"/>
  <c r="G14"/>
  <c r="D14"/>
  <c r="M13"/>
  <c r="J13"/>
  <c r="G13"/>
  <c r="D13"/>
  <c r="M12"/>
  <c r="M9" s="1"/>
  <c r="M7" s="1"/>
  <c r="J12"/>
  <c r="G12"/>
  <c r="D12"/>
  <c r="D9" s="1"/>
  <c r="D7" s="1"/>
  <c r="M10"/>
  <c r="D10"/>
  <c r="C10"/>
  <c r="U9"/>
  <c r="R9"/>
  <c r="Q9"/>
  <c r="P9"/>
  <c r="O9"/>
  <c r="N9"/>
  <c r="N7" s="1"/>
  <c r="L9"/>
  <c r="K9"/>
  <c r="J9"/>
  <c r="J7" s="1"/>
  <c r="I9"/>
  <c r="I7" s="1"/>
  <c r="H9"/>
  <c r="G9"/>
  <c r="F9"/>
  <c r="F7" s="1"/>
  <c r="E9"/>
  <c r="C9"/>
  <c r="B9"/>
  <c r="A9"/>
  <c r="D8"/>
  <c r="R7"/>
  <c r="Q7"/>
  <c r="P7"/>
  <c r="O7"/>
  <c r="L7"/>
  <c r="K7"/>
  <c r="H7"/>
  <c r="G7"/>
  <c r="E7"/>
  <c r="C7"/>
  <c r="B7"/>
  <c r="A7"/>
  <c r="T28" i="9"/>
  <c r="K28"/>
  <c r="H28"/>
  <c r="E28"/>
  <c r="D28"/>
  <c r="C28"/>
  <c r="T27"/>
  <c r="K27"/>
  <c r="H27"/>
  <c r="E27"/>
  <c r="D27"/>
  <c r="C27"/>
  <c r="T26"/>
  <c r="K26"/>
  <c r="H26"/>
  <c r="E26"/>
  <c r="D26"/>
  <c r="C26"/>
  <c r="T25"/>
  <c r="K25"/>
  <c r="H25"/>
  <c r="E25"/>
  <c r="D25"/>
  <c r="C25"/>
  <c r="T24"/>
  <c r="K24"/>
  <c r="H24"/>
  <c r="E24"/>
  <c r="D24"/>
  <c r="C24"/>
  <c r="T23"/>
  <c r="K23"/>
  <c r="H23"/>
  <c r="E23"/>
  <c r="D23"/>
  <c r="C23"/>
  <c r="T22"/>
  <c r="K22"/>
  <c r="H22"/>
  <c r="E22"/>
  <c r="D22"/>
  <c r="C22"/>
  <c r="T21"/>
  <c r="K21"/>
  <c r="H21"/>
  <c r="E21"/>
  <c r="D21"/>
  <c r="C21"/>
  <c r="T20"/>
  <c r="K20"/>
  <c r="H20"/>
  <c r="E20"/>
  <c r="D20"/>
  <c r="C20"/>
  <c r="T19"/>
  <c r="K19"/>
  <c r="H19"/>
  <c r="E19"/>
  <c r="D19"/>
  <c r="C19"/>
  <c r="T18"/>
  <c r="K18"/>
  <c r="H18"/>
  <c r="E18"/>
  <c r="D18"/>
  <c r="C18"/>
  <c r="T17"/>
  <c r="K17"/>
  <c r="H17"/>
  <c r="E17"/>
  <c r="D17"/>
  <c r="C17"/>
  <c r="T16"/>
  <c r="K16"/>
  <c r="H16"/>
  <c r="E16"/>
  <c r="D16"/>
  <c r="C16"/>
  <c r="T15"/>
  <c r="K15"/>
  <c r="H15"/>
  <c r="E15"/>
  <c r="D15"/>
  <c r="C15"/>
  <c r="T14"/>
  <c r="K14"/>
  <c r="H14"/>
  <c r="E14"/>
  <c r="D14"/>
  <c r="C14"/>
  <c r="T13"/>
  <c r="K13"/>
  <c r="K9" s="1"/>
  <c r="K7" s="1"/>
  <c r="H13"/>
  <c r="E13"/>
  <c r="D13"/>
  <c r="C13"/>
  <c r="T12"/>
  <c r="K12"/>
  <c r="H12"/>
  <c r="E12"/>
  <c r="D12"/>
  <c r="C12"/>
  <c r="T10"/>
  <c r="N10"/>
  <c r="N7" s="1"/>
  <c r="K10"/>
  <c r="H10"/>
  <c r="E10"/>
  <c r="D10"/>
  <c r="C10"/>
  <c r="V9"/>
  <c r="U9"/>
  <c r="T9"/>
  <c r="M9"/>
  <c r="M7" s="1"/>
  <c r="L9"/>
  <c r="G9"/>
  <c r="F9"/>
  <c r="F7" s="1"/>
  <c r="C9"/>
  <c r="T8"/>
  <c r="N8"/>
  <c r="K8"/>
  <c r="H8"/>
  <c r="E8"/>
  <c r="D8"/>
  <c r="C8"/>
  <c r="B8"/>
  <c r="V7"/>
  <c r="U7"/>
  <c r="S7"/>
  <c r="R7"/>
  <c r="Q7"/>
  <c r="P7"/>
  <c r="O7"/>
  <c r="L7"/>
  <c r="J7"/>
  <c r="H7"/>
  <c r="B29" i="8"/>
  <c r="B28"/>
  <c r="B27"/>
  <c r="B26"/>
  <c r="B25"/>
  <c r="B24"/>
  <c r="B23"/>
  <c r="B22"/>
  <c r="B21"/>
  <c r="B20"/>
  <c r="B19"/>
  <c r="B18"/>
  <c r="B17"/>
  <c r="B16"/>
  <c r="B15"/>
  <c r="B14"/>
  <c r="B10" s="1"/>
  <c r="B13"/>
  <c r="B11"/>
  <c r="G10"/>
  <c r="F10"/>
  <c r="F8" s="1"/>
  <c r="E10"/>
  <c r="D10"/>
  <c r="C10"/>
  <c r="C8" s="1"/>
  <c r="B9"/>
  <c r="G8"/>
  <c r="E8"/>
  <c r="D8"/>
  <c r="G28" i="7"/>
  <c r="C28"/>
  <c r="G27"/>
  <c r="B27" s="1"/>
  <c r="C27"/>
  <c r="G26"/>
  <c r="C26"/>
  <c r="G25"/>
  <c r="C25"/>
  <c r="G24"/>
  <c r="C24"/>
  <c r="G23"/>
  <c r="B23" s="1"/>
  <c r="C23"/>
  <c r="G22"/>
  <c r="C22"/>
  <c r="G21"/>
  <c r="C21"/>
  <c r="G20"/>
  <c r="C20"/>
  <c r="G19"/>
  <c r="B19" s="1"/>
  <c r="C19"/>
  <c r="G18"/>
  <c r="C18"/>
  <c r="G17"/>
  <c r="C17"/>
  <c r="G16"/>
  <c r="C16"/>
  <c r="G15"/>
  <c r="C15"/>
  <c r="B15"/>
  <c r="G14"/>
  <c r="C14"/>
  <c r="G13"/>
  <c r="C13"/>
  <c r="B13" s="1"/>
  <c r="G12"/>
  <c r="C12"/>
  <c r="C9" s="1"/>
  <c r="C10"/>
  <c r="B10"/>
  <c r="I9"/>
  <c r="I7" s="1"/>
  <c r="H9"/>
  <c r="F9"/>
  <c r="E9"/>
  <c r="E7" s="1"/>
  <c r="D9"/>
  <c r="D7" s="1"/>
  <c r="C8"/>
  <c r="H7"/>
  <c r="F7"/>
  <c r="D28" i="6"/>
  <c r="C28"/>
  <c r="B28" s="1"/>
  <c r="D27"/>
  <c r="C27"/>
  <c r="B27"/>
  <c r="D26"/>
  <c r="B26" s="1"/>
  <c r="C26"/>
  <c r="D25"/>
  <c r="C25"/>
  <c r="B25" s="1"/>
  <c r="D24"/>
  <c r="C24"/>
  <c r="B24" s="1"/>
  <c r="D23"/>
  <c r="C23"/>
  <c r="B23"/>
  <c r="D22"/>
  <c r="B22" s="1"/>
  <c r="C22"/>
  <c r="D21"/>
  <c r="C21"/>
  <c r="B21" s="1"/>
  <c r="D20"/>
  <c r="C20"/>
  <c r="B20" s="1"/>
  <c r="D19"/>
  <c r="C19"/>
  <c r="B19"/>
  <c r="D18"/>
  <c r="B18" s="1"/>
  <c r="C18"/>
  <c r="D17"/>
  <c r="C17"/>
  <c r="B17" s="1"/>
  <c r="D16"/>
  <c r="C16"/>
  <c r="B16" s="1"/>
  <c r="D15"/>
  <c r="C15"/>
  <c r="B15"/>
  <c r="D14"/>
  <c r="B14" s="1"/>
  <c r="C14"/>
  <c r="D13"/>
  <c r="C13"/>
  <c r="B13" s="1"/>
  <c r="D12"/>
  <c r="C12"/>
  <c r="B12" s="1"/>
  <c r="B10"/>
  <c r="M9"/>
  <c r="L9"/>
  <c r="L7" s="1"/>
  <c r="K9"/>
  <c r="K7" s="1"/>
  <c r="J9"/>
  <c r="I9"/>
  <c r="H9"/>
  <c r="H7" s="1"/>
  <c r="G9"/>
  <c r="G7" s="1"/>
  <c r="F9"/>
  <c r="E9"/>
  <c r="D7"/>
  <c r="D8"/>
  <c r="C8"/>
  <c r="M7"/>
  <c r="J7"/>
  <c r="I7"/>
  <c r="F7"/>
  <c r="E7"/>
  <c r="B29" i="5"/>
  <c r="B28"/>
  <c r="B27"/>
  <c r="B26"/>
  <c r="B25"/>
  <c r="B24"/>
  <c r="B23"/>
  <c r="B22"/>
  <c r="B21"/>
  <c r="B20"/>
  <c r="B19"/>
  <c r="B18"/>
  <c r="B17"/>
  <c r="B16"/>
  <c r="B15"/>
  <c r="B14"/>
  <c r="B10" s="1"/>
  <c r="B13"/>
  <c r="B11"/>
  <c r="H10"/>
  <c r="G10"/>
  <c r="G8" s="1"/>
  <c r="F10"/>
  <c r="F8" s="1"/>
  <c r="E10"/>
  <c r="E8" s="1"/>
  <c r="D10"/>
  <c r="C10"/>
  <c r="C8" s="1"/>
  <c r="B9"/>
  <c r="I8"/>
  <c r="H8"/>
  <c r="D8"/>
  <c r="G29" i="4"/>
  <c r="B29" s="1"/>
  <c r="C29"/>
  <c r="G28"/>
  <c r="C28"/>
  <c r="G27"/>
  <c r="C27"/>
  <c r="G26"/>
  <c r="C26"/>
  <c r="G25"/>
  <c r="B25" s="1"/>
  <c r="C25"/>
  <c r="G24"/>
  <c r="C24"/>
  <c r="B24" s="1"/>
  <c r="G23"/>
  <c r="C23"/>
  <c r="G22"/>
  <c r="C22"/>
  <c r="B22" s="1"/>
  <c r="G21"/>
  <c r="B21" s="1"/>
  <c r="C21"/>
  <c r="G20"/>
  <c r="C20"/>
  <c r="G19"/>
  <c r="C19"/>
  <c r="G18"/>
  <c r="C18"/>
  <c r="G17"/>
  <c r="B17" s="1"/>
  <c r="C17"/>
  <c r="G16"/>
  <c r="C16"/>
  <c r="G15"/>
  <c r="C15"/>
  <c r="G14"/>
  <c r="G10" s="1"/>
  <c r="G8" s="1"/>
  <c r="C14"/>
  <c r="G13"/>
  <c r="C13"/>
  <c r="B13"/>
  <c r="C11"/>
  <c r="B11"/>
  <c r="I10"/>
  <c r="H10"/>
  <c r="F10"/>
  <c r="E10"/>
  <c r="D10"/>
  <c r="D8" s="1"/>
  <c r="C9"/>
  <c r="B9"/>
  <c r="I8"/>
  <c r="H8"/>
  <c r="F8"/>
  <c r="E8"/>
  <c r="B31" i="3"/>
  <c r="B30"/>
  <c r="B29"/>
  <c r="B28"/>
  <c r="B27"/>
  <c r="B26"/>
  <c r="B25"/>
  <c r="B24"/>
  <c r="B23"/>
  <c r="B22"/>
  <c r="B21"/>
  <c r="B20"/>
  <c r="B19"/>
  <c r="B18"/>
  <c r="B17"/>
  <c r="B16"/>
  <c r="B15"/>
  <c r="B13"/>
  <c r="Q12"/>
  <c r="P12"/>
  <c r="O12"/>
  <c r="N12"/>
  <c r="M12"/>
  <c r="L12"/>
  <c r="K12"/>
  <c r="J12"/>
  <c r="I12"/>
  <c r="H12"/>
  <c r="G12"/>
  <c r="F12"/>
  <c r="E12"/>
  <c r="D12"/>
  <c r="C12"/>
  <c r="B12"/>
  <c r="Q10"/>
  <c r="P10"/>
  <c r="O10"/>
  <c r="N10"/>
  <c r="M10"/>
  <c r="L10"/>
  <c r="K10"/>
  <c r="J10"/>
  <c r="I10"/>
  <c r="H10"/>
  <c r="G10"/>
  <c r="F10"/>
  <c r="E10"/>
  <c r="D10"/>
  <c r="C10"/>
  <c r="B10"/>
  <c r="K35" i="2"/>
  <c r="G35"/>
  <c r="K33"/>
  <c r="G33"/>
  <c r="D32"/>
  <c r="C32"/>
  <c r="B32"/>
  <c r="K31"/>
  <c r="G31"/>
  <c r="K28"/>
  <c r="I28"/>
  <c r="H28"/>
  <c r="G28"/>
  <c r="K26"/>
  <c r="I26"/>
  <c r="H26"/>
  <c r="G26"/>
  <c r="K24"/>
  <c r="I24"/>
  <c r="H24"/>
  <c r="G24"/>
  <c r="K22"/>
  <c r="I22"/>
  <c r="H22"/>
  <c r="G22"/>
  <c r="K18"/>
  <c r="G18"/>
  <c r="K16"/>
  <c r="G16"/>
  <c r="K14"/>
  <c r="G14"/>
  <c r="K12"/>
  <c r="G12"/>
  <c r="K10"/>
  <c r="G10"/>
  <c r="K7"/>
  <c r="G7"/>
  <c r="Q29" i="1"/>
  <c r="N29"/>
  <c r="K29"/>
  <c r="H29"/>
  <c r="E29"/>
  <c r="B29"/>
  <c r="Q28"/>
  <c r="N28"/>
  <c r="K28"/>
  <c r="H28"/>
  <c r="E28"/>
  <c r="B28"/>
  <c r="Q27"/>
  <c r="N27"/>
  <c r="K27"/>
  <c r="H27"/>
  <c r="E27"/>
  <c r="B27"/>
  <c r="Q26"/>
  <c r="N26"/>
  <c r="K26"/>
  <c r="H26"/>
  <c r="E26"/>
  <c r="B26"/>
  <c r="Q25"/>
  <c r="N25"/>
  <c r="K25"/>
  <c r="H25"/>
  <c r="E25"/>
  <c r="B25"/>
  <c r="Q24"/>
  <c r="N24"/>
  <c r="K24"/>
  <c r="H24"/>
  <c r="E24"/>
  <c r="B24"/>
  <c r="Q23"/>
  <c r="N23"/>
  <c r="K23"/>
  <c r="H23"/>
  <c r="E23"/>
  <c r="B23"/>
  <c r="Q22"/>
  <c r="N22"/>
  <c r="K22"/>
  <c r="H22"/>
  <c r="E22"/>
  <c r="B22"/>
  <c r="Q21"/>
  <c r="N21"/>
  <c r="K21"/>
  <c r="H21"/>
  <c r="E21"/>
  <c r="B21"/>
  <c r="Q20"/>
  <c r="N20"/>
  <c r="K20"/>
  <c r="H20"/>
  <c r="E20"/>
  <c r="B20"/>
  <c r="Q19"/>
  <c r="N19"/>
  <c r="K19"/>
  <c r="H19"/>
  <c r="E19"/>
  <c r="B19"/>
  <c r="Q18"/>
  <c r="N18"/>
  <c r="K18"/>
  <c r="H18"/>
  <c r="E18"/>
  <c r="B18"/>
  <c r="Q17"/>
  <c r="N17"/>
  <c r="K17"/>
  <c r="H17"/>
  <c r="E17"/>
  <c r="B17"/>
  <c r="Q16"/>
  <c r="N16"/>
  <c r="K16"/>
  <c r="H16"/>
  <c r="E16"/>
  <c r="B16"/>
  <c r="Q15"/>
  <c r="N15"/>
  <c r="K15"/>
  <c r="H15"/>
  <c r="E15"/>
  <c r="B15"/>
  <c r="Q14"/>
  <c r="N14"/>
  <c r="N10" s="1"/>
  <c r="K14"/>
  <c r="H14"/>
  <c r="H10" s="1"/>
  <c r="E14"/>
  <c r="B14"/>
  <c r="Q13"/>
  <c r="Q10" s="1"/>
  <c r="Q8" s="1"/>
  <c r="N13"/>
  <c r="K13"/>
  <c r="H13"/>
  <c r="E13"/>
  <c r="E10" s="1"/>
  <c r="E8" s="1"/>
  <c r="B13"/>
  <c r="Q11"/>
  <c r="N11"/>
  <c r="K11"/>
  <c r="H11"/>
  <c r="E11"/>
  <c r="B11"/>
  <c r="S10"/>
  <c r="R10"/>
  <c r="P10"/>
  <c r="P8" s="1"/>
  <c r="O10"/>
  <c r="O8" s="1"/>
  <c r="M10"/>
  <c r="L10"/>
  <c r="L8" s="1"/>
  <c r="K10"/>
  <c r="K8" s="1"/>
  <c r="J10"/>
  <c r="J8" s="1"/>
  <c r="I10"/>
  <c r="G10"/>
  <c r="G8" s="1"/>
  <c r="F10"/>
  <c r="F8" s="1"/>
  <c r="D10"/>
  <c r="D8" s="1"/>
  <c r="C10"/>
  <c r="C8" s="1"/>
  <c r="B10"/>
  <c r="N9"/>
  <c r="K9"/>
  <c r="H9"/>
  <c r="E9"/>
  <c r="B9"/>
  <c r="S8"/>
  <c r="R8"/>
  <c r="M8"/>
  <c r="I8"/>
  <c r="B8"/>
  <c r="D62" i="15" l="1"/>
  <c r="B10" i="13"/>
  <c r="B8" s="1"/>
  <c r="B13" i="9"/>
  <c r="B15"/>
  <c r="B17"/>
  <c r="B26"/>
  <c r="B22"/>
  <c r="B24"/>
  <c r="B14"/>
  <c r="T7"/>
  <c r="D9"/>
  <c r="D7" s="1"/>
  <c r="B27"/>
  <c r="B18"/>
  <c r="B20"/>
  <c r="B16"/>
  <c r="B23"/>
  <c r="B25"/>
  <c r="B12"/>
  <c r="B19"/>
  <c r="B21"/>
  <c r="B28"/>
  <c r="G7"/>
  <c r="E9"/>
  <c r="E7" s="1"/>
  <c r="B10"/>
  <c r="C7"/>
  <c r="B8" i="8"/>
  <c r="G9" i="7"/>
  <c r="G7" s="1"/>
  <c r="B16"/>
  <c r="B18"/>
  <c r="B20"/>
  <c r="B22"/>
  <c r="B25"/>
  <c r="B14"/>
  <c r="B21"/>
  <c r="B28"/>
  <c r="B17"/>
  <c r="B24"/>
  <c r="B26"/>
  <c r="C7"/>
  <c r="B12"/>
  <c r="B8"/>
  <c r="B9" i="6"/>
  <c r="B7" s="1"/>
  <c r="C7"/>
  <c r="B8" i="5"/>
  <c r="B15" i="4"/>
  <c r="B20"/>
  <c r="B27"/>
  <c r="B19"/>
  <c r="B26"/>
  <c r="B28"/>
  <c r="B18"/>
  <c r="B14"/>
  <c r="B10" s="1"/>
  <c r="B8" s="1"/>
  <c r="B16"/>
  <c r="B23"/>
  <c r="C10"/>
  <c r="C8" s="1"/>
  <c r="N8" i="1"/>
  <c r="H8"/>
  <c r="B7" i="9" l="1"/>
  <c r="B9"/>
  <c r="B9" i="7"/>
  <c r="B7"/>
</calcChain>
</file>

<file path=xl/sharedStrings.xml><?xml version="1.0" encoding="utf-8"?>
<sst xmlns="http://schemas.openxmlformats.org/spreadsheetml/2006/main" count="847" uniqueCount="286">
  <si>
    <t>中       学       校</t>
    <rPh sb="0" eb="1">
      <t>ナカ</t>
    </rPh>
    <phoneticPr fontId="4"/>
  </si>
  <si>
    <t xml:space="preserve"> 第 ２１ 表  中学校総括表</t>
    <rPh sb="9" eb="12">
      <t>チュウガッコウ</t>
    </rPh>
    <rPh sb="12" eb="15">
      <t>ソウカツヒョウ</t>
    </rPh>
    <phoneticPr fontId="4"/>
  </si>
  <si>
    <t>区 　　   分</t>
    <phoneticPr fontId="4"/>
  </si>
  <si>
    <t>学校数</t>
    <phoneticPr fontId="4"/>
  </si>
  <si>
    <t>学級数</t>
    <phoneticPr fontId="4"/>
  </si>
  <si>
    <t>生徒数</t>
    <phoneticPr fontId="4"/>
  </si>
  <si>
    <t>教員数</t>
    <phoneticPr fontId="4"/>
  </si>
  <si>
    <t>職員数</t>
    <phoneticPr fontId="4"/>
  </si>
  <si>
    <t>計</t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</si>
  <si>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</si>
  <si>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</si>
  <si>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計</t>
    <rPh sb="0" eb="1">
      <t>ケイ</t>
    </rPh>
    <phoneticPr fontId="4"/>
  </si>
  <si>
    <t>単式</t>
    <rPh sb="0" eb="2">
      <t>タンシキ</t>
    </rPh>
    <phoneticPr fontId="4"/>
  </si>
  <si>
    <t>特別
支援</t>
    <rPh sb="0" eb="2">
      <t>トクベツ</t>
    </rPh>
    <rPh sb="3" eb="5">
      <t>シエン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</si>
  <si>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</si>
  <si>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</si>
  <si>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本務者</t>
    <phoneticPr fontId="4"/>
  </si>
  <si>
    <t>兼務者</t>
    <phoneticPr fontId="4"/>
  </si>
  <si>
    <t>（本務者）</t>
    <phoneticPr fontId="4"/>
  </si>
  <si>
    <t>男</t>
    <phoneticPr fontId="4"/>
  </si>
  <si>
    <t>女</t>
    <phoneticPr fontId="4"/>
  </si>
  <si>
    <t>国　立　計</t>
    <rPh sb="4" eb="5">
      <t>ケイ</t>
    </rPh>
    <phoneticPr fontId="4"/>
  </si>
  <si>
    <t>-</t>
  </si>
  <si>
    <t>公　立　計</t>
    <rPh sb="4" eb="5">
      <t>ケイ</t>
    </rPh>
    <phoneticPr fontId="4"/>
  </si>
  <si>
    <t>私　立　計</t>
    <rPh sb="4" eb="5">
      <t>ケイ</t>
    </rPh>
    <phoneticPr fontId="4"/>
  </si>
  <si>
    <t>-</t>
    <phoneticPr fontId="4"/>
  </si>
  <si>
    <t>(公立の内訳)</t>
    <rPh sb="1" eb="3">
      <t>コウリツ</t>
    </rPh>
    <rPh sb="4" eb="6">
      <t>ウチワケ</t>
    </rPh>
    <phoneticPr fontId="4"/>
  </si>
  <si>
    <t>福井市</t>
    <rPh sb="0" eb="3">
      <t>フクイシ</t>
    </rPh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</si>
  <si>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</si>
  <si>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</si>
  <si>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</si>
  <si>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</si>
  <si>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</si>
  <si>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あわら市</t>
    <rPh sb="3" eb="4">
      <t>シ</t>
    </rPh>
    <phoneticPr fontId="4"/>
  </si>
  <si>
    <t>越前市</t>
    <rPh sb="0" eb="2">
      <t>エチゼン</t>
    </rPh>
    <phoneticPr fontId="4"/>
  </si>
  <si>
    <t>坂井市</t>
    <rPh sb="2" eb="3">
      <t>シ</t>
    </rPh>
    <phoneticPr fontId="4"/>
  </si>
  <si>
    <t>永平寺町</t>
    <phoneticPr fontId="4"/>
  </si>
  <si>
    <t>池田町</t>
    <phoneticPr fontId="4"/>
  </si>
  <si>
    <t>南越前町</t>
    <rPh sb="0" eb="1">
      <t>ミナミ</t>
    </rPh>
    <rPh sb="1" eb="4">
      <t>エチゼンチョウ</t>
    </rPh>
    <phoneticPr fontId="4"/>
  </si>
  <si>
    <t>越前町</t>
    <phoneticPr fontId="4"/>
  </si>
  <si>
    <t>美浜町</t>
    <phoneticPr fontId="4"/>
  </si>
  <si>
    <t>高浜町</t>
    <phoneticPr fontId="4"/>
  </si>
  <si>
    <t>おおい町</t>
    <rPh sb="3" eb="4">
      <t>チョウ</t>
    </rPh>
    <phoneticPr fontId="4"/>
  </si>
  <si>
    <t>若狭町</t>
    <rPh sb="0" eb="3">
      <t>ワカサチョウ</t>
    </rPh>
    <phoneticPr fontId="4"/>
  </si>
  <si>
    <t>区   分</t>
    <phoneticPr fontId="4"/>
  </si>
  <si>
    <t>国立</t>
    <phoneticPr fontId="4"/>
  </si>
  <si>
    <t>公立</t>
    <phoneticPr fontId="4"/>
  </si>
  <si>
    <t>私立</t>
    <phoneticPr fontId="4"/>
  </si>
  <si>
    <t>区          分</t>
    <phoneticPr fontId="4"/>
  </si>
  <si>
    <t>公   立</t>
    <phoneticPr fontId="4"/>
  </si>
  <si>
    <t xml:space="preserve"> ０　学級</t>
    <phoneticPr fontId="4"/>
  </si>
  <si>
    <t>本校</t>
    <phoneticPr fontId="4"/>
  </si>
  <si>
    <t>分校</t>
    <phoneticPr fontId="4"/>
  </si>
  <si>
    <t>１   〃</t>
    <phoneticPr fontId="4"/>
  </si>
  <si>
    <t>２   〃</t>
    <phoneticPr fontId="4"/>
  </si>
  <si>
    <t>学  校  全  数</t>
    <phoneticPr fontId="4"/>
  </si>
  <si>
    <t>３   〃</t>
    <phoneticPr fontId="4"/>
  </si>
  <si>
    <t>４   〃</t>
    <phoneticPr fontId="4"/>
  </si>
  <si>
    <t>５   〃</t>
    <phoneticPr fontId="4"/>
  </si>
  <si>
    <t>保健主事のいる学校</t>
    <phoneticPr fontId="4"/>
  </si>
  <si>
    <t>６   〃</t>
    <phoneticPr fontId="4"/>
  </si>
  <si>
    <t>７   〃</t>
    <phoneticPr fontId="4"/>
  </si>
  <si>
    <t>本務養護教員のいる学校</t>
    <phoneticPr fontId="4"/>
  </si>
  <si>
    <t>８   〃</t>
    <phoneticPr fontId="4"/>
  </si>
  <si>
    <t>９   〃</t>
    <phoneticPr fontId="4"/>
  </si>
  <si>
    <t>本務栄養教諭のいる学校</t>
    <rPh sb="0" eb="2">
      <t>ホンム</t>
    </rPh>
    <rPh sb="2" eb="4">
      <t>エイヨウ</t>
    </rPh>
    <rPh sb="4" eb="6">
      <t>キョウユ</t>
    </rPh>
    <rPh sb="9" eb="11">
      <t>ガッコウ</t>
    </rPh>
    <phoneticPr fontId="4"/>
  </si>
  <si>
    <t>１０  〃</t>
    <phoneticPr fontId="4"/>
  </si>
  <si>
    <t>１１  〃</t>
    <phoneticPr fontId="4"/>
  </si>
  <si>
    <t>本務事務職員のいる学校</t>
    <phoneticPr fontId="4"/>
  </si>
  <si>
    <t>１２  〃</t>
    <phoneticPr fontId="4"/>
  </si>
  <si>
    <t>１３  〃</t>
    <phoneticPr fontId="4"/>
  </si>
  <si>
    <t>負担法による事務職員の</t>
    <phoneticPr fontId="4"/>
  </si>
  <si>
    <t>１４  〃</t>
    <phoneticPr fontId="4"/>
  </si>
  <si>
    <t>　　　　　　いる学校</t>
    <phoneticPr fontId="4"/>
  </si>
  <si>
    <t>１５  〃</t>
    <phoneticPr fontId="4"/>
  </si>
  <si>
    <t>１６  〃</t>
    <phoneticPr fontId="4"/>
  </si>
  <si>
    <t>１７  〃</t>
    <phoneticPr fontId="4"/>
  </si>
  <si>
    <t>複式学級のある学校</t>
    <phoneticPr fontId="4"/>
  </si>
  <si>
    <t>１８  〃</t>
    <phoneticPr fontId="4"/>
  </si>
  <si>
    <t>１９  〃</t>
    <phoneticPr fontId="4"/>
  </si>
  <si>
    <t>複式学級のみの学校</t>
    <phoneticPr fontId="4"/>
  </si>
  <si>
    <t>２０  〃</t>
    <phoneticPr fontId="4"/>
  </si>
  <si>
    <t>２１  〃</t>
    <phoneticPr fontId="4"/>
  </si>
  <si>
    <t>特別支援学級のある学校</t>
    <rPh sb="0" eb="2">
      <t>トクベツ</t>
    </rPh>
    <rPh sb="2" eb="4">
      <t>シエン</t>
    </rPh>
    <phoneticPr fontId="4"/>
  </si>
  <si>
    <t>２２  〃</t>
    <phoneticPr fontId="4"/>
  </si>
  <si>
    <t>２３  〃</t>
    <phoneticPr fontId="4"/>
  </si>
  <si>
    <t>特別支援学級のみの学校</t>
    <rPh sb="0" eb="2">
      <t>トクベツ</t>
    </rPh>
    <rPh sb="2" eb="4">
      <t>シエン</t>
    </rPh>
    <phoneticPr fontId="4"/>
  </si>
  <si>
    <t>２４  〃</t>
    <phoneticPr fontId="4"/>
  </si>
  <si>
    <t>２５～３０</t>
    <phoneticPr fontId="4"/>
  </si>
  <si>
    <t>３１以上</t>
    <rPh sb="2" eb="4">
      <t>イジョウ</t>
    </rPh>
    <phoneticPr fontId="4"/>
  </si>
  <si>
    <t>学校医のいる学校</t>
    <phoneticPr fontId="4"/>
  </si>
  <si>
    <t>「０学級」とは休校中の学校である。</t>
  </si>
  <si>
    <t>学校歯科医のいる学校</t>
    <rPh sb="8" eb="10">
      <t>ガッコウ</t>
    </rPh>
    <phoneticPr fontId="4"/>
  </si>
  <si>
    <t>学校薬剤師のいる学校</t>
    <rPh sb="8" eb="10">
      <t>ガッコウ</t>
    </rPh>
    <phoneticPr fontId="4"/>
  </si>
  <si>
    <t>第 24 表　市町村別・生徒数別学校数</t>
    <rPh sb="0" eb="1">
      <t>ダイ</t>
    </rPh>
    <rPh sb="5" eb="6">
      <t>ヒョウ</t>
    </rPh>
    <rPh sb="7" eb="10">
      <t>シチョウソン</t>
    </rPh>
    <rPh sb="10" eb="11">
      <t>ベツ</t>
    </rPh>
    <rPh sb="12" eb="15">
      <t>セイトスウ</t>
    </rPh>
    <rPh sb="15" eb="16">
      <t>ベツ</t>
    </rPh>
    <rPh sb="16" eb="18">
      <t>ガッコウ</t>
    </rPh>
    <rPh sb="18" eb="19">
      <t>スウ</t>
    </rPh>
    <phoneticPr fontId="4"/>
  </si>
  <si>
    <t>区  分</t>
    <phoneticPr fontId="4"/>
  </si>
  <si>
    <t>生　徒　数　別　学　校　数</t>
    <rPh sb="0" eb="1">
      <t>ショウ</t>
    </rPh>
    <rPh sb="2" eb="3">
      <t>タダ</t>
    </rPh>
    <rPh sb="4" eb="5">
      <t>カズ</t>
    </rPh>
    <rPh sb="6" eb="7">
      <t>ベツ</t>
    </rPh>
    <rPh sb="8" eb="9">
      <t>ガク</t>
    </rPh>
    <rPh sb="10" eb="11">
      <t>コウ</t>
    </rPh>
    <rPh sb="12" eb="13">
      <t>スウ</t>
    </rPh>
    <phoneticPr fontId="4"/>
  </si>
  <si>
    <t>0人</t>
    <rPh sb="1" eb="2">
      <t>ニン</t>
    </rPh>
    <phoneticPr fontId="4"/>
  </si>
  <si>
    <t xml:space="preserve">  ～</t>
  </si>
  <si>
    <t xml:space="preserve"> ～</t>
  </si>
  <si>
    <t>　 人</t>
    <rPh sb="2" eb="3">
      <t>ニン</t>
    </rPh>
    <phoneticPr fontId="4"/>
  </si>
  <si>
    <t>以上</t>
    <rPh sb="0" eb="2">
      <t>イジョウ</t>
    </rPh>
    <phoneticPr fontId="4"/>
  </si>
  <si>
    <t xml:space="preserve">  人</t>
  </si>
  <si>
    <t>単式学級</t>
    <phoneticPr fontId="4"/>
  </si>
  <si>
    <t>特別支援学級</t>
    <rPh sb="0" eb="2">
      <t>トクベツ</t>
    </rPh>
    <rPh sb="2" eb="4">
      <t>シエン</t>
    </rPh>
    <phoneticPr fontId="4"/>
  </si>
  <si>
    <t>１学年</t>
    <phoneticPr fontId="4"/>
  </si>
  <si>
    <t>２学年</t>
    <phoneticPr fontId="4"/>
  </si>
  <si>
    <t>３学年</t>
    <phoneticPr fontId="4"/>
  </si>
  <si>
    <t>知的障害</t>
    <rPh sb="0" eb="2">
      <t>チテキ</t>
    </rPh>
    <rPh sb="2" eb="4">
      <t>ショウガイ</t>
    </rPh>
    <phoneticPr fontId="4"/>
  </si>
  <si>
    <t>情緒障害</t>
    <phoneticPr fontId="4"/>
  </si>
  <si>
    <t>収　容　人　員　別　学　級　数</t>
    <rPh sb="0" eb="1">
      <t>オサム</t>
    </rPh>
    <rPh sb="2" eb="3">
      <t>カタチ</t>
    </rPh>
    <rPh sb="4" eb="5">
      <t>ヒト</t>
    </rPh>
    <rPh sb="6" eb="7">
      <t>イン</t>
    </rPh>
    <rPh sb="8" eb="9">
      <t>ベツ</t>
    </rPh>
    <rPh sb="10" eb="11">
      <t>ガク</t>
    </rPh>
    <rPh sb="12" eb="13">
      <t>キュウ</t>
    </rPh>
    <rPh sb="14" eb="15">
      <t>スウ</t>
    </rPh>
    <phoneticPr fontId="4"/>
  </si>
  <si>
    <t xml:space="preserve">  ７人</t>
  </si>
  <si>
    <t xml:space="preserve">  ８～</t>
  </si>
  <si>
    <t xml:space="preserve">  13～</t>
  </si>
  <si>
    <t xml:space="preserve">  21～</t>
  </si>
  <si>
    <t xml:space="preserve">  26～</t>
  </si>
  <si>
    <t xml:space="preserve">  31～</t>
  </si>
  <si>
    <t xml:space="preserve">  36～</t>
  </si>
  <si>
    <t xml:space="preserve">  41人</t>
    <rPh sb="4" eb="5">
      <t>ニン</t>
    </rPh>
    <phoneticPr fontId="4"/>
  </si>
  <si>
    <t xml:space="preserve">   以下</t>
  </si>
  <si>
    <t xml:space="preserve">   12人</t>
  </si>
  <si>
    <t xml:space="preserve">   20人</t>
  </si>
  <si>
    <t xml:space="preserve">   25人</t>
  </si>
  <si>
    <t xml:space="preserve">   30人</t>
  </si>
  <si>
    <t xml:space="preserve">   35人</t>
  </si>
  <si>
    <t xml:space="preserve">   40人</t>
  </si>
  <si>
    <t>　 以上</t>
    <rPh sb="2" eb="4">
      <t>イジョウ</t>
    </rPh>
    <phoneticPr fontId="4"/>
  </si>
  <si>
    <t>区 　　  分</t>
    <rPh sb="0" eb="1">
      <t>ク</t>
    </rPh>
    <rPh sb="6" eb="7">
      <t>ブン</t>
    </rPh>
    <phoneticPr fontId="4"/>
  </si>
  <si>
    <t xml:space="preserve"> 計</t>
    <phoneticPr fontId="4"/>
  </si>
  <si>
    <t>区 　　    分</t>
    <rPh sb="0" eb="1">
      <t>ク</t>
    </rPh>
    <rPh sb="8" eb="9">
      <t>ブン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</si>
  <si>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</si>
  <si>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 xml:space="preserve">  第 29 表  理由別長期欠席生徒数 (前年度間30日以上)・帰国生徒数</t>
    <rPh sb="35" eb="37">
      <t>セイト</t>
    </rPh>
    <phoneticPr fontId="4"/>
  </si>
  <si>
    <t>理  由  別  長  期  欠  席  生  徒  数</t>
    <phoneticPr fontId="4"/>
  </si>
  <si>
    <t>帰国生徒数</t>
    <rPh sb="0" eb="2">
      <t>キコク</t>
    </rPh>
    <rPh sb="2" eb="4">
      <t>セイト</t>
    </rPh>
    <rPh sb="4" eb="5">
      <t>スウ</t>
    </rPh>
    <phoneticPr fontId="4"/>
  </si>
  <si>
    <t>病気</t>
    <rPh sb="0" eb="2">
      <t>ビョウキ</t>
    </rPh>
    <phoneticPr fontId="4"/>
  </si>
  <si>
    <t>経済的理由</t>
    <rPh sb="0" eb="3">
      <t>ケイザイテキ</t>
    </rPh>
    <rPh sb="3" eb="5">
      <t>リユウ</t>
    </rPh>
    <phoneticPr fontId="4"/>
  </si>
  <si>
    <t>不登校</t>
    <rPh sb="0" eb="3">
      <t>フトウコウ</t>
    </rPh>
    <phoneticPr fontId="4"/>
  </si>
  <si>
    <t>その他</t>
    <rPh sb="0" eb="3">
      <t>ソノホカ</t>
    </rPh>
    <phoneticPr fontId="4"/>
  </si>
  <si>
    <t>平成23年度間</t>
    <rPh sb="0" eb="2">
      <t>ヘイセイ</t>
    </rPh>
    <rPh sb="4" eb="6">
      <t>ネンド</t>
    </rPh>
    <rPh sb="6" eb="7">
      <t>カン</t>
    </rPh>
    <phoneticPr fontId="4"/>
  </si>
  <si>
    <t>第 30 表　職名別教員数（本務者）</t>
    <rPh sb="0" eb="1">
      <t>ダイ</t>
    </rPh>
    <rPh sb="5" eb="6">
      <t>ヒョウ</t>
    </rPh>
    <rPh sb="7" eb="9">
      <t>ショクメイ</t>
    </rPh>
    <rPh sb="9" eb="10">
      <t>ベツ</t>
    </rPh>
    <rPh sb="10" eb="12">
      <t>キョウイン</t>
    </rPh>
    <rPh sb="12" eb="13">
      <t>スウ</t>
    </rPh>
    <rPh sb="14" eb="16">
      <t>ホンム</t>
    </rPh>
    <rPh sb="16" eb="17">
      <t>シャ</t>
    </rPh>
    <phoneticPr fontId="4"/>
  </si>
  <si>
    <t>区分</t>
    <rPh sb="0" eb="2">
      <t>クブン</t>
    </rPh>
    <phoneticPr fontId="4"/>
  </si>
  <si>
    <t>校    長</t>
    <phoneticPr fontId="4"/>
  </si>
  <si>
    <t>副校長</t>
    <rPh sb="0" eb="1">
      <t>フク</t>
    </rPh>
    <rPh sb="1" eb="2">
      <t>コウ</t>
    </rPh>
    <rPh sb="2" eb="3">
      <t>チョウ</t>
    </rPh>
    <phoneticPr fontId="11"/>
  </si>
  <si>
    <t>教    頭</t>
    <phoneticPr fontId="4"/>
  </si>
  <si>
    <t>主幹教諭</t>
    <rPh sb="0" eb="1">
      <t>シュ</t>
    </rPh>
    <rPh sb="1" eb="2">
      <t>ミキ</t>
    </rPh>
    <rPh sb="2" eb="3">
      <t>キョウ</t>
    </rPh>
    <rPh sb="3" eb="4">
      <t>サトシ</t>
    </rPh>
    <phoneticPr fontId="11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</si>
  <si>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11"/>
  </si>
  <si>
    <t>教　諭</t>
    <rPh sb="0" eb="1">
      <t>キョウ</t>
    </rPh>
    <rPh sb="2" eb="3">
      <t>サトシ</t>
    </rPh>
    <phoneticPr fontId="3"/>
  </si>
  <si>
    <t>福井市</t>
    <phoneticPr fontId="4"/>
  </si>
  <si>
    <t>おおい町</t>
    <phoneticPr fontId="4"/>
  </si>
  <si>
    <t>（つづき）</t>
    <phoneticPr fontId="4"/>
  </si>
  <si>
    <t>助教諭</t>
    <phoneticPr fontId="4"/>
  </si>
  <si>
    <t>養護教諭</t>
    <phoneticPr fontId="4"/>
  </si>
  <si>
    <t>養護助教諭</t>
    <phoneticPr fontId="4"/>
  </si>
  <si>
    <t>栄養教諭</t>
    <rPh sb="0" eb="2">
      <t>エイヨウ</t>
    </rPh>
    <rPh sb="2" eb="4">
      <t>キョウユ</t>
    </rPh>
    <phoneticPr fontId="4"/>
  </si>
  <si>
    <t>講     師</t>
    <phoneticPr fontId="4"/>
  </si>
  <si>
    <t>市町村費負担の者
（再掲）</t>
    <rPh sb="0" eb="3">
      <t>シチョウソン</t>
    </rPh>
    <rPh sb="3" eb="4">
      <t>ヒ</t>
    </rPh>
    <rPh sb="4" eb="6">
      <t>フタン</t>
    </rPh>
    <rPh sb="7" eb="8">
      <t>モノ</t>
    </rPh>
    <rPh sb="10" eb="12">
      <t>サイケイ</t>
    </rPh>
    <phoneticPr fontId="4"/>
  </si>
  <si>
    <t>国立計</t>
    <rPh sb="2" eb="3">
      <t>ケイ</t>
    </rPh>
    <phoneticPr fontId="4"/>
  </si>
  <si>
    <t>公立計</t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</si>
  <si>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</si>
  <si>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（兼務者）</t>
    <rPh sb="1" eb="3">
      <t>ケンム</t>
    </rPh>
    <rPh sb="3" eb="4">
      <t>シャ</t>
    </rPh>
    <phoneticPr fontId="4"/>
  </si>
  <si>
    <t xml:space="preserve"> 養護助教諭</t>
    <phoneticPr fontId="4"/>
  </si>
  <si>
    <t>１６表以外の教員</t>
    <rPh sb="2" eb="3">
      <t>ヒョウ</t>
    </rPh>
    <rPh sb="3" eb="5">
      <t>イガイ</t>
    </rPh>
    <phoneticPr fontId="4"/>
  </si>
  <si>
    <t xml:space="preserve">                                   その他の者</t>
    <phoneticPr fontId="4"/>
  </si>
  <si>
    <t xml:space="preserve"> 養護職員(看護師等）</t>
    <rPh sb="8" eb="9">
      <t>シ</t>
    </rPh>
    <phoneticPr fontId="4"/>
  </si>
  <si>
    <t xml:space="preserve"> 学校栄養職員</t>
  </si>
  <si>
    <t>学校給食調理従事員</t>
  </si>
  <si>
    <t xml:space="preserve"> 用  務  員</t>
  </si>
  <si>
    <t>警備員・その他</t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</si>
  <si>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</si>
  <si>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</si>
  <si>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</si>
  <si>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第 33 表  へき地等指定学校（学校数・生徒数・教員数（本務者）等）  （公立）</t>
    <rPh sb="14" eb="16">
      <t>ガッコウ</t>
    </rPh>
    <phoneticPr fontId="4"/>
  </si>
  <si>
    <t>負担法による事務職員</t>
    <rPh sb="6" eb="8">
      <t>ジム</t>
    </rPh>
    <rPh sb="8" eb="10">
      <t>ショクイン</t>
    </rPh>
    <phoneticPr fontId="4"/>
  </si>
  <si>
    <t>本  校</t>
  </si>
  <si>
    <t>分　校</t>
    <rPh sb="0" eb="1">
      <t>ブン</t>
    </rPh>
    <rPh sb="2" eb="3">
      <t>コウ</t>
    </rPh>
    <phoneticPr fontId="4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</si>
  <si>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4"/>
  </si>
  <si>
    <t>休　　職</t>
    <rPh sb="0" eb="1">
      <t>キュウ</t>
    </rPh>
    <rPh sb="3" eb="4">
      <t>ショク</t>
    </rPh>
    <phoneticPr fontId="4"/>
  </si>
  <si>
    <t>育児休業</t>
    <rPh sb="0" eb="2">
      <t>イクジ</t>
    </rPh>
    <rPh sb="2" eb="4">
      <t>キュウギョウ</t>
    </rPh>
    <phoneticPr fontId="4"/>
  </si>
  <si>
    <t>教職員組合専従者
（公立）</t>
    <rPh sb="0" eb="3">
      <t>キョウショクイン</t>
    </rPh>
    <rPh sb="3" eb="5">
      <t>クミアイ</t>
    </rPh>
    <rPh sb="5" eb="7">
      <t>センジュウ</t>
    </rPh>
    <rPh sb="7" eb="8">
      <t>シャ</t>
    </rPh>
    <rPh sb="10" eb="12">
      <t>コウリツ</t>
    </rPh>
    <phoneticPr fontId="4"/>
  </si>
  <si>
    <t>職務上の
負傷
疾病</t>
    <rPh sb="0" eb="2">
      <t>ショクム</t>
    </rPh>
    <rPh sb="2" eb="3">
      <t>ジョウ</t>
    </rPh>
    <rPh sb="5" eb="7">
      <t>フショウ</t>
    </rPh>
    <rPh sb="8" eb="10">
      <t>シッペイ</t>
    </rPh>
    <phoneticPr fontId="4"/>
  </si>
  <si>
    <t>結核</t>
    <rPh sb="0" eb="2">
      <t>ケッカク</t>
    </rPh>
    <phoneticPr fontId="4"/>
  </si>
  <si>
    <t>その他</t>
    <rPh sb="2" eb="3">
      <t>タ</t>
    </rPh>
    <phoneticPr fontId="4"/>
  </si>
  <si>
    <t>留学者・
海外日本人学校派遣者</t>
    <rPh sb="5" eb="7">
      <t>カイガイ</t>
    </rPh>
    <rPh sb="7" eb="10">
      <t>ニホンジン</t>
    </rPh>
    <rPh sb="10" eb="12">
      <t>ガッコウ</t>
    </rPh>
    <rPh sb="12" eb="14">
      <t>ハケン</t>
    </rPh>
    <rPh sb="14" eb="15">
      <t>シャ</t>
    </rPh>
    <phoneticPr fontId="4"/>
  </si>
  <si>
    <t>教務
主任</t>
    <rPh sb="0" eb="2">
      <t>キョウム</t>
    </rPh>
    <rPh sb="3" eb="5">
      <t>シュニン</t>
    </rPh>
    <phoneticPr fontId="4"/>
  </si>
  <si>
    <t>学年
主任</t>
    <rPh sb="0" eb="2">
      <t>ガクネン</t>
    </rPh>
    <rPh sb="3" eb="5">
      <t>シュニン</t>
    </rPh>
    <phoneticPr fontId="4"/>
  </si>
  <si>
    <t>保健
主事</t>
    <rPh sb="0" eb="2">
      <t>ホケン</t>
    </rPh>
    <rPh sb="3" eb="5">
      <t>シュジ</t>
    </rPh>
    <phoneticPr fontId="4"/>
  </si>
  <si>
    <t>生徒指導
主事</t>
    <rPh sb="0" eb="2">
      <t>セイト</t>
    </rPh>
    <rPh sb="2" eb="4">
      <t>シドウ</t>
    </rPh>
    <rPh sb="5" eb="7">
      <t>シュジ</t>
    </rPh>
    <phoneticPr fontId="4"/>
  </si>
  <si>
    <t>進路指導
主事</t>
    <rPh sb="0" eb="2">
      <t>シンロ</t>
    </rPh>
    <rPh sb="2" eb="4">
      <t>シドウ</t>
    </rPh>
    <rPh sb="5" eb="7">
      <t>シュジ</t>
    </rPh>
    <phoneticPr fontId="3"/>
  </si>
  <si>
    <t>司書
教諭</t>
    <rPh sb="0" eb="2">
      <t>シショ</t>
    </rPh>
    <rPh sb="3" eb="5">
      <t>キョウユ</t>
    </rPh>
    <phoneticPr fontId="4"/>
  </si>
  <si>
    <t>舎監</t>
    <rPh sb="0" eb="2">
      <t>シャカン</t>
    </rPh>
    <phoneticPr fontId="4"/>
  </si>
  <si>
    <t>特別支援学級の担当教員</t>
    <rPh sb="0" eb="2">
      <t>トクベツ</t>
    </rPh>
    <rPh sb="2" eb="4">
      <t>シエン</t>
    </rPh>
    <rPh sb="4" eb="6">
      <t>ガッキュウ</t>
    </rPh>
    <rPh sb="7" eb="9">
      <t>タントウ</t>
    </rPh>
    <rPh sb="9" eb="11">
      <t>キョウイン</t>
    </rPh>
    <phoneticPr fontId="4"/>
  </si>
  <si>
    <t>特別支援学校教諭免許状所有者</t>
    <rPh sb="0" eb="2">
      <t>トクベツ</t>
    </rPh>
    <rPh sb="2" eb="4">
      <t>シエン</t>
    </rPh>
    <rPh sb="4" eb="6">
      <t>ガッコウ</t>
    </rPh>
    <rPh sb="6" eb="8">
      <t>キョウユ</t>
    </rPh>
    <rPh sb="8" eb="10">
      <t>メンキョ</t>
    </rPh>
    <rPh sb="10" eb="11">
      <t>ジョウ</t>
    </rPh>
    <rPh sb="11" eb="14">
      <t>ショユウシャ</t>
    </rPh>
    <phoneticPr fontId="4"/>
  </si>
  <si>
    <t>特別支援学校教諭免許状非所有者</t>
    <rPh sb="0" eb="2">
      <t>トクベツ</t>
    </rPh>
    <rPh sb="2" eb="4">
      <t>シエン</t>
    </rPh>
    <rPh sb="4" eb="6">
      <t>ガッコウ</t>
    </rPh>
    <rPh sb="6" eb="8">
      <t>キョウユ</t>
    </rPh>
    <rPh sb="8" eb="10">
      <t>メンキョ</t>
    </rPh>
    <rPh sb="10" eb="11">
      <t>ジョウ</t>
    </rPh>
    <rPh sb="11" eb="12">
      <t>ヒ</t>
    </rPh>
    <rPh sb="12" eb="15">
      <t>ショユウシャ</t>
    </rPh>
    <phoneticPr fontId="4"/>
  </si>
  <si>
    <t>産休代替教職員</t>
    <rPh sb="0" eb="2">
      <t>サンキュウ</t>
    </rPh>
    <rPh sb="2" eb="4">
      <t>ダイタイ</t>
    </rPh>
    <rPh sb="4" eb="7">
      <t>キョウショクイン</t>
    </rPh>
    <phoneticPr fontId="4"/>
  </si>
  <si>
    <t>育休代替教員</t>
    <rPh sb="0" eb="1">
      <t>イク</t>
    </rPh>
    <rPh sb="1" eb="2">
      <t>キュウ</t>
    </rPh>
    <rPh sb="2" eb="4">
      <t>ダイタイ</t>
    </rPh>
    <rPh sb="4" eb="6">
      <t>キョウイン</t>
    </rPh>
    <phoneticPr fontId="4"/>
  </si>
  <si>
    <t>副校長・教頭・主幹教諭・指導教諭・教諭・助教諭・講師</t>
    <rPh sb="0" eb="3">
      <t>フクコウチョウ</t>
    </rPh>
    <rPh sb="4" eb="6">
      <t>キョウトウ</t>
    </rPh>
    <rPh sb="7" eb="9">
      <t>シュカン</t>
    </rPh>
    <rPh sb="9" eb="11">
      <t>キョウユ</t>
    </rPh>
    <rPh sb="12" eb="14">
      <t>シドウ</t>
    </rPh>
    <rPh sb="14" eb="16">
      <t>キョウユ</t>
    </rPh>
    <rPh sb="17" eb="19">
      <t>キョウユ</t>
    </rPh>
    <rPh sb="20" eb="23">
      <t>ジョキョウユ</t>
    </rPh>
    <rPh sb="24" eb="26">
      <t>コウシ</t>
    </rPh>
    <phoneticPr fontId="4"/>
  </si>
  <si>
    <t>養護教諭・
養護助教諭
・栄養教諭</t>
    <rPh sb="0" eb="2">
      <t>ヨウゴ</t>
    </rPh>
    <rPh sb="2" eb="4">
      <t>キョウユ</t>
    </rPh>
    <rPh sb="6" eb="8">
      <t>ヨウゴ</t>
    </rPh>
    <rPh sb="8" eb="11">
      <t>ジョキョウユ</t>
    </rPh>
    <rPh sb="13" eb="15">
      <t>エイヨウ</t>
    </rPh>
    <rPh sb="15" eb="17">
      <t>キョウユ</t>
    </rPh>
    <phoneticPr fontId="4"/>
  </si>
  <si>
    <t>事務職員</t>
    <rPh sb="0" eb="2">
      <t>ジム</t>
    </rPh>
    <rPh sb="2" eb="4">
      <t>ショクイン</t>
    </rPh>
    <phoneticPr fontId="4"/>
  </si>
  <si>
    <t>学校栄養
職員</t>
    <rPh sb="0" eb="2">
      <t>ガッコウ</t>
    </rPh>
    <rPh sb="2" eb="4">
      <t>エイヨウ</t>
    </rPh>
    <rPh sb="5" eb="7">
      <t>ショクイン</t>
    </rPh>
    <phoneticPr fontId="4"/>
  </si>
  <si>
    <t xml:space="preserve">第 38 表  私費負担の職員数（国立、公立）             　　　            </t>
    <rPh sb="17" eb="19">
      <t>コクリツ</t>
    </rPh>
    <rPh sb="20" eb="22">
      <t>コウリツ</t>
    </rPh>
    <phoneticPr fontId="4"/>
  </si>
  <si>
    <t>第 39 表  学校医等の数</t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</si>
  <si>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4"/>
  </si>
  <si>
    <t>給食職員</t>
    <rPh sb="0" eb="2">
      <t>キュウショク</t>
    </rPh>
    <rPh sb="2" eb="4">
      <t>ショクイン</t>
    </rPh>
    <phoneticPr fontId="4"/>
  </si>
  <si>
    <t>平成24年度</t>
  </si>
  <si>
    <t>平成25年度</t>
    <phoneticPr fontId="4"/>
  </si>
  <si>
    <t>平成24年度間</t>
    <rPh sb="0" eb="2">
      <t>ヘイセイ</t>
    </rPh>
    <rPh sb="4" eb="6">
      <t>ネンド</t>
    </rPh>
    <rPh sb="6" eb="7">
      <t>カン</t>
    </rPh>
    <phoneticPr fontId="4"/>
  </si>
  <si>
    <t>その他</t>
    <rPh sb="2" eb="3">
      <t>タ</t>
    </rPh>
    <phoneticPr fontId="3"/>
  </si>
  <si>
    <t>校長・副校長・教頭・主幹教諭・指導教諭・教諭・助教諭・講師</t>
    <rPh sb="0" eb="2">
      <t>コウチョウ</t>
    </rPh>
    <rPh sb="3" eb="6">
      <t>フクコウチョウ</t>
    </rPh>
    <rPh sb="7" eb="9">
      <t>キョウトウ</t>
    </rPh>
    <rPh sb="10" eb="12">
      <t>シュカン</t>
    </rPh>
    <rPh sb="12" eb="14">
      <t>キョウユ</t>
    </rPh>
    <rPh sb="15" eb="17">
      <t>シドウ</t>
    </rPh>
    <rPh sb="17" eb="19">
      <t>キョウユ</t>
    </rPh>
    <rPh sb="20" eb="22">
      <t>キョウユ</t>
    </rPh>
    <rPh sb="23" eb="26">
      <t>ジョキョウユ</t>
    </rPh>
    <rPh sb="27" eb="29">
      <t>コウシ</t>
    </rPh>
    <phoneticPr fontId="4"/>
  </si>
  <si>
    <r>
      <t xml:space="preserve"> 第 22</t>
    </r>
    <r>
      <rPr>
        <sz val="10.5"/>
        <rFont val="ＭＳ ゴシック"/>
        <family val="3"/>
        <charset val="128"/>
      </rPr>
      <t xml:space="preserve"> 表  学級数別学校数                </t>
    </r>
    <phoneticPr fontId="4"/>
  </si>
  <si>
    <r>
      <t>第 23</t>
    </r>
    <r>
      <rPr>
        <sz val="10.5"/>
        <rFont val="ＭＳ ゴシック"/>
        <family val="3"/>
        <charset val="128"/>
      </rPr>
      <t xml:space="preserve"> 表  類型別学校数</t>
    </r>
    <phoneticPr fontId="4"/>
  </si>
  <si>
    <t>区  分</t>
    <phoneticPr fontId="4"/>
  </si>
  <si>
    <t>計</t>
    <phoneticPr fontId="4"/>
  </si>
  <si>
    <t>平成25年度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</si>
  <si>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</si>
  <si>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</si>
  <si>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</si>
  <si>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</si>
  <si>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</si>
  <si>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</si>
  <si>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</si>
  <si>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越前町</t>
    <phoneticPr fontId="4"/>
  </si>
  <si>
    <t>美浜町</t>
    <phoneticPr fontId="4"/>
  </si>
  <si>
    <t>高浜町</t>
    <phoneticPr fontId="4"/>
  </si>
  <si>
    <r>
      <t xml:space="preserve">  第 25</t>
    </r>
    <r>
      <rPr>
        <sz val="10.5"/>
        <rFont val="ＭＳ ゴシック"/>
        <family val="3"/>
        <charset val="128"/>
      </rPr>
      <t xml:space="preserve"> 表  編制方式別学級数</t>
    </r>
    <rPh sb="10" eb="12">
      <t>ヘンセイ</t>
    </rPh>
    <phoneticPr fontId="4"/>
  </si>
  <si>
    <r>
      <t>第 26</t>
    </r>
    <r>
      <rPr>
        <sz val="10.5"/>
        <rFont val="ＭＳ ゴシック"/>
        <family val="3"/>
        <charset val="128"/>
      </rPr>
      <t xml:space="preserve"> 表　収容人員別学級数</t>
    </r>
    <rPh sb="0" eb="1">
      <t>ダイ</t>
    </rPh>
    <rPh sb="5" eb="6">
      <t>ヒョウ</t>
    </rPh>
    <rPh sb="7" eb="9">
      <t>シュウヨウ</t>
    </rPh>
    <rPh sb="9" eb="11">
      <t>ジンイン</t>
    </rPh>
    <rPh sb="11" eb="12">
      <t>ベツ</t>
    </rPh>
    <rPh sb="12" eb="14">
      <t>ガッキュウ</t>
    </rPh>
    <rPh sb="14" eb="15">
      <t>スウ</t>
    </rPh>
    <phoneticPr fontId="4"/>
  </si>
  <si>
    <r>
      <t xml:space="preserve"> 第 27</t>
    </r>
    <r>
      <rPr>
        <sz val="10.5"/>
        <rFont val="ＭＳ ゴシック"/>
        <family val="3"/>
        <charset val="128"/>
      </rPr>
      <t xml:space="preserve"> 表  学年別生徒数</t>
    </r>
    <phoneticPr fontId="4"/>
  </si>
  <si>
    <r>
      <t xml:space="preserve">  第 28</t>
    </r>
    <r>
      <rPr>
        <sz val="10.5"/>
        <rFont val="ＭＳ ゴシック"/>
        <family val="3"/>
        <charset val="128"/>
      </rPr>
      <t xml:space="preserve"> 表  学級編制方式別生徒数</t>
    </r>
    <rPh sb="13" eb="14">
      <t>セイ</t>
    </rPh>
    <phoneticPr fontId="4"/>
  </si>
  <si>
    <t>単式学級</t>
    <phoneticPr fontId="4"/>
  </si>
  <si>
    <t>１学年</t>
    <phoneticPr fontId="4"/>
  </si>
  <si>
    <t>２学年</t>
    <phoneticPr fontId="4"/>
  </si>
  <si>
    <t>３学年</t>
    <phoneticPr fontId="4"/>
  </si>
  <si>
    <t>情緒障害</t>
    <phoneticPr fontId="4"/>
  </si>
  <si>
    <t>平成25年度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</si>
  <si>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</si>
  <si>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</si>
  <si>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</si>
  <si>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</si>
  <si>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</si>
  <si>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</si>
  <si>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</si>
  <si>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越前町</t>
    <phoneticPr fontId="4"/>
  </si>
  <si>
    <t>美浜町</t>
    <phoneticPr fontId="4"/>
  </si>
  <si>
    <t>高浜町</t>
    <phoneticPr fontId="4"/>
  </si>
  <si>
    <t>第 31 表  職員数（本務者）</t>
    <phoneticPr fontId="4"/>
  </si>
  <si>
    <t xml:space="preserve">   負担法によるもの（公立）</t>
    <phoneticPr fontId="3"/>
  </si>
  <si>
    <t xml:space="preserve">                   その他の者</t>
    <phoneticPr fontId="4"/>
  </si>
  <si>
    <t>事務職員</t>
    <phoneticPr fontId="4"/>
  </si>
  <si>
    <t>学校栄養職員</t>
    <phoneticPr fontId="4"/>
  </si>
  <si>
    <t>学校図書館事務員</t>
    <phoneticPr fontId="4"/>
  </si>
  <si>
    <t>平成25年度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</si>
  <si>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</si>
  <si>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</si>
  <si>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</si>
  <si>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</si>
  <si>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</si>
  <si>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おおい町</t>
    <phoneticPr fontId="4"/>
  </si>
  <si>
    <t>第 32 表  外国人生徒数</t>
    <phoneticPr fontId="4"/>
  </si>
  <si>
    <t>区    分</t>
    <phoneticPr fontId="4"/>
  </si>
  <si>
    <t>外国人生徒数</t>
    <phoneticPr fontId="4"/>
  </si>
  <si>
    <t>-</t>
    <phoneticPr fontId="4"/>
  </si>
  <si>
    <t>区   分</t>
    <phoneticPr fontId="4"/>
  </si>
  <si>
    <t>学  校  数</t>
    <phoneticPr fontId="4"/>
  </si>
  <si>
    <t>生  徒  数</t>
    <phoneticPr fontId="4"/>
  </si>
  <si>
    <t>教  員  数</t>
    <phoneticPr fontId="4"/>
  </si>
  <si>
    <t>特別地</t>
    <phoneticPr fontId="4"/>
  </si>
  <si>
    <t>準へき地</t>
    <phoneticPr fontId="4"/>
  </si>
  <si>
    <t>１級地</t>
    <phoneticPr fontId="4"/>
  </si>
  <si>
    <t>２級地</t>
    <phoneticPr fontId="4"/>
  </si>
  <si>
    <t>３級地</t>
    <phoneticPr fontId="4"/>
  </si>
  <si>
    <t>第 34 表  本務教員のうち理由別休職等教員数</t>
    <phoneticPr fontId="4"/>
  </si>
  <si>
    <t>第 35 表  本務教員のうち指導主事等の数（公立）</t>
    <phoneticPr fontId="4"/>
  </si>
  <si>
    <t>区分</t>
    <phoneticPr fontId="4"/>
  </si>
  <si>
    <t>指導主事</t>
    <phoneticPr fontId="4"/>
  </si>
  <si>
    <t xml:space="preserve"> 教育委員会事務局等
勤務者・その他</t>
    <rPh sb="11" eb="14">
      <t>キンムシャ</t>
    </rPh>
    <rPh sb="17" eb="18">
      <t>タ</t>
    </rPh>
    <phoneticPr fontId="4"/>
  </si>
  <si>
    <t>公立</t>
    <phoneticPr fontId="4"/>
  </si>
  <si>
    <t>第 36 表  本務教員のうち教務主任等の数</t>
    <phoneticPr fontId="4"/>
  </si>
  <si>
    <t>国立</t>
    <phoneticPr fontId="4"/>
  </si>
  <si>
    <t>私立</t>
    <phoneticPr fontId="4"/>
  </si>
  <si>
    <t>第 37 表  本務教職員のうち産休代替等教職員数</t>
    <phoneticPr fontId="4"/>
  </si>
  <si>
    <t>区  分</t>
    <phoneticPr fontId="3"/>
  </si>
  <si>
    <t>学校医</t>
    <phoneticPr fontId="4"/>
  </si>
  <si>
    <t>学校歯科医</t>
    <phoneticPr fontId="4"/>
  </si>
  <si>
    <t>学校薬剤師</t>
    <phoneticPr fontId="4"/>
  </si>
  <si>
    <t>国　立</t>
    <phoneticPr fontId="4"/>
  </si>
  <si>
    <t>公　立</t>
    <phoneticPr fontId="4"/>
  </si>
  <si>
    <t>私　立</t>
    <phoneticPr fontId="4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</si>
</sst>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#,##0;0;&quot;-&quot;"/>
  </numFmts>
  <fonts count="17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9" fillId="0" borderId="0"/>
    <xf numFmtId="0" fontId="9" fillId="0" borderId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4" fillId="0" borderId="0"/>
  </cellStyleXfs>
  <cellXfs count="632">
    <xf numFmtId="0" fontId="0" fillId="0" borderId="0" xfId="0"/>
    <xf numFmtId="41" fontId="5" fillId="0" borderId="0" xfId="0" applyNumberFormat="1" applyFont="1" applyFill="1"/>
    <xf numFmtId="41" fontId="2" fillId="0" borderId="0" xfId="1" applyNumberFormat="1" applyFont="1" applyFill="1" applyAlignment="1">
      <alignment horizontal="center"/>
    </xf>
    <xf numFmtId="41" fontId="5" fillId="0" borderId="1" xfId="0" applyNumberFormat="1" applyFont="1" applyFill="1" applyBorder="1"/>
    <xf numFmtId="41" fontId="5" fillId="0" borderId="1" xfId="1" applyNumberFormat="1" applyFont="1" applyFill="1" applyBorder="1"/>
    <xf numFmtId="0" fontId="5" fillId="0" borderId="0" xfId="0" applyNumberFormat="1" applyFont="1" applyFill="1" applyAlignment="1">
      <alignment vertical="center"/>
    </xf>
    <xf numFmtId="0" fontId="5" fillId="0" borderId="2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shrinkToFit="1"/>
    </xf>
    <xf numFmtId="41" fontId="5" fillId="0" borderId="0" xfId="0" applyNumberFormat="1" applyFont="1" applyFill="1" applyAlignment="1">
      <alignment vertical="center"/>
    </xf>
    <xf numFmtId="38" fontId="7" fillId="0" borderId="26" xfId="3" applyFont="1" applyFill="1" applyBorder="1" applyAlignment="1">
      <alignment horizontal="distributed" vertical="center"/>
    </xf>
    <xf numFmtId="38" fontId="5" fillId="0" borderId="8" xfId="3" applyFont="1" applyFill="1" applyBorder="1" applyAlignment="1">
      <alignment horizontal="distributed" vertical="center"/>
    </xf>
    <xf numFmtId="38" fontId="5" fillId="0" borderId="19" xfId="3" applyFont="1" applyFill="1" applyBorder="1" applyAlignment="1">
      <alignment horizontal="distributed" vertical="center"/>
    </xf>
    <xf numFmtId="38" fontId="8" fillId="0" borderId="2" xfId="3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38" fontId="5" fillId="0" borderId="38" xfId="3" applyFont="1" applyFill="1" applyBorder="1" applyAlignment="1">
      <alignment horizontal="distributed" vertical="center"/>
    </xf>
    <xf numFmtId="38" fontId="5" fillId="0" borderId="14" xfId="3" applyFont="1" applyFill="1" applyBorder="1" applyAlignment="1">
      <alignment horizontal="distributed" vertical="center"/>
    </xf>
    <xf numFmtId="38" fontId="5" fillId="0" borderId="44" xfId="3" applyFont="1" applyFill="1" applyBorder="1" applyAlignment="1">
      <alignment horizontal="distributed" vertical="center"/>
    </xf>
    <xf numFmtId="41" fontId="5" fillId="0" borderId="0" xfId="1" applyNumberFormat="1" applyFont="1" applyFill="1"/>
    <xf numFmtId="41" fontId="5" fillId="0" borderId="0" xfId="0" applyNumberFormat="1" applyFont="1" applyFill="1" applyBorder="1"/>
    <xf numFmtId="41" fontId="5" fillId="0" borderId="1" xfId="0" applyNumberFormat="1" applyFont="1" applyFill="1" applyBorder="1" applyAlignment="1">
      <alignment vertical="center"/>
    </xf>
    <xf numFmtId="41" fontId="5" fillId="0" borderId="48" xfId="0" applyNumberFormat="1" applyFont="1" applyFill="1" applyBorder="1" applyAlignment="1">
      <alignment horizontal="center" vertical="center"/>
    </xf>
    <xf numFmtId="41" fontId="5" fillId="0" borderId="49" xfId="0" applyNumberFormat="1" applyFont="1" applyFill="1" applyBorder="1" applyAlignment="1">
      <alignment horizontal="center" vertical="center"/>
    </xf>
    <xf numFmtId="41" fontId="5" fillId="0" borderId="5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51" xfId="0" applyNumberFormat="1" applyFont="1" applyFill="1" applyBorder="1" applyAlignment="1">
      <alignment horizontal="center" vertical="center"/>
    </xf>
    <xf numFmtId="41" fontId="5" fillId="0" borderId="54" xfId="0" applyNumberFormat="1" applyFont="1" applyFill="1" applyBorder="1" applyAlignment="1">
      <alignment horizontal="center" vertical="center"/>
    </xf>
    <xf numFmtId="41" fontId="5" fillId="0" borderId="56" xfId="0" applyNumberFormat="1" applyFont="1" applyFill="1" applyBorder="1" applyAlignment="1">
      <alignment horizontal="center" vertical="center"/>
    </xf>
    <xf numFmtId="41" fontId="5" fillId="0" borderId="13" xfId="0" applyNumberFormat="1" applyFont="1" applyFill="1" applyBorder="1" applyAlignment="1">
      <alignment horizontal="center" vertical="center"/>
    </xf>
    <xf numFmtId="41" fontId="5" fillId="0" borderId="37" xfId="0" applyNumberFormat="1" applyFont="1" applyFill="1" applyBorder="1" applyAlignment="1">
      <alignment horizontal="center" vertical="center"/>
    </xf>
    <xf numFmtId="41" fontId="5" fillId="0" borderId="59" xfId="0" applyNumberFormat="1" applyFont="1" applyFill="1" applyBorder="1" applyAlignment="1">
      <alignment horizontal="center" vertical="center"/>
    </xf>
    <xf numFmtId="41" fontId="5" fillId="0" borderId="6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>
      <alignment horizontal="left" vertical="center" wrapText="1" shrinkToFit="1"/>
    </xf>
    <xf numFmtId="41" fontId="5" fillId="0" borderId="62" xfId="0" applyNumberFormat="1" applyFont="1" applyFill="1" applyBorder="1" applyAlignment="1">
      <alignment horizontal="center" vertical="center"/>
    </xf>
    <xf numFmtId="41" fontId="5" fillId="0" borderId="68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horizontal="center"/>
    </xf>
    <xf numFmtId="41" fontId="9" fillId="0" borderId="1" xfId="4" applyNumberFormat="1" applyFont="1" applyFill="1" applyBorder="1" applyAlignment="1">
      <alignment vertical="center"/>
    </xf>
    <xf numFmtId="41" fontId="10" fillId="0" borderId="1" xfId="4" applyNumberFormat="1" applyFont="1" applyFill="1" applyBorder="1" applyAlignment="1">
      <alignment vertical="center"/>
    </xf>
    <xf numFmtId="41" fontId="10" fillId="0" borderId="0" xfId="4" applyNumberFormat="1" applyFont="1" applyFill="1" applyAlignment="1">
      <alignment vertical="center"/>
    </xf>
    <xf numFmtId="0" fontId="10" fillId="0" borderId="17" xfId="4" applyNumberFormat="1" applyFont="1" applyFill="1" applyBorder="1" applyAlignment="1">
      <alignment vertical="center"/>
    </xf>
    <xf numFmtId="0" fontId="10" fillId="0" borderId="0" xfId="4" applyNumberFormat="1" applyFont="1" applyFill="1" applyAlignment="1">
      <alignment vertical="center"/>
    </xf>
    <xf numFmtId="0" fontId="10" fillId="0" borderId="30" xfId="4" applyNumberFormat="1" applyFont="1" applyFill="1" applyBorder="1" applyAlignment="1">
      <alignment horizontal="left" vertical="center"/>
    </xf>
    <xf numFmtId="0" fontId="10" fillId="0" borderId="30" xfId="4" applyNumberFormat="1" applyFont="1" applyFill="1" applyBorder="1" applyAlignment="1">
      <alignment vertical="center"/>
    </xf>
    <xf numFmtId="0" fontId="10" fillId="0" borderId="30" xfId="4" applyNumberFormat="1" applyFont="1" applyFill="1" applyBorder="1" applyAlignment="1">
      <alignment horizontal="right" vertical="center"/>
    </xf>
    <xf numFmtId="0" fontId="10" fillId="0" borderId="36" xfId="4" applyNumberFormat="1" applyFont="1" applyFill="1" applyBorder="1" applyAlignment="1">
      <alignment vertical="center"/>
    </xf>
    <xf numFmtId="0" fontId="8" fillId="0" borderId="23" xfId="4" applyNumberFormat="1" applyFont="1" applyFill="1" applyBorder="1" applyAlignment="1">
      <alignment horizontal="right" vertical="center"/>
    </xf>
    <xf numFmtId="0" fontId="10" fillId="0" borderId="23" xfId="4" applyNumberFormat="1" applyFont="1" applyFill="1" applyBorder="1" applyAlignment="1">
      <alignment vertical="center"/>
    </xf>
    <xf numFmtId="41" fontId="10" fillId="0" borderId="0" xfId="4" applyNumberFormat="1" applyFont="1" applyFill="1"/>
    <xf numFmtId="41" fontId="5" fillId="0" borderId="17" xfId="0" applyNumberFormat="1" applyFont="1" applyFill="1" applyBorder="1" applyAlignment="1">
      <alignment vertical="center"/>
    </xf>
    <xf numFmtId="41" fontId="5" fillId="0" borderId="36" xfId="0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horizontal="distributed" vertical="center"/>
    </xf>
    <xf numFmtId="41" fontId="5" fillId="0" borderId="30" xfId="0" applyNumberFormat="1" applyFont="1" applyFill="1" applyBorder="1" applyAlignment="1">
      <alignment vertical="center"/>
    </xf>
    <xf numFmtId="41" fontId="5" fillId="0" borderId="23" xfId="0" applyNumberFormat="1" applyFont="1" applyFill="1" applyBorder="1" applyAlignment="1">
      <alignment vertical="center"/>
    </xf>
    <xf numFmtId="41" fontId="8" fillId="0" borderId="20" xfId="0" applyNumberFormat="1" applyFont="1" applyFill="1" applyBorder="1" applyAlignment="1">
      <alignment horizontal="center" vertical="center"/>
    </xf>
    <xf numFmtId="41" fontId="8" fillId="0" borderId="23" xfId="0" applyNumberFormat="1" applyFont="1" applyFill="1" applyBorder="1" applyAlignment="1">
      <alignment horizontal="center" vertical="center"/>
    </xf>
    <xf numFmtId="41" fontId="8" fillId="0" borderId="78" xfId="0" applyNumberFormat="1" applyFont="1" applyFill="1" applyBorder="1" applyAlignment="1">
      <alignment horizontal="center" vertical="center"/>
    </xf>
    <xf numFmtId="41" fontId="8" fillId="0" borderId="82" xfId="0" applyNumberFormat="1" applyFont="1" applyFill="1" applyBorder="1" applyAlignment="1">
      <alignment horizontal="center" vertical="center"/>
    </xf>
    <xf numFmtId="41" fontId="8" fillId="0" borderId="55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Alignment="1">
      <alignment horizontal="right"/>
    </xf>
    <xf numFmtId="0" fontId="5" fillId="0" borderId="0" xfId="0" applyFont="1" applyFill="1"/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20" xfId="2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/>
    </xf>
    <xf numFmtId="0" fontId="8" fillId="0" borderId="55" xfId="2" applyFont="1" applyFill="1" applyBorder="1" applyAlignment="1">
      <alignment horizontal="center" vertical="center"/>
    </xf>
    <xf numFmtId="0" fontId="8" fillId="0" borderId="78" xfId="2" applyFont="1" applyFill="1" applyBorder="1" applyAlignment="1">
      <alignment horizontal="center" vertical="center"/>
    </xf>
    <xf numFmtId="0" fontId="8" fillId="0" borderId="46" xfId="2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right" vertical="center"/>
    </xf>
    <xf numFmtId="176" fontId="5" fillId="0" borderId="30" xfId="0" applyNumberFormat="1" applyFont="1" applyFill="1" applyBorder="1" applyAlignment="1">
      <alignment horizontal="right" vertical="center"/>
    </xf>
    <xf numFmtId="176" fontId="5" fillId="0" borderId="9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83" xfId="0" applyNumberFormat="1" applyFont="1" applyFill="1" applyBorder="1" applyAlignment="1">
      <alignment horizontal="right" vertical="center"/>
    </xf>
    <xf numFmtId="176" fontId="5" fillId="0" borderId="61" xfId="0" applyNumberFormat="1" applyFont="1" applyFill="1" applyBorder="1" applyAlignment="1">
      <alignment horizontal="right" vertical="center"/>
    </xf>
    <xf numFmtId="38" fontId="7" fillId="0" borderId="26" xfId="1" applyFont="1" applyFill="1" applyBorder="1" applyAlignment="1">
      <alignment horizontal="distributed" vertical="center"/>
    </xf>
    <xf numFmtId="38" fontId="5" fillId="0" borderId="8" xfId="1" applyFont="1" applyFill="1" applyBorder="1" applyAlignment="1">
      <alignment horizontal="distributed" vertical="center"/>
    </xf>
    <xf numFmtId="38" fontId="5" fillId="0" borderId="19" xfId="1" applyFont="1" applyFill="1" applyBorder="1" applyAlignment="1">
      <alignment horizontal="distributed" vertical="center"/>
    </xf>
    <xf numFmtId="38" fontId="8" fillId="0" borderId="2" xfId="1" applyFont="1" applyFill="1" applyBorder="1" applyAlignment="1">
      <alignment horizontal="left" vertical="center"/>
    </xf>
    <xf numFmtId="176" fontId="5" fillId="0" borderId="25" xfId="0" applyNumberFormat="1" applyFont="1" applyFill="1" applyBorder="1" applyAlignment="1">
      <alignment horizontal="right" vertical="center"/>
    </xf>
    <xf numFmtId="176" fontId="5" fillId="0" borderId="97" xfId="0" applyNumberFormat="1" applyFont="1" applyFill="1" applyBorder="1" applyAlignment="1">
      <alignment horizontal="right" vertical="center"/>
    </xf>
    <xf numFmtId="38" fontId="5" fillId="0" borderId="38" xfId="1" applyFont="1" applyFill="1" applyBorder="1" applyAlignment="1">
      <alignment horizontal="distributed" vertical="center"/>
    </xf>
    <xf numFmtId="38" fontId="5" fillId="0" borderId="16" xfId="1" applyFont="1" applyFill="1" applyBorder="1" applyAlignment="1">
      <alignment horizontal="distributed" vertical="center"/>
    </xf>
    <xf numFmtId="38" fontId="5" fillId="0" borderId="100" xfId="1" applyFont="1" applyFill="1" applyBorder="1" applyAlignment="1">
      <alignment horizontal="distributed" vertical="center"/>
    </xf>
    <xf numFmtId="38" fontId="5" fillId="0" borderId="101" xfId="1" applyFont="1" applyFill="1" applyBorder="1" applyAlignment="1">
      <alignment horizontal="distributed" vertical="center"/>
    </xf>
    <xf numFmtId="176" fontId="8" fillId="0" borderId="0" xfId="2" applyNumberFormat="1" applyFont="1" applyFill="1" applyBorder="1" applyAlignment="1">
      <alignment horizontal="left" vertical="center"/>
    </xf>
    <xf numFmtId="176" fontId="5" fillId="0" borderId="0" xfId="0" applyNumberFormat="1" applyFont="1" applyFill="1"/>
    <xf numFmtId="0" fontId="0" fillId="0" borderId="1" xfId="0" applyFont="1" applyFill="1" applyBorder="1"/>
    <xf numFmtId="0" fontId="5" fillId="0" borderId="1" xfId="0" applyFont="1" applyFill="1" applyBorder="1"/>
    <xf numFmtId="0" fontId="9" fillId="0" borderId="1" xfId="0" applyFont="1" applyFill="1" applyBorder="1"/>
    <xf numFmtId="0" fontId="5" fillId="0" borderId="23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5" fillId="0" borderId="17" xfId="1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Alignment="1">
      <alignment vertical="center"/>
    </xf>
    <xf numFmtId="176" fontId="5" fillId="0" borderId="36" xfId="1" applyNumberFormat="1" applyFont="1" applyFill="1" applyBorder="1" applyAlignment="1">
      <alignment horizontal="distributed" vertical="center"/>
    </xf>
    <xf numFmtId="0" fontId="0" fillId="0" borderId="0" xfId="0" applyFont="1"/>
    <xf numFmtId="176" fontId="5" fillId="0" borderId="103" xfId="0" applyNumberFormat="1" applyFont="1" applyFill="1" applyBorder="1" applyAlignment="1">
      <alignment horizontal="right" vertical="center"/>
    </xf>
    <xf numFmtId="176" fontId="5" fillId="0" borderId="37" xfId="0" applyNumberFormat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176" fontId="5" fillId="0" borderId="104" xfId="1" applyNumberFormat="1" applyFont="1" applyFill="1" applyBorder="1" applyAlignment="1">
      <alignment horizontal="distributed" vertical="center"/>
    </xf>
    <xf numFmtId="176" fontId="5" fillId="0" borderId="57" xfId="1" applyNumberFormat="1" applyFont="1" applyFill="1" applyBorder="1" applyAlignment="1">
      <alignment horizontal="distributed" vertical="center"/>
    </xf>
    <xf numFmtId="176" fontId="5" fillId="0" borderId="12" xfId="1" applyNumberFormat="1" applyFont="1" applyFill="1" applyBorder="1" applyAlignment="1">
      <alignment horizontal="distributed" vertical="center"/>
    </xf>
    <xf numFmtId="176" fontId="5" fillId="0" borderId="75" xfId="1" applyNumberFormat="1" applyFont="1" applyFill="1" applyBorder="1" applyAlignment="1">
      <alignment horizontal="distributed" vertical="center"/>
    </xf>
    <xf numFmtId="0" fontId="8" fillId="0" borderId="0" xfId="2" applyFont="1" applyFill="1" applyBorder="1" applyAlignment="1">
      <alignment horizontal="left" vertical="center"/>
    </xf>
    <xf numFmtId="38" fontId="7" fillId="0" borderId="27" xfId="1" applyFont="1" applyFill="1" applyBorder="1" applyAlignment="1">
      <alignment horizontal="distributed" vertical="center"/>
    </xf>
    <xf numFmtId="38" fontId="5" fillId="0" borderId="17" xfId="1" applyFont="1" applyFill="1" applyBorder="1" applyAlignment="1">
      <alignment horizontal="distributed" vertical="center"/>
    </xf>
    <xf numFmtId="38" fontId="5" fillId="0" borderId="104" xfId="1" applyFont="1" applyFill="1" applyBorder="1" applyAlignment="1">
      <alignment horizontal="distributed" vertical="center"/>
    </xf>
    <xf numFmtId="38" fontId="5" fillId="0" borderId="57" xfId="1" applyFont="1" applyFill="1" applyBorder="1" applyAlignment="1">
      <alignment horizontal="distributed" vertical="center"/>
    </xf>
    <xf numFmtId="38" fontId="5" fillId="0" borderId="12" xfId="1" applyFont="1" applyFill="1" applyBorder="1" applyAlignment="1">
      <alignment horizontal="distributed" vertical="center"/>
    </xf>
    <xf numFmtId="38" fontId="5" fillId="0" borderId="75" xfId="1" applyFont="1" applyFill="1" applyBorder="1" applyAlignment="1">
      <alignment horizontal="distributed" vertical="center"/>
    </xf>
    <xf numFmtId="0" fontId="5" fillId="0" borderId="52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horizontal="distributed" vertical="center"/>
    </xf>
    <xf numFmtId="38" fontId="5" fillId="0" borderId="14" xfId="1" applyFont="1" applyFill="1" applyBorder="1" applyAlignment="1">
      <alignment horizontal="distributed" vertical="center"/>
    </xf>
    <xf numFmtId="38" fontId="5" fillId="0" borderId="113" xfId="1" applyFont="1" applyFill="1" applyBorder="1" applyAlignment="1">
      <alignment horizontal="distributed" vertical="center"/>
    </xf>
    <xf numFmtId="38" fontId="5" fillId="0" borderId="44" xfId="1" applyFont="1" applyFill="1" applyBorder="1" applyAlignment="1">
      <alignment horizontal="distributed" vertical="center"/>
    </xf>
    <xf numFmtId="0" fontId="5" fillId="0" borderId="0" xfId="0" applyFont="1" applyFill="1" applyBorder="1"/>
    <xf numFmtId="0" fontId="5" fillId="0" borderId="2" xfId="0" applyFont="1" applyFill="1" applyBorder="1" applyAlignment="1">
      <alignment vertical="center"/>
    </xf>
    <xf numFmtId="0" fontId="5" fillId="0" borderId="82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right" vertical="center"/>
    </xf>
    <xf numFmtId="0" fontId="5" fillId="0" borderId="0" xfId="5" applyFont="1" applyFill="1" applyAlignment="1">
      <alignment vertical="center"/>
    </xf>
    <xf numFmtId="0" fontId="5" fillId="0" borderId="7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30" xfId="1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176" fontId="5" fillId="0" borderId="54" xfId="0" applyNumberFormat="1" applyFont="1" applyFill="1" applyBorder="1" applyAlignment="1">
      <alignment horizontal="right" vertical="center"/>
    </xf>
    <xf numFmtId="176" fontId="5" fillId="0" borderId="56" xfId="0" applyNumberFormat="1" applyFont="1" applyFill="1" applyBorder="1" applyAlignment="1">
      <alignment horizontal="right" vertical="center"/>
    </xf>
    <xf numFmtId="176" fontId="5" fillId="0" borderId="63" xfId="0" applyNumberFormat="1" applyFont="1" applyFill="1" applyBorder="1" applyAlignment="1">
      <alignment horizontal="right" vertical="center"/>
    </xf>
    <xf numFmtId="176" fontId="5" fillId="0" borderId="64" xfId="0" applyNumberFormat="1" applyFont="1" applyFill="1" applyBorder="1" applyAlignment="1">
      <alignment horizontal="right" vertical="center"/>
    </xf>
    <xf numFmtId="176" fontId="5" fillId="0" borderId="62" xfId="0" applyNumberFormat="1" applyFont="1" applyFill="1" applyBorder="1" applyAlignment="1">
      <alignment horizontal="right" vertical="center"/>
    </xf>
    <xf numFmtId="176" fontId="5" fillId="0" borderId="65" xfId="0" applyNumberFormat="1" applyFont="1" applyFill="1" applyBorder="1" applyAlignment="1">
      <alignment horizontal="right" vertical="center"/>
    </xf>
    <xf numFmtId="176" fontId="5" fillId="0" borderId="66" xfId="0" applyNumberFormat="1" applyFont="1" applyFill="1" applyBorder="1" applyAlignment="1">
      <alignment horizontal="right" vertical="center"/>
    </xf>
    <xf numFmtId="176" fontId="5" fillId="0" borderId="67" xfId="0" applyNumberFormat="1" applyFont="1" applyFill="1" applyBorder="1" applyAlignment="1">
      <alignment horizontal="right" vertical="center"/>
    </xf>
    <xf numFmtId="176" fontId="5" fillId="0" borderId="27" xfId="0" applyNumberFormat="1" applyFont="1" applyFill="1" applyBorder="1" applyAlignment="1">
      <alignment horizontal="right" vertical="center"/>
    </xf>
    <xf numFmtId="176" fontId="5" fillId="0" borderId="29" xfId="0" applyNumberFormat="1" applyFont="1" applyFill="1" applyBorder="1" applyAlignment="1">
      <alignment horizontal="right" vertical="center"/>
    </xf>
    <xf numFmtId="176" fontId="5" fillId="0" borderId="68" xfId="0" applyNumberFormat="1" applyFont="1" applyFill="1" applyBorder="1" applyAlignment="1">
      <alignment horizontal="right" vertical="center"/>
    </xf>
    <xf numFmtId="176" fontId="5" fillId="0" borderId="69" xfId="0" applyNumberFormat="1" applyFont="1" applyFill="1" applyBorder="1" applyAlignment="1">
      <alignment horizontal="right" vertical="center"/>
    </xf>
    <xf numFmtId="176" fontId="5" fillId="0" borderId="70" xfId="0" applyNumberFormat="1" applyFont="1" applyFill="1" applyBorder="1" applyAlignment="1">
      <alignment horizontal="right" vertical="center"/>
    </xf>
    <xf numFmtId="176" fontId="5" fillId="0" borderId="71" xfId="0" applyNumberFormat="1" applyFont="1" applyFill="1" applyBorder="1" applyAlignment="1">
      <alignment horizontal="right" vertical="center"/>
    </xf>
    <xf numFmtId="176" fontId="5" fillId="0" borderId="36" xfId="0" applyNumberFormat="1" applyFont="1" applyFill="1" applyBorder="1"/>
    <xf numFmtId="176" fontId="5" fillId="0" borderId="21" xfId="0" applyNumberFormat="1" applyFont="1" applyFill="1" applyBorder="1"/>
    <xf numFmtId="176" fontId="5" fillId="0" borderId="1" xfId="0" applyNumberFormat="1" applyFont="1" applyFill="1" applyBorder="1"/>
    <xf numFmtId="176" fontId="5" fillId="0" borderId="72" xfId="0" applyNumberFormat="1" applyFont="1" applyFill="1" applyBorder="1"/>
    <xf numFmtId="176" fontId="5" fillId="0" borderId="73" xfId="0" applyNumberFormat="1" applyFont="1" applyFill="1" applyBorder="1"/>
    <xf numFmtId="176" fontId="5" fillId="0" borderId="74" xfId="0" applyNumberFormat="1" applyFont="1" applyFill="1" applyBorder="1"/>
    <xf numFmtId="176" fontId="10" fillId="0" borderId="17" xfId="4" applyNumberFormat="1" applyFont="1" applyFill="1" applyBorder="1" applyAlignment="1">
      <alignment horizontal="right" vertical="center"/>
    </xf>
    <xf numFmtId="176" fontId="10" fillId="0" borderId="30" xfId="4" applyNumberFormat="1" applyFont="1" applyFill="1" applyBorder="1" applyAlignment="1">
      <alignment horizontal="right"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30" xfId="0" applyNumberFormat="1" applyFont="1" applyFill="1" applyBorder="1" applyAlignment="1">
      <alignment vertical="center"/>
    </xf>
    <xf numFmtId="176" fontId="5" fillId="0" borderId="83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61" xfId="0" applyNumberFormat="1" applyFont="1" applyFill="1" applyBorder="1" applyAlignment="1">
      <alignment vertical="center"/>
    </xf>
    <xf numFmtId="176" fontId="5" fillId="0" borderId="34" xfId="0" applyNumberFormat="1" applyFont="1" applyFill="1" applyBorder="1" applyAlignment="1">
      <alignment horizontal="right" vertical="center"/>
    </xf>
    <xf numFmtId="176" fontId="8" fillId="0" borderId="24" xfId="1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3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52" xfId="0" applyNumberFormat="1" applyFont="1" applyFill="1" applyBorder="1" applyAlignment="1">
      <alignment horizontal="center" vertical="center"/>
    </xf>
    <xf numFmtId="41" fontId="5" fillId="0" borderId="23" xfId="0" applyNumberFormat="1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horizontal="center" vertical="center"/>
    </xf>
    <xf numFmtId="41" fontId="5" fillId="0" borderId="20" xfId="0" applyNumberFormat="1" applyFont="1" applyFill="1" applyBorder="1" applyAlignment="1">
      <alignment horizontal="center" vertical="center"/>
    </xf>
    <xf numFmtId="41" fontId="5" fillId="0" borderId="17" xfId="0" applyNumberFormat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distributed" vertical="center"/>
    </xf>
    <xf numFmtId="38" fontId="5" fillId="0" borderId="36" xfId="1" applyFont="1" applyFill="1" applyBorder="1" applyAlignment="1">
      <alignment horizontal="distributed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41" fontId="5" fillId="0" borderId="55" xfId="0" applyNumberFormat="1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41" fontId="0" fillId="2" borderId="1" xfId="0" applyNumberFormat="1" applyFont="1" applyFill="1" applyBorder="1"/>
    <xf numFmtId="38" fontId="5" fillId="0" borderId="24" xfId="3" applyFont="1" applyFill="1" applyBorder="1" applyAlignment="1">
      <alignment horizontal="distributed"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25" xfId="0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25" xfId="1" applyNumberFormat="1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horizontal="right" vertical="center"/>
    </xf>
    <xf numFmtId="176" fontId="7" fillId="0" borderId="28" xfId="0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9" xfId="1" applyNumberFormat="1" applyFont="1" applyFill="1" applyBorder="1" applyAlignment="1">
      <alignment horizontal="right" vertical="center"/>
    </xf>
    <xf numFmtId="176" fontId="7" fillId="0" borderId="28" xfId="1" applyNumberFormat="1" applyFont="1" applyFill="1" applyBorder="1" applyAlignment="1">
      <alignment horizontal="right" vertical="center"/>
    </xf>
    <xf numFmtId="176" fontId="5" fillId="0" borderId="31" xfId="0" applyNumberFormat="1" applyFont="1" applyFill="1" applyBorder="1" applyAlignment="1">
      <alignment horizontal="right" vertical="center"/>
    </xf>
    <xf numFmtId="176" fontId="5" fillId="0" borderId="32" xfId="1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horizontal="right" vertical="center"/>
    </xf>
    <xf numFmtId="176" fontId="5" fillId="0" borderId="35" xfId="1" applyNumberFormat="1" applyFont="1" applyFill="1" applyBorder="1" applyAlignment="1">
      <alignment horizontal="right" vertical="center"/>
    </xf>
    <xf numFmtId="176" fontId="5" fillId="0" borderId="33" xfId="1" applyNumberFormat="1" applyFont="1" applyFill="1" applyBorder="1" applyAlignment="1">
      <alignment horizontal="right" vertical="center"/>
    </xf>
    <xf numFmtId="176" fontId="5" fillId="0" borderId="34" xfId="1" applyNumberFormat="1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right" vertical="center"/>
    </xf>
    <xf numFmtId="176" fontId="5" fillId="0" borderId="35" xfId="0" applyNumberFormat="1" applyFont="1" applyFill="1" applyBorder="1" applyAlignment="1">
      <alignment horizontal="right" vertical="center"/>
    </xf>
    <xf numFmtId="176" fontId="5" fillId="0" borderId="36" xfId="0" applyNumberFormat="1" applyFont="1" applyFill="1" applyBorder="1" applyAlignment="1">
      <alignment horizontal="right" vertical="center"/>
    </xf>
    <xf numFmtId="176" fontId="5" fillId="0" borderId="23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176" fontId="5" fillId="0" borderId="36" xfId="1" applyNumberFormat="1" applyFont="1" applyFill="1" applyBorder="1" applyAlignment="1">
      <alignment horizontal="right" vertical="center"/>
    </xf>
    <xf numFmtId="176" fontId="5" fillId="0" borderId="23" xfId="1" applyNumberFormat="1" applyFont="1" applyFill="1" applyBorder="1" applyAlignment="1">
      <alignment horizontal="right" vertical="center"/>
    </xf>
    <xf numFmtId="176" fontId="5" fillId="0" borderId="39" xfId="0" applyNumberFormat="1" applyFont="1" applyFill="1" applyBorder="1" applyAlignment="1">
      <alignment horizontal="right" vertical="center"/>
    </xf>
    <xf numFmtId="176" fontId="5" fillId="0" borderId="40" xfId="0" applyNumberFormat="1" applyFont="1" applyFill="1" applyBorder="1" applyAlignment="1">
      <alignment horizontal="right" vertical="center"/>
    </xf>
    <xf numFmtId="176" fontId="5" fillId="0" borderId="41" xfId="0" applyNumberFormat="1" applyFont="1" applyFill="1" applyBorder="1" applyAlignment="1">
      <alignment horizontal="right" vertical="center"/>
    </xf>
    <xf numFmtId="176" fontId="5" fillId="0" borderId="39" xfId="1" applyNumberFormat="1" applyFont="1" applyFill="1" applyBorder="1" applyAlignment="1">
      <alignment horizontal="right" vertical="center"/>
    </xf>
    <xf numFmtId="176" fontId="5" fillId="0" borderId="40" xfId="1" applyNumberFormat="1" applyFont="1" applyFill="1" applyBorder="1" applyAlignment="1">
      <alignment horizontal="right" vertical="center"/>
    </xf>
    <xf numFmtId="176" fontId="5" fillId="0" borderId="42" xfId="0" applyNumberFormat="1" applyFont="1" applyFill="1" applyBorder="1" applyAlignment="1">
      <alignment horizontal="right" vertical="center"/>
    </xf>
    <xf numFmtId="176" fontId="5" fillId="0" borderId="42" xfId="1" applyNumberFormat="1" applyFont="1" applyFill="1" applyBorder="1" applyAlignment="1">
      <alignment horizontal="right" vertical="center"/>
    </xf>
    <xf numFmtId="176" fontId="5" fillId="0" borderId="43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45" xfId="0" applyNumberFormat="1" applyFont="1" applyFill="1" applyBorder="1" applyAlignment="1">
      <alignment horizontal="right" vertical="center"/>
    </xf>
    <xf numFmtId="176" fontId="5" fillId="0" borderId="46" xfId="0" applyNumberFormat="1" applyFont="1" applyFill="1" applyBorder="1" applyAlignment="1">
      <alignment horizontal="right" vertical="center"/>
    </xf>
    <xf numFmtId="176" fontId="5" fillId="0" borderId="47" xfId="0" applyNumberFormat="1" applyFont="1" applyFill="1" applyBorder="1" applyAlignment="1">
      <alignment horizontal="right" vertical="center"/>
    </xf>
    <xf numFmtId="176" fontId="5" fillId="0" borderId="45" xfId="1" applyNumberFormat="1" applyFont="1" applyFill="1" applyBorder="1" applyAlignment="1">
      <alignment horizontal="right" vertical="center"/>
    </xf>
    <xf numFmtId="176" fontId="5" fillId="0" borderId="46" xfId="1" applyNumberFormat="1" applyFont="1" applyFill="1" applyBorder="1" applyAlignment="1">
      <alignment horizontal="right" vertical="center"/>
    </xf>
    <xf numFmtId="41" fontId="0" fillId="0" borderId="0" xfId="0" applyNumberFormat="1" applyFont="1" applyFill="1" applyAlignment="1">
      <alignment vertical="center"/>
    </xf>
    <xf numFmtId="41" fontId="0" fillId="0" borderId="1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51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57" xfId="0" applyNumberFormat="1" applyFont="1" applyFill="1" applyBorder="1" applyAlignment="1">
      <alignment horizontal="right" vertical="center"/>
    </xf>
    <xf numFmtId="176" fontId="5" fillId="0" borderId="58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49" xfId="0" applyNumberFormat="1" applyFont="1" applyFill="1" applyBorder="1" applyAlignment="1">
      <alignment horizontal="right" vertical="center"/>
    </xf>
    <xf numFmtId="176" fontId="5" fillId="0" borderId="50" xfId="0" applyNumberFormat="1" applyFont="1" applyFill="1" applyBorder="1" applyAlignment="1">
      <alignment horizontal="right" vertical="center"/>
    </xf>
    <xf numFmtId="176" fontId="5" fillId="0" borderId="48" xfId="0" applyNumberFormat="1" applyFont="1" applyFill="1" applyBorder="1" applyAlignment="1">
      <alignment horizontal="right" vertical="center"/>
    </xf>
    <xf numFmtId="176" fontId="16" fillId="0" borderId="27" xfId="4" applyNumberFormat="1" applyFont="1" applyFill="1" applyBorder="1" applyAlignment="1">
      <alignment horizontal="right" vertical="center"/>
    </xf>
    <xf numFmtId="176" fontId="16" fillId="0" borderId="28" xfId="4" applyNumberFormat="1" applyFont="1" applyFill="1" applyBorder="1" applyAlignment="1">
      <alignment horizontal="right" vertical="center"/>
    </xf>
    <xf numFmtId="176" fontId="16" fillId="0" borderId="29" xfId="4" applyNumberFormat="1" applyFont="1" applyFill="1" applyBorder="1" applyAlignment="1">
      <alignment horizontal="right" vertical="center"/>
    </xf>
    <xf numFmtId="176" fontId="16" fillId="0" borderId="68" xfId="4" applyNumberFormat="1" applyFont="1" applyFill="1" applyBorder="1" applyAlignment="1">
      <alignment horizontal="right" vertical="center"/>
    </xf>
    <xf numFmtId="176" fontId="10" fillId="0" borderId="36" xfId="4" applyNumberFormat="1" applyFont="1" applyFill="1" applyBorder="1" applyAlignment="1">
      <alignment horizontal="right" vertical="center"/>
    </xf>
    <xf numFmtId="176" fontId="10" fillId="0" borderId="23" xfId="4" applyNumberFormat="1" applyFont="1" applyFill="1" applyBorder="1" applyAlignment="1">
      <alignment horizontal="right" vertical="center"/>
    </xf>
    <xf numFmtId="176" fontId="10" fillId="0" borderId="57" xfId="4" applyNumberFormat="1" applyFont="1" applyFill="1" applyBorder="1" applyAlignment="1">
      <alignment horizontal="right" vertical="center"/>
    </xf>
    <xf numFmtId="176" fontId="10" fillId="0" borderId="42" xfId="4" applyNumberFormat="1" applyFont="1" applyFill="1" applyBorder="1" applyAlignment="1">
      <alignment horizontal="right" vertical="center"/>
    </xf>
    <xf numFmtId="176" fontId="10" fillId="0" borderId="75" xfId="4" applyNumberFormat="1" applyFont="1" applyFill="1" applyBorder="1" applyAlignment="1">
      <alignment horizontal="right" vertical="center"/>
    </xf>
    <xf numFmtId="176" fontId="10" fillId="0" borderId="46" xfId="4" applyNumberFormat="1" applyFont="1" applyFill="1" applyBorder="1" applyAlignment="1">
      <alignment horizontal="right" vertical="center"/>
    </xf>
    <xf numFmtId="176" fontId="7" fillId="0" borderId="79" xfId="0" applyNumberFormat="1" applyFont="1" applyFill="1" applyBorder="1" applyAlignment="1">
      <alignment horizontal="right" vertical="center"/>
    </xf>
    <xf numFmtId="176" fontId="7" fillId="0" borderId="68" xfId="0" applyNumberFormat="1" applyFont="1" applyFill="1" applyBorder="1" applyAlignment="1">
      <alignment horizontal="right" vertical="center"/>
    </xf>
    <xf numFmtId="176" fontId="5" fillId="0" borderId="77" xfId="0" applyNumberFormat="1" applyFont="1" applyFill="1" applyBorder="1" applyAlignment="1">
      <alignment horizontal="right" vertical="center"/>
    </xf>
    <xf numFmtId="176" fontId="5" fillId="0" borderId="73" xfId="0" applyNumberFormat="1" applyFont="1" applyFill="1" applyBorder="1" applyAlignment="1">
      <alignment horizontal="right" vertical="center"/>
    </xf>
    <xf numFmtId="176" fontId="5" fillId="0" borderId="80" xfId="0" applyNumberFormat="1" applyFont="1" applyFill="1" applyBorder="1" applyAlignment="1">
      <alignment horizontal="right" vertical="center"/>
    </xf>
    <xf numFmtId="176" fontId="5" fillId="0" borderId="75" xfId="0" applyNumberFormat="1" applyFont="1" applyFill="1" applyBorder="1" applyAlignment="1">
      <alignment horizontal="right" vertical="center"/>
    </xf>
    <xf numFmtId="176" fontId="5" fillId="0" borderId="81" xfId="0" applyNumberFormat="1" applyFont="1" applyFill="1" applyBorder="1" applyAlignment="1">
      <alignment horizontal="right" vertical="center"/>
    </xf>
    <xf numFmtId="176" fontId="7" fillId="0" borderId="27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84" xfId="0" applyNumberFormat="1" applyFont="1" applyFill="1" applyBorder="1" applyAlignment="1">
      <alignment vertical="center"/>
    </xf>
    <xf numFmtId="176" fontId="7" fillId="0" borderId="68" xfId="0" applyNumberFormat="1" applyFont="1" applyFill="1" applyBorder="1" applyAlignment="1">
      <alignment vertical="center"/>
    </xf>
    <xf numFmtId="176" fontId="7" fillId="0" borderId="70" xfId="0" applyNumberFormat="1" applyFont="1" applyFill="1" applyBorder="1" applyAlignment="1">
      <alignment vertical="center"/>
    </xf>
    <xf numFmtId="176" fontId="5" fillId="0" borderId="36" xfId="0" applyNumberFormat="1" applyFont="1" applyFill="1" applyBorder="1" applyAlignment="1">
      <alignment vertical="center"/>
    </xf>
    <xf numFmtId="176" fontId="5" fillId="0" borderId="21" xfId="0" applyNumberFormat="1" applyFont="1" applyFill="1" applyBorder="1" applyAlignment="1">
      <alignment vertical="center"/>
    </xf>
    <xf numFmtId="176" fontId="5" fillId="0" borderId="22" xfId="0" applyNumberFormat="1" applyFont="1" applyFill="1" applyBorder="1" applyAlignment="1">
      <alignment vertical="center"/>
    </xf>
    <xf numFmtId="176" fontId="5" fillId="0" borderId="23" xfId="0" applyNumberFormat="1" applyFont="1" applyFill="1" applyBorder="1" applyAlignment="1">
      <alignment vertical="center"/>
    </xf>
    <xf numFmtId="176" fontId="5" fillId="0" borderId="78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73" xfId="0" applyNumberFormat="1" applyFont="1" applyFill="1" applyBorder="1" applyAlignment="1">
      <alignment vertical="center"/>
    </xf>
    <xf numFmtId="176" fontId="5" fillId="0" borderId="57" xfId="0" applyNumberFormat="1" applyFont="1" applyFill="1" applyBorder="1" applyAlignment="1">
      <alignment vertical="center"/>
    </xf>
    <xf numFmtId="176" fontId="5" fillId="0" borderId="42" xfId="0" applyNumberFormat="1" applyFont="1" applyFill="1" applyBorder="1" applyAlignment="1">
      <alignment vertical="center"/>
    </xf>
    <xf numFmtId="176" fontId="5" fillId="0" borderId="85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80" xfId="0" applyNumberFormat="1" applyFont="1" applyFill="1" applyBorder="1" applyAlignment="1">
      <alignment vertical="center"/>
    </xf>
    <xf numFmtId="176" fontId="5" fillId="0" borderId="57" xfId="1" applyNumberFormat="1" applyFont="1" applyFill="1" applyBorder="1" applyAlignment="1">
      <alignment vertical="center"/>
    </xf>
    <xf numFmtId="176" fontId="5" fillId="0" borderId="42" xfId="1" applyNumberFormat="1" applyFont="1" applyFill="1" applyBorder="1" applyAlignment="1">
      <alignment vertical="center"/>
    </xf>
    <xf numFmtId="176" fontId="5" fillId="0" borderId="13" xfId="1" applyNumberFormat="1" applyFont="1" applyFill="1" applyBorder="1" applyAlignment="1">
      <alignment vertical="center"/>
    </xf>
    <xf numFmtId="176" fontId="5" fillId="0" borderId="75" xfId="0" applyNumberFormat="1" applyFont="1" applyFill="1" applyBorder="1" applyAlignment="1">
      <alignment vertical="center"/>
    </xf>
    <xf numFmtId="176" fontId="5" fillId="0" borderId="46" xfId="0" applyNumberFormat="1" applyFont="1" applyFill="1" applyBorder="1" applyAlignment="1">
      <alignment vertical="center"/>
    </xf>
    <xf numFmtId="176" fontId="5" fillId="0" borderId="86" xfId="0" applyNumberFormat="1" applyFont="1" applyFill="1" applyBorder="1" applyAlignment="1">
      <alignment vertical="center"/>
    </xf>
    <xf numFmtId="176" fontId="5" fillId="0" borderId="87" xfId="0" applyNumberFormat="1" applyFont="1" applyFill="1" applyBorder="1" applyAlignment="1">
      <alignment vertical="center"/>
    </xf>
    <xf numFmtId="176" fontId="5" fillId="0" borderId="81" xfId="0" applyNumberFormat="1" applyFont="1" applyFill="1" applyBorder="1" applyAlignment="1">
      <alignment vertical="center"/>
    </xf>
    <xf numFmtId="176" fontId="7" fillId="0" borderId="70" xfId="0" applyNumberFormat="1" applyFont="1" applyFill="1" applyBorder="1" applyAlignment="1">
      <alignment horizontal="right" vertical="center"/>
    </xf>
    <xf numFmtId="176" fontId="5" fillId="0" borderId="57" xfId="1" applyNumberFormat="1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horizontal="right" vertical="center"/>
    </xf>
    <xf numFmtId="176" fontId="7" fillId="0" borderId="90" xfId="0" applyNumberFormat="1" applyFont="1" applyFill="1" applyBorder="1" applyAlignment="1">
      <alignment horizontal="right" vertical="center"/>
    </xf>
    <xf numFmtId="176" fontId="5" fillId="0" borderId="32" xfId="0" applyNumberFormat="1" applyFont="1" applyFill="1" applyBorder="1" applyAlignment="1">
      <alignment horizontal="right" vertical="center"/>
    </xf>
    <xf numFmtId="176" fontId="5" fillId="0" borderId="21" xfId="0" applyNumberFormat="1" applyFont="1" applyFill="1" applyBorder="1" applyAlignment="1">
      <alignment horizontal="right" vertical="center"/>
    </xf>
    <xf numFmtId="176" fontId="5" fillId="0" borderId="22" xfId="0" applyNumberFormat="1" applyFont="1" applyFill="1" applyBorder="1" applyAlignment="1">
      <alignment horizontal="right" vertical="center"/>
    </xf>
    <xf numFmtId="176" fontId="5" fillId="0" borderId="91" xfId="0" applyNumberFormat="1" applyFont="1" applyFill="1" applyBorder="1" applyAlignment="1">
      <alignment horizontal="right" vertical="center"/>
    </xf>
    <xf numFmtId="176" fontId="5" fillId="0" borderId="92" xfId="0" applyNumberFormat="1" applyFont="1" applyFill="1" applyBorder="1" applyAlignment="1">
      <alignment horizontal="right" vertical="center"/>
    </xf>
    <xf numFmtId="176" fontId="5" fillId="0" borderId="93" xfId="0" applyNumberFormat="1" applyFont="1" applyFill="1" applyBorder="1" applyAlignment="1">
      <alignment horizontal="right" vertical="center"/>
    </xf>
    <xf numFmtId="38" fontId="5" fillId="0" borderId="24" xfId="1" applyFont="1" applyFill="1" applyBorder="1" applyAlignment="1">
      <alignment horizontal="distributed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84" xfId="0" applyNumberFormat="1" applyFont="1" applyFill="1" applyBorder="1" applyAlignment="1">
      <alignment horizontal="right" vertical="center"/>
    </xf>
    <xf numFmtId="176" fontId="5" fillId="0" borderId="63" xfId="1" applyNumberFormat="1" applyFont="1" applyFill="1" applyBorder="1" applyAlignment="1">
      <alignment horizontal="right" vertical="center"/>
    </xf>
    <xf numFmtId="176" fontId="5" fillId="0" borderId="95" xfId="0" applyNumberFormat="1" applyFont="1" applyFill="1" applyBorder="1" applyAlignment="1">
      <alignment horizontal="right" vertical="center"/>
    </xf>
    <xf numFmtId="176" fontId="5" fillId="0" borderId="96" xfId="0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83" xfId="1" applyNumberFormat="1" applyFont="1" applyFill="1" applyBorder="1" applyAlignment="1">
      <alignment horizontal="right" vertical="center"/>
    </xf>
    <xf numFmtId="176" fontId="5" fillId="0" borderId="78" xfId="0" applyNumberFormat="1" applyFont="1" applyFill="1" applyBorder="1" applyAlignment="1">
      <alignment horizontal="right" vertical="center"/>
    </xf>
    <xf numFmtId="176" fontId="5" fillId="0" borderId="82" xfId="0" applyNumberFormat="1" applyFont="1" applyFill="1" applyBorder="1" applyAlignment="1">
      <alignment horizontal="right" vertical="center"/>
    </xf>
    <xf numFmtId="176" fontId="5" fillId="0" borderId="55" xfId="0" applyNumberFormat="1" applyFont="1" applyFill="1" applyBorder="1" applyAlignment="1">
      <alignment horizontal="right" vertical="center"/>
    </xf>
    <xf numFmtId="176" fontId="5" fillId="0" borderId="98" xfId="0" applyNumberFormat="1" applyFont="1" applyFill="1" applyBorder="1" applyAlignment="1">
      <alignment horizontal="right" vertical="center"/>
    </xf>
    <xf numFmtId="176" fontId="5" fillId="0" borderId="85" xfId="0" applyNumberFormat="1" applyFont="1" applyFill="1" applyBorder="1" applyAlignment="1">
      <alignment horizontal="right" vertical="center"/>
    </xf>
    <xf numFmtId="176" fontId="5" fillId="0" borderId="99" xfId="0" applyNumberFormat="1" applyFont="1" applyFill="1" applyBorder="1" applyAlignment="1">
      <alignment horizontal="right" vertical="center"/>
    </xf>
    <xf numFmtId="176" fontId="5" fillId="0" borderId="14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86" xfId="0" applyNumberFormat="1" applyFont="1" applyFill="1" applyBorder="1" applyAlignment="1">
      <alignment horizontal="right" vertical="center"/>
    </xf>
    <xf numFmtId="176" fontId="5" fillId="0" borderId="87" xfId="0" applyNumberFormat="1" applyFont="1" applyFill="1" applyBorder="1" applyAlignment="1">
      <alignment horizontal="right" vertical="center"/>
    </xf>
    <xf numFmtId="176" fontId="5" fillId="0" borderId="102" xfId="0" applyNumberFormat="1" applyFont="1" applyFill="1" applyBorder="1" applyAlignment="1">
      <alignment horizontal="right" vertical="center"/>
    </xf>
    <xf numFmtId="176" fontId="5" fillId="0" borderId="44" xfId="0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distributed" vertical="center"/>
    </xf>
    <xf numFmtId="176" fontId="5" fillId="0" borderId="84" xfId="0" applyNumberFormat="1" applyFont="1" applyFill="1" applyBorder="1" applyAlignment="1">
      <alignment horizontal="right" vertical="center"/>
    </xf>
    <xf numFmtId="176" fontId="7" fillId="0" borderId="71" xfId="0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distributed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77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176" fontId="5" fillId="0" borderId="47" xfId="1" applyNumberFormat="1" applyFont="1" applyFill="1" applyBorder="1" applyAlignment="1">
      <alignment horizontal="right" vertical="center"/>
    </xf>
    <xf numFmtId="176" fontId="0" fillId="0" borderId="17" xfId="0" applyNumberFormat="1" applyFont="1" applyFill="1" applyBorder="1" applyAlignment="1">
      <alignment horizontal="right" vertical="center"/>
    </xf>
    <xf numFmtId="176" fontId="0" fillId="0" borderId="30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52" xfId="0" applyNumberFormat="1" applyFont="1" applyFill="1" applyBorder="1" applyAlignment="1">
      <alignment horizontal="right" vertical="center"/>
    </xf>
    <xf numFmtId="176" fontId="5" fillId="0" borderId="110" xfId="0" applyNumberFormat="1" applyFont="1" applyFill="1" applyBorder="1" applyAlignment="1">
      <alignment horizontal="right" vertical="center"/>
    </xf>
    <xf numFmtId="176" fontId="5" fillId="0" borderId="111" xfId="0" applyNumberFormat="1" applyFont="1" applyFill="1" applyBorder="1" applyAlignment="1">
      <alignment horizontal="right" vertical="center"/>
    </xf>
    <xf numFmtId="176" fontId="5" fillId="0" borderId="112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176" fontId="5" fillId="0" borderId="110" xfId="5" applyNumberFormat="1" applyFont="1" applyFill="1" applyBorder="1" applyAlignment="1">
      <alignment vertical="center"/>
    </xf>
    <xf numFmtId="176" fontId="5" fillId="0" borderId="62" xfId="5" applyNumberFormat="1" applyFont="1" applyFill="1" applyBorder="1" applyAlignment="1">
      <alignment vertical="center"/>
    </xf>
    <xf numFmtId="176" fontId="5" fillId="0" borderId="82" xfId="5" applyNumberFormat="1" applyFont="1" applyFill="1" applyBorder="1" applyAlignment="1">
      <alignment vertical="center"/>
    </xf>
    <xf numFmtId="176" fontId="5" fillId="0" borderId="1" xfId="5" applyNumberFormat="1" applyFont="1" applyFill="1" applyBorder="1" applyAlignment="1">
      <alignment vertical="center"/>
    </xf>
    <xf numFmtId="176" fontId="5" fillId="0" borderId="30" xfId="5" applyNumberFormat="1" applyFont="1" applyFill="1" applyBorder="1" applyAlignment="1">
      <alignment vertical="center" wrapText="1"/>
    </xf>
    <xf numFmtId="176" fontId="5" fillId="0" borderId="0" xfId="5" applyNumberFormat="1" applyFont="1" applyFill="1" applyBorder="1" applyAlignment="1">
      <alignment vertical="center" wrapText="1"/>
    </xf>
    <xf numFmtId="176" fontId="5" fillId="0" borderId="28" xfId="5" applyNumberFormat="1" applyFont="1" applyFill="1" applyBorder="1" applyAlignment="1">
      <alignment vertical="center" wrapText="1"/>
    </xf>
    <xf numFmtId="176" fontId="5" fillId="0" borderId="68" xfId="5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22" xfId="0" quotePrefix="1" applyNumberFormat="1" applyFont="1" applyFill="1" applyBorder="1" applyAlignment="1">
      <alignment horizontal="center" vertical="center" wrapText="1"/>
    </xf>
    <xf numFmtId="0" fontId="5" fillId="0" borderId="9" xfId="1" applyNumberFormat="1" applyFont="1" applyFill="1" applyBorder="1" applyAlignment="1">
      <alignment horizontal="center" vertical="center"/>
    </xf>
    <xf numFmtId="0" fontId="5" fillId="0" borderId="20" xfId="1" applyNumberFormat="1" applyFont="1" applyFill="1" applyBorder="1" applyAlignment="1">
      <alignment horizontal="center" vertical="center"/>
    </xf>
    <xf numFmtId="0" fontId="5" fillId="0" borderId="10" xfId="1" applyNumberFormat="1" applyFont="1" applyFill="1" applyBorder="1" applyAlignment="1">
      <alignment horizontal="center" vertical="center"/>
    </xf>
    <xf numFmtId="0" fontId="5" fillId="0" borderId="21" xfId="1" applyNumberFormat="1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center" vertical="center"/>
    </xf>
    <xf numFmtId="0" fontId="5" fillId="0" borderId="22" xfId="1" applyNumberFormat="1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center"/>
    </xf>
    <xf numFmtId="0" fontId="5" fillId="0" borderId="2" xfId="2" applyFont="1" applyFill="1" applyBorder="1" applyAlignment="1">
      <alignment horizontal="distributed" vertical="center"/>
    </xf>
    <xf numFmtId="0" fontId="5" fillId="0" borderId="8" xfId="2" applyFont="1" applyFill="1" applyBorder="1" applyAlignment="1">
      <alignment horizontal="distributed" vertical="center"/>
    </xf>
    <xf numFmtId="0" fontId="5" fillId="0" borderId="19" xfId="2" applyFont="1" applyFill="1" applyBorder="1" applyAlignment="1">
      <alignment horizontal="distributed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3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52" xfId="0" applyNumberFormat="1" applyFont="1" applyFill="1" applyBorder="1" applyAlignment="1">
      <alignment horizontal="center" vertical="center"/>
    </xf>
    <xf numFmtId="41" fontId="5" fillId="0" borderId="5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distributed" vertical="center"/>
    </xf>
    <xf numFmtId="0" fontId="5" fillId="0" borderId="8" xfId="0" applyNumberFormat="1" applyFont="1" applyFill="1" applyBorder="1" applyAlignment="1">
      <alignment horizontal="distributed" vertical="center"/>
    </xf>
    <xf numFmtId="0" fontId="5" fillId="0" borderId="19" xfId="0" applyNumberFormat="1" applyFont="1" applyFill="1" applyBorder="1" applyAlignment="1">
      <alignment horizontal="distributed" vertical="center"/>
    </xf>
    <xf numFmtId="0" fontId="10" fillId="0" borderId="4" xfId="4" applyNumberFormat="1" applyFont="1" applyFill="1" applyBorder="1" applyAlignment="1">
      <alignment horizontal="center" vertical="center"/>
    </xf>
    <xf numFmtId="0" fontId="10" fillId="0" borderId="10" xfId="4" applyNumberFormat="1" applyFont="1" applyFill="1" applyBorder="1" applyAlignment="1">
      <alignment horizontal="center" vertical="center"/>
    </xf>
    <xf numFmtId="0" fontId="10" fillId="0" borderId="33" xfId="4" applyNumberFormat="1" applyFont="1" applyFill="1" applyBorder="1" applyAlignment="1">
      <alignment horizontal="center" vertical="center"/>
    </xf>
    <xf numFmtId="0" fontId="10" fillId="0" borderId="21" xfId="4" applyNumberFormat="1" applyFont="1" applyFill="1" applyBorder="1" applyAlignment="1">
      <alignment horizontal="center" vertical="center"/>
    </xf>
    <xf numFmtId="0" fontId="10" fillId="0" borderId="9" xfId="4" applyNumberFormat="1" applyFont="1" applyFill="1" applyBorder="1" applyAlignment="1">
      <alignment horizontal="center" vertical="center"/>
    </xf>
    <xf numFmtId="41" fontId="5" fillId="0" borderId="15" xfId="0" applyNumberFormat="1" applyFont="1" applyFill="1" applyBorder="1" applyAlignment="1">
      <alignment horizontal="center" vertical="center"/>
    </xf>
    <xf numFmtId="41" fontId="5" fillId="0" borderId="23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left" vertical="center"/>
    </xf>
    <xf numFmtId="41" fontId="5" fillId="0" borderId="9" xfId="0" applyNumberFormat="1" applyFont="1" applyFill="1" applyBorder="1" applyAlignment="1">
      <alignment horizontal="center" vertical="center"/>
    </xf>
    <xf numFmtId="41" fontId="5" fillId="0" borderId="20" xfId="0" applyNumberFormat="1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horizontal="center" vertical="center"/>
    </xf>
    <xf numFmtId="41" fontId="5" fillId="0" borderId="21" xfId="0" applyNumberFormat="1" applyFont="1" applyFill="1" applyBorder="1" applyAlignment="1">
      <alignment horizontal="center" vertical="center"/>
    </xf>
    <xf numFmtId="41" fontId="5" fillId="0" borderId="76" xfId="0" applyNumberFormat="1" applyFont="1" applyFill="1" applyBorder="1" applyAlignment="1">
      <alignment horizontal="center" vertical="center"/>
    </xf>
    <xf numFmtId="41" fontId="5" fillId="0" borderId="78" xfId="0" applyNumberFormat="1" applyFont="1" applyFill="1" applyBorder="1" applyAlignment="1">
      <alignment horizontal="center" vertical="center"/>
    </xf>
    <xf numFmtId="41" fontId="5" fillId="0" borderId="77" xfId="0" applyNumberFormat="1" applyFont="1" applyFill="1" applyBorder="1" applyAlignment="1">
      <alignment horizontal="center" vertical="center"/>
    </xf>
    <xf numFmtId="41" fontId="5" fillId="0" borderId="55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center" vertical="center"/>
    </xf>
    <xf numFmtId="41" fontId="5" fillId="0" borderId="19" xfId="0" applyNumberFormat="1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distributed" vertical="center"/>
    </xf>
    <xf numFmtId="41" fontId="5" fillId="0" borderId="19" xfId="0" applyNumberFormat="1" applyFont="1" applyFill="1" applyBorder="1" applyAlignment="1">
      <alignment horizontal="distributed" vertical="center"/>
    </xf>
    <xf numFmtId="41" fontId="5" fillId="0" borderId="88" xfId="0" applyNumberFormat="1" applyFont="1" applyFill="1" applyBorder="1" applyAlignment="1">
      <alignment horizontal="center" vertical="center"/>
    </xf>
    <xf numFmtId="41" fontId="5" fillId="0" borderId="89" xfId="0" applyNumberFormat="1" applyFont="1" applyFill="1" applyBorder="1" applyAlignment="1">
      <alignment horizontal="center" vertical="center"/>
    </xf>
    <xf numFmtId="41" fontId="5" fillId="0" borderId="8" xfId="0" applyNumberFormat="1" applyFont="1" applyFill="1" applyBorder="1" applyAlignment="1">
      <alignment horizontal="center" vertical="center"/>
    </xf>
    <xf numFmtId="41" fontId="5" fillId="0" borderId="17" xfId="0" applyNumberFormat="1" applyFont="1" applyFill="1" applyBorder="1" applyAlignment="1">
      <alignment horizontal="center" vertical="center"/>
    </xf>
    <xf numFmtId="41" fontId="5" fillId="0" borderId="36" xfId="0" applyNumberFormat="1" applyFont="1" applyFill="1" applyBorder="1" applyAlignment="1">
      <alignment horizontal="center" vertical="center"/>
    </xf>
    <xf numFmtId="41" fontId="5" fillId="0" borderId="11" xfId="0" applyNumberFormat="1" applyFont="1" applyFill="1" applyBorder="1" applyAlignment="1">
      <alignment horizontal="center" vertical="center"/>
    </xf>
    <xf numFmtId="41" fontId="5" fillId="0" borderId="22" xfId="0" applyNumberFormat="1" applyFont="1" applyFill="1" applyBorder="1" applyAlignment="1">
      <alignment horizontal="center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distributed" vertical="center"/>
    </xf>
    <xf numFmtId="38" fontId="5" fillId="0" borderId="36" xfId="1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/>
    </xf>
    <xf numFmtId="0" fontId="5" fillId="0" borderId="108" xfId="0" applyFont="1" applyFill="1" applyBorder="1" applyAlignment="1">
      <alignment horizontal="center" vertical="center"/>
    </xf>
    <xf numFmtId="0" fontId="5" fillId="0" borderId="109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10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105" xfId="0" applyFont="1" applyFill="1" applyBorder="1" applyAlignment="1">
      <alignment horizontal="center" vertical="center"/>
    </xf>
    <xf numFmtId="0" fontId="5" fillId="0" borderId="106" xfId="0" applyFont="1" applyFill="1" applyBorder="1" applyAlignment="1">
      <alignment horizontal="center" vertical="center"/>
    </xf>
    <xf numFmtId="0" fontId="5" fillId="0" borderId="10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36" xfId="0" applyFont="1" applyFill="1" applyBorder="1" applyAlignment="1">
      <alignment horizontal="distributed" vertical="center"/>
    </xf>
    <xf numFmtId="0" fontId="8" fillId="0" borderId="62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108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62" xfId="0" applyFont="1" applyFill="1" applyBorder="1" applyAlignment="1">
      <alignment horizontal="center" vertical="center" shrinkToFit="1"/>
    </xf>
    <xf numFmtId="0" fontId="5" fillId="0" borderId="145" xfId="0" applyFont="1" applyFill="1" applyBorder="1" applyAlignment="1">
      <alignment horizontal="center" vertical="center" shrinkToFit="1"/>
    </xf>
    <xf numFmtId="176" fontId="5" fillId="0" borderId="118" xfId="5" applyNumberFormat="1" applyFont="1" applyFill="1" applyBorder="1" applyAlignment="1">
      <alignment horizontal="right" vertical="center"/>
    </xf>
    <xf numFmtId="176" fontId="5" fillId="0" borderId="128" xfId="5" applyNumberFormat="1" applyFont="1" applyFill="1" applyBorder="1" applyAlignment="1">
      <alignment horizontal="right" vertical="center"/>
    </xf>
    <xf numFmtId="176" fontId="5" fillId="0" borderId="129" xfId="5" applyNumberFormat="1" applyFont="1" applyFill="1" applyBorder="1" applyAlignment="1">
      <alignment horizontal="right" vertical="center"/>
    </xf>
    <xf numFmtId="176" fontId="5" fillId="0" borderId="120" xfId="5" applyNumberFormat="1" applyFont="1" applyFill="1" applyBorder="1" applyAlignment="1">
      <alignment horizontal="right" vertical="center"/>
    </xf>
    <xf numFmtId="176" fontId="5" fillId="0" borderId="70" xfId="5" applyNumberFormat="1" applyFont="1" applyFill="1" applyBorder="1" applyAlignment="1">
      <alignment horizontal="right" vertical="center"/>
    </xf>
    <xf numFmtId="176" fontId="5" fillId="0" borderId="68" xfId="5" applyNumberFormat="1" applyFont="1" applyFill="1" applyBorder="1" applyAlignment="1">
      <alignment horizontal="right" vertical="center"/>
    </xf>
    <xf numFmtId="176" fontId="5" fillId="0" borderId="26" xfId="5" applyNumberFormat="1" applyFont="1" applyFill="1" applyBorder="1" applyAlignment="1">
      <alignment horizontal="right" vertical="center"/>
    </xf>
    <xf numFmtId="176" fontId="5" fillId="0" borderId="28" xfId="5" applyNumberFormat="1" applyFont="1" applyFill="1" applyBorder="1" applyAlignment="1">
      <alignment horizontal="right" vertical="center"/>
    </xf>
    <xf numFmtId="0" fontId="5" fillId="0" borderId="128" xfId="5" applyFont="1" applyFill="1" applyBorder="1" applyAlignment="1">
      <alignment horizontal="distributed" vertical="center"/>
    </xf>
    <xf numFmtId="0" fontId="5" fillId="0" borderId="116" xfId="5" applyFont="1" applyFill="1" applyBorder="1" applyAlignment="1">
      <alignment horizontal="distributed" vertical="center"/>
    </xf>
    <xf numFmtId="176" fontId="5" fillId="0" borderId="119" xfId="5" applyNumberFormat="1" applyFont="1" applyFill="1" applyBorder="1" applyAlignment="1">
      <alignment horizontal="right" vertical="center"/>
    </xf>
    <xf numFmtId="0" fontId="5" fillId="0" borderId="68" xfId="5" applyFont="1" applyFill="1" applyBorder="1" applyAlignment="1">
      <alignment horizontal="distributed" vertical="center"/>
    </xf>
    <xf numFmtId="176" fontId="5" fillId="0" borderId="61" xfId="5" applyNumberFormat="1" applyFont="1" applyFill="1" applyBorder="1" applyAlignment="1">
      <alignment horizontal="right" vertical="center"/>
    </xf>
    <xf numFmtId="176" fontId="5" fillId="0" borderId="0" xfId="5" applyNumberFormat="1" applyFont="1" applyFill="1" applyBorder="1" applyAlignment="1">
      <alignment horizontal="right" vertical="center"/>
    </xf>
    <xf numFmtId="176" fontId="5" fillId="0" borderId="35" xfId="5" applyNumberFormat="1" applyFont="1" applyFill="1" applyBorder="1" applyAlignment="1">
      <alignment horizontal="right" vertical="center"/>
    </xf>
    <xf numFmtId="176" fontId="5" fillId="0" borderId="30" xfId="5" applyNumberFormat="1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distributed" vertical="center"/>
    </xf>
    <xf numFmtId="0" fontId="5" fillId="0" borderId="56" xfId="5" applyFont="1" applyFill="1" applyBorder="1" applyAlignment="1">
      <alignment horizontal="distributed" vertical="center"/>
    </xf>
    <xf numFmtId="176" fontId="5" fillId="0" borderId="33" xfId="5" applyNumberFormat="1" applyFont="1" applyFill="1" applyBorder="1" applyAlignment="1">
      <alignment horizontal="right" vertical="center"/>
    </xf>
    <xf numFmtId="176" fontId="5" fillId="0" borderId="96" xfId="5" applyNumberFormat="1" applyFont="1" applyFill="1" applyBorder="1" applyAlignment="1">
      <alignment horizontal="right" vertical="center"/>
    </xf>
    <xf numFmtId="176" fontId="5" fillId="0" borderId="62" xfId="5" applyNumberFormat="1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68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/>
    </xf>
    <xf numFmtId="0" fontId="5" fillId="0" borderId="140" xfId="5" applyFont="1" applyFill="1" applyBorder="1" applyAlignment="1">
      <alignment horizontal="center" vertical="center"/>
    </xf>
    <xf numFmtId="0" fontId="5" fillId="0" borderId="28" xfId="5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 wrapText="1"/>
    </xf>
    <xf numFmtId="0" fontId="5" fillId="0" borderId="29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/>
    </xf>
    <xf numFmtId="0" fontId="5" fillId="0" borderId="29" xfId="5" applyFont="1" applyFill="1" applyBorder="1" applyAlignment="1">
      <alignment horizontal="center" vertical="center"/>
    </xf>
    <xf numFmtId="176" fontId="5" fillId="0" borderId="66" xfId="5" applyNumberFormat="1" applyFont="1" applyFill="1" applyBorder="1" applyAlignment="1">
      <alignment horizontal="right" vertical="center"/>
    </xf>
    <xf numFmtId="176" fontId="5" fillId="0" borderId="110" xfId="5" applyNumberFormat="1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distributed" vertical="center"/>
    </xf>
    <xf numFmtId="0" fontId="5" fillId="0" borderId="62" xfId="5" applyFont="1" applyFill="1" applyBorder="1" applyAlignment="1">
      <alignment horizontal="distributed" vertical="center"/>
    </xf>
    <xf numFmtId="176" fontId="0" fillId="0" borderId="128" xfId="0" applyNumberFormat="1" applyFont="1" applyFill="1" applyBorder="1" applyAlignment="1">
      <alignment horizontal="right" vertical="center"/>
    </xf>
    <xf numFmtId="0" fontId="5" fillId="0" borderId="60" xfId="5" applyFont="1" applyFill="1" applyBorder="1" applyAlignment="1">
      <alignment horizontal="distributed" vertical="center"/>
    </xf>
    <xf numFmtId="0" fontId="5" fillId="0" borderId="71" xfId="5" applyFont="1" applyFill="1" applyBorder="1" applyAlignment="1">
      <alignment horizontal="distributed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52" xfId="5" applyFont="1" applyFill="1" applyBorder="1" applyAlignment="1">
      <alignment horizontal="center" vertical="center"/>
    </xf>
    <xf numFmtId="0" fontId="5" fillId="0" borderId="24" xfId="5" applyFont="1" applyFill="1" applyBorder="1" applyAlignment="1">
      <alignment horizontal="center" vertical="center"/>
    </xf>
    <xf numFmtId="0" fontId="5" fillId="0" borderId="70" xfId="5" applyFont="1" applyFill="1" applyBorder="1" applyAlignment="1">
      <alignment horizontal="center" vertical="center"/>
    </xf>
    <xf numFmtId="0" fontId="5" fillId="0" borderId="26" xfId="5" applyFont="1" applyFill="1" applyBorder="1" applyAlignment="1">
      <alignment horizontal="center" vertical="center"/>
    </xf>
    <xf numFmtId="0" fontId="5" fillId="0" borderId="25" xfId="5" applyFont="1" applyFill="1" applyBorder="1" applyAlignment="1">
      <alignment horizontal="center" vertical="center"/>
    </xf>
    <xf numFmtId="176" fontId="5" fillId="0" borderId="73" xfId="5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82" xfId="0" applyNumberFormat="1" applyFont="1" applyFill="1" applyBorder="1" applyAlignment="1">
      <alignment horizontal="right" vertical="center"/>
    </xf>
    <xf numFmtId="176" fontId="0" fillId="0" borderId="129" xfId="0" applyNumberFormat="1" applyFont="1" applyFill="1" applyBorder="1" applyAlignment="1">
      <alignment horizontal="right" vertical="center"/>
    </xf>
    <xf numFmtId="176" fontId="5" fillId="0" borderId="116" xfId="5" applyNumberFormat="1" applyFont="1" applyFill="1" applyBorder="1" applyAlignment="1">
      <alignment horizontal="right" vertical="center"/>
    </xf>
    <xf numFmtId="176" fontId="0" fillId="0" borderId="68" xfId="0" applyNumberFormat="1" applyFont="1" applyFill="1" applyBorder="1" applyAlignment="1">
      <alignment horizontal="right" vertical="center"/>
    </xf>
    <xf numFmtId="176" fontId="0" fillId="0" borderId="26" xfId="0" applyNumberFormat="1" applyFont="1" applyFill="1" applyBorder="1" applyAlignment="1">
      <alignment horizontal="right" vertical="center"/>
    </xf>
    <xf numFmtId="176" fontId="5" fillId="0" borderId="29" xfId="5" applyNumberFormat="1" applyFont="1" applyFill="1" applyBorder="1" applyAlignment="1">
      <alignment horizontal="right" vertical="center"/>
    </xf>
    <xf numFmtId="176" fontId="5" fillId="0" borderId="71" xfId="5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35" xfId="0" applyNumberFormat="1" applyFont="1" applyFill="1" applyBorder="1" applyAlignment="1">
      <alignment horizontal="right" vertical="center"/>
    </xf>
    <xf numFmtId="176" fontId="5" fillId="0" borderId="56" xfId="5" applyNumberFormat="1" applyFont="1" applyFill="1" applyBorder="1" applyAlignment="1">
      <alignment horizontal="right" vertical="center"/>
    </xf>
    <xf numFmtId="176" fontId="0" fillId="0" borderId="62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5" fillId="0" borderId="51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10" fillId="0" borderId="141" xfId="5" applyFont="1" applyFill="1" applyBorder="1" applyAlignment="1">
      <alignment vertical="center" wrapText="1"/>
    </xf>
    <xf numFmtId="0" fontId="10" fillId="0" borderId="140" xfId="5" applyFont="1" applyFill="1" applyBorder="1" applyAlignment="1">
      <alignment vertical="center" wrapText="1"/>
    </xf>
    <xf numFmtId="0" fontId="0" fillId="0" borderId="113" xfId="0" applyFont="1" applyFill="1" applyBorder="1" applyAlignment="1">
      <alignment vertical="center" wrapText="1"/>
    </xf>
    <xf numFmtId="0" fontId="10" fillId="0" borderId="61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vertical="center" wrapText="1"/>
    </xf>
    <xf numFmtId="0" fontId="0" fillId="0" borderId="35" xfId="0" applyFont="1" applyFill="1" applyBorder="1" applyAlignment="1">
      <alignment vertical="center" wrapText="1"/>
    </xf>
    <xf numFmtId="0" fontId="10" fillId="0" borderId="70" xfId="5" applyFont="1" applyFill="1" applyBorder="1" applyAlignment="1">
      <alignment vertical="center" wrapText="1"/>
    </xf>
    <xf numFmtId="0" fontId="10" fillId="0" borderId="68" xfId="5" applyFont="1" applyFill="1" applyBorder="1" applyAlignment="1">
      <alignment vertical="center" wrapText="1"/>
    </xf>
    <xf numFmtId="0" fontId="0" fillId="0" borderId="26" xfId="0" applyFont="1" applyFill="1" applyBorder="1" applyAlignment="1">
      <alignment vertical="center" wrapText="1"/>
    </xf>
    <xf numFmtId="0" fontId="10" fillId="0" borderId="140" xfId="5" applyFont="1" applyFill="1" applyBorder="1" applyAlignment="1">
      <alignment horizontal="center" vertical="center" wrapText="1"/>
    </xf>
    <xf numFmtId="0" fontId="10" fillId="0" borderId="113" xfId="5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10" fillId="0" borderId="35" xfId="5" applyFont="1" applyFill="1" applyBorder="1" applyAlignment="1">
      <alignment horizontal="center" vertical="center" wrapText="1"/>
    </xf>
    <xf numFmtId="0" fontId="10" fillId="0" borderId="68" xfId="5" applyFont="1" applyFill="1" applyBorder="1" applyAlignment="1">
      <alignment horizontal="center" vertical="center" wrapText="1"/>
    </xf>
    <xf numFmtId="0" fontId="10" fillId="0" borderId="26" xfId="5" applyFont="1" applyFill="1" applyBorder="1" applyAlignment="1">
      <alignment horizontal="center" vertical="center" wrapText="1"/>
    </xf>
    <xf numFmtId="0" fontId="5" fillId="0" borderId="139" xfId="5" applyFont="1" applyFill="1" applyBorder="1" applyAlignment="1">
      <alignment horizontal="center" vertical="center"/>
    </xf>
    <xf numFmtId="0" fontId="5" fillId="0" borderId="71" xfId="5" applyFont="1" applyFill="1" applyBorder="1" applyAlignment="1">
      <alignment horizontal="center" vertical="center" wrapText="1"/>
    </xf>
    <xf numFmtId="0" fontId="5" fillId="0" borderId="69" xfId="5" applyFont="1" applyFill="1" applyBorder="1" applyAlignment="1">
      <alignment horizontal="center" vertical="center"/>
    </xf>
    <xf numFmtId="0" fontId="5" fillId="0" borderId="138" xfId="5" applyFont="1" applyFill="1" applyBorder="1" applyAlignment="1">
      <alignment horizontal="center" vertical="center"/>
    </xf>
    <xf numFmtId="0" fontId="5" fillId="0" borderId="142" xfId="5" applyFont="1" applyFill="1" applyBorder="1" applyAlignment="1">
      <alignment horizontal="center" vertical="center"/>
    </xf>
    <xf numFmtId="0" fontId="10" fillId="0" borderId="15" xfId="5" applyFont="1" applyFill="1" applyBorder="1" applyAlignment="1">
      <alignment horizontal="center" vertical="center" wrapText="1"/>
    </xf>
    <xf numFmtId="0" fontId="10" fillId="0" borderId="30" xfId="5" applyFont="1" applyFill="1" applyBorder="1" applyAlignment="1">
      <alignment horizontal="center" vertical="center" wrapText="1"/>
    </xf>
    <xf numFmtId="0" fontId="10" fillId="0" borderId="28" xfId="5" applyFont="1" applyFill="1" applyBorder="1" applyAlignment="1">
      <alignment horizontal="center" vertical="center" wrapText="1"/>
    </xf>
    <xf numFmtId="176" fontId="5" fillId="0" borderId="120" xfId="5" applyNumberFormat="1" applyFont="1" applyFill="1" applyBorder="1" applyAlignment="1">
      <alignment horizontal="right" vertical="center" wrapText="1"/>
    </xf>
    <xf numFmtId="176" fontId="5" fillId="0" borderId="128" xfId="5" applyNumberFormat="1" applyFont="1" applyFill="1" applyBorder="1" applyAlignment="1">
      <alignment horizontal="right" vertical="center" wrapText="1"/>
    </xf>
    <xf numFmtId="176" fontId="5" fillId="0" borderId="129" xfId="5" applyNumberFormat="1" applyFont="1" applyFill="1" applyBorder="1" applyAlignment="1">
      <alignment horizontal="right" vertical="center" wrapText="1"/>
    </xf>
    <xf numFmtId="0" fontId="5" fillId="0" borderId="136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 wrapText="1"/>
    </xf>
    <xf numFmtId="0" fontId="5" fillId="0" borderId="140" xfId="5" applyFont="1" applyFill="1" applyBorder="1" applyAlignment="1">
      <alignment horizontal="center" vertical="center" wrapText="1"/>
    </xf>
    <xf numFmtId="0" fontId="5" fillId="0" borderId="113" xfId="5" applyFont="1" applyFill="1" applyBorder="1" applyAlignment="1">
      <alignment horizontal="center" vertical="center" wrapText="1"/>
    </xf>
    <xf numFmtId="0" fontId="5" fillId="0" borderId="30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35" xfId="5" applyFont="1" applyFill="1" applyBorder="1" applyAlignment="1">
      <alignment horizontal="center" vertical="center" wrapText="1"/>
    </xf>
    <xf numFmtId="0" fontId="5" fillId="0" borderId="28" xfId="5" applyFont="1" applyFill="1" applyBorder="1" applyAlignment="1">
      <alignment horizontal="center" vertical="center" wrapText="1"/>
    </xf>
    <xf numFmtId="0" fontId="5" fillId="0" borderId="68" xfId="5" applyFont="1" applyFill="1" applyBorder="1" applyAlignment="1">
      <alignment horizontal="center" vertical="center" wrapText="1"/>
    </xf>
    <xf numFmtId="0" fontId="5" fillId="0" borderId="26" xfId="5" applyFont="1" applyFill="1" applyBorder="1" applyAlignment="1">
      <alignment horizontal="center" vertical="center" wrapText="1"/>
    </xf>
    <xf numFmtId="0" fontId="5" fillId="0" borderId="67" xfId="5" applyFont="1" applyFill="1" applyBorder="1" applyAlignment="1">
      <alignment horizontal="distributed" vertical="center"/>
    </xf>
    <xf numFmtId="0" fontId="5" fillId="0" borderId="1" xfId="5" applyFont="1" applyFill="1" applyBorder="1" applyAlignment="1">
      <alignment horizontal="distributed" vertical="center"/>
    </xf>
    <xf numFmtId="0" fontId="5" fillId="0" borderId="74" xfId="5" applyFont="1" applyFill="1" applyBorder="1" applyAlignment="1">
      <alignment horizontal="distributed" vertical="center"/>
    </xf>
    <xf numFmtId="0" fontId="5" fillId="0" borderId="106" xfId="5" applyFont="1" applyFill="1" applyBorder="1" applyAlignment="1">
      <alignment horizontal="distributed" vertical="center"/>
    </xf>
    <xf numFmtId="0" fontId="5" fillId="0" borderId="107" xfId="5" applyFont="1" applyFill="1" applyBorder="1" applyAlignment="1">
      <alignment horizontal="distributed" vertical="center"/>
    </xf>
    <xf numFmtId="0" fontId="5" fillId="0" borderId="137" xfId="5" applyFont="1" applyFill="1" applyBorder="1" applyAlignment="1">
      <alignment horizontal="distributed" vertical="center"/>
    </xf>
    <xf numFmtId="0" fontId="5" fillId="0" borderId="138" xfId="5" applyFont="1" applyFill="1" applyBorder="1" applyAlignment="1">
      <alignment horizontal="distributed" vertical="center"/>
    </xf>
    <xf numFmtId="0" fontId="5" fillId="0" borderId="106" xfId="5" applyFont="1" applyFill="1" applyBorder="1" applyAlignment="1">
      <alignment horizontal="center" vertical="center" wrapText="1"/>
    </xf>
    <xf numFmtId="0" fontId="5" fillId="0" borderId="106" xfId="5" applyFont="1" applyFill="1" applyBorder="1" applyAlignment="1">
      <alignment horizontal="center" vertical="center"/>
    </xf>
    <xf numFmtId="0" fontId="5" fillId="0" borderId="137" xfId="5" applyFont="1" applyFill="1" applyBorder="1" applyAlignment="1">
      <alignment horizontal="center" vertical="center"/>
    </xf>
    <xf numFmtId="0" fontId="5" fillId="0" borderId="135" xfId="5" applyFont="1" applyFill="1" applyBorder="1" applyAlignment="1">
      <alignment horizontal="center" vertical="center" wrapText="1"/>
    </xf>
    <xf numFmtId="0" fontId="5" fillId="0" borderId="135" xfId="5" applyFont="1" applyFill="1" applyBorder="1" applyAlignment="1">
      <alignment horizontal="center" vertical="center"/>
    </xf>
    <xf numFmtId="0" fontId="5" fillId="0" borderId="25" xfId="5" applyFont="1" applyFill="1" applyBorder="1" applyAlignment="1">
      <alignment horizontal="center" vertical="center" wrapText="1"/>
    </xf>
    <xf numFmtId="0" fontId="5" fillId="0" borderId="7" xfId="5" applyFont="1" applyFill="1" applyBorder="1" applyAlignment="1">
      <alignment horizontal="center" vertical="center" wrapText="1"/>
    </xf>
    <xf numFmtId="0" fontId="5" fillId="0" borderId="24" xfId="5" applyFont="1" applyFill="1" applyBorder="1" applyAlignment="1">
      <alignment horizontal="center" vertical="center" wrapText="1"/>
    </xf>
    <xf numFmtId="176" fontId="5" fillId="0" borderId="1" xfId="5" applyNumberFormat="1" applyFont="1" applyFill="1" applyBorder="1" applyAlignment="1">
      <alignment horizontal="right" vertical="center"/>
    </xf>
    <xf numFmtId="176" fontId="5" fillId="0" borderId="23" xfId="5" applyNumberFormat="1" applyFont="1" applyFill="1" applyBorder="1" applyAlignment="1">
      <alignment horizontal="right" vertical="center"/>
    </xf>
    <xf numFmtId="176" fontId="5" fillId="0" borderId="21" xfId="5" applyNumberFormat="1" applyFont="1" applyFill="1" applyBorder="1" applyAlignment="1">
      <alignment horizontal="right" vertical="center"/>
    </xf>
    <xf numFmtId="176" fontId="5" fillId="0" borderId="133" xfId="5" applyNumberFormat="1" applyFont="1" applyFill="1" applyBorder="1" applyAlignment="1">
      <alignment horizontal="right" vertical="center"/>
    </xf>
    <xf numFmtId="176" fontId="5" fillId="0" borderId="117" xfId="5" applyNumberFormat="1" applyFont="1" applyFill="1" applyBorder="1" applyAlignment="1">
      <alignment horizontal="right" vertical="center"/>
    </xf>
    <xf numFmtId="176" fontId="5" fillId="0" borderId="134" xfId="5" applyNumberFormat="1" applyFont="1" applyFill="1" applyBorder="1" applyAlignment="1">
      <alignment horizontal="right" vertical="center"/>
    </xf>
    <xf numFmtId="176" fontId="5" fillId="0" borderId="64" xfId="5" applyNumberFormat="1" applyFont="1" applyFill="1" applyBorder="1" applyAlignment="1">
      <alignment horizontal="right" vertical="center"/>
    </xf>
    <xf numFmtId="0" fontId="5" fillId="0" borderId="92" xfId="5" applyFont="1" applyFill="1" applyBorder="1" applyAlignment="1">
      <alignment horizontal="center" vertical="center" wrapText="1"/>
    </xf>
    <xf numFmtId="0" fontId="5" fillId="0" borderId="92" xfId="5" applyFont="1" applyFill="1" applyBorder="1" applyAlignment="1">
      <alignment horizontal="center" vertical="center"/>
    </xf>
    <xf numFmtId="0" fontId="5" fillId="0" borderId="130" xfId="5" applyFont="1" applyFill="1" applyBorder="1" applyAlignment="1">
      <alignment horizontal="center" vertical="center"/>
    </xf>
    <xf numFmtId="0" fontId="5" fillId="0" borderId="52" xfId="5" applyFont="1" applyFill="1" applyBorder="1" applyAlignment="1">
      <alignment horizontal="center" vertical="center" shrinkToFit="1"/>
    </xf>
    <xf numFmtId="0" fontId="5" fillId="0" borderId="7" xfId="5" applyFont="1" applyFill="1" applyBorder="1" applyAlignment="1">
      <alignment horizontal="center" vertical="center" shrinkToFit="1"/>
    </xf>
    <xf numFmtId="0" fontId="5" fillId="0" borderId="60" xfId="5" applyFont="1" applyFill="1" applyBorder="1" applyAlignment="1">
      <alignment horizontal="center" vertical="center" shrinkToFit="1"/>
    </xf>
    <xf numFmtId="0" fontId="5" fillId="0" borderId="92" xfId="5" applyFont="1" applyFill="1" applyBorder="1" applyAlignment="1">
      <alignment horizontal="center" vertical="center" textRotation="255"/>
    </xf>
    <xf numFmtId="0" fontId="5" fillId="0" borderId="85" xfId="5" applyFont="1" applyFill="1" applyBorder="1" applyAlignment="1">
      <alignment horizontal="center" vertical="center" textRotation="255"/>
    </xf>
    <xf numFmtId="0" fontId="5" fillId="0" borderId="130" xfId="5" applyFont="1" applyFill="1" applyBorder="1" applyAlignment="1">
      <alignment horizontal="center" vertical="center" textRotation="255"/>
    </xf>
    <xf numFmtId="0" fontId="5" fillId="0" borderId="131" xfId="5" applyFont="1" applyFill="1" applyBorder="1" applyAlignment="1">
      <alignment horizontal="center" vertical="center" textRotation="255"/>
    </xf>
    <xf numFmtId="0" fontId="5" fillId="0" borderId="61" xfId="5" applyFont="1" applyFill="1" applyBorder="1" applyAlignment="1">
      <alignment horizontal="center" vertical="center"/>
    </xf>
    <xf numFmtId="0" fontId="5" fillId="0" borderId="42" xfId="5" applyFont="1" applyFill="1" applyBorder="1" applyAlignment="1">
      <alignment horizontal="center" vertical="center" textRotation="255"/>
    </xf>
    <xf numFmtId="0" fontId="5" fillId="0" borderId="132" xfId="5" applyFont="1" applyFill="1" applyBorder="1" applyAlignment="1">
      <alignment horizontal="center" vertical="center" textRotation="255"/>
    </xf>
    <xf numFmtId="0" fontId="5" fillId="0" borderId="128" xfId="0" applyFont="1" applyFill="1" applyBorder="1" applyAlignment="1">
      <alignment horizontal="distributed" vertical="center"/>
    </xf>
    <xf numFmtId="0" fontId="5" fillId="0" borderId="116" xfId="0" applyFont="1" applyFill="1" applyBorder="1" applyAlignment="1">
      <alignment horizontal="distributed" vertical="center"/>
    </xf>
    <xf numFmtId="176" fontId="5" fillId="0" borderId="128" xfId="0" applyNumberFormat="1" applyFont="1" applyFill="1" applyBorder="1" applyAlignment="1">
      <alignment horizontal="right" vertical="center"/>
    </xf>
    <xf numFmtId="176" fontId="5" fillId="0" borderId="120" xfId="0" applyNumberFormat="1" applyFont="1" applyFill="1" applyBorder="1" applyAlignment="1">
      <alignment horizontal="right" vertical="center"/>
    </xf>
    <xf numFmtId="176" fontId="5" fillId="0" borderId="118" xfId="0" applyNumberFormat="1" applyFont="1" applyFill="1" applyBorder="1" applyAlignment="1">
      <alignment horizontal="right" vertical="center"/>
    </xf>
    <xf numFmtId="176" fontId="5" fillId="0" borderId="129" xfId="0" applyNumberFormat="1" applyFont="1" applyFill="1" applyBorder="1" applyAlignment="1">
      <alignment horizontal="right" vertical="center"/>
    </xf>
    <xf numFmtId="176" fontId="5" fillId="0" borderId="3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61" xfId="0" applyNumberFormat="1" applyFont="1" applyFill="1" applyBorder="1" applyAlignment="1">
      <alignment horizontal="right" vertical="center"/>
    </xf>
    <xf numFmtId="176" fontId="5" fillId="0" borderId="35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56" xfId="0" applyFont="1" applyFill="1" applyBorder="1" applyAlignment="1">
      <alignment horizontal="distributed" vertical="center"/>
    </xf>
    <xf numFmtId="0" fontId="5" fillId="0" borderId="84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60" xfId="0" applyFont="1" applyFill="1" applyBorder="1" applyAlignment="1">
      <alignment horizontal="distributed" vertical="center"/>
    </xf>
    <xf numFmtId="0" fontId="5" fillId="0" borderId="68" xfId="0" applyFont="1" applyFill="1" applyBorder="1" applyAlignment="1">
      <alignment horizontal="distributed" vertical="center"/>
    </xf>
    <xf numFmtId="0" fontId="5" fillId="0" borderId="71" xfId="0" applyFont="1" applyFill="1" applyBorder="1" applyAlignment="1">
      <alignment horizontal="distributed" vertical="center"/>
    </xf>
    <xf numFmtId="0" fontId="5" fillId="0" borderId="122" xfId="0" applyFont="1" applyFill="1" applyBorder="1" applyAlignment="1">
      <alignment horizontal="center" vertical="center"/>
    </xf>
    <xf numFmtId="0" fontId="5" fillId="0" borderId="124" xfId="0" applyFont="1" applyFill="1" applyBorder="1" applyAlignment="1">
      <alignment horizontal="center" vertical="center"/>
    </xf>
    <xf numFmtId="0" fontId="5" fillId="0" borderId="122" xfId="0" applyFont="1" applyFill="1" applyBorder="1" applyAlignment="1">
      <alignment horizontal="center" vertical="center" wrapText="1"/>
    </xf>
    <xf numFmtId="0" fontId="5" fillId="0" borderId="123" xfId="0" applyFont="1" applyFill="1" applyBorder="1" applyAlignment="1">
      <alignment horizontal="center" vertical="center"/>
    </xf>
    <xf numFmtId="0" fontId="5" fillId="0" borderId="125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126" xfId="0" applyFont="1" applyFill="1" applyBorder="1" applyAlignment="1">
      <alignment horizontal="center" vertical="center"/>
    </xf>
    <xf numFmtId="0" fontId="5" fillId="0" borderId="127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distributed" vertical="center"/>
    </xf>
    <xf numFmtId="0" fontId="5" fillId="0" borderId="67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74" xfId="0" applyFont="1" applyFill="1" applyBorder="1" applyAlignment="1">
      <alignment horizontal="distributed" vertical="center"/>
    </xf>
    <xf numFmtId="176" fontId="5" fillId="0" borderId="116" xfId="0" applyNumberFormat="1" applyFont="1" applyFill="1" applyBorder="1" applyAlignment="1">
      <alignment horizontal="right" vertical="center"/>
    </xf>
    <xf numFmtId="176" fontId="5" fillId="0" borderId="117" xfId="0" applyNumberFormat="1" applyFont="1" applyFill="1" applyBorder="1" applyAlignment="1">
      <alignment horizontal="right" vertical="center"/>
    </xf>
    <xf numFmtId="176" fontId="5" fillId="0" borderId="114" xfId="0" applyNumberFormat="1" applyFont="1" applyFill="1" applyBorder="1" applyAlignment="1">
      <alignment horizontal="right" vertical="center"/>
    </xf>
    <xf numFmtId="176" fontId="5" fillId="0" borderId="50" xfId="0" applyNumberFormat="1" applyFont="1" applyFill="1" applyBorder="1" applyAlignment="1">
      <alignment horizontal="right" vertical="center"/>
    </xf>
    <xf numFmtId="176" fontId="5" fillId="0" borderId="115" xfId="0" applyNumberFormat="1" applyFont="1" applyFill="1" applyBorder="1" applyAlignment="1">
      <alignment horizontal="right" vertical="center"/>
    </xf>
    <xf numFmtId="176" fontId="5" fillId="0" borderId="21" xfId="0" applyNumberFormat="1" applyFont="1" applyFill="1" applyBorder="1" applyAlignment="1">
      <alignment horizontal="right" vertical="center"/>
    </xf>
    <xf numFmtId="176" fontId="5" fillId="0" borderId="121" xfId="0" applyNumberFormat="1" applyFont="1" applyFill="1" applyBorder="1" applyAlignment="1">
      <alignment horizontal="right" vertical="center"/>
    </xf>
    <xf numFmtId="176" fontId="5" fillId="0" borderId="37" xfId="0" applyNumberFormat="1" applyFont="1" applyFill="1" applyBorder="1" applyAlignment="1">
      <alignment horizontal="right" vertical="center"/>
    </xf>
    <xf numFmtId="0" fontId="0" fillId="0" borderId="0" xfId="0" applyFont="1" applyBorder="1"/>
    <xf numFmtId="0" fontId="0" fillId="0" borderId="23" xfId="0" applyFont="1" applyBorder="1"/>
    <xf numFmtId="0" fontId="0" fillId="0" borderId="1" xfId="0" applyFont="1" applyBorder="1"/>
    <xf numFmtId="0" fontId="5" fillId="0" borderId="114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115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130" xfId="0" applyFont="1" applyFill="1" applyBorder="1" applyAlignment="1">
      <alignment horizontal="center" vertical="center"/>
    </xf>
    <xf numFmtId="0" fontId="5" fillId="0" borderId="132" xfId="0" applyFont="1" applyFill="1" applyBorder="1" applyAlignment="1">
      <alignment horizontal="center" vertical="center"/>
    </xf>
    <xf numFmtId="0" fontId="5" fillId="0" borderId="143" xfId="0" applyFont="1" applyFill="1" applyBorder="1" applyAlignment="1">
      <alignment horizontal="center" vertical="center"/>
    </xf>
    <xf numFmtId="0" fontId="5" fillId="0" borderId="144" xfId="0" applyFont="1" applyFill="1" applyBorder="1" applyAlignment="1">
      <alignment horizontal="center" vertical="center"/>
    </xf>
    <xf numFmtId="176" fontId="5" fillId="0" borderId="96" xfId="0" applyNumberFormat="1" applyFont="1" applyFill="1" applyBorder="1" applyAlignment="1">
      <alignment horizontal="right" vertical="center"/>
    </xf>
    <xf numFmtId="176" fontId="5" fillId="0" borderId="62" xfId="0" applyNumberFormat="1" applyFont="1" applyFill="1" applyBorder="1" applyAlignment="1">
      <alignment horizontal="right" vertical="center"/>
    </xf>
    <xf numFmtId="176" fontId="5" fillId="0" borderId="110" xfId="0" applyNumberFormat="1" applyFont="1" applyFill="1" applyBorder="1" applyAlignment="1">
      <alignment horizontal="right" vertical="center"/>
    </xf>
    <xf numFmtId="176" fontId="5" fillId="0" borderId="23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82" xfId="0" applyNumberFormat="1" applyFont="1" applyFill="1" applyBorder="1" applyAlignment="1">
      <alignment horizontal="right" vertical="center"/>
    </xf>
  </cellXfs>
  <cellStyles count="11">
    <cellStyle name="桁区切り" xfId="1" builtinId="6"/>
    <cellStyle name="桁区切り 2" xfId="3"/>
    <cellStyle name="桁区切り 3" xfId="6"/>
    <cellStyle name="桁区切り 4" xfId="7"/>
    <cellStyle name="標準" xfId="0" builtinId="0"/>
    <cellStyle name="標準 2" xfId="2"/>
    <cellStyle name="標準 3" xfId="8"/>
    <cellStyle name="標準 3 2" xfId="9"/>
    <cellStyle name="標準 4" xfId="10"/>
    <cellStyle name="標準_P29　13～20表" xfId="5"/>
    <cellStyle name="標準_P32　24表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"/>
  <sheetViews>
    <sheetView showGridLines="0" tabSelected="1" view="pageBreakPreview" zoomScaleNormal="100" zoomScaleSheetLayoutView="100" workbookViewId="0">
      <selection activeCell="A2" sqref="A2"/>
    </sheetView>
  </sheetViews>
  <sheetFormatPr defaultColWidth="7.5703125" defaultRowHeight="20.25" customHeight="1"/>
  <cols>
    <col min="1" max="1" width="13.42578125" style="1" customWidth="1"/>
    <col min="2" max="4" width="5.85546875" style="1" customWidth="1"/>
    <col min="5" max="7" width="7" style="1" customWidth="1"/>
    <col min="8" max="10" width="10.5703125" style="17" customWidth="1"/>
    <col min="11" max="12" width="9.140625" style="1" customWidth="1"/>
    <col min="13" max="14" width="7" style="1" customWidth="1"/>
    <col min="15" max="16" width="6.42578125" style="1" customWidth="1"/>
    <col min="17" max="17" width="7" style="1" customWidth="1"/>
    <col min="18" max="18" width="6.28515625" style="1" bestFit="1" customWidth="1"/>
    <col min="19" max="19" width="7" style="1" customWidth="1"/>
    <col min="20" max="256" width="7.5703125" style="1"/>
    <col min="257" max="257" width="13.42578125" style="1" customWidth="1"/>
    <col min="258" max="260" width="5.85546875" style="1" customWidth="1"/>
    <col min="261" max="262" width="7" style="1" customWidth="1"/>
    <col min="263" max="263" width="6.42578125" style="1" bestFit="1" customWidth="1"/>
    <col min="264" max="266" width="10.5703125" style="1" customWidth="1"/>
    <col min="267" max="268" width="9.140625" style="1" customWidth="1"/>
    <col min="269" max="273" width="7" style="1" customWidth="1"/>
    <col min="274" max="274" width="6.28515625" style="1" bestFit="1" customWidth="1"/>
    <col min="275" max="275" width="7" style="1" customWidth="1"/>
    <col min="276" max="512" width="7.5703125" style="1"/>
    <col min="513" max="513" width="13.42578125" style="1" customWidth="1"/>
    <col min="514" max="516" width="5.85546875" style="1" customWidth="1"/>
    <col min="517" max="518" width="7" style="1" customWidth="1"/>
    <col min="519" max="519" width="6.42578125" style="1" bestFit="1" customWidth="1"/>
    <col min="520" max="522" width="10.5703125" style="1" customWidth="1"/>
    <col min="523" max="524" width="9.140625" style="1" customWidth="1"/>
    <col min="525" max="529" width="7" style="1" customWidth="1"/>
    <col min="530" max="530" width="6.28515625" style="1" bestFit="1" customWidth="1"/>
    <col min="531" max="531" width="7" style="1" customWidth="1"/>
    <col min="532" max="768" width="7.5703125" style="1"/>
    <col min="769" max="769" width="13.42578125" style="1" customWidth="1"/>
    <col min="770" max="772" width="5.85546875" style="1" customWidth="1"/>
    <col min="773" max="774" width="7" style="1" customWidth="1"/>
    <col min="775" max="775" width="6.42578125" style="1" bestFit="1" customWidth="1"/>
    <col min="776" max="778" width="10.5703125" style="1" customWidth="1"/>
    <col min="779" max="780" width="9.140625" style="1" customWidth="1"/>
    <col min="781" max="785" width="7" style="1" customWidth="1"/>
    <col min="786" max="786" width="6.28515625" style="1" bestFit="1" customWidth="1"/>
    <col min="787" max="787" width="7" style="1" customWidth="1"/>
    <col min="788" max="1024" width="7.5703125" style="1"/>
    <col min="1025" max="1025" width="13.42578125" style="1" customWidth="1"/>
    <col min="1026" max="1028" width="5.85546875" style="1" customWidth="1"/>
    <col min="1029" max="1030" width="7" style="1" customWidth="1"/>
    <col min="1031" max="1031" width="6.42578125" style="1" bestFit="1" customWidth="1"/>
    <col min="1032" max="1034" width="10.5703125" style="1" customWidth="1"/>
    <col min="1035" max="1036" width="9.140625" style="1" customWidth="1"/>
    <col min="1037" max="1041" width="7" style="1" customWidth="1"/>
    <col min="1042" max="1042" width="6.28515625" style="1" bestFit="1" customWidth="1"/>
    <col min="1043" max="1043" width="7" style="1" customWidth="1"/>
    <col min="1044" max="1280" width="7.5703125" style="1"/>
    <col min="1281" max="1281" width="13.42578125" style="1" customWidth="1"/>
    <col min="1282" max="1284" width="5.85546875" style="1" customWidth="1"/>
    <col min="1285" max="1286" width="7" style="1" customWidth="1"/>
    <col min="1287" max="1287" width="6.42578125" style="1" bestFit="1" customWidth="1"/>
    <col min="1288" max="1290" width="10.5703125" style="1" customWidth="1"/>
    <col min="1291" max="1292" width="9.140625" style="1" customWidth="1"/>
    <col min="1293" max="1297" width="7" style="1" customWidth="1"/>
    <col min="1298" max="1298" width="6.28515625" style="1" bestFit="1" customWidth="1"/>
    <col min="1299" max="1299" width="7" style="1" customWidth="1"/>
    <col min="1300" max="1536" width="7.5703125" style="1"/>
    <col min="1537" max="1537" width="13.42578125" style="1" customWidth="1"/>
    <col min="1538" max="1540" width="5.85546875" style="1" customWidth="1"/>
    <col min="1541" max="1542" width="7" style="1" customWidth="1"/>
    <col min="1543" max="1543" width="6.42578125" style="1" bestFit="1" customWidth="1"/>
    <col min="1544" max="1546" width="10.5703125" style="1" customWidth="1"/>
    <col min="1547" max="1548" width="9.140625" style="1" customWidth="1"/>
    <col min="1549" max="1553" width="7" style="1" customWidth="1"/>
    <col min="1554" max="1554" width="6.28515625" style="1" bestFit="1" customWidth="1"/>
    <col min="1555" max="1555" width="7" style="1" customWidth="1"/>
    <col min="1556" max="1792" width="7.5703125" style="1"/>
    <col min="1793" max="1793" width="13.42578125" style="1" customWidth="1"/>
    <col min="1794" max="1796" width="5.85546875" style="1" customWidth="1"/>
    <col min="1797" max="1798" width="7" style="1" customWidth="1"/>
    <col min="1799" max="1799" width="6.42578125" style="1" bestFit="1" customWidth="1"/>
    <col min="1800" max="1802" width="10.5703125" style="1" customWidth="1"/>
    <col min="1803" max="1804" width="9.140625" style="1" customWidth="1"/>
    <col min="1805" max="1809" width="7" style="1" customWidth="1"/>
    <col min="1810" max="1810" width="6.28515625" style="1" bestFit="1" customWidth="1"/>
    <col min="1811" max="1811" width="7" style="1" customWidth="1"/>
    <col min="1812" max="2048" width="7.5703125" style="1"/>
    <col min="2049" max="2049" width="13.42578125" style="1" customWidth="1"/>
    <col min="2050" max="2052" width="5.85546875" style="1" customWidth="1"/>
    <col min="2053" max="2054" width="7" style="1" customWidth="1"/>
    <col min="2055" max="2055" width="6.42578125" style="1" bestFit="1" customWidth="1"/>
    <col min="2056" max="2058" width="10.5703125" style="1" customWidth="1"/>
    <col min="2059" max="2060" width="9.140625" style="1" customWidth="1"/>
    <col min="2061" max="2065" width="7" style="1" customWidth="1"/>
    <col min="2066" max="2066" width="6.28515625" style="1" bestFit="1" customWidth="1"/>
    <col min="2067" max="2067" width="7" style="1" customWidth="1"/>
    <col min="2068" max="2304" width="7.5703125" style="1"/>
    <col min="2305" max="2305" width="13.42578125" style="1" customWidth="1"/>
    <col min="2306" max="2308" width="5.85546875" style="1" customWidth="1"/>
    <col min="2309" max="2310" width="7" style="1" customWidth="1"/>
    <col min="2311" max="2311" width="6.42578125" style="1" bestFit="1" customWidth="1"/>
    <col min="2312" max="2314" width="10.5703125" style="1" customWidth="1"/>
    <col min="2315" max="2316" width="9.140625" style="1" customWidth="1"/>
    <col min="2317" max="2321" width="7" style="1" customWidth="1"/>
    <col min="2322" max="2322" width="6.28515625" style="1" bestFit="1" customWidth="1"/>
    <col min="2323" max="2323" width="7" style="1" customWidth="1"/>
    <col min="2324" max="2560" width="7.5703125" style="1"/>
    <col min="2561" max="2561" width="13.42578125" style="1" customWidth="1"/>
    <col min="2562" max="2564" width="5.85546875" style="1" customWidth="1"/>
    <col min="2565" max="2566" width="7" style="1" customWidth="1"/>
    <col min="2567" max="2567" width="6.42578125" style="1" bestFit="1" customWidth="1"/>
    <col min="2568" max="2570" width="10.5703125" style="1" customWidth="1"/>
    <col min="2571" max="2572" width="9.140625" style="1" customWidth="1"/>
    <col min="2573" max="2577" width="7" style="1" customWidth="1"/>
    <col min="2578" max="2578" width="6.28515625" style="1" bestFit="1" customWidth="1"/>
    <col min="2579" max="2579" width="7" style="1" customWidth="1"/>
    <col min="2580" max="2816" width="7.5703125" style="1"/>
    <col min="2817" max="2817" width="13.42578125" style="1" customWidth="1"/>
    <col min="2818" max="2820" width="5.85546875" style="1" customWidth="1"/>
    <col min="2821" max="2822" width="7" style="1" customWidth="1"/>
    <col min="2823" max="2823" width="6.42578125" style="1" bestFit="1" customWidth="1"/>
    <col min="2824" max="2826" width="10.5703125" style="1" customWidth="1"/>
    <col min="2827" max="2828" width="9.140625" style="1" customWidth="1"/>
    <col min="2829" max="2833" width="7" style="1" customWidth="1"/>
    <col min="2834" max="2834" width="6.28515625" style="1" bestFit="1" customWidth="1"/>
    <col min="2835" max="2835" width="7" style="1" customWidth="1"/>
    <col min="2836" max="3072" width="7.5703125" style="1"/>
    <col min="3073" max="3073" width="13.42578125" style="1" customWidth="1"/>
    <col min="3074" max="3076" width="5.85546875" style="1" customWidth="1"/>
    <col min="3077" max="3078" width="7" style="1" customWidth="1"/>
    <col min="3079" max="3079" width="6.42578125" style="1" bestFit="1" customWidth="1"/>
    <col min="3080" max="3082" width="10.5703125" style="1" customWidth="1"/>
    <col min="3083" max="3084" width="9.140625" style="1" customWidth="1"/>
    <col min="3085" max="3089" width="7" style="1" customWidth="1"/>
    <col min="3090" max="3090" width="6.28515625" style="1" bestFit="1" customWidth="1"/>
    <col min="3091" max="3091" width="7" style="1" customWidth="1"/>
    <col min="3092" max="3328" width="7.5703125" style="1"/>
    <col min="3329" max="3329" width="13.42578125" style="1" customWidth="1"/>
    <col min="3330" max="3332" width="5.85546875" style="1" customWidth="1"/>
    <col min="3333" max="3334" width="7" style="1" customWidth="1"/>
    <col min="3335" max="3335" width="6.42578125" style="1" bestFit="1" customWidth="1"/>
    <col min="3336" max="3338" width="10.5703125" style="1" customWidth="1"/>
    <col min="3339" max="3340" width="9.140625" style="1" customWidth="1"/>
    <col min="3341" max="3345" width="7" style="1" customWidth="1"/>
    <col min="3346" max="3346" width="6.28515625" style="1" bestFit="1" customWidth="1"/>
    <col min="3347" max="3347" width="7" style="1" customWidth="1"/>
    <col min="3348" max="3584" width="7.5703125" style="1"/>
    <col min="3585" max="3585" width="13.42578125" style="1" customWidth="1"/>
    <col min="3586" max="3588" width="5.85546875" style="1" customWidth="1"/>
    <col min="3589" max="3590" width="7" style="1" customWidth="1"/>
    <col min="3591" max="3591" width="6.42578125" style="1" bestFit="1" customWidth="1"/>
    <col min="3592" max="3594" width="10.5703125" style="1" customWidth="1"/>
    <col min="3595" max="3596" width="9.140625" style="1" customWidth="1"/>
    <col min="3597" max="3601" width="7" style="1" customWidth="1"/>
    <col min="3602" max="3602" width="6.28515625" style="1" bestFit="1" customWidth="1"/>
    <col min="3603" max="3603" width="7" style="1" customWidth="1"/>
    <col min="3604" max="3840" width="7.5703125" style="1"/>
    <col min="3841" max="3841" width="13.42578125" style="1" customWidth="1"/>
    <col min="3842" max="3844" width="5.85546875" style="1" customWidth="1"/>
    <col min="3845" max="3846" width="7" style="1" customWidth="1"/>
    <col min="3847" max="3847" width="6.42578125" style="1" bestFit="1" customWidth="1"/>
    <col min="3848" max="3850" width="10.5703125" style="1" customWidth="1"/>
    <col min="3851" max="3852" width="9.140625" style="1" customWidth="1"/>
    <col min="3853" max="3857" width="7" style="1" customWidth="1"/>
    <col min="3858" max="3858" width="6.28515625" style="1" bestFit="1" customWidth="1"/>
    <col min="3859" max="3859" width="7" style="1" customWidth="1"/>
    <col min="3860" max="4096" width="7.5703125" style="1"/>
    <col min="4097" max="4097" width="13.42578125" style="1" customWidth="1"/>
    <col min="4098" max="4100" width="5.85546875" style="1" customWidth="1"/>
    <col min="4101" max="4102" width="7" style="1" customWidth="1"/>
    <col min="4103" max="4103" width="6.42578125" style="1" bestFit="1" customWidth="1"/>
    <col min="4104" max="4106" width="10.5703125" style="1" customWidth="1"/>
    <col min="4107" max="4108" width="9.140625" style="1" customWidth="1"/>
    <col min="4109" max="4113" width="7" style="1" customWidth="1"/>
    <col min="4114" max="4114" width="6.28515625" style="1" bestFit="1" customWidth="1"/>
    <col min="4115" max="4115" width="7" style="1" customWidth="1"/>
    <col min="4116" max="4352" width="7.5703125" style="1"/>
    <col min="4353" max="4353" width="13.42578125" style="1" customWidth="1"/>
    <col min="4354" max="4356" width="5.85546875" style="1" customWidth="1"/>
    <col min="4357" max="4358" width="7" style="1" customWidth="1"/>
    <col min="4359" max="4359" width="6.42578125" style="1" bestFit="1" customWidth="1"/>
    <col min="4360" max="4362" width="10.5703125" style="1" customWidth="1"/>
    <col min="4363" max="4364" width="9.140625" style="1" customWidth="1"/>
    <col min="4365" max="4369" width="7" style="1" customWidth="1"/>
    <col min="4370" max="4370" width="6.28515625" style="1" bestFit="1" customWidth="1"/>
    <col min="4371" max="4371" width="7" style="1" customWidth="1"/>
    <col min="4372" max="4608" width="7.5703125" style="1"/>
    <col min="4609" max="4609" width="13.42578125" style="1" customWidth="1"/>
    <col min="4610" max="4612" width="5.85546875" style="1" customWidth="1"/>
    <col min="4613" max="4614" width="7" style="1" customWidth="1"/>
    <col min="4615" max="4615" width="6.42578125" style="1" bestFit="1" customWidth="1"/>
    <col min="4616" max="4618" width="10.5703125" style="1" customWidth="1"/>
    <col min="4619" max="4620" width="9.140625" style="1" customWidth="1"/>
    <col min="4621" max="4625" width="7" style="1" customWidth="1"/>
    <col min="4626" max="4626" width="6.28515625" style="1" bestFit="1" customWidth="1"/>
    <col min="4627" max="4627" width="7" style="1" customWidth="1"/>
    <col min="4628" max="4864" width="7.5703125" style="1"/>
    <col min="4865" max="4865" width="13.42578125" style="1" customWidth="1"/>
    <col min="4866" max="4868" width="5.85546875" style="1" customWidth="1"/>
    <col min="4869" max="4870" width="7" style="1" customWidth="1"/>
    <col min="4871" max="4871" width="6.42578125" style="1" bestFit="1" customWidth="1"/>
    <col min="4872" max="4874" width="10.5703125" style="1" customWidth="1"/>
    <col min="4875" max="4876" width="9.140625" style="1" customWidth="1"/>
    <col min="4877" max="4881" width="7" style="1" customWidth="1"/>
    <col min="4882" max="4882" width="6.28515625" style="1" bestFit="1" customWidth="1"/>
    <col min="4883" max="4883" width="7" style="1" customWidth="1"/>
    <col min="4884" max="5120" width="7.5703125" style="1"/>
    <col min="5121" max="5121" width="13.42578125" style="1" customWidth="1"/>
    <col min="5122" max="5124" width="5.85546875" style="1" customWidth="1"/>
    <col min="5125" max="5126" width="7" style="1" customWidth="1"/>
    <col min="5127" max="5127" width="6.42578125" style="1" bestFit="1" customWidth="1"/>
    <col min="5128" max="5130" width="10.5703125" style="1" customWidth="1"/>
    <col min="5131" max="5132" width="9.140625" style="1" customWidth="1"/>
    <col min="5133" max="5137" width="7" style="1" customWidth="1"/>
    <col min="5138" max="5138" width="6.28515625" style="1" bestFit="1" customWidth="1"/>
    <col min="5139" max="5139" width="7" style="1" customWidth="1"/>
    <col min="5140" max="5376" width="7.5703125" style="1"/>
    <col min="5377" max="5377" width="13.42578125" style="1" customWidth="1"/>
    <col min="5378" max="5380" width="5.85546875" style="1" customWidth="1"/>
    <col min="5381" max="5382" width="7" style="1" customWidth="1"/>
    <col min="5383" max="5383" width="6.42578125" style="1" bestFit="1" customWidth="1"/>
    <col min="5384" max="5386" width="10.5703125" style="1" customWidth="1"/>
    <col min="5387" max="5388" width="9.140625" style="1" customWidth="1"/>
    <col min="5389" max="5393" width="7" style="1" customWidth="1"/>
    <col min="5394" max="5394" width="6.28515625" style="1" bestFit="1" customWidth="1"/>
    <col min="5395" max="5395" width="7" style="1" customWidth="1"/>
    <col min="5396" max="5632" width="7.5703125" style="1"/>
    <col min="5633" max="5633" width="13.42578125" style="1" customWidth="1"/>
    <col min="5634" max="5636" width="5.85546875" style="1" customWidth="1"/>
    <col min="5637" max="5638" width="7" style="1" customWidth="1"/>
    <col min="5639" max="5639" width="6.42578125" style="1" bestFit="1" customWidth="1"/>
    <col min="5640" max="5642" width="10.5703125" style="1" customWidth="1"/>
    <col min="5643" max="5644" width="9.140625" style="1" customWidth="1"/>
    <col min="5645" max="5649" width="7" style="1" customWidth="1"/>
    <col min="5650" max="5650" width="6.28515625" style="1" bestFit="1" customWidth="1"/>
    <col min="5651" max="5651" width="7" style="1" customWidth="1"/>
    <col min="5652" max="5888" width="7.5703125" style="1"/>
    <col min="5889" max="5889" width="13.42578125" style="1" customWidth="1"/>
    <col min="5890" max="5892" width="5.85546875" style="1" customWidth="1"/>
    <col min="5893" max="5894" width="7" style="1" customWidth="1"/>
    <col min="5895" max="5895" width="6.42578125" style="1" bestFit="1" customWidth="1"/>
    <col min="5896" max="5898" width="10.5703125" style="1" customWidth="1"/>
    <col min="5899" max="5900" width="9.140625" style="1" customWidth="1"/>
    <col min="5901" max="5905" width="7" style="1" customWidth="1"/>
    <col min="5906" max="5906" width="6.28515625" style="1" bestFit="1" customWidth="1"/>
    <col min="5907" max="5907" width="7" style="1" customWidth="1"/>
    <col min="5908" max="6144" width="7.5703125" style="1"/>
    <col min="6145" max="6145" width="13.42578125" style="1" customWidth="1"/>
    <col min="6146" max="6148" width="5.85546875" style="1" customWidth="1"/>
    <col min="6149" max="6150" width="7" style="1" customWidth="1"/>
    <col min="6151" max="6151" width="6.42578125" style="1" bestFit="1" customWidth="1"/>
    <col min="6152" max="6154" width="10.5703125" style="1" customWidth="1"/>
    <col min="6155" max="6156" width="9.140625" style="1" customWidth="1"/>
    <col min="6157" max="6161" width="7" style="1" customWidth="1"/>
    <col min="6162" max="6162" width="6.28515625" style="1" bestFit="1" customWidth="1"/>
    <col min="6163" max="6163" width="7" style="1" customWidth="1"/>
    <col min="6164" max="6400" width="7.5703125" style="1"/>
    <col min="6401" max="6401" width="13.42578125" style="1" customWidth="1"/>
    <col min="6402" max="6404" width="5.85546875" style="1" customWidth="1"/>
    <col min="6405" max="6406" width="7" style="1" customWidth="1"/>
    <col min="6407" max="6407" width="6.42578125" style="1" bestFit="1" customWidth="1"/>
    <col min="6408" max="6410" width="10.5703125" style="1" customWidth="1"/>
    <col min="6411" max="6412" width="9.140625" style="1" customWidth="1"/>
    <col min="6413" max="6417" width="7" style="1" customWidth="1"/>
    <col min="6418" max="6418" width="6.28515625" style="1" bestFit="1" customWidth="1"/>
    <col min="6419" max="6419" width="7" style="1" customWidth="1"/>
    <col min="6420" max="6656" width="7.5703125" style="1"/>
    <col min="6657" max="6657" width="13.42578125" style="1" customWidth="1"/>
    <col min="6658" max="6660" width="5.85546875" style="1" customWidth="1"/>
    <col min="6661" max="6662" width="7" style="1" customWidth="1"/>
    <col min="6663" max="6663" width="6.42578125" style="1" bestFit="1" customWidth="1"/>
    <col min="6664" max="6666" width="10.5703125" style="1" customWidth="1"/>
    <col min="6667" max="6668" width="9.140625" style="1" customWidth="1"/>
    <col min="6669" max="6673" width="7" style="1" customWidth="1"/>
    <col min="6674" max="6674" width="6.28515625" style="1" bestFit="1" customWidth="1"/>
    <col min="6675" max="6675" width="7" style="1" customWidth="1"/>
    <col min="6676" max="6912" width="7.5703125" style="1"/>
    <col min="6913" max="6913" width="13.42578125" style="1" customWidth="1"/>
    <col min="6914" max="6916" width="5.85546875" style="1" customWidth="1"/>
    <col min="6917" max="6918" width="7" style="1" customWidth="1"/>
    <col min="6919" max="6919" width="6.42578125" style="1" bestFit="1" customWidth="1"/>
    <col min="6920" max="6922" width="10.5703125" style="1" customWidth="1"/>
    <col min="6923" max="6924" width="9.140625" style="1" customWidth="1"/>
    <col min="6925" max="6929" width="7" style="1" customWidth="1"/>
    <col min="6930" max="6930" width="6.28515625" style="1" bestFit="1" customWidth="1"/>
    <col min="6931" max="6931" width="7" style="1" customWidth="1"/>
    <col min="6932" max="7168" width="7.5703125" style="1"/>
    <col min="7169" max="7169" width="13.42578125" style="1" customWidth="1"/>
    <col min="7170" max="7172" width="5.85546875" style="1" customWidth="1"/>
    <col min="7173" max="7174" width="7" style="1" customWidth="1"/>
    <col min="7175" max="7175" width="6.42578125" style="1" bestFit="1" customWidth="1"/>
    <col min="7176" max="7178" width="10.5703125" style="1" customWidth="1"/>
    <col min="7179" max="7180" width="9.140625" style="1" customWidth="1"/>
    <col min="7181" max="7185" width="7" style="1" customWidth="1"/>
    <col min="7186" max="7186" width="6.28515625" style="1" bestFit="1" customWidth="1"/>
    <col min="7187" max="7187" width="7" style="1" customWidth="1"/>
    <col min="7188" max="7424" width="7.5703125" style="1"/>
    <col min="7425" max="7425" width="13.42578125" style="1" customWidth="1"/>
    <col min="7426" max="7428" width="5.85546875" style="1" customWidth="1"/>
    <col min="7429" max="7430" width="7" style="1" customWidth="1"/>
    <col min="7431" max="7431" width="6.42578125" style="1" bestFit="1" customWidth="1"/>
    <col min="7432" max="7434" width="10.5703125" style="1" customWidth="1"/>
    <col min="7435" max="7436" width="9.140625" style="1" customWidth="1"/>
    <col min="7437" max="7441" width="7" style="1" customWidth="1"/>
    <col min="7442" max="7442" width="6.28515625" style="1" bestFit="1" customWidth="1"/>
    <col min="7443" max="7443" width="7" style="1" customWidth="1"/>
    <col min="7444" max="7680" width="7.5703125" style="1"/>
    <col min="7681" max="7681" width="13.42578125" style="1" customWidth="1"/>
    <col min="7682" max="7684" width="5.85546875" style="1" customWidth="1"/>
    <col min="7685" max="7686" width="7" style="1" customWidth="1"/>
    <col min="7687" max="7687" width="6.42578125" style="1" bestFit="1" customWidth="1"/>
    <col min="7688" max="7690" width="10.5703125" style="1" customWidth="1"/>
    <col min="7691" max="7692" width="9.140625" style="1" customWidth="1"/>
    <col min="7693" max="7697" width="7" style="1" customWidth="1"/>
    <col min="7698" max="7698" width="6.28515625" style="1" bestFit="1" customWidth="1"/>
    <col min="7699" max="7699" width="7" style="1" customWidth="1"/>
    <col min="7700" max="7936" width="7.5703125" style="1"/>
    <col min="7937" max="7937" width="13.42578125" style="1" customWidth="1"/>
    <col min="7938" max="7940" width="5.85546875" style="1" customWidth="1"/>
    <col min="7941" max="7942" width="7" style="1" customWidth="1"/>
    <col min="7943" max="7943" width="6.42578125" style="1" bestFit="1" customWidth="1"/>
    <col min="7944" max="7946" width="10.5703125" style="1" customWidth="1"/>
    <col min="7947" max="7948" width="9.140625" style="1" customWidth="1"/>
    <col min="7949" max="7953" width="7" style="1" customWidth="1"/>
    <col min="7954" max="7954" width="6.28515625" style="1" bestFit="1" customWidth="1"/>
    <col min="7955" max="7955" width="7" style="1" customWidth="1"/>
    <col min="7956" max="8192" width="7.5703125" style="1"/>
    <col min="8193" max="8193" width="13.42578125" style="1" customWidth="1"/>
    <col min="8194" max="8196" width="5.85546875" style="1" customWidth="1"/>
    <col min="8197" max="8198" width="7" style="1" customWidth="1"/>
    <col min="8199" max="8199" width="6.42578125" style="1" bestFit="1" customWidth="1"/>
    <col min="8200" max="8202" width="10.5703125" style="1" customWidth="1"/>
    <col min="8203" max="8204" width="9.140625" style="1" customWidth="1"/>
    <col min="8205" max="8209" width="7" style="1" customWidth="1"/>
    <col min="8210" max="8210" width="6.28515625" style="1" bestFit="1" customWidth="1"/>
    <col min="8211" max="8211" width="7" style="1" customWidth="1"/>
    <col min="8212" max="8448" width="7.5703125" style="1"/>
    <col min="8449" max="8449" width="13.42578125" style="1" customWidth="1"/>
    <col min="8450" max="8452" width="5.85546875" style="1" customWidth="1"/>
    <col min="8453" max="8454" width="7" style="1" customWidth="1"/>
    <col min="8455" max="8455" width="6.42578125" style="1" bestFit="1" customWidth="1"/>
    <col min="8456" max="8458" width="10.5703125" style="1" customWidth="1"/>
    <col min="8459" max="8460" width="9.140625" style="1" customWidth="1"/>
    <col min="8461" max="8465" width="7" style="1" customWidth="1"/>
    <col min="8466" max="8466" width="6.28515625" style="1" bestFit="1" customWidth="1"/>
    <col min="8467" max="8467" width="7" style="1" customWidth="1"/>
    <col min="8468" max="8704" width="7.5703125" style="1"/>
    <col min="8705" max="8705" width="13.42578125" style="1" customWidth="1"/>
    <col min="8706" max="8708" width="5.85546875" style="1" customWidth="1"/>
    <col min="8709" max="8710" width="7" style="1" customWidth="1"/>
    <col min="8711" max="8711" width="6.42578125" style="1" bestFit="1" customWidth="1"/>
    <col min="8712" max="8714" width="10.5703125" style="1" customWidth="1"/>
    <col min="8715" max="8716" width="9.140625" style="1" customWidth="1"/>
    <col min="8717" max="8721" width="7" style="1" customWidth="1"/>
    <col min="8722" max="8722" width="6.28515625" style="1" bestFit="1" customWidth="1"/>
    <col min="8723" max="8723" width="7" style="1" customWidth="1"/>
    <col min="8724" max="8960" width="7.5703125" style="1"/>
    <col min="8961" max="8961" width="13.42578125" style="1" customWidth="1"/>
    <col min="8962" max="8964" width="5.85546875" style="1" customWidth="1"/>
    <col min="8965" max="8966" width="7" style="1" customWidth="1"/>
    <col min="8967" max="8967" width="6.42578125" style="1" bestFit="1" customWidth="1"/>
    <col min="8968" max="8970" width="10.5703125" style="1" customWidth="1"/>
    <col min="8971" max="8972" width="9.140625" style="1" customWidth="1"/>
    <col min="8973" max="8977" width="7" style="1" customWidth="1"/>
    <col min="8978" max="8978" width="6.28515625" style="1" bestFit="1" customWidth="1"/>
    <col min="8979" max="8979" width="7" style="1" customWidth="1"/>
    <col min="8980" max="9216" width="7.5703125" style="1"/>
    <col min="9217" max="9217" width="13.42578125" style="1" customWidth="1"/>
    <col min="9218" max="9220" width="5.85546875" style="1" customWidth="1"/>
    <col min="9221" max="9222" width="7" style="1" customWidth="1"/>
    <col min="9223" max="9223" width="6.42578125" style="1" bestFit="1" customWidth="1"/>
    <col min="9224" max="9226" width="10.5703125" style="1" customWidth="1"/>
    <col min="9227" max="9228" width="9.140625" style="1" customWidth="1"/>
    <col min="9229" max="9233" width="7" style="1" customWidth="1"/>
    <col min="9234" max="9234" width="6.28515625" style="1" bestFit="1" customWidth="1"/>
    <col min="9235" max="9235" width="7" style="1" customWidth="1"/>
    <col min="9236" max="9472" width="7.5703125" style="1"/>
    <col min="9473" max="9473" width="13.42578125" style="1" customWidth="1"/>
    <col min="9474" max="9476" width="5.85546875" style="1" customWidth="1"/>
    <col min="9477" max="9478" width="7" style="1" customWidth="1"/>
    <col min="9479" max="9479" width="6.42578125" style="1" bestFit="1" customWidth="1"/>
    <col min="9480" max="9482" width="10.5703125" style="1" customWidth="1"/>
    <col min="9483" max="9484" width="9.140625" style="1" customWidth="1"/>
    <col min="9485" max="9489" width="7" style="1" customWidth="1"/>
    <col min="9490" max="9490" width="6.28515625" style="1" bestFit="1" customWidth="1"/>
    <col min="9491" max="9491" width="7" style="1" customWidth="1"/>
    <col min="9492" max="9728" width="7.5703125" style="1"/>
    <col min="9729" max="9729" width="13.42578125" style="1" customWidth="1"/>
    <col min="9730" max="9732" width="5.85546875" style="1" customWidth="1"/>
    <col min="9733" max="9734" width="7" style="1" customWidth="1"/>
    <col min="9735" max="9735" width="6.42578125" style="1" bestFit="1" customWidth="1"/>
    <col min="9736" max="9738" width="10.5703125" style="1" customWidth="1"/>
    <col min="9739" max="9740" width="9.140625" style="1" customWidth="1"/>
    <col min="9741" max="9745" width="7" style="1" customWidth="1"/>
    <col min="9746" max="9746" width="6.28515625" style="1" bestFit="1" customWidth="1"/>
    <col min="9747" max="9747" width="7" style="1" customWidth="1"/>
    <col min="9748" max="9984" width="7.5703125" style="1"/>
    <col min="9985" max="9985" width="13.42578125" style="1" customWidth="1"/>
    <col min="9986" max="9988" width="5.85546875" style="1" customWidth="1"/>
    <col min="9989" max="9990" width="7" style="1" customWidth="1"/>
    <col min="9991" max="9991" width="6.42578125" style="1" bestFit="1" customWidth="1"/>
    <col min="9992" max="9994" width="10.5703125" style="1" customWidth="1"/>
    <col min="9995" max="9996" width="9.140625" style="1" customWidth="1"/>
    <col min="9997" max="10001" width="7" style="1" customWidth="1"/>
    <col min="10002" max="10002" width="6.28515625" style="1" bestFit="1" customWidth="1"/>
    <col min="10003" max="10003" width="7" style="1" customWidth="1"/>
    <col min="10004" max="10240" width="7.5703125" style="1"/>
    <col min="10241" max="10241" width="13.42578125" style="1" customWidth="1"/>
    <col min="10242" max="10244" width="5.85546875" style="1" customWidth="1"/>
    <col min="10245" max="10246" width="7" style="1" customWidth="1"/>
    <col min="10247" max="10247" width="6.42578125" style="1" bestFit="1" customWidth="1"/>
    <col min="10248" max="10250" width="10.5703125" style="1" customWidth="1"/>
    <col min="10251" max="10252" width="9.140625" style="1" customWidth="1"/>
    <col min="10253" max="10257" width="7" style="1" customWidth="1"/>
    <col min="10258" max="10258" width="6.28515625" style="1" bestFit="1" customWidth="1"/>
    <col min="10259" max="10259" width="7" style="1" customWidth="1"/>
    <col min="10260" max="10496" width="7.5703125" style="1"/>
    <col min="10497" max="10497" width="13.42578125" style="1" customWidth="1"/>
    <col min="10498" max="10500" width="5.85546875" style="1" customWidth="1"/>
    <col min="10501" max="10502" width="7" style="1" customWidth="1"/>
    <col min="10503" max="10503" width="6.42578125" style="1" bestFit="1" customWidth="1"/>
    <col min="10504" max="10506" width="10.5703125" style="1" customWidth="1"/>
    <col min="10507" max="10508" width="9.140625" style="1" customWidth="1"/>
    <col min="10509" max="10513" width="7" style="1" customWidth="1"/>
    <col min="10514" max="10514" width="6.28515625" style="1" bestFit="1" customWidth="1"/>
    <col min="10515" max="10515" width="7" style="1" customWidth="1"/>
    <col min="10516" max="10752" width="7.5703125" style="1"/>
    <col min="10753" max="10753" width="13.42578125" style="1" customWidth="1"/>
    <col min="10754" max="10756" width="5.85546875" style="1" customWidth="1"/>
    <col min="10757" max="10758" width="7" style="1" customWidth="1"/>
    <col min="10759" max="10759" width="6.42578125" style="1" bestFit="1" customWidth="1"/>
    <col min="10760" max="10762" width="10.5703125" style="1" customWidth="1"/>
    <col min="10763" max="10764" width="9.140625" style="1" customWidth="1"/>
    <col min="10765" max="10769" width="7" style="1" customWidth="1"/>
    <col min="10770" max="10770" width="6.28515625" style="1" bestFit="1" customWidth="1"/>
    <col min="10771" max="10771" width="7" style="1" customWidth="1"/>
    <col min="10772" max="11008" width="7.5703125" style="1"/>
    <col min="11009" max="11009" width="13.42578125" style="1" customWidth="1"/>
    <col min="11010" max="11012" width="5.85546875" style="1" customWidth="1"/>
    <col min="11013" max="11014" width="7" style="1" customWidth="1"/>
    <col min="11015" max="11015" width="6.42578125" style="1" bestFit="1" customWidth="1"/>
    <col min="11016" max="11018" width="10.5703125" style="1" customWidth="1"/>
    <col min="11019" max="11020" width="9.140625" style="1" customWidth="1"/>
    <col min="11021" max="11025" width="7" style="1" customWidth="1"/>
    <col min="11026" max="11026" width="6.28515625" style="1" bestFit="1" customWidth="1"/>
    <col min="11027" max="11027" width="7" style="1" customWidth="1"/>
    <col min="11028" max="11264" width="7.5703125" style="1"/>
    <col min="11265" max="11265" width="13.42578125" style="1" customWidth="1"/>
    <col min="11266" max="11268" width="5.85546875" style="1" customWidth="1"/>
    <col min="11269" max="11270" width="7" style="1" customWidth="1"/>
    <col min="11271" max="11271" width="6.42578125" style="1" bestFit="1" customWidth="1"/>
    <col min="11272" max="11274" width="10.5703125" style="1" customWidth="1"/>
    <col min="11275" max="11276" width="9.140625" style="1" customWidth="1"/>
    <col min="11277" max="11281" width="7" style="1" customWidth="1"/>
    <col min="11282" max="11282" width="6.28515625" style="1" bestFit="1" customWidth="1"/>
    <col min="11283" max="11283" width="7" style="1" customWidth="1"/>
    <col min="11284" max="11520" width="7.5703125" style="1"/>
    <col min="11521" max="11521" width="13.42578125" style="1" customWidth="1"/>
    <col min="11522" max="11524" width="5.85546875" style="1" customWidth="1"/>
    <col min="11525" max="11526" width="7" style="1" customWidth="1"/>
    <col min="11527" max="11527" width="6.42578125" style="1" bestFit="1" customWidth="1"/>
    <col min="11528" max="11530" width="10.5703125" style="1" customWidth="1"/>
    <col min="11531" max="11532" width="9.140625" style="1" customWidth="1"/>
    <col min="11533" max="11537" width="7" style="1" customWidth="1"/>
    <col min="11538" max="11538" width="6.28515625" style="1" bestFit="1" customWidth="1"/>
    <col min="11539" max="11539" width="7" style="1" customWidth="1"/>
    <col min="11540" max="11776" width="7.5703125" style="1"/>
    <col min="11777" max="11777" width="13.42578125" style="1" customWidth="1"/>
    <col min="11778" max="11780" width="5.85546875" style="1" customWidth="1"/>
    <col min="11781" max="11782" width="7" style="1" customWidth="1"/>
    <col min="11783" max="11783" width="6.42578125" style="1" bestFit="1" customWidth="1"/>
    <col min="11784" max="11786" width="10.5703125" style="1" customWidth="1"/>
    <col min="11787" max="11788" width="9.140625" style="1" customWidth="1"/>
    <col min="11789" max="11793" width="7" style="1" customWidth="1"/>
    <col min="11794" max="11794" width="6.28515625" style="1" bestFit="1" customWidth="1"/>
    <col min="11795" max="11795" width="7" style="1" customWidth="1"/>
    <col min="11796" max="12032" width="7.5703125" style="1"/>
    <col min="12033" max="12033" width="13.42578125" style="1" customWidth="1"/>
    <col min="12034" max="12036" width="5.85546875" style="1" customWidth="1"/>
    <col min="12037" max="12038" width="7" style="1" customWidth="1"/>
    <col min="12039" max="12039" width="6.42578125" style="1" bestFit="1" customWidth="1"/>
    <col min="12040" max="12042" width="10.5703125" style="1" customWidth="1"/>
    <col min="12043" max="12044" width="9.140625" style="1" customWidth="1"/>
    <col min="12045" max="12049" width="7" style="1" customWidth="1"/>
    <col min="12050" max="12050" width="6.28515625" style="1" bestFit="1" customWidth="1"/>
    <col min="12051" max="12051" width="7" style="1" customWidth="1"/>
    <col min="12052" max="12288" width="7.5703125" style="1"/>
    <col min="12289" max="12289" width="13.42578125" style="1" customWidth="1"/>
    <col min="12290" max="12292" width="5.85546875" style="1" customWidth="1"/>
    <col min="12293" max="12294" width="7" style="1" customWidth="1"/>
    <col min="12295" max="12295" width="6.42578125" style="1" bestFit="1" customWidth="1"/>
    <col min="12296" max="12298" width="10.5703125" style="1" customWidth="1"/>
    <col min="12299" max="12300" width="9.140625" style="1" customWidth="1"/>
    <col min="12301" max="12305" width="7" style="1" customWidth="1"/>
    <col min="12306" max="12306" width="6.28515625" style="1" bestFit="1" customWidth="1"/>
    <col min="12307" max="12307" width="7" style="1" customWidth="1"/>
    <col min="12308" max="12544" width="7.5703125" style="1"/>
    <col min="12545" max="12545" width="13.42578125" style="1" customWidth="1"/>
    <col min="12546" max="12548" width="5.85546875" style="1" customWidth="1"/>
    <col min="12549" max="12550" width="7" style="1" customWidth="1"/>
    <col min="12551" max="12551" width="6.42578125" style="1" bestFit="1" customWidth="1"/>
    <col min="12552" max="12554" width="10.5703125" style="1" customWidth="1"/>
    <col min="12555" max="12556" width="9.140625" style="1" customWidth="1"/>
    <col min="12557" max="12561" width="7" style="1" customWidth="1"/>
    <col min="12562" max="12562" width="6.28515625" style="1" bestFit="1" customWidth="1"/>
    <col min="12563" max="12563" width="7" style="1" customWidth="1"/>
    <col min="12564" max="12800" width="7.5703125" style="1"/>
    <col min="12801" max="12801" width="13.42578125" style="1" customWidth="1"/>
    <col min="12802" max="12804" width="5.85546875" style="1" customWidth="1"/>
    <col min="12805" max="12806" width="7" style="1" customWidth="1"/>
    <col min="12807" max="12807" width="6.42578125" style="1" bestFit="1" customWidth="1"/>
    <col min="12808" max="12810" width="10.5703125" style="1" customWidth="1"/>
    <col min="12811" max="12812" width="9.140625" style="1" customWidth="1"/>
    <col min="12813" max="12817" width="7" style="1" customWidth="1"/>
    <col min="12818" max="12818" width="6.28515625" style="1" bestFit="1" customWidth="1"/>
    <col min="12819" max="12819" width="7" style="1" customWidth="1"/>
    <col min="12820" max="13056" width="7.5703125" style="1"/>
    <col min="13057" max="13057" width="13.42578125" style="1" customWidth="1"/>
    <col min="13058" max="13060" width="5.85546875" style="1" customWidth="1"/>
    <col min="13061" max="13062" width="7" style="1" customWidth="1"/>
    <col min="13063" max="13063" width="6.42578125" style="1" bestFit="1" customWidth="1"/>
    <col min="13064" max="13066" width="10.5703125" style="1" customWidth="1"/>
    <col min="13067" max="13068" width="9.140625" style="1" customWidth="1"/>
    <col min="13069" max="13073" width="7" style="1" customWidth="1"/>
    <col min="13074" max="13074" width="6.28515625" style="1" bestFit="1" customWidth="1"/>
    <col min="13075" max="13075" width="7" style="1" customWidth="1"/>
    <col min="13076" max="13312" width="7.5703125" style="1"/>
    <col min="13313" max="13313" width="13.42578125" style="1" customWidth="1"/>
    <col min="13314" max="13316" width="5.85546875" style="1" customWidth="1"/>
    <col min="13317" max="13318" width="7" style="1" customWidth="1"/>
    <col min="13319" max="13319" width="6.42578125" style="1" bestFit="1" customWidth="1"/>
    <col min="13320" max="13322" width="10.5703125" style="1" customWidth="1"/>
    <col min="13323" max="13324" width="9.140625" style="1" customWidth="1"/>
    <col min="13325" max="13329" width="7" style="1" customWidth="1"/>
    <col min="13330" max="13330" width="6.28515625" style="1" bestFit="1" customWidth="1"/>
    <col min="13331" max="13331" width="7" style="1" customWidth="1"/>
    <col min="13332" max="13568" width="7.5703125" style="1"/>
    <col min="13569" max="13569" width="13.42578125" style="1" customWidth="1"/>
    <col min="13570" max="13572" width="5.85546875" style="1" customWidth="1"/>
    <col min="13573" max="13574" width="7" style="1" customWidth="1"/>
    <col min="13575" max="13575" width="6.42578125" style="1" bestFit="1" customWidth="1"/>
    <col min="13576" max="13578" width="10.5703125" style="1" customWidth="1"/>
    <col min="13579" max="13580" width="9.140625" style="1" customWidth="1"/>
    <col min="13581" max="13585" width="7" style="1" customWidth="1"/>
    <col min="13586" max="13586" width="6.28515625" style="1" bestFit="1" customWidth="1"/>
    <col min="13587" max="13587" width="7" style="1" customWidth="1"/>
    <col min="13588" max="13824" width="7.5703125" style="1"/>
    <col min="13825" max="13825" width="13.42578125" style="1" customWidth="1"/>
    <col min="13826" max="13828" width="5.85546875" style="1" customWidth="1"/>
    <col min="13829" max="13830" width="7" style="1" customWidth="1"/>
    <col min="13831" max="13831" width="6.42578125" style="1" bestFit="1" customWidth="1"/>
    <col min="13832" max="13834" width="10.5703125" style="1" customWidth="1"/>
    <col min="13835" max="13836" width="9.140625" style="1" customWidth="1"/>
    <col min="13837" max="13841" width="7" style="1" customWidth="1"/>
    <col min="13842" max="13842" width="6.28515625" style="1" bestFit="1" customWidth="1"/>
    <col min="13843" max="13843" width="7" style="1" customWidth="1"/>
    <col min="13844" max="14080" width="7.5703125" style="1"/>
    <col min="14081" max="14081" width="13.42578125" style="1" customWidth="1"/>
    <col min="14082" max="14084" width="5.85546875" style="1" customWidth="1"/>
    <col min="14085" max="14086" width="7" style="1" customWidth="1"/>
    <col min="14087" max="14087" width="6.42578125" style="1" bestFit="1" customWidth="1"/>
    <col min="14088" max="14090" width="10.5703125" style="1" customWidth="1"/>
    <col min="14091" max="14092" width="9.140625" style="1" customWidth="1"/>
    <col min="14093" max="14097" width="7" style="1" customWidth="1"/>
    <col min="14098" max="14098" width="6.28515625" style="1" bestFit="1" customWidth="1"/>
    <col min="14099" max="14099" width="7" style="1" customWidth="1"/>
    <col min="14100" max="14336" width="7.5703125" style="1"/>
    <col min="14337" max="14337" width="13.42578125" style="1" customWidth="1"/>
    <col min="14338" max="14340" width="5.85546875" style="1" customWidth="1"/>
    <col min="14341" max="14342" width="7" style="1" customWidth="1"/>
    <col min="14343" max="14343" width="6.42578125" style="1" bestFit="1" customWidth="1"/>
    <col min="14344" max="14346" width="10.5703125" style="1" customWidth="1"/>
    <col min="14347" max="14348" width="9.140625" style="1" customWidth="1"/>
    <col min="14349" max="14353" width="7" style="1" customWidth="1"/>
    <col min="14354" max="14354" width="6.28515625" style="1" bestFit="1" customWidth="1"/>
    <col min="14355" max="14355" width="7" style="1" customWidth="1"/>
    <col min="14356" max="14592" width="7.5703125" style="1"/>
    <col min="14593" max="14593" width="13.42578125" style="1" customWidth="1"/>
    <col min="14594" max="14596" width="5.85546875" style="1" customWidth="1"/>
    <col min="14597" max="14598" width="7" style="1" customWidth="1"/>
    <col min="14599" max="14599" width="6.42578125" style="1" bestFit="1" customWidth="1"/>
    <col min="14600" max="14602" width="10.5703125" style="1" customWidth="1"/>
    <col min="14603" max="14604" width="9.140625" style="1" customWidth="1"/>
    <col min="14605" max="14609" width="7" style="1" customWidth="1"/>
    <col min="14610" max="14610" width="6.28515625" style="1" bestFit="1" customWidth="1"/>
    <col min="14611" max="14611" width="7" style="1" customWidth="1"/>
    <col min="14612" max="14848" width="7.5703125" style="1"/>
    <col min="14849" max="14849" width="13.42578125" style="1" customWidth="1"/>
    <col min="14850" max="14852" width="5.85546875" style="1" customWidth="1"/>
    <col min="14853" max="14854" width="7" style="1" customWidth="1"/>
    <col min="14855" max="14855" width="6.42578125" style="1" bestFit="1" customWidth="1"/>
    <col min="14856" max="14858" width="10.5703125" style="1" customWidth="1"/>
    <col min="14859" max="14860" width="9.140625" style="1" customWidth="1"/>
    <col min="14861" max="14865" width="7" style="1" customWidth="1"/>
    <col min="14866" max="14866" width="6.28515625" style="1" bestFit="1" customWidth="1"/>
    <col min="14867" max="14867" width="7" style="1" customWidth="1"/>
    <col min="14868" max="15104" width="7.5703125" style="1"/>
    <col min="15105" max="15105" width="13.42578125" style="1" customWidth="1"/>
    <col min="15106" max="15108" width="5.85546875" style="1" customWidth="1"/>
    <col min="15109" max="15110" width="7" style="1" customWidth="1"/>
    <col min="15111" max="15111" width="6.42578125" style="1" bestFit="1" customWidth="1"/>
    <col min="15112" max="15114" width="10.5703125" style="1" customWidth="1"/>
    <col min="15115" max="15116" width="9.140625" style="1" customWidth="1"/>
    <col min="15117" max="15121" width="7" style="1" customWidth="1"/>
    <col min="15122" max="15122" width="6.28515625" style="1" bestFit="1" customWidth="1"/>
    <col min="15123" max="15123" width="7" style="1" customWidth="1"/>
    <col min="15124" max="15360" width="7.5703125" style="1"/>
    <col min="15361" max="15361" width="13.42578125" style="1" customWidth="1"/>
    <col min="15362" max="15364" width="5.85546875" style="1" customWidth="1"/>
    <col min="15365" max="15366" width="7" style="1" customWidth="1"/>
    <col min="15367" max="15367" width="6.42578125" style="1" bestFit="1" customWidth="1"/>
    <col min="15368" max="15370" width="10.5703125" style="1" customWidth="1"/>
    <col min="15371" max="15372" width="9.140625" style="1" customWidth="1"/>
    <col min="15373" max="15377" width="7" style="1" customWidth="1"/>
    <col min="15378" max="15378" width="6.28515625" style="1" bestFit="1" customWidth="1"/>
    <col min="15379" max="15379" width="7" style="1" customWidth="1"/>
    <col min="15380" max="15616" width="7.5703125" style="1"/>
    <col min="15617" max="15617" width="13.42578125" style="1" customWidth="1"/>
    <col min="15618" max="15620" width="5.85546875" style="1" customWidth="1"/>
    <col min="15621" max="15622" width="7" style="1" customWidth="1"/>
    <col min="15623" max="15623" width="6.42578125" style="1" bestFit="1" customWidth="1"/>
    <col min="15624" max="15626" width="10.5703125" style="1" customWidth="1"/>
    <col min="15627" max="15628" width="9.140625" style="1" customWidth="1"/>
    <col min="15629" max="15633" width="7" style="1" customWidth="1"/>
    <col min="15634" max="15634" width="6.28515625" style="1" bestFit="1" customWidth="1"/>
    <col min="15635" max="15635" width="7" style="1" customWidth="1"/>
    <col min="15636" max="15872" width="7.5703125" style="1"/>
    <col min="15873" max="15873" width="13.42578125" style="1" customWidth="1"/>
    <col min="15874" max="15876" width="5.85546875" style="1" customWidth="1"/>
    <col min="15877" max="15878" width="7" style="1" customWidth="1"/>
    <col min="15879" max="15879" width="6.42578125" style="1" bestFit="1" customWidth="1"/>
    <col min="15880" max="15882" width="10.5703125" style="1" customWidth="1"/>
    <col min="15883" max="15884" width="9.140625" style="1" customWidth="1"/>
    <col min="15885" max="15889" width="7" style="1" customWidth="1"/>
    <col min="15890" max="15890" width="6.28515625" style="1" bestFit="1" customWidth="1"/>
    <col min="15891" max="15891" width="7" style="1" customWidth="1"/>
    <col min="15892" max="16128" width="7.5703125" style="1"/>
    <col min="16129" max="16129" width="13.42578125" style="1" customWidth="1"/>
    <col min="16130" max="16132" width="5.85546875" style="1" customWidth="1"/>
    <col min="16133" max="16134" width="7" style="1" customWidth="1"/>
    <col min="16135" max="16135" width="6.42578125" style="1" bestFit="1" customWidth="1"/>
    <col min="16136" max="16138" width="10.5703125" style="1" customWidth="1"/>
    <col min="16139" max="16140" width="9.140625" style="1" customWidth="1"/>
    <col min="16141" max="16145" width="7" style="1" customWidth="1"/>
    <col min="16146" max="16146" width="6.28515625" style="1" bestFit="1" customWidth="1"/>
    <col min="16147" max="16147" width="7" style="1" customWidth="1"/>
    <col min="16148" max="16384" width="7.5703125" style="1"/>
  </cols>
  <sheetData>
    <row r="1" spans="1:21" ht="34.5" customHeight="1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</row>
    <row r="2" spans="1:21" ht="20.25" customHeight="1">
      <c r="A2" s="174"/>
      <c r="B2" s="174"/>
      <c r="C2" s="174"/>
      <c r="D2" s="174"/>
      <c r="E2" s="174"/>
      <c r="F2" s="174"/>
      <c r="G2" s="174"/>
      <c r="H2" s="2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</row>
    <row r="3" spans="1:21" ht="24" customHeight="1" thickBot="1">
      <c r="A3" s="191" t="s">
        <v>1</v>
      </c>
      <c r="B3" s="3"/>
      <c r="C3" s="3"/>
      <c r="D3" s="3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</row>
    <row r="4" spans="1:21" s="5" customFormat="1" ht="20.25" customHeight="1">
      <c r="A4" s="353" t="s">
        <v>2</v>
      </c>
      <c r="B4" s="356" t="s">
        <v>3</v>
      </c>
      <c r="C4" s="357"/>
      <c r="D4" s="358"/>
      <c r="E4" s="356" t="s">
        <v>4</v>
      </c>
      <c r="F4" s="357"/>
      <c r="G4" s="358"/>
      <c r="H4" s="356" t="s">
        <v>5</v>
      </c>
      <c r="I4" s="357"/>
      <c r="J4" s="358"/>
      <c r="K4" s="359" t="s">
        <v>6</v>
      </c>
      <c r="L4" s="357"/>
      <c r="M4" s="357"/>
      <c r="N4" s="357"/>
      <c r="O4" s="357"/>
      <c r="P4" s="358"/>
      <c r="Q4" s="356" t="s">
        <v>7</v>
      </c>
      <c r="R4" s="360"/>
      <c r="S4" s="360"/>
    </row>
    <row r="5" spans="1:21" s="5" customFormat="1" ht="20.25" customHeight="1">
      <c r="A5" s="354"/>
      <c r="B5" s="340" t="s">
        <v>8</v>
      </c>
      <c r="C5" s="342" t="s">
        <v>9</v>
      </c>
      <c r="D5" s="361" t="s">
        <v>10</v>
      </c>
      <c r="E5" s="340" t="s">
        <v>11</v>
      </c>
      <c r="F5" s="342" t="s">
        <v>12</v>
      </c>
      <c r="G5" s="344" t="s">
        <v>13</v>
      </c>
      <c r="H5" s="346" t="s">
        <v>11</v>
      </c>
      <c r="I5" s="348" t="s">
        <v>14</v>
      </c>
      <c r="J5" s="350" t="s">
        <v>15</v>
      </c>
      <c r="K5" s="363" t="s">
        <v>16</v>
      </c>
      <c r="L5" s="364"/>
      <c r="M5" s="365"/>
      <c r="N5" s="366" t="s">
        <v>17</v>
      </c>
      <c r="O5" s="364"/>
      <c r="P5" s="367"/>
      <c r="Q5" s="338" t="s">
        <v>18</v>
      </c>
      <c r="R5" s="339"/>
      <c r="S5" s="339"/>
    </row>
    <row r="6" spans="1:21" s="5" customFormat="1" ht="20.25" customHeight="1" thickBot="1">
      <c r="A6" s="355"/>
      <c r="B6" s="341"/>
      <c r="C6" s="343"/>
      <c r="D6" s="362"/>
      <c r="E6" s="341"/>
      <c r="F6" s="343"/>
      <c r="G6" s="345"/>
      <c r="H6" s="347"/>
      <c r="I6" s="349"/>
      <c r="J6" s="351"/>
      <c r="K6" s="172" t="s">
        <v>8</v>
      </c>
      <c r="L6" s="6" t="s">
        <v>19</v>
      </c>
      <c r="M6" s="6" t="s">
        <v>20</v>
      </c>
      <c r="N6" s="173" t="s">
        <v>8</v>
      </c>
      <c r="O6" s="6" t="s">
        <v>19</v>
      </c>
      <c r="P6" s="6" t="s">
        <v>20</v>
      </c>
      <c r="Q6" s="172" t="s">
        <v>8</v>
      </c>
      <c r="R6" s="6" t="s">
        <v>19</v>
      </c>
      <c r="S6" s="6" t="s">
        <v>20</v>
      </c>
    </row>
    <row r="7" spans="1:21" s="8" customFormat="1" ht="38.25" customHeight="1">
      <c r="A7" s="192" t="s">
        <v>203</v>
      </c>
      <c r="B7" s="193">
        <v>85</v>
      </c>
      <c r="C7" s="194">
        <v>80</v>
      </c>
      <c r="D7" s="194">
        <v>5</v>
      </c>
      <c r="E7" s="193">
        <v>953</v>
      </c>
      <c r="F7" s="194">
        <v>869</v>
      </c>
      <c r="G7" s="194">
        <v>84</v>
      </c>
      <c r="H7" s="195">
        <v>24086</v>
      </c>
      <c r="I7" s="196">
        <v>12232</v>
      </c>
      <c r="J7" s="196">
        <v>11854</v>
      </c>
      <c r="K7" s="193">
        <v>1889</v>
      </c>
      <c r="L7" s="194">
        <v>1099</v>
      </c>
      <c r="M7" s="194">
        <v>790</v>
      </c>
      <c r="N7" s="194">
        <v>215</v>
      </c>
      <c r="O7" s="194">
        <v>102</v>
      </c>
      <c r="P7" s="194">
        <v>113</v>
      </c>
      <c r="Q7" s="193">
        <v>233</v>
      </c>
      <c r="R7" s="194">
        <v>52</v>
      </c>
      <c r="S7" s="194">
        <v>181</v>
      </c>
      <c r="T7" s="7"/>
    </row>
    <row r="8" spans="1:21" s="8" customFormat="1" ht="38.25" customHeight="1">
      <c r="A8" s="9" t="s">
        <v>204</v>
      </c>
      <c r="B8" s="197">
        <f t="shared" ref="B8:S8" si="0">SUM(B9:B11)</f>
        <v>85</v>
      </c>
      <c r="C8" s="198">
        <f t="shared" si="0"/>
        <v>80</v>
      </c>
      <c r="D8" s="198">
        <f t="shared" si="0"/>
        <v>5</v>
      </c>
      <c r="E8" s="197">
        <f t="shared" si="0"/>
        <v>948</v>
      </c>
      <c r="F8" s="198">
        <f t="shared" si="0"/>
        <v>860</v>
      </c>
      <c r="G8" s="198">
        <f t="shared" si="0"/>
        <v>88</v>
      </c>
      <c r="H8" s="199">
        <f t="shared" si="0"/>
        <v>23816</v>
      </c>
      <c r="I8" s="200">
        <f t="shared" si="0"/>
        <v>12049</v>
      </c>
      <c r="J8" s="201">
        <f t="shared" si="0"/>
        <v>11767</v>
      </c>
      <c r="K8" s="197">
        <f t="shared" si="0"/>
        <v>1903</v>
      </c>
      <c r="L8" s="198">
        <f t="shared" si="0"/>
        <v>1119</v>
      </c>
      <c r="M8" s="198">
        <f t="shared" si="0"/>
        <v>784</v>
      </c>
      <c r="N8" s="198">
        <f t="shared" si="0"/>
        <v>228</v>
      </c>
      <c r="O8" s="198">
        <f>SUM(O9:O11)</f>
        <v>105</v>
      </c>
      <c r="P8" s="198">
        <f>SUM(P9:P11)</f>
        <v>123</v>
      </c>
      <c r="Q8" s="197">
        <f t="shared" si="0"/>
        <v>227</v>
      </c>
      <c r="R8" s="198">
        <f t="shared" si="0"/>
        <v>46</v>
      </c>
      <c r="S8" s="198">
        <f t="shared" si="0"/>
        <v>181</v>
      </c>
      <c r="T8" s="7"/>
    </row>
    <row r="9" spans="1:21" s="8" customFormat="1" ht="38.25" customHeight="1">
      <c r="A9" s="10" t="s">
        <v>21</v>
      </c>
      <c r="B9" s="71">
        <f t="shared" ref="B9:B29" si="1">SUM(C9:D9)</f>
        <v>1</v>
      </c>
      <c r="C9" s="72">
        <v>1</v>
      </c>
      <c r="D9" s="202">
        <v>0</v>
      </c>
      <c r="E9" s="71">
        <f>SUM(F9:G9)</f>
        <v>9</v>
      </c>
      <c r="F9" s="72">
        <v>9</v>
      </c>
      <c r="G9" s="72" t="s">
        <v>22</v>
      </c>
      <c r="H9" s="203">
        <f>SUM(I9:J9)</f>
        <v>352</v>
      </c>
      <c r="I9" s="140">
        <v>177</v>
      </c>
      <c r="J9" s="140">
        <v>175</v>
      </c>
      <c r="K9" s="71">
        <f>SUM(L9:M9)</f>
        <v>19</v>
      </c>
      <c r="L9" s="72">
        <v>13</v>
      </c>
      <c r="M9" s="72">
        <v>6</v>
      </c>
      <c r="N9" s="72">
        <f>SUM(O9:P9)</f>
        <v>10</v>
      </c>
      <c r="O9" s="72">
        <v>5</v>
      </c>
      <c r="P9" s="72">
        <v>5</v>
      </c>
      <c r="Q9" s="71" t="s">
        <v>22</v>
      </c>
      <c r="R9" s="72">
        <v>0</v>
      </c>
      <c r="S9" s="72">
        <v>0</v>
      </c>
      <c r="T9" s="7"/>
    </row>
    <row r="10" spans="1:21" s="8" customFormat="1" ht="38.25" customHeight="1">
      <c r="A10" s="10" t="s">
        <v>23</v>
      </c>
      <c r="B10" s="71">
        <f t="shared" ref="B10:S10" si="2">SUM(B13,B14:B16,B17:B19,B20,B21,B22,B23:B24,B25,B26:B28,B29)</f>
        <v>80</v>
      </c>
      <c r="C10" s="141">
        <f t="shared" si="2"/>
        <v>75</v>
      </c>
      <c r="D10" s="72">
        <f t="shared" si="2"/>
        <v>5</v>
      </c>
      <c r="E10" s="204">
        <f t="shared" si="2"/>
        <v>918</v>
      </c>
      <c r="F10" s="141">
        <f t="shared" si="2"/>
        <v>830</v>
      </c>
      <c r="G10" s="169">
        <f t="shared" si="2"/>
        <v>88</v>
      </c>
      <c r="H10" s="205">
        <f t="shared" si="2"/>
        <v>23081</v>
      </c>
      <c r="I10" s="206">
        <f t="shared" si="2"/>
        <v>11668</v>
      </c>
      <c r="J10" s="207">
        <f t="shared" si="2"/>
        <v>11413</v>
      </c>
      <c r="K10" s="208">
        <f t="shared" si="2"/>
        <v>1841</v>
      </c>
      <c r="L10" s="206">
        <f t="shared" si="2"/>
        <v>1084</v>
      </c>
      <c r="M10" s="141">
        <f t="shared" si="2"/>
        <v>757</v>
      </c>
      <c r="N10" s="141">
        <f t="shared" si="2"/>
        <v>161</v>
      </c>
      <c r="O10" s="141">
        <f t="shared" si="2"/>
        <v>65</v>
      </c>
      <c r="P10" s="169">
        <f t="shared" si="2"/>
        <v>96</v>
      </c>
      <c r="Q10" s="209">
        <f t="shared" si="2"/>
        <v>220</v>
      </c>
      <c r="R10" s="141">
        <f t="shared" si="2"/>
        <v>44</v>
      </c>
      <c r="S10" s="72">
        <f t="shared" si="2"/>
        <v>176</v>
      </c>
      <c r="T10" s="7"/>
    </row>
    <row r="11" spans="1:21" s="8" customFormat="1" ht="38.25" customHeight="1" thickBot="1">
      <c r="A11" s="11" t="s">
        <v>24</v>
      </c>
      <c r="B11" s="210">
        <f t="shared" si="1"/>
        <v>4</v>
      </c>
      <c r="C11" s="211">
        <v>4</v>
      </c>
      <c r="D11" s="211" t="s">
        <v>25</v>
      </c>
      <c r="E11" s="212">
        <f>SUM(F11:G11)</f>
        <v>21</v>
      </c>
      <c r="F11" s="211">
        <v>21</v>
      </c>
      <c r="G11" s="211" t="s">
        <v>22</v>
      </c>
      <c r="H11" s="213">
        <f>SUM(I11:J11)</f>
        <v>383</v>
      </c>
      <c r="I11" s="214">
        <v>204</v>
      </c>
      <c r="J11" s="214">
        <v>179</v>
      </c>
      <c r="K11" s="210">
        <f>SUM(L11:M11)</f>
        <v>43</v>
      </c>
      <c r="L11" s="211">
        <v>22</v>
      </c>
      <c r="M11" s="211">
        <v>21</v>
      </c>
      <c r="N11" s="211">
        <f>SUM(O11:P11)</f>
        <v>57</v>
      </c>
      <c r="O11" s="211">
        <v>35</v>
      </c>
      <c r="P11" s="211">
        <v>22</v>
      </c>
      <c r="Q11" s="210">
        <f>SUM(R11:S11)</f>
        <v>7</v>
      </c>
      <c r="R11" s="211">
        <v>2</v>
      </c>
      <c r="S11" s="211">
        <v>5</v>
      </c>
      <c r="T11" s="7"/>
    </row>
    <row r="12" spans="1:21" s="8" customFormat="1" ht="18" customHeight="1">
      <c r="A12" s="12" t="s">
        <v>26</v>
      </c>
      <c r="B12" s="71"/>
      <c r="C12" s="72"/>
      <c r="D12" s="72"/>
      <c r="E12" s="71"/>
      <c r="F12" s="72"/>
      <c r="G12" s="72"/>
      <c r="H12" s="139"/>
      <c r="I12" s="140"/>
      <c r="J12" s="140"/>
      <c r="K12" s="71"/>
      <c r="L12" s="72"/>
      <c r="M12" s="72"/>
      <c r="N12" s="103"/>
      <c r="O12" s="72"/>
      <c r="P12" s="72"/>
      <c r="Q12" s="71"/>
      <c r="R12" s="72"/>
      <c r="S12" s="72"/>
      <c r="T12" s="7"/>
      <c r="U12" s="13"/>
    </row>
    <row r="13" spans="1:21" s="8" customFormat="1" ht="38.25" customHeight="1">
      <c r="A13" s="14" t="s">
        <v>27</v>
      </c>
      <c r="B13" s="215">
        <f t="shared" si="1"/>
        <v>25</v>
      </c>
      <c r="C13" s="216">
        <v>24</v>
      </c>
      <c r="D13" s="216">
        <v>1</v>
      </c>
      <c r="E13" s="215">
        <f>SUM(F13:G13)</f>
        <v>280</v>
      </c>
      <c r="F13" s="216">
        <v>255</v>
      </c>
      <c r="G13" s="217">
        <v>25</v>
      </c>
      <c r="H13" s="218">
        <f>SUM(I13:J13)</f>
        <v>7135</v>
      </c>
      <c r="I13" s="219">
        <v>3629</v>
      </c>
      <c r="J13" s="219">
        <v>3506</v>
      </c>
      <c r="K13" s="215">
        <f>SUM(L13:M13)</f>
        <v>568</v>
      </c>
      <c r="L13" s="216">
        <v>321</v>
      </c>
      <c r="M13" s="216">
        <v>247</v>
      </c>
      <c r="N13" s="216">
        <f t="shared" ref="N13:N29" si="3">SUM(O13:P13)</f>
        <v>53</v>
      </c>
      <c r="O13" s="216">
        <v>23</v>
      </c>
      <c r="P13" s="217">
        <v>30</v>
      </c>
      <c r="Q13" s="215">
        <f>SUM(R13:S13)</f>
        <v>49</v>
      </c>
      <c r="R13" s="216">
        <v>18</v>
      </c>
      <c r="S13" s="216">
        <v>31</v>
      </c>
      <c r="T13" s="7"/>
      <c r="U13" s="13"/>
    </row>
    <row r="14" spans="1:21" s="8" customFormat="1" ht="38.25" customHeight="1">
      <c r="A14" s="15" t="s">
        <v>28</v>
      </c>
      <c r="B14" s="215">
        <f t="shared" si="1"/>
        <v>6</v>
      </c>
      <c r="C14" s="220">
        <v>6</v>
      </c>
      <c r="D14" s="220">
        <v>0</v>
      </c>
      <c r="E14" s="215">
        <f t="shared" ref="E14:E29" si="4">SUM(F14:G14)</f>
        <v>79</v>
      </c>
      <c r="F14" s="220">
        <v>72</v>
      </c>
      <c r="G14" s="220">
        <v>7</v>
      </c>
      <c r="H14" s="218">
        <f t="shared" ref="H14:H29" si="5">SUM(I14:J14)</f>
        <v>1992</v>
      </c>
      <c r="I14" s="221">
        <v>1015</v>
      </c>
      <c r="J14" s="221">
        <v>977</v>
      </c>
      <c r="K14" s="215">
        <f t="shared" ref="K14:K29" si="6">SUM(L14:M14)</f>
        <v>147</v>
      </c>
      <c r="L14" s="220">
        <v>105</v>
      </c>
      <c r="M14" s="220">
        <v>42</v>
      </c>
      <c r="N14" s="220">
        <f>SUM(O14:P14)</f>
        <v>18</v>
      </c>
      <c r="O14" s="220">
        <v>8</v>
      </c>
      <c r="P14" s="220">
        <v>10</v>
      </c>
      <c r="Q14" s="215">
        <f t="shared" ref="Q14:Q29" si="7">SUM(R14:S14)</f>
        <v>21</v>
      </c>
      <c r="R14" s="220">
        <v>4</v>
      </c>
      <c r="S14" s="220">
        <v>17</v>
      </c>
      <c r="T14" s="7"/>
      <c r="U14" s="13"/>
    </row>
    <row r="15" spans="1:21" s="8" customFormat="1" ht="38.25" customHeight="1">
      <c r="A15" s="15" t="s">
        <v>29</v>
      </c>
      <c r="B15" s="215">
        <f t="shared" si="1"/>
        <v>2</v>
      </c>
      <c r="C15" s="220">
        <v>2</v>
      </c>
      <c r="D15" s="220">
        <v>0</v>
      </c>
      <c r="E15" s="215">
        <f t="shared" si="4"/>
        <v>34</v>
      </c>
      <c r="F15" s="220">
        <v>31</v>
      </c>
      <c r="G15" s="220">
        <v>3</v>
      </c>
      <c r="H15" s="218">
        <f t="shared" si="5"/>
        <v>884</v>
      </c>
      <c r="I15" s="221">
        <v>464</v>
      </c>
      <c r="J15" s="221">
        <v>420</v>
      </c>
      <c r="K15" s="215">
        <f t="shared" si="6"/>
        <v>68</v>
      </c>
      <c r="L15" s="220">
        <v>43</v>
      </c>
      <c r="M15" s="220">
        <v>25</v>
      </c>
      <c r="N15" s="220">
        <f>SUM(O15:P15)</f>
        <v>1</v>
      </c>
      <c r="O15" s="220">
        <v>1</v>
      </c>
      <c r="P15" s="220">
        <v>0</v>
      </c>
      <c r="Q15" s="215">
        <f t="shared" si="7"/>
        <v>4</v>
      </c>
      <c r="R15" s="220">
        <v>1</v>
      </c>
      <c r="S15" s="220">
        <v>3</v>
      </c>
      <c r="T15" s="7"/>
      <c r="U15" s="13"/>
    </row>
    <row r="16" spans="1:21" s="8" customFormat="1" ht="38.25" customHeight="1">
      <c r="A16" s="15" t="s">
        <v>30</v>
      </c>
      <c r="B16" s="215">
        <f t="shared" si="1"/>
        <v>5</v>
      </c>
      <c r="C16" s="220">
        <v>5</v>
      </c>
      <c r="D16" s="220">
        <v>0</v>
      </c>
      <c r="E16" s="215">
        <f t="shared" si="4"/>
        <v>43</v>
      </c>
      <c r="F16" s="220">
        <v>37</v>
      </c>
      <c r="G16" s="222">
        <v>6</v>
      </c>
      <c r="H16" s="218">
        <f t="shared" si="5"/>
        <v>935</v>
      </c>
      <c r="I16" s="221">
        <v>455</v>
      </c>
      <c r="J16" s="221">
        <v>480</v>
      </c>
      <c r="K16" s="215">
        <f t="shared" si="6"/>
        <v>90</v>
      </c>
      <c r="L16" s="220">
        <v>57</v>
      </c>
      <c r="M16" s="220">
        <v>33</v>
      </c>
      <c r="N16" s="220">
        <f t="shared" si="3"/>
        <v>12</v>
      </c>
      <c r="O16" s="220">
        <v>5</v>
      </c>
      <c r="P16" s="222">
        <v>7</v>
      </c>
      <c r="Q16" s="215">
        <f t="shared" si="7"/>
        <v>17</v>
      </c>
      <c r="R16" s="220">
        <v>5</v>
      </c>
      <c r="S16" s="220">
        <v>12</v>
      </c>
      <c r="T16" s="7"/>
      <c r="U16" s="13"/>
    </row>
    <row r="17" spans="1:21" s="8" customFormat="1" ht="38.25" customHeight="1">
      <c r="A17" s="15" t="s">
        <v>31</v>
      </c>
      <c r="B17" s="215">
        <f t="shared" si="1"/>
        <v>3</v>
      </c>
      <c r="C17" s="220">
        <v>3</v>
      </c>
      <c r="D17" s="220">
        <v>0</v>
      </c>
      <c r="E17" s="215">
        <f t="shared" si="4"/>
        <v>29</v>
      </c>
      <c r="F17" s="220">
        <v>24</v>
      </c>
      <c r="G17" s="220">
        <v>5</v>
      </c>
      <c r="H17" s="218">
        <f t="shared" si="5"/>
        <v>645</v>
      </c>
      <c r="I17" s="221">
        <v>297</v>
      </c>
      <c r="J17" s="221">
        <v>348</v>
      </c>
      <c r="K17" s="215">
        <f t="shared" si="6"/>
        <v>61</v>
      </c>
      <c r="L17" s="220">
        <v>32</v>
      </c>
      <c r="M17" s="220">
        <v>29</v>
      </c>
      <c r="N17" s="220">
        <f t="shared" si="3"/>
        <v>5</v>
      </c>
      <c r="O17" s="220">
        <v>1</v>
      </c>
      <c r="P17" s="220">
        <v>4</v>
      </c>
      <c r="Q17" s="215">
        <f t="shared" si="7"/>
        <v>9</v>
      </c>
      <c r="R17" s="220">
        <v>1</v>
      </c>
      <c r="S17" s="220">
        <v>8</v>
      </c>
      <c r="T17" s="7"/>
      <c r="U17" s="13"/>
    </row>
    <row r="18" spans="1:21" s="8" customFormat="1" ht="38.25" customHeight="1">
      <c r="A18" s="15" t="s">
        <v>32</v>
      </c>
      <c r="B18" s="215">
        <f t="shared" si="1"/>
        <v>3</v>
      </c>
      <c r="C18" s="220">
        <v>3</v>
      </c>
      <c r="D18" s="220">
        <v>0</v>
      </c>
      <c r="E18" s="215">
        <f t="shared" si="4"/>
        <v>79</v>
      </c>
      <c r="F18" s="220">
        <v>72</v>
      </c>
      <c r="G18" s="220">
        <v>7</v>
      </c>
      <c r="H18" s="218">
        <f t="shared" si="5"/>
        <v>2204</v>
      </c>
      <c r="I18" s="221">
        <v>1158</v>
      </c>
      <c r="J18" s="221">
        <v>1046</v>
      </c>
      <c r="K18" s="215">
        <f t="shared" si="6"/>
        <v>141</v>
      </c>
      <c r="L18" s="220">
        <v>85</v>
      </c>
      <c r="M18" s="220">
        <v>56</v>
      </c>
      <c r="N18" s="220">
        <f t="shared" si="3"/>
        <v>5</v>
      </c>
      <c r="O18" s="220">
        <v>1</v>
      </c>
      <c r="P18" s="220">
        <v>4</v>
      </c>
      <c r="Q18" s="215">
        <f t="shared" si="7"/>
        <v>6</v>
      </c>
      <c r="R18" s="220">
        <v>0</v>
      </c>
      <c r="S18" s="220">
        <v>6</v>
      </c>
      <c r="T18" s="7"/>
      <c r="U18" s="13"/>
    </row>
    <row r="19" spans="1:21" s="8" customFormat="1" ht="38.25" customHeight="1">
      <c r="A19" s="15" t="s">
        <v>33</v>
      </c>
      <c r="B19" s="215">
        <f t="shared" si="1"/>
        <v>2</v>
      </c>
      <c r="C19" s="220">
        <v>2</v>
      </c>
      <c r="D19" s="220">
        <v>0</v>
      </c>
      <c r="E19" s="215">
        <f t="shared" si="4"/>
        <v>33</v>
      </c>
      <c r="F19" s="220">
        <v>30</v>
      </c>
      <c r="G19" s="222">
        <v>3</v>
      </c>
      <c r="H19" s="218">
        <f t="shared" si="5"/>
        <v>821</v>
      </c>
      <c r="I19" s="221">
        <v>406</v>
      </c>
      <c r="J19" s="221">
        <v>415</v>
      </c>
      <c r="K19" s="215">
        <f t="shared" si="6"/>
        <v>64</v>
      </c>
      <c r="L19" s="220">
        <v>36</v>
      </c>
      <c r="M19" s="220">
        <v>28</v>
      </c>
      <c r="N19" s="220">
        <f t="shared" si="3"/>
        <v>2</v>
      </c>
      <c r="O19" s="220">
        <v>1</v>
      </c>
      <c r="P19" s="222">
        <v>1</v>
      </c>
      <c r="Q19" s="215">
        <f t="shared" si="7"/>
        <v>16</v>
      </c>
      <c r="R19" s="220">
        <v>3</v>
      </c>
      <c r="S19" s="220">
        <v>13</v>
      </c>
      <c r="T19" s="7"/>
      <c r="U19" s="13"/>
    </row>
    <row r="20" spans="1:21" s="8" customFormat="1" ht="38.25" customHeight="1">
      <c r="A20" s="15" t="s">
        <v>34</v>
      </c>
      <c r="B20" s="215">
        <f t="shared" si="1"/>
        <v>8</v>
      </c>
      <c r="C20" s="220">
        <v>7</v>
      </c>
      <c r="D20" s="220">
        <v>1</v>
      </c>
      <c r="E20" s="215">
        <f t="shared" si="4"/>
        <v>99</v>
      </c>
      <c r="F20" s="220">
        <v>91</v>
      </c>
      <c r="G20" s="222">
        <v>8</v>
      </c>
      <c r="H20" s="218">
        <f t="shared" si="5"/>
        <v>2508</v>
      </c>
      <c r="I20" s="221">
        <v>1258</v>
      </c>
      <c r="J20" s="221">
        <v>1250</v>
      </c>
      <c r="K20" s="215">
        <f t="shared" si="6"/>
        <v>194</v>
      </c>
      <c r="L20" s="220">
        <v>111</v>
      </c>
      <c r="M20" s="220">
        <v>83</v>
      </c>
      <c r="N20" s="220">
        <f t="shared" si="3"/>
        <v>20</v>
      </c>
      <c r="O20" s="220">
        <v>8</v>
      </c>
      <c r="P20" s="222">
        <v>12</v>
      </c>
      <c r="Q20" s="215">
        <f t="shared" si="7"/>
        <v>21</v>
      </c>
      <c r="R20" s="220">
        <v>2</v>
      </c>
      <c r="S20" s="220">
        <v>19</v>
      </c>
      <c r="T20" s="7"/>
      <c r="U20" s="13"/>
    </row>
    <row r="21" spans="1:21" s="8" customFormat="1" ht="38.25" customHeight="1">
      <c r="A21" s="15" t="s">
        <v>35</v>
      </c>
      <c r="B21" s="215">
        <f t="shared" si="1"/>
        <v>6</v>
      </c>
      <c r="C21" s="220">
        <v>5</v>
      </c>
      <c r="D21" s="220">
        <v>1</v>
      </c>
      <c r="E21" s="215">
        <f t="shared" si="4"/>
        <v>108</v>
      </c>
      <c r="F21" s="220">
        <v>100</v>
      </c>
      <c r="G21" s="222">
        <v>8</v>
      </c>
      <c r="H21" s="218">
        <f t="shared" si="5"/>
        <v>3006</v>
      </c>
      <c r="I21" s="221">
        <v>1507</v>
      </c>
      <c r="J21" s="221">
        <v>1499</v>
      </c>
      <c r="K21" s="215">
        <f t="shared" si="6"/>
        <v>205</v>
      </c>
      <c r="L21" s="220">
        <v>115</v>
      </c>
      <c r="M21" s="220">
        <v>90</v>
      </c>
      <c r="N21" s="220">
        <f t="shared" si="3"/>
        <v>9</v>
      </c>
      <c r="O21" s="220">
        <v>1</v>
      </c>
      <c r="P21" s="222">
        <v>8</v>
      </c>
      <c r="Q21" s="215">
        <f t="shared" si="7"/>
        <v>14</v>
      </c>
      <c r="R21" s="220">
        <v>0</v>
      </c>
      <c r="S21" s="220">
        <v>14</v>
      </c>
      <c r="T21" s="7"/>
      <c r="U21" s="13"/>
    </row>
    <row r="22" spans="1:21" s="8" customFormat="1" ht="38.25" customHeight="1">
      <c r="A22" s="15" t="s">
        <v>36</v>
      </c>
      <c r="B22" s="215">
        <f t="shared" si="1"/>
        <v>3</v>
      </c>
      <c r="C22" s="220">
        <v>3</v>
      </c>
      <c r="D22" s="220">
        <v>0</v>
      </c>
      <c r="E22" s="215">
        <f t="shared" si="4"/>
        <v>23</v>
      </c>
      <c r="F22" s="220">
        <v>21</v>
      </c>
      <c r="G22" s="222">
        <v>2</v>
      </c>
      <c r="H22" s="218">
        <f t="shared" si="5"/>
        <v>597</v>
      </c>
      <c r="I22" s="221">
        <v>314</v>
      </c>
      <c r="J22" s="221">
        <v>283</v>
      </c>
      <c r="K22" s="215">
        <f t="shared" si="6"/>
        <v>50</v>
      </c>
      <c r="L22" s="220">
        <v>23</v>
      </c>
      <c r="M22" s="220">
        <v>27</v>
      </c>
      <c r="N22" s="220">
        <f t="shared" si="3"/>
        <v>1</v>
      </c>
      <c r="O22" s="220">
        <v>0</v>
      </c>
      <c r="P22" s="222">
        <v>1</v>
      </c>
      <c r="Q22" s="215">
        <f t="shared" si="7"/>
        <v>13</v>
      </c>
      <c r="R22" s="220">
        <v>3</v>
      </c>
      <c r="S22" s="220">
        <v>10</v>
      </c>
      <c r="T22" s="7"/>
      <c r="U22" s="13"/>
    </row>
    <row r="23" spans="1:21" s="8" customFormat="1" ht="38.25" customHeight="1">
      <c r="A23" s="15" t="s">
        <v>37</v>
      </c>
      <c r="B23" s="215">
        <f t="shared" si="1"/>
        <v>1</v>
      </c>
      <c r="C23" s="220">
        <v>1</v>
      </c>
      <c r="D23" s="220">
        <v>0</v>
      </c>
      <c r="E23" s="215">
        <f t="shared" si="4"/>
        <v>4</v>
      </c>
      <c r="F23" s="220">
        <v>3</v>
      </c>
      <c r="G23" s="220">
        <v>1</v>
      </c>
      <c r="H23" s="218">
        <f t="shared" si="5"/>
        <v>73</v>
      </c>
      <c r="I23" s="221">
        <v>31</v>
      </c>
      <c r="J23" s="221">
        <v>42</v>
      </c>
      <c r="K23" s="215">
        <f t="shared" si="6"/>
        <v>12</v>
      </c>
      <c r="L23" s="220">
        <v>6</v>
      </c>
      <c r="M23" s="220">
        <v>6</v>
      </c>
      <c r="N23" s="220">
        <f t="shared" si="3"/>
        <v>3</v>
      </c>
      <c r="O23" s="220">
        <v>2</v>
      </c>
      <c r="P23" s="220">
        <v>1</v>
      </c>
      <c r="Q23" s="215">
        <f t="shared" si="7"/>
        <v>2</v>
      </c>
      <c r="R23" s="220">
        <v>0</v>
      </c>
      <c r="S23" s="220">
        <v>2</v>
      </c>
      <c r="T23" s="7"/>
      <c r="U23" s="13"/>
    </row>
    <row r="24" spans="1:21" s="8" customFormat="1" ht="38.25" customHeight="1">
      <c r="A24" s="15" t="s">
        <v>38</v>
      </c>
      <c r="B24" s="215">
        <f t="shared" si="1"/>
        <v>3</v>
      </c>
      <c r="C24" s="220">
        <v>3</v>
      </c>
      <c r="D24" s="220">
        <v>0</v>
      </c>
      <c r="E24" s="215">
        <f t="shared" si="4"/>
        <v>17</v>
      </c>
      <c r="F24" s="220">
        <v>15</v>
      </c>
      <c r="G24" s="222">
        <v>2</v>
      </c>
      <c r="H24" s="218">
        <f t="shared" si="5"/>
        <v>336</v>
      </c>
      <c r="I24" s="221">
        <v>176</v>
      </c>
      <c r="J24" s="221">
        <v>160</v>
      </c>
      <c r="K24" s="215">
        <f t="shared" si="6"/>
        <v>39</v>
      </c>
      <c r="L24" s="220">
        <v>25</v>
      </c>
      <c r="M24" s="220">
        <v>14</v>
      </c>
      <c r="N24" s="220">
        <f t="shared" si="3"/>
        <v>8</v>
      </c>
      <c r="O24" s="220">
        <v>4</v>
      </c>
      <c r="P24" s="222">
        <v>4</v>
      </c>
      <c r="Q24" s="215">
        <f t="shared" si="7"/>
        <v>10</v>
      </c>
      <c r="R24" s="220">
        <v>2</v>
      </c>
      <c r="S24" s="220">
        <v>8</v>
      </c>
      <c r="U24" s="13"/>
    </row>
    <row r="25" spans="1:21" s="8" customFormat="1" ht="38.25" customHeight="1">
      <c r="A25" s="15" t="s">
        <v>39</v>
      </c>
      <c r="B25" s="215">
        <f t="shared" si="1"/>
        <v>4</v>
      </c>
      <c r="C25" s="220">
        <v>4</v>
      </c>
      <c r="D25" s="220">
        <v>0</v>
      </c>
      <c r="E25" s="215">
        <f t="shared" si="4"/>
        <v>32</v>
      </c>
      <c r="F25" s="220">
        <v>28</v>
      </c>
      <c r="G25" s="222">
        <v>4</v>
      </c>
      <c r="H25" s="218">
        <f t="shared" si="5"/>
        <v>637</v>
      </c>
      <c r="I25" s="221">
        <v>305</v>
      </c>
      <c r="J25" s="221">
        <v>332</v>
      </c>
      <c r="K25" s="215">
        <f t="shared" si="6"/>
        <v>69</v>
      </c>
      <c r="L25" s="220">
        <v>38</v>
      </c>
      <c r="M25" s="220">
        <v>31</v>
      </c>
      <c r="N25" s="220">
        <f t="shared" si="3"/>
        <v>4</v>
      </c>
      <c r="O25" s="220">
        <v>2</v>
      </c>
      <c r="P25" s="222">
        <v>2</v>
      </c>
      <c r="Q25" s="215">
        <f t="shared" si="7"/>
        <v>11</v>
      </c>
      <c r="R25" s="220">
        <v>2</v>
      </c>
      <c r="S25" s="220">
        <v>9</v>
      </c>
      <c r="U25" s="13"/>
    </row>
    <row r="26" spans="1:21" s="8" customFormat="1" ht="38.25" customHeight="1">
      <c r="A26" s="15" t="s">
        <v>40</v>
      </c>
      <c r="B26" s="215">
        <f t="shared" si="1"/>
        <v>2</v>
      </c>
      <c r="C26" s="220">
        <v>1</v>
      </c>
      <c r="D26" s="220">
        <v>1</v>
      </c>
      <c r="E26" s="215">
        <f t="shared" si="4"/>
        <v>11</v>
      </c>
      <c r="F26" s="220">
        <v>9</v>
      </c>
      <c r="G26" s="220">
        <v>2</v>
      </c>
      <c r="H26" s="218">
        <f t="shared" si="5"/>
        <v>238</v>
      </c>
      <c r="I26" s="221">
        <v>117</v>
      </c>
      <c r="J26" s="221">
        <v>121</v>
      </c>
      <c r="K26" s="215">
        <f t="shared" si="6"/>
        <v>27</v>
      </c>
      <c r="L26" s="220">
        <v>16</v>
      </c>
      <c r="M26" s="220">
        <v>11</v>
      </c>
      <c r="N26" s="220">
        <f t="shared" si="3"/>
        <v>1</v>
      </c>
      <c r="O26" s="220">
        <v>1</v>
      </c>
      <c r="P26" s="220">
        <v>0</v>
      </c>
      <c r="Q26" s="215">
        <f t="shared" si="7"/>
        <v>5</v>
      </c>
      <c r="R26" s="220">
        <v>0</v>
      </c>
      <c r="S26" s="220">
        <v>5</v>
      </c>
      <c r="U26" s="13"/>
    </row>
    <row r="27" spans="1:21" s="8" customFormat="1" ht="38.25" customHeight="1">
      <c r="A27" s="15" t="s">
        <v>41</v>
      </c>
      <c r="B27" s="215">
        <f t="shared" si="1"/>
        <v>2</v>
      </c>
      <c r="C27" s="220">
        <v>2</v>
      </c>
      <c r="D27" s="220">
        <v>0</v>
      </c>
      <c r="E27" s="215">
        <f t="shared" si="4"/>
        <v>14</v>
      </c>
      <c r="F27" s="220">
        <v>13</v>
      </c>
      <c r="G27" s="220">
        <v>1</v>
      </c>
      <c r="H27" s="218">
        <f t="shared" si="5"/>
        <v>334</v>
      </c>
      <c r="I27" s="221">
        <v>169</v>
      </c>
      <c r="J27" s="221">
        <v>165</v>
      </c>
      <c r="K27" s="215">
        <f t="shared" si="6"/>
        <v>33</v>
      </c>
      <c r="L27" s="220">
        <v>21</v>
      </c>
      <c r="M27" s="220">
        <v>12</v>
      </c>
      <c r="N27" s="220">
        <f t="shared" si="3"/>
        <v>9</v>
      </c>
      <c r="O27" s="220">
        <v>3</v>
      </c>
      <c r="P27" s="220">
        <v>6</v>
      </c>
      <c r="Q27" s="215">
        <f t="shared" si="7"/>
        <v>4</v>
      </c>
      <c r="R27" s="220">
        <v>1</v>
      </c>
      <c r="S27" s="220">
        <v>3</v>
      </c>
      <c r="U27" s="13"/>
    </row>
    <row r="28" spans="1:21" s="8" customFormat="1" ht="38.25" customHeight="1">
      <c r="A28" s="15" t="s">
        <v>42</v>
      </c>
      <c r="B28" s="215">
        <f t="shared" si="1"/>
        <v>2</v>
      </c>
      <c r="C28" s="220">
        <v>2</v>
      </c>
      <c r="D28" s="223">
        <v>0</v>
      </c>
      <c r="E28" s="215">
        <f t="shared" si="4"/>
        <v>12</v>
      </c>
      <c r="F28" s="220">
        <v>10</v>
      </c>
      <c r="G28" s="222">
        <v>2</v>
      </c>
      <c r="H28" s="218">
        <f t="shared" si="5"/>
        <v>259</v>
      </c>
      <c r="I28" s="221">
        <v>136</v>
      </c>
      <c r="J28" s="221">
        <v>123</v>
      </c>
      <c r="K28" s="215">
        <f t="shared" si="6"/>
        <v>30</v>
      </c>
      <c r="L28" s="220">
        <v>22</v>
      </c>
      <c r="M28" s="220">
        <v>8</v>
      </c>
      <c r="N28" s="220">
        <f t="shared" si="3"/>
        <v>4</v>
      </c>
      <c r="O28" s="220">
        <v>2</v>
      </c>
      <c r="P28" s="222">
        <v>2</v>
      </c>
      <c r="Q28" s="215">
        <f t="shared" si="7"/>
        <v>10</v>
      </c>
      <c r="R28" s="220">
        <v>1</v>
      </c>
      <c r="S28" s="220">
        <v>9</v>
      </c>
      <c r="U28" s="13"/>
    </row>
    <row r="29" spans="1:21" s="8" customFormat="1" ht="38.25" customHeight="1" thickBot="1">
      <c r="A29" s="16" t="s">
        <v>43</v>
      </c>
      <c r="B29" s="224">
        <f t="shared" si="1"/>
        <v>3</v>
      </c>
      <c r="C29" s="225">
        <v>2</v>
      </c>
      <c r="D29" s="225">
        <v>1</v>
      </c>
      <c r="E29" s="224">
        <f t="shared" si="4"/>
        <v>21</v>
      </c>
      <c r="F29" s="225">
        <v>19</v>
      </c>
      <c r="G29" s="226">
        <v>2</v>
      </c>
      <c r="H29" s="227">
        <f t="shared" si="5"/>
        <v>477</v>
      </c>
      <c r="I29" s="228">
        <v>231</v>
      </c>
      <c r="J29" s="228">
        <v>246</v>
      </c>
      <c r="K29" s="224">
        <f t="shared" si="6"/>
        <v>43</v>
      </c>
      <c r="L29" s="225">
        <v>28</v>
      </c>
      <c r="M29" s="225">
        <v>15</v>
      </c>
      <c r="N29" s="225">
        <f t="shared" si="3"/>
        <v>6</v>
      </c>
      <c r="O29" s="225">
        <v>2</v>
      </c>
      <c r="P29" s="226">
        <v>4</v>
      </c>
      <c r="Q29" s="224">
        <f t="shared" si="7"/>
        <v>8</v>
      </c>
      <c r="R29" s="225">
        <v>1</v>
      </c>
      <c r="S29" s="225">
        <v>7</v>
      </c>
    </row>
  </sheetData>
  <mergeCells count="19">
    <mergeCell ref="A1:S1"/>
    <mergeCell ref="A4:A6"/>
    <mergeCell ref="B4:D4"/>
    <mergeCell ref="E4:G4"/>
    <mergeCell ref="H4:J4"/>
    <mergeCell ref="K4:P4"/>
    <mergeCell ref="Q4:S4"/>
    <mergeCell ref="B5:B6"/>
    <mergeCell ref="C5:C6"/>
    <mergeCell ref="D5:D6"/>
    <mergeCell ref="K5:M5"/>
    <mergeCell ref="N5:P5"/>
    <mergeCell ref="Q5:S5"/>
    <mergeCell ref="E5:E6"/>
    <mergeCell ref="F5:F6"/>
    <mergeCell ref="G5:G6"/>
    <mergeCell ref="H5:H6"/>
    <mergeCell ref="I5:I6"/>
    <mergeCell ref="J5:J6"/>
  </mergeCells>
  <phoneticPr fontId="3"/>
  <pageMargins left="0.51181102362204722" right="0.51181102362204722" top="0.98425196850393704" bottom="0.59055118110236227" header="0.51181102362204722" footer="0.51181102362204722"/>
  <pageSetup paperSize="9" scale="65" orientation="portrait" r:id="rId1"/>
  <headerFooter scaleWithDoc="0" alignWithMargins="0">
    <oddHeader>&amp;L&amp;11中学校</oddHeader>
  </headerFooter>
  <ignoredErrors>
    <ignoredError sqref="B10:P10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2:X29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3" width="3.85546875" style="60" customWidth="1"/>
    <col min="4" max="6" width="4" style="60" customWidth="1"/>
    <col min="7" max="12" width="3.85546875" style="60" customWidth="1"/>
    <col min="13" max="13" width="5.28515625" style="60" customWidth="1"/>
    <col min="14" max="18" width="4" style="60" customWidth="1"/>
    <col min="19" max="19" width="14.5703125" style="60" customWidth="1"/>
    <col min="20" max="256" width="8.5703125" style="60"/>
    <col min="257" max="259" width="3.85546875" style="60" customWidth="1"/>
    <col min="260" max="262" width="4" style="60" customWidth="1"/>
    <col min="263" max="268" width="3.85546875" style="60" customWidth="1"/>
    <col min="269" max="269" width="5.28515625" style="60" customWidth="1"/>
    <col min="270" max="271" width="4" style="60" customWidth="1"/>
    <col min="272" max="274" width="3.85546875" style="60" customWidth="1"/>
    <col min="275" max="275" width="14.5703125" style="60" customWidth="1"/>
    <col min="276" max="512" width="8.5703125" style="60"/>
    <col min="513" max="515" width="3.85546875" style="60" customWidth="1"/>
    <col min="516" max="518" width="4" style="60" customWidth="1"/>
    <col min="519" max="524" width="3.85546875" style="60" customWidth="1"/>
    <col min="525" max="525" width="5.28515625" style="60" customWidth="1"/>
    <col min="526" max="527" width="4" style="60" customWidth="1"/>
    <col min="528" max="530" width="3.85546875" style="60" customWidth="1"/>
    <col min="531" max="531" width="14.5703125" style="60" customWidth="1"/>
    <col min="532" max="768" width="8.5703125" style="60"/>
    <col min="769" max="771" width="3.85546875" style="60" customWidth="1"/>
    <col min="772" max="774" width="4" style="60" customWidth="1"/>
    <col min="775" max="780" width="3.85546875" style="60" customWidth="1"/>
    <col min="781" max="781" width="5.28515625" style="60" customWidth="1"/>
    <col min="782" max="783" width="4" style="60" customWidth="1"/>
    <col min="784" max="786" width="3.85546875" style="60" customWidth="1"/>
    <col min="787" max="787" width="14.5703125" style="60" customWidth="1"/>
    <col min="788" max="1024" width="8.5703125" style="60"/>
    <col min="1025" max="1027" width="3.85546875" style="60" customWidth="1"/>
    <col min="1028" max="1030" width="4" style="60" customWidth="1"/>
    <col min="1031" max="1036" width="3.85546875" style="60" customWidth="1"/>
    <col min="1037" max="1037" width="5.28515625" style="60" customWidth="1"/>
    <col min="1038" max="1039" width="4" style="60" customWidth="1"/>
    <col min="1040" max="1042" width="3.85546875" style="60" customWidth="1"/>
    <col min="1043" max="1043" width="14.5703125" style="60" customWidth="1"/>
    <col min="1044" max="1280" width="8.5703125" style="60"/>
    <col min="1281" max="1283" width="3.85546875" style="60" customWidth="1"/>
    <col min="1284" max="1286" width="4" style="60" customWidth="1"/>
    <col min="1287" max="1292" width="3.85546875" style="60" customWidth="1"/>
    <col min="1293" max="1293" width="5.28515625" style="60" customWidth="1"/>
    <col min="1294" max="1295" width="4" style="60" customWidth="1"/>
    <col min="1296" max="1298" width="3.85546875" style="60" customWidth="1"/>
    <col min="1299" max="1299" width="14.5703125" style="60" customWidth="1"/>
    <col min="1300" max="1536" width="8.5703125" style="60"/>
    <col min="1537" max="1539" width="3.85546875" style="60" customWidth="1"/>
    <col min="1540" max="1542" width="4" style="60" customWidth="1"/>
    <col min="1543" max="1548" width="3.85546875" style="60" customWidth="1"/>
    <col min="1549" max="1549" width="5.28515625" style="60" customWidth="1"/>
    <col min="1550" max="1551" width="4" style="60" customWidth="1"/>
    <col min="1552" max="1554" width="3.85546875" style="60" customWidth="1"/>
    <col min="1555" max="1555" width="14.5703125" style="60" customWidth="1"/>
    <col min="1556" max="1792" width="8.5703125" style="60"/>
    <col min="1793" max="1795" width="3.85546875" style="60" customWidth="1"/>
    <col min="1796" max="1798" width="4" style="60" customWidth="1"/>
    <col min="1799" max="1804" width="3.85546875" style="60" customWidth="1"/>
    <col min="1805" max="1805" width="5.28515625" style="60" customWidth="1"/>
    <col min="1806" max="1807" width="4" style="60" customWidth="1"/>
    <col min="1808" max="1810" width="3.85546875" style="60" customWidth="1"/>
    <col min="1811" max="1811" width="14.5703125" style="60" customWidth="1"/>
    <col min="1812" max="2048" width="8.5703125" style="60"/>
    <col min="2049" max="2051" width="3.85546875" style="60" customWidth="1"/>
    <col min="2052" max="2054" width="4" style="60" customWidth="1"/>
    <col min="2055" max="2060" width="3.85546875" style="60" customWidth="1"/>
    <col min="2061" max="2061" width="5.28515625" style="60" customWidth="1"/>
    <col min="2062" max="2063" width="4" style="60" customWidth="1"/>
    <col min="2064" max="2066" width="3.85546875" style="60" customWidth="1"/>
    <col min="2067" max="2067" width="14.5703125" style="60" customWidth="1"/>
    <col min="2068" max="2304" width="8.5703125" style="60"/>
    <col min="2305" max="2307" width="3.85546875" style="60" customWidth="1"/>
    <col min="2308" max="2310" width="4" style="60" customWidth="1"/>
    <col min="2311" max="2316" width="3.85546875" style="60" customWidth="1"/>
    <col min="2317" max="2317" width="5.28515625" style="60" customWidth="1"/>
    <col min="2318" max="2319" width="4" style="60" customWidth="1"/>
    <col min="2320" max="2322" width="3.85546875" style="60" customWidth="1"/>
    <col min="2323" max="2323" width="14.5703125" style="60" customWidth="1"/>
    <col min="2324" max="2560" width="8.5703125" style="60"/>
    <col min="2561" max="2563" width="3.85546875" style="60" customWidth="1"/>
    <col min="2564" max="2566" width="4" style="60" customWidth="1"/>
    <col min="2567" max="2572" width="3.85546875" style="60" customWidth="1"/>
    <col min="2573" max="2573" width="5.28515625" style="60" customWidth="1"/>
    <col min="2574" max="2575" width="4" style="60" customWidth="1"/>
    <col min="2576" max="2578" width="3.85546875" style="60" customWidth="1"/>
    <col min="2579" max="2579" width="14.5703125" style="60" customWidth="1"/>
    <col min="2580" max="2816" width="8.5703125" style="60"/>
    <col min="2817" max="2819" width="3.85546875" style="60" customWidth="1"/>
    <col min="2820" max="2822" width="4" style="60" customWidth="1"/>
    <col min="2823" max="2828" width="3.85546875" style="60" customWidth="1"/>
    <col min="2829" max="2829" width="5.28515625" style="60" customWidth="1"/>
    <col min="2830" max="2831" width="4" style="60" customWidth="1"/>
    <col min="2832" max="2834" width="3.85546875" style="60" customWidth="1"/>
    <col min="2835" max="2835" width="14.5703125" style="60" customWidth="1"/>
    <col min="2836" max="3072" width="8.5703125" style="60"/>
    <col min="3073" max="3075" width="3.85546875" style="60" customWidth="1"/>
    <col min="3076" max="3078" width="4" style="60" customWidth="1"/>
    <col min="3079" max="3084" width="3.85546875" style="60" customWidth="1"/>
    <col min="3085" max="3085" width="5.28515625" style="60" customWidth="1"/>
    <col min="3086" max="3087" width="4" style="60" customWidth="1"/>
    <col min="3088" max="3090" width="3.85546875" style="60" customWidth="1"/>
    <col min="3091" max="3091" width="14.5703125" style="60" customWidth="1"/>
    <col min="3092" max="3328" width="8.5703125" style="60"/>
    <col min="3329" max="3331" width="3.85546875" style="60" customWidth="1"/>
    <col min="3332" max="3334" width="4" style="60" customWidth="1"/>
    <col min="3335" max="3340" width="3.85546875" style="60" customWidth="1"/>
    <col min="3341" max="3341" width="5.28515625" style="60" customWidth="1"/>
    <col min="3342" max="3343" width="4" style="60" customWidth="1"/>
    <col min="3344" max="3346" width="3.85546875" style="60" customWidth="1"/>
    <col min="3347" max="3347" width="14.5703125" style="60" customWidth="1"/>
    <col min="3348" max="3584" width="8.5703125" style="60"/>
    <col min="3585" max="3587" width="3.85546875" style="60" customWidth="1"/>
    <col min="3588" max="3590" width="4" style="60" customWidth="1"/>
    <col min="3591" max="3596" width="3.85546875" style="60" customWidth="1"/>
    <col min="3597" max="3597" width="5.28515625" style="60" customWidth="1"/>
    <col min="3598" max="3599" width="4" style="60" customWidth="1"/>
    <col min="3600" max="3602" width="3.85546875" style="60" customWidth="1"/>
    <col min="3603" max="3603" width="14.5703125" style="60" customWidth="1"/>
    <col min="3604" max="3840" width="8.5703125" style="60"/>
    <col min="3841" max="3843" width="3.85546875" style="60" customWidth="1"/>
    <col min="3844" max="3846" width="4" style="60" customWidth="1"/>
    <col min="3847" max="3852" width="3.85546875" style="60" customWidth="1"/>
    <col min="3853" max="3853" width="5.28515625" style="60" customWidth="1"/>
    <col min="3854" max="3855" width="4" style="60" customWidth="1"/>
    <col min="3856" max="3858" width="3.85546875" style="60" customWidth="1"/>
    <col min="3859" max="3859" width="14.5703125" style="60" customWidth="1"/>
    <col min="3860" max="4096" width="8.5703125" style="60"/>
    <col min="4097" max="4099" width="3.85546875" style="60" customWidth="1"/>
    <col min="4100" max="4102" width="4" style="60" customWidth="1"/>
    <col min="4103" max="4108" width="3.85546875" style="60" customWidth="1"/>
    <col min="4109" max="4109" width="5.28515625" style="60" customWidth="1"/>
    <col min="4110" max="4111" width="4" style="60" customWidth="1"/>
    <col min="4112" max="4114" width="3.85546875" style="60" customWidth="1"/>
    <col min="4115" max="4115" width="14.5703125" style="60" customWidth="1"/>
    <col min="4116" max="4352" width="8.5703125" style="60"/>
    <col min="4353" max="4355" width="3.85546875" style="60" customWidth="1"/>
    <col min="4356" max="4358" width="4" style="60" customWidth="1"/>
    <col min="4359" max="4364" width="3.85546875" style="60" customWidth="1"/>
    <col min="4365" max="4365" width="5.28515625" style="60" customWidth="1"/>
    <col min="4366" max="4367" width="4" style="60" customWidth="1"/>
    <col min="4368" max="4370" width="3.85546875" style="60" customWidth="1"/>
    <col min="4371" max="4371" width="14.5703125" style="60" customWidth="1"/>
    <col min="4372" max="4608" width="8.5703125" style="60"/>
    <col min="4609" max="4611" width="3.85546875" style="60" customWidth="1"/>
    <col min="4612" max="4614" width="4" style="60" customWidth="1"/>
    <col min="4615" max="4620" width="3.85546875" style="60" customWidth="1"/>
    <col min="4621" max="4621" width="5.28515625" style="60" customWidth="1"/>
    <col min="4622" max="4623" width="4" style="60" customWidth="1"/>
    <col min="4624" max="4626" width="3.85546875" style="60" customWidth="1"/>
    <col min="4627" max="4627" width="14.5703125" style="60" customWidth="1"/>
    <col min="4628" max="4864" width="8.5703125" style="60"/>
    <col min="4865" max="4867" width="3.85546875" style="60" customWidth="1"/>
    <col min="4868" max="4870" width="4" style="60" customWidth="1"/>
    <col min="4871" max="4876" width="3.85546875" style="60" customWidth="1"/>
    <col min="4877" max="4877" width="5.28515625" style="60" customWidth="1"/>
    <col min="4878" max="4879" width="4" style="60" customWidth="1"/>
    <col min="4880" max="4882" width="3.85546875" style="60" customWidth="1"/>
    <col min="4883" max="4883" width="14.5703125" style="60" customWidth="1"/>
    <col min="4884" max="5120" width="8.5703125" style="60"/>
    <col min="5121" max="5123" width="3.85546875" style="60" customWidth="1"/>
    <col min="5124" max="5126" width="4" style="60" customWidth="1"/>
    <col min="5127" max="5132" width="3.85546875" style="60" customWidth="1"/>
    <col min="5133" max="5133" width="5.28515625" style="60" customWidth="1"/>
    <col min="5134" max="5135" width="4" style="60" customWidth="1"/>
    <col min="5136" max="5138" width="3.85546875" style="60" customWidth="1"/>
    <col min="5139" max="5139" width="14.5703125" style="60" customWidth="1"/>
    <col min="5140" max="5376" width="8.5703125" style="60"/>
    <col min="5377" max="5379" width="3.85546875" style="60" customWidth="1"/>
    <col min="5380" max="5382" width="4" style="60" customWidth="1"/>
    <col min="5383" max="5388" width="3.85546875" style="60" customWidth="1"/>
    <col min="5389" max="5389" width="5.28515625" style="60" customWidth="1"/>
    <col min="5390" max="5391" width="4" style="60" customWidth="1"/>
    <col min="5392" max="5394" width="3.85546875" style="60" customWidth="1"/>
    <col min="5395" max="5395" width="14.5703125" style="60" customWidth="1"/>
    <col min="5396" max="5632" width="8.5703125" style="60"/>
    <col min="5633" max="5635" width="3.85546875" style="60" customWidth="1"/>
    <col min="5636" max="5638" width="4" style="60" customWidth="1"/>
    <col min="5639" max="5644" width="3.85546875" style="60" customWidth="1"/>
    <col min="5645" max="5645" width="5.28515625" style="60" customWidth="1"/>
    <col min="5646" max="5647" width="4" style="60" customWidth="1"/>
    <col min="5648" max="5650" width="3.85546875" style="60" customWidth="1"/>
    <col min="5651" max="5651" width="14.5703125" style="60" customWidth="1"/>
    <col min="5652" max="5888" width="8.5703125" style="60"/>
    <col min="5889" max="5891" width="3.85546875" style="60" customWidth="1"/>
    <col min="5892" max="5894" width="4" style="60" customWidth="1"/>
    <col min="5895" max="5900" width="3.85546875" style="60" customWidth="1"/>
    <col min="5901" max="5901" width="5.28515625" style="60" customWidth="1"/>
    <col min="5902" max="5903" width="4" style="60" customWidth="1"/>
    <col min="5904" max="5906" width="3.85546875" style="60" customWidth="1"/>
    <col min="5907" max="5907" width="14.5703125" style="60" customWidth="1"/>
    <col min="5908" max="6144" width="8.5703125" style="60"/>
    <col min="6145" max="6147" width="3.85546875" style="60" customWidth="1"/>
    <col min="6148" max="6150" width="4" style="60" customWidth="1"/>
    <col min="6151" max="6156" width="3.85546875" style="60" customWidth="1"/>
    <col min="6157" max="6157" width="5.28515625" style="60" customWidth="1"/>
    <col min="6158" max="6159" width="4" style="60" customWidth="1"/>
    <col min="6160" max="6162" width="3.85546875" style="60" customWidth="1"/>
    <col min="6163" max="6163" width="14.5703125" style="60" customWidth="1"/>
    <col min="6164" max="6400" width="8.5703125" style="60"/>
    <col min="6401" max="6403" width="3.85546875" style="60" customWidth="1"/>
    <col min="6404" max="6406" width="4" style="60" customWidth="1"/>
    <col min="6407" max="6412" width="3.85546875" style="60" customWidth="1"/>
    <col min="6413" max="6413" width="5.28515625" style="60" customWidth="1"/>
    <col min="6414" max="6415" width="4" style="60" customWidth="1"/>
    <col min="6416" max="6418" width="3.85546875" style="60" customWidth="1"/>
    <col min="6419" max="6419" width="14.5703125" style="60" customWidth="1"/>
    <col min="6420" max="6656" width="8.5703125" style="60"/>
    <col min="6657" max="6659" width="3.85546875" style="60" customWidth="1"/>
    <col min="6660" max="6662" width="4" style="60" customWidth="1"/>
    <col min="6663" max="6668" width="3.85546875" style="60" customWidth="1"/>
    <col min="6669" max="6669" width="5.28515625" style="60" customWidth="1"/>
    <col min="6670" max="6671" width="4" style="60" customWidth="1"/>
    <col min="6672" max="6674" width="3.85546875" style="60" customWidth="1"/>
    <col min="6675" max="6675" width="14.5703125" style="60" customWidth="1"/>
    <col min="6676" max="6912" width="8.5703125" style="60"/>
    <col min="6913" max="6915" width="3.85546875" style="60" customWidth="1"/>
    <col min="6916" max="6918" width="4" style="60" customWidth="1"/>
    <col min="6919" max="6924" width="3.85546875" style="60" customWidth="1"/>
    <col min="6925" max="6925" width="5.28515625" style="60" customWidth="1"/>
    <col min="6926" max="6927" width="4" style="60" customWidth="1"/>
    <col min="6928" max="6930" width="3.85546875" style="60" customWidth="1"/>
    <col min="6931" max="6931" width="14.5703125" style="60" customWidth="1"/>
    <col min="6932" max="7168" width="8.5703125" style="60"/>
    <col min="7169" max="7171" width="3.85546875" style="60" customWidth="1"/>
    <col min="7172" max="7174" width="4" style="60" customWidth="1"/>
    <col min="7175" max="7180" width="3.85546875" style="60" customWidth="1"/>
    <col min="7181" max="7181" width="5.28515625" style="60" customWidth="1"/>
    <col min="7182" max="7183" width="4" style="60" customWidth="1"/>
    <col min="7184" max="7186" width="3.85546875" style="60" customWidth="1"/>
    <col min="7187" max="7187" width="14.5703125" style="60" customWidth="1"/>
    <col min="7188" max="7424" width="8.5703125" style="60"/>
    <col min="7425" max="7427" width="3.85546875" style="60" customWidth="1"/>
    <col min="7428" max="7430" width="4" style="60" customWidth="1"/>
    <col min="7431" max="7436" width="3.85546875" style="60" customWidth="1"/>
    <col min="7437" max="7437" width="5.28515625" style="60" customWidth="1"/>
    <col min="7438" max="7439" width="4" style="60" customWidth="1"/>
    <col min="7440" max="7442" width="3.85546875" style="60" customWidth="1"/>
    <col min="7443" max="7443" width="14.5703125" style="60" customWidth="1"/>
    <col min="7444" max="7680" width="8.5703125" style="60"/>
    <col min="7681" max="7683" width="3.85546875" style="60" customWidth="1"/>
    <col min="7684" max="7686" width="4" style="60" customWidth="1"/>
    <col min="7687" max="7692" width="3.85546875" style="60" customWidth="1"/>
    <col min="7693" max="7693" width="5.28515625" style="60" customWidth="1"/>
    <col min="7694" max="7695" width="4" style="60" customWidth="1"/>
    <col min="7696" max="7698" width="3.85546875" style="60" customWidth="1"/>
    <col min="7699" max="7699" width="14.5703125" style="60" customWidth="1"/>
    <col min="7700" max="7936" width="8.5703125" style="60"/>
    <col min="7937" max="7939" width="3.85546875" style="60" customWidth="1"/>
    <col min="7940" max="7942" width="4" style="60" customWidth="1"/>
    <col min="7943" max="7948" width="3.85546875" style="60" customWidth="1"/>
    <col min="7949" max="7949" width="5.28515625" style="60" customWidth="1"/>
    <col min="7950" max="7951" width="4" style="60" customWidth="1"/>
    <col min="7952" max="7954" width="3.85546875" style="60" customWidth="1"/>
    <col min="7955" max="7955" width="14.5703125" style="60" customWidth="1"/>
    <col min="7956" max="8192" width="8.5703125" style="60"/>
    <col min="8193" max="8195" width="3.85546875" style="60" customWidth="1"/>
    <col min="8196" max="8198" width="4" style="60" customWidth="1"/>
    <col min="8199" max="8204" width="3.85546875" style="60" customWidth="1"/>
    <col min="8205" max="8205" width="5.28515625" style="60" customWidth="1"/>
    <col min="8206" max="8207" width="4" style="60" customWidth="1"/>
    <col min="8208" max="8210" width="3.85546875" style="60" customWidth="1"/>
    <col min="8211" max="8211" width="14.5703125" style="60" customWidth="1"/>
    <col min="8212" max="8448" width="8.5703125" style="60"/>
    <col min="8449" max="8451" width="3.85546875" style="60" customWidth="1"/>
    <col min="8452" max="8454" width="4" style="60" customWidth="1"/>
    <col min="8455" max="8460" width="3.85546875" style="60" customWidth="1"/>
    <col min="8461" max="8461" width="5.28515625" style="60" customWidth="1"/>
    <col min="8462" max="8463" width="4" style="60" customWidth="1"/>
    <col min="8464" max="8466" width="3.85546875" style="60" customWidth="1"/>
    <col min="8467" max="8467" width="14.5703125" style="60" customWidth="1"/>
    <col min="8468" max="8704" width="8.5703125" style="60"/>
    <col min="8705" max="8707" width="3.85546875" style="60" customWidth="1"/>
    <col min="8708" max="8710" width="4" style="60" customWidth="1"/>
    <col min="8711" max="8716" width="3.85546875" style="60" customWidth="1"/>
    <col min="8717" max="8717" width="5.28515625" style="60" customWidth="1"/>
    <col min="8718" max="8719" width="4" style="60" customWidth="1"/>
    <col min="8720" max="8722" width="3.85546875" style="60" customWidth="1"/>
    <col min="8723" max="8723" width="14.5703125" style="60" customWidth="1"/>
    <col min="8724" max="8960" width="8.5703125" style="60"/>
    <col min="8961" max="8963" width="3.85546875" style="60" customWidth="1"/>
    <col min="8964" max="8966" width="4" style="60" customWidth="1"/>
    <col min="8967" max="8972" width="3.85546875" style="60" customWidth="1"/>
    <col min="8973" max="8973" width="5.28515625" style="60" customWidth="1"/>
    <col min="8974" max="8975" width="4" style="60" customWidth="1"/>
    <col min="8976" max="8978" width="3.85546875" style="60" customWidth="1"/>
    <col min="8979" max="8979" width="14.5703125" style="60" customWidth="1"/>
    <col min="8980" max="9216" width="8.5703125" style="60"/>
    <col min="9217" max="9219" width="3.85546875" style="60" customWidth="1"/>
    <col min="9220" max="9222" width="4" style="60" customWidth="1"/>
    <col min="9223" max="9228" width="3.85546875" style="60" customWidth="1"/>
    <col min="9229" max="9229" width="5.28515625" style="60" customWidth="1"/>
    <col min="9230" max="9231" width="4" style="60" customWidth="1"/>
    <col min="9232" max="9234" width="3.85546875" style="60" customWidth="1"/>
    <col min="9235" max="9235" width="14.5703125" style="60" customWidth="1"/>
    <col min="9236" max="9472" width="8.5703125" style="60"/>
    <col min="9473" max="9475" width="3.85546875" style="60" customWidth="1"/>
    <col min="9476" max="9478" width="4" style="60" customWidth="1"/>
    <col min="9479" max="9484" width="3.85546875" style="60" customWidth="1"/>
    <col min="9485" max="9485" width="5.28515625" style="60" customWidth="1"/>
    <col min="9486" max="9487" width="4" style="60" customWidth="1"/>
    <col min="9488" max="9490" width="3.85546875" style="60" customWidth="1"/>
    <col min="9491" max="9491" width="14.5703125" style="60" customWidth="1"/>
    <col min="9492" max="9728" width="8.5703125" style="60"/>
    <col min="9729" max="9731" width="3.85546875" style="60" customWidth="1"/>
    <col min="9732" max="9734" width="4" style="60" customWidth="1"/>
    <col min="9735" max="9740" width="3.85546875" style="60" customWidth="1"/>
    <col min="9741" max="9741" width="5.28515625" style="60" customWidth="1"/>
    <col min="9742" max="9743" width="4" style="60" customWidth="1"/>
    <col min="9744" max="9746" width="3.85546875" style="60" customWidth="1"/>
    <col min="9747" max="9747" width="14.5703125" style="60" customWidth="1"/>
    <col min="9748" max="9984" width="8.5703125" style="60"/>
    <col min="9985" max="9987" width="3.85546875" style="60" customWidth="1"/>
    <col min="9988" max="9990" width="4" style="60" customWidth="1"/>
    <col min="9991" max="9996" width="3.85546875" style="60" customWidth="1"/>
    <col min="9997" max="9997" width="5.28515625" style="60" customWidth="1"/>
    <col min="9998" max="9999" width="4" style="60" customWidth="1"/>
    <col min="10000" max="10002" width="3.85546875" style="60" customWidth="1"/>
    <col min="10003" max="10003" width="14.5703125" style="60" customWidth="1"/>
    <col min="10004" max="10240" width="8.5703125" style="60"/>
    <col min="10241" max="10243" width="3.85546875" style="60" customWidth="1"/>
    <col min="10244" max="10246" width="4" style="60" customWidth="1"/>
    <col min="10247" max="10252" width="3.85546875" style="60" customWidth="1"/>
    <col min="10253" max="10253" width="5.28515625" style="60" customWidth="1"/>
    <col min="10254" max="10255" width="4" style="60" customWidth="1"/>
    <col min="10256" max="10258" width="3.85546875" style="60" customWidth="1"/>
    <col min="10259" max="10259" width="14.5703125" style="60" customWidth="1"/>
    <col min="10260" max="10496" width="8.5703125" style="60"/>
    <col min="10497" max="10499" width="3.85546875" style="60" customWidth="1"/>
    <col min="10500" max="10502" width="4" style="60" customWidth="1"/>
    <col min="10503" max="10508" width="3.85546875" style="60" customWidth="1"/>
    <col min="10509" max="10509" width="5.28515625" style="60" customWidth="1"/>
    <col min="10510" max="10511" width="4" style="60" customWidth="1"/>
    <col min="10512" max="10514" width="3.85546875" style="60" customWidth="1"/>
    <col min="10515" max="10515" width="14.5703125" style="60" customWidth="1"/>
    <col min="10516" max="10752" width="8.5703125" style="60"/>
    <col min="10753" max="10755" width="3.85546875" style="60" customWidth="1"/>
    <col min="10756" max="10758" width="4" style="60" customWidth="1"/>
    <col min="10759" max="10764" width="3.85546875" style="60" customWidth="1"/>
    <col min="10765" max="10765" width="5.28515625" style="60" customWidth="1"/>
    <col min="10766" max="10767" width="4" style="60" customWidth="1"/>
    <col min="10768" max="10770" width="3.85546875" style="60" customWidth="1"/>
    <col min="10771" max="10771" width="14.5703125" style="60" customWidth="1"/>
    <col min="10772" max="11008" width="8.5703125" style="60"/>
    <col min="11009" max="11011" width="3.85546875" style="60" customWidth="1"/>
    <col min="11012" max="11014" width="4" style="60" customWidth="1"/>
    <col min="11015" max="11020" width="3.85546875" style="60" customWidth="1"/>
    <col min="11021" max="11021" width="5.28515625" style="60" customWidth="1"/>
    <col min="11022" max="11023" width="4" style="60" customWidth="1"/>
    <col min="11024" max="11026" width="3.85546875" style="60" customWidth="1"/>
    <col min="11027" max="11027" width="14.5703125" style="60" customWidth="1"/>
    <col min="11028" max="11264" width="8.5703125" style="60"/>
    <col min="11265" max="11267" width="3.85546875" style="60" customWidth="1"/>
    <col min="11268" max="11270" width="4" style="60" customWidth="1"/>
    <col min="11271" max="11276" width="3.85546875" style="60" customWidth="1"/>
    <col min="11277" max="11277" width="5.28515625" style="60" customWidth="1"/>
    <col min="11278" max="11279" width="4" style="60" customWidth="1"/>
    <col min="11280" max="11282" width="3.85546875" style="60" customWidth="1"/>
    <col min="11283" max="11283" width="14.5703125" style="60" customWidth="1"/>
    <col min="11284" max="11520" width="8.5703125" style="60"/>
    <col min="11521" max="11523" width="3.85546875" style="60" customWidth="1"/>
    <col min="11524" max="11526" width="4" style="60" customWidth="1"/>
    <col min="11527" max="11532" width="3.85546875" style="60" customWidth="1"/>
    <col min="11533" max="11533" width="5.28515625" style="60" customWidth="1"/>
    <col min="11534" max="11535" width="4" style="60" customWidth="1"/>
    <col min="11536" max="11538" width="3.85546875" style="60" customWidth="1"/>
    <col min="11539" max="11539" width="14.5703125" style="60" customWidth="1"/>
    <col min="11540" max="11776" width="8.5703125" style="60"/>
    <col min="11777" max="11779" width="3.85546875" style="60" customWidth="1"/>
    <col min="11780" max="11782" width="4" style="60" customWidth="1"/>
    <col min="11783" max="11788" width="3.85546875" style="60" customWidth="1"/>
    <col min="11789" max="11789" width="5.28515625" style="60" customWidth="1"/>
    <col min="11790" max="11791" width="4" style="60" customWidth="1"/>
    <col min="11792" max="11794" width="3.85546875" style="60" customWidth="1"/>
    <col min="11795" max="11795" width="14.5703125" style="60" customWidth="1"/>
    <col min="11796" max="12032" width="8.5703125" style="60"/>
    <col min="12033" max="12035" width="3.85546875" style="60" customWidth="1"/>
    <col min="12036" max="12038" width="4" style="60" customWidth="1"/>
    <col min="12039" max="12044" width="3.85546875" style="60" customWidth="1"/>
    <col min="12045" max="12045" width="5.28515625" style="60" customWidth="1"/>
    <col min="12046" max="12047" width="4" style="60" customWidth="1"/>
    <col min="12048" max="12050" width="3.85546875" style="60" customWidth="1"/>
    <col min="12051" max="12051" width="14.5703125" style="60" customWidth="1"/>
    <col min="12052" max="12288" width="8.5703125" style="60"/>
    <col min="12289" max="12291" width="3.85546875" style="60" customWidth="1"/>
    <col min="12292" max="12294" width="4" style="60" customWidth="1"/>
    <col min="12295" max="12300" width="3.85546875" style="60" customWidth="1"/>
    <col min="12301" max="12301" width="5.28515625" style="60" customWidth="1"/>
    <col min="12302" max="12303" width="4" style="60" customWidth="1"/>
    <col min="12304" max="12306" width="3.85546875" style="60" customWidth="1"/>
    <col min="12307" max="12307" width="14.5703125" style="60" customWidth="1"/>
    <col min="12308" max="12544" width="8.5703125" style="60"/>
    <col min="12545" max="12547" width="3.85546875" style="60" customWidth="1"/>
    <col min="12548" max="12550" width="4" style="60" customWidth="1"/>
    <col min="12551" max="12556" width="3.85546875" style="60" customWidth="1"/>
    <col min="12557" max="12557" width="5.28515625" style="60" customWidth="1"/>
    <col min="12558" max="12559" width="4" style="60" customWidth="1"/>
    <col min="12560" max="12562" width="3.85546875" style="60" customWidth="1"/>
    <col min="12563" max="12563" width="14.5703125" style="60" customWidth="1"/>
    <col min="12564" max="12800" width="8.5703125" style="60"/>
    <col min="12801" max="12803" width="3.85546875" style="60" customWidth="1"/>
    <col min="12804" max="12806" width="4" style="60" customWidth="1"/>
    <col min="12807" max="12812" width="3.85546875" style="60" customWidth="1"/>
    <col min="12813" max="12813" width="5.28515625" style="60" customWidth="1"/>
    <col min="12814" max="12815" width="4" style="60" customWidth="1"/>
    <col min="12816" max="12818" width="3.85546875" style="60" customWidth="1"/>
    <col min="12819" max="12819" width="14.5703125" style="60" customWidth="1"/>
    <col min="12820" max="13056" width="8.5703125" style="60"/>
    <col min="13057" max="13059" width="3.85546875" style="60" customWidth="1"/>
    <col min="13060" max="13062" width="4" style="60" customWidth="1"/>
    <col min="13063" max="13068" width="3.85546875" style="60" customWidth="1"/>
    <col min="13069" max="13069" width="5.28515625" style="60" customWidth="1"/>
    <col min="13070" max="13071" width="4" style="60" customWidth="1"/>
    <col min="13072" max="13074" width="3.85546875" style="60" customWidth="1"/>
    <col min="13075" max="13075" width="14.5703125" style="60" customWidth="1"/>
    <col min="13076" max="13312" width="8.5703125" style="60"/>
    <col min="13313" max="13315" width="3.85546875" style="60" customWidth="1"/>
    <col min="13316" max="13318" width="4" style="60" customWidth="1"/>
    <col min="13319" max="13324" width="3.85546875" style="60" customWidth="1"/>
    <col min="13325" max="13325" width="5.28515625" style="60" customWidth="1"/>
    <col min="13326" max="13327" width="4" style="60" customWidth="1"/>
    <col min="13328" max="13330" width="3.85546875" style="60" customWidth="1"/>
    <col min="13331" max="13331" width="14.5703125" style="60" customWidth="1"/>
    <col min="13332" max="13568" width="8.5703125" style="60"/>
    <col min="13569" max="13571" width="3.85546875" style="60" customWidth="1"/>
    <col min="13572" max="13574" width="4" style="60" customWidth="1"/>
    <col min="13575" max="13580" width="3.85546875" style="60" customWidth="1"/>
    <col min="13581" max="13581" width="5.28515625" style="60" customWidth="1"/>
    <col min="13582" max="13583" width="4" style="60" customWidth="1"/>
    <col min="13584" max="13586" width="3.85546875" style="60" customWidth="1"/>
    <col min="13587" max="13587" width="14.5703125" style="60" customWidth="1"/>
    <col min="13588" max="13824" width="8.5703125" style="60"/>
    <col min="13825" max="13827" width="3.85546875" style="60" customWidth="1"/>
    <col min="13828" max="13830" width="4" style="60" customWidth="1"/>
    <col min="13831" max="13836" width="3.85546875" style="60" customWidth="1"/>
    <col min="13837" max="13837" width="5.28515625" style="60" customWidth="1"/>
    <col min="13838" max="13839" width="4" style="60" customWidth="1"/>
    <col min="13840" max="13842" width="3.85546875" style="60" customWidth="1"/>
    <col min="13843" max="13843" width="14.5703125" style="60" customWidth="1"/>
    <col min="13844" max="14080" width="8.5703125" style="60"/>
    <col min="14081" max="14083" width="3.85546875" style="60" customWidth="1"/>
    <col min="14084" max="14086" width="4" style="60" customWidth="1"/>
    <col min="14087" max="14092" width="3.85546875" style="60" customWidth="1"/>
    <col min="14093" max="14093" width="5.28515625" style="60" customWidth="1"/>
    <col min="14094" max="14095" width="4" style="60" customWidth="1"/>
    <col min="14096" max="14098" width="3.85546875" style="60" customWidth="1"/>
    <col min="14099" max="14099" width="14.5703125" style="60" customWidth="1"/>
    <col min="14100" max="14336" width="8.5703125" style="60"/>
    <col min="14337" max="14339" width="3.85546875" style="60" customWidth="1"/>
    <col min="14340" max="14342" width="4" style="60" customWidth="1"/>
    <col min="14343" max="14348" width="3.85546875" style="60" customWidth="1"/>
    <col min="14349" max="14349" width="5.28515625" style="60" customWidth="1"/>
    <col min="14350" max="14351" width="4" style="60" customWidth="1"/>
    <col min="14352" max="14354" width="3.85546875" style="60" customWidth="1"/>
    <col min="14355" max="14355" width="14.5703125" style="60" customWidth="1"/>
    <col min="14356" max="14592" width="8.5703125" style="60"/>
    <col min="14593" max="14595" width="3.85546875" style="60" customWidth="1"/>
    <col min="14596" max="14598" width="4" style="60" customWidth="1"/>
    <col min="14599" max="14604" width="3.85546875" style="60" customWidth="1"/>
    <col min="14605" max="14605" width="5.28515625" style="60" customWidth="1"/>
    <col min="14606" max="14607" width="4" style="60" customWidth="1"/>
    <col min="14608" max="14610" width="3.85546875" style="60" customWidth="1"/>
    <col min="14611" max="14611" width="14.5703125" style="60" customWidth="1"/>
    <col min="14612" max="14848" width="8.5703125" style="60"/>
    <col min="14849" max="14851" width="3.85546875" style="60" customWidth="1"/>
    <col min="14852" max="14854" width="4" style="60" customWidth="1"/>
    <col min="14855" max="14860" width="3.85546875" style="60" customWidth="1"/>
    <col min="14861" max="14861" width="5.28515625" style="60" customWidth="1"/>
    <col min="14862" max="14863" width="4" style="60" customWidth="1"/>
    <col min="14864" max="14866" width="3.85546875" style="60" customWidth="1"/>
    <col min="14867" max="14867" width="14.5703125" style="60" customWidth="1"/>
    <col min="14868" max="15104" width="8.5703125" style="60"/>
    <col min="15105" max="15107" width="3.85546875" style="60" customWidth="1"/>
    <col min="15108" max="15110" width="4" style="60" customWidth="1"/>
    <col min="15111" max="15116" width="3.85546875" style="60" customWidth="1"/>
    <col min="15117" max="15117" width="5.28515625" style="60" customWidth="1"/>
    <col min="15118" max="15119" width="4" style="60" customWidth="1"/>
    <col min="15120" max="15122" width="3.85546875" style="60" customWidth="1"/>
    <col min="15123" max="15123" width="14.5703125" style="60" customWidth="1"/>
    <col min="15124" max="15360" width="8.5703125" style="60"/>
    <col min="15361" max="15363" width="3.85546875" style="60" customWidth="1"/>
    <col min="15364" max="15366" width="4" style="60" customWidth="1"/>
    <col min="15367" max="15372" width="3.85546875" style="60" customWidth="1"/>
    <col min="15373" max="15373" width="5.28515625" style="60" customWidth="1"/>
    <col min="15374" max="15375" width="4" style="60" customWidth="1"/>
    <col min="15376" max="15378" width="3.85546875" style="60" customWidth="1"/>
    <col min="15379" max="15379" width="14.5703125" style="60" customWidth="1"/>
    <col min="15380" max="15616" width="8.5703125" style="60"/>
    <col min="15617" max="15619" width="3.85546875" style="60" customWidth="1"/>
    <col min="15620" max="15622" width="4" style="60" customWidth="1"/>
    <col min="15623" max="15628" width="3.85546875" style="60" customWidth="1"/>
    <col min="15629" max="15629" width="5.28515625" style="60" customWidth="1"/>
    <col min="15630" max="15631" width="4" style="60" customWidth="1"/>
    <col min="15632" max="15634" width="3.85546875" style="60" customWidth="1"/>
    <col min="15635" max="15635" width="14.5703125" style="60" customWidth="1"/>
    <col min="15636" max="15872" width="8.5703125" style="60"/>
    <col min="15873" max="15875" width="3.85546875" style="60" customWidth="1"/>
    <col min="15876" max="15878" width="4" style="60" customWidth="1"/>
    <col min="15879" max="15884" width="3.85546875" style="60" customWidth="1"/>
    <col min="15885" max="15885" width="5.28515625" style="60" customWidth="1"/>
    <col min="15886" max="15887" width="4" style="60" customWidth="1"/>
    <col min="15888" max="15890" width="3.85546875" style="60" customWidth="1"/>
    <col min="15891" max="15891" width="14.5703125" style="60" customWidth="1"/>
    <col min="15892" max="16128" width="8.5703125" style="60"/>
    <col min="16129" max="16131" width="3.85546875" style="60" customWidth="1"/>
    <col min="16132" max="16134" width="4" style="60" customWidth="1"/>
    <col min="16135" max="16140" width="3.85546875" style="60" customWidth="1"/>
    <col min="16141" max="16141" width="5.28515625" style="60" customWidth="1"/>
    <col min="16142" max="16143" width="4" style="60" customWidth="1"/>
    <col min="16144" max="16146" width="3.85546875" style="60" customWidth="1"/>
    <col min="16147" max="16147" width="14.5703125" style="60" customWidth="1"/>
    <col min="16148" max="16384" width="8.5703125" style="60"/>
  </cols>
  <sheetData>
    <row r="2" spans="1:24" ht="20.25" customHeight="1">
      <c r="A2" s="61"/>
      <c r="B2" s="61"/>
      <c r="C2" s="61"/>
      <c r="D2" s="61"/>
      <c r="E2" s="61"/>
      <c r="F2" s="61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24" ht="20.25" customHeight="1" thickBot="1">
      <c r="A3" s="89" t="s">
        <v>149</v>
      </c>
      <c r="B3" s="90"/>
      <c r="C3" s="89"/>
      <c r="D3" s="89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  <c r="Q3" s="90"/>
      <c r="R3" s="90"/>
      <c r="S3" s="90"/>
    </row>
    <row r="4" spans="1:24" s="13" customFormat="1" ht="22.5" customHeight="1">
      <c r="A4" s="415" t="s">
        <v>150</v>
      </c>
      <c r="B4" s="416"/>
      <c r="C4" s="417"/>
      <c r="D4" s="415" t="s">
        <v>151</v>
      </c>
      <c r="E4" s="416"/>
      <c r="F4" s="417"/>
      <c r="G4" s="415" t="s">
        <v>152</v>
      </c>
      <c r="H4" s="416"/>
      <c r="I4" s="416"/>
      <c r="J4" s="418" t="s">
        <v>153</v>
      </c>
      <c r="K4" s="416"/>
      <c r="L4" s="417"/>
      <c r="M4" s="415" t="s">
        <v>154</v>
      </c>
      <c r="N4" s="416"/>
      <c r="O4" s="416"/>
      <c r="P4" s="419" t="s">
        <v>155</v>
      </c>
      <c r="Q4" s="420"/>
      <c r="R4" s="421"/>
      <c r="S4" s="413" t="s">
        <v>95</v>
      </c>
      <c r="U4" s="65"/>
    </row>
    <row r="5" spans="1:24" s="13" customFormat="1" ht="22.5" customHeight="1" thickBot="1">
      <c r="A5" s="129" t="s">
        <v>11</v>
      </c>
      <c r="B5" s="92" t="s">
        <v>14</v>
      </c>
      <c r="C5" s="93" t="s">
        <v>15</v>
      </c>
      <c r="D5" s="130" t="s">
        <v>11</v>
      </c>
      <c r="E5" s="92" t="s">
        <v>14</v>
      </c>
      <c r="F5" s="93" t="s">
        <v>15</v>
      </c>
      <c r="G5" s="130" t="s">
        <v>11</v>
      </c>
      <c r="H5" s="92" t="s">
        <v>14</v>
      </c>
      <c r="I5" s="92" t="s">
        <v>15</v>
      </c>
      <c r="J5" s="130" t="s">
        <v>11</v>
      </c>
      <c r="K5" s="92" t="s">
        <v>14</v>
      </c>
      <c r="L5" s="93" t="s">
        <v>15</v>
      </c>
      <c r="M5" s="130" t="s">
        <v>11</v>
      </c>
      <c r="N5" s="92" t="s">
        <v>14</v>
      </c>
      <c r="O5" s="92" t="s">
        <v>15</v>
      </c>
      <c r="P5" s="94" t="s">
        <v>8</v>
      </c>
      <c r="Q5" s="95" t="s">
        <v>19</v>
      </c>
      <c r="R5" s="96" t="s">
        <v>20</v>
      </c>
      <c r="S5" s="414"/>
    </row>
    <row r="6" spans="1:24" s="13" customFormat="1" ht="33.75" customHeight="1">
      <c r="A6" s="74">
        <v>0</v>
      </c>
      <c r="B6" s="72">
        <v>0</v>
      </c>
      <c r="C6" s="75">
        <v>0</v>
      </c>
      <c r="D6" s="74">
        <v>70</v>
      </c>
      <c r="E6" s="72">
        <v>0</v>
      </c>
      <c r="F6" s="75">
        <v>70</v>
      </c>
      <c r="G6" s="74">
        <v>6</v>
      </c>
      <c r="H6" s="72">
        <v>0</v>
      </c>
      <c r="I6" s="72">
        <v>6</v>
      </c>
      <c r="J6" s="76">
        <v>9</v>
      </c>
      <c r="K6" s="72">
        <v>0</v>
      </c>
      <c r="L6" s="75">
        <v>9</v>
      </c>
      <c r="M6" s="74">
        <v>99</v>
      </c>
      <c r="N6" s="72">
        <v>48</v>
      </c>
      <c r="O6" s="72">
        <v>51</v>
      </c>
      <c r="P6" s="76">
        <v>0</v>
      </c>
      <c r="Q6" s="72">
        <v>0</v>
      </c>
      <c r="R6" s="169">
        <v>0</v>
      </c>
      <c r="S6" s="312" t="s">
        <v>203</v>
      </c>
    </row>
    <row r="7" spans="1:24" s="13" customFormat="1" ht="33.75" customHeight="1">
      <c r="A7" s="251">
        <f>SUM(A8:A10)</f>
        <v>0</v>
      </c>
      <c r="B7" s="198">
        <f>SUM(B8:B10)</f>
        <v>0</v>
      </c>
      <c r="C7" s="313">
        <f>SUM(C8:C10)</f>
        <v>0</v>
      </c>
      <c r="D7" s="251">
        <f>SUM(D8:D10)</f>
        <v>70</v>
      </c>
      <c r="E7" s="198">
        <f t="shared" ref="E7:R7" si="0">SUM(E8:E10)</f>
        <v>0</v>
      </c>
      <c r="F7" s="294">
        <f t="shared" si="0"/>
        <v>70</v>
      </c>
      <c r="G7" s="251">
        <f t="shared" si="0"/>
        <v>4</v>
      </c>
      <c r="H7" s="198">
        <f t="shared" si="0"/>
        <v>0</v>
      </c>
      <c r="I7" s="198">
        <f t="shared" si="0"/>
        <v>4</v>
      </c>
      <c r="J7" s="282">
        <f t="shared" si="0"/>
        <v>10</v>
      </c>
      <c r="K7" s="284">
        <f t="shared" si="0"/>
        <v>0</v>
      </c>
      <c r="L7" s="314">
        <f t="shared" si="0"/>
        <v>10</v>
      </c>
      <c r="M7" s="251">
        <f t="shared" si="0"/>
        <v>121</v>
      </c>
      <c r="N7" s="198">
        <f t="shared" si="0"/>
        <v>66</v>
      </c>
      <c r="O7" s="294">
        <f t="shared" si="0"/>
        <v>55</v>
      </c>
      <c r="P7" s="251">
        <f t="shared" si="0"/>
        <v>0</v>
      </c>
      <c r="Q7" s="198">
        <f t="shared" si="0"/>
        <v>0</v>
      </c>
      <c r="R7" s="285">
        <f t="shared" si="0"/>
        <v>0</v>
      </c>
      <c r="S7" s="315" t="s">
        <v>204</v>
      </c>
      <c r="T7" s="97"/>
    </row>
    <row r="8" spans="1:24" s="13" customFormat="1" ht="33.75" customHeight="1">
      <c r="A8" s="74">
        <v>0</v>
      </c>
      <c r="B8" s="72">
        <v>0</v>
      </c>
      <c r="C8" s="75">
        <v>0</v>
      </c>
      <c r="D8" s="74">
        <f>SUM(E8:F8)</f>
        <v>1</v>
      </c>
      <c r="E8" s="72">
        <v>0</v>
      </c>
      <c r="F8" s="75">
        <v>1</v>
      </c>
      <c r="G8" s="74">
        <v>0</v>
      </c>
      <c r="H8" s="72">
        <v>0</v>
      </c>
      <c r="I8" s="296">
        <v>0</v>
      </c>
      <c r="J8" s="74">
        <v>0</v>
      </c>
      <c r="K8" s="72">
        <v>0</v>
      </c>
      <c r="L8" s="296">
        <v>0</v>
      </c>
      <c r="M8" s="74">
        <v>0</v>
      </c>
      <c r="N8" s="72">
        <v>0</v>
      </c>
      <c r="O8" s="296">
        <v>0</v>
      </c>
      <c r="P8" s="74">
        <v>0</v>
      </c>
      <c r="Q8" s="72">
        <v>0</v>
      </c>
      <c r="R8" s="296">
        <v>0</v>
      </c>
      <c r="S8" s="98" t="s">
        <v>156</v>
      </c>
    </row>
    <row r="9" spans="1:24" s="13" customFormat="1" ht="33.75" customHeight="1">
      <c r="A9" s="74">
        <f t="shared" ref="A9:R9" si="1">SUM(A12:A28)</f>
        <v>0</v>
      </c>
      <c r="B9" s="72">
        <f t="shared" si="1"/>
        <v>0</v>
      </c>
      <c r="C9" s="75">
        <f t="shared" si="1"/>
        <v>0</v>
      </c>
      <c r="D9" s="74">
        <f t="shared" si="1"/>
        <v>67</v>
      </c>
      <c r="E9" s="72">
        <f t="shared" si="1"/>
        <v>0</v>
      </c>
      <c r="F9" s="75">
        <f t="shared" si="1"/>
        <v>67</v>
      </c>
      <c r="G9" s="74">
        <f t="shared" si="1"/>
        <v>4</v>
      </c>
      <c r="H9" s="72">
        <f t="shared" si="1"/>
        <v>0</v>
      </c>
      <c r="I9" s="75">
        <f t="shared" si="1"/>
        <v>4</v>
      </c>
      <c r="J9" s="74">
        <f t="shared" si="1"/>
        <v>10</v>
      </c>
      <c r="K9" s="72">
        <f t="shared" si="1"/>
        <v>0</v>
      </c>
      <c r="L9" s="75">
        <f t="shared" si="1"/>
        <v>10</v>
      </c>
      <c r="M9" s="74">
        <f t="shared" si="1"/>
        <v>121</v>
      </c>
      <c r="N9" s="72">
        <f t="shared" si="1"/>
        <v>66</v>
      </c>
      <c r="O9" s="75">
        <f t="shared" si="1"/>
        <v>55</v>
      </c>
      <c r="P9" s="74">
        <f t="shared" si="1"/>
        <v>0</v>
      </c>
      <c r="Q9" s="72">
        <f t="shared" si="1"/>
        <v>0</v>
      </c>
      <c r="R9" s="169">
        <f t="shared" si="1"/>
        <v>0</v>
      </c>
      <c r="S9" s="98" t="s">
        <v>157</v>
      </c>
      <c r="U9" s="99">
        <f>+B12</f>
        <v>0</v>
      </c>
    </row>
    <row r="10" spans="1:24" s="13" customFormat="1" ht="33.75" customHeight="1" thickBot="1">
      <c r="A10" s="301">
        <v>0</v>
      </c>
      <c r="B10" s="211">
        <v>0</v>
      </c>
      <c r="C10" s="75">
        <f>SUM(C13:C29)</f>
        <v>0</v>
      </c>
      <c r="D10" s="301">
        <f>SUM(E10:F10)</f>
        <v>2</v>
      </c>
      <c r="E10" s="211">
        <v>0</v>
      </c>
      <c r="F10" s="300">
        <v>2</v>
      </c>
      <c r="G10" s="253">
        <v>0</v>
      </c>
      <c r="H10" s="211">
        <v>0</v>
      </c>
      <c r="I10" s="300">
        <v>0</v>
      </c>
      <c r="J10" s="253">
        <v>0</v>
      </c>
      <c r="K10" s="211">
        <v>0</v>
      </c>
      <c r="L10" s="300">
        <v>0</v>
      </c>
      <c r="M10" s="316">
        <f>SUM(N10:O10)</f>
        <v>0</v>
      </c>
      <c r="N10" s="211">
        <v>0</v>
      </c>
      <c r="O10" s="300">
        <v>0</v>
      </c>
      <c r="P10" s="316">
        <v>0</v>
      </c>
      <c r="Q10" s="211">
        <v>0</v>
      </c>
      <c r="R10" s="288">
        <v>0</v>
      </c>
      <c r="S10" s="100" t="s">
        <v>158</v>
      </c>
      <c r="U10" s="101"/>
    </row>
    <row r="11" spans="1:24" s="13" customFormat="1" ht="12.75">
      <c r="A11" s="170"/>
      <c r="B11" s="74"/>
      <c r="C11" s="81"/>
      <c r="D11" s="102"/>
      <c r="E11" s="74"/>
      <c r="F11" s="72"/>
      <c r="G11" s="102"/>
      <c r="H11" s="74"/>
      <c r="I11" s="73"/>
      <c r="J11" s="74"/>
      <c r="K11" s="103"/>
      <c r="L11" s="72"/>
      <c r="M11" s="102"/>
      <c r="N11" s="74"/>
      <c r="O11" s="72"/>
      <c r="P11" s="102"/>
      <c r="Q11" s="103"/>
      <c r="R11" s="82"/>
      <c r="S11" s="104" t="s">
        <v>26</v>
      </c>
      <c r="T11" s="101"/>
      <c r="U11" s="101"/>
      <c r="V11" s="65"/>
      <c r="X11" s="61"/>
    </row>
    <row r="12" spans="1:24" s="13" customFormat="1" ht="33.75" customHeight="1">
      <c r="A12" s="74">
        <v>0</v>
      </c>
      <c r="B12" s="72">
        <v>0</v>
      </c>
      <c r="C12" s="75">
        <v>0</v>
      </c>
      <c r="D12" s="74">
        <f>SUM(E12:F12)</f>
        <v>19</v>
      </c>
      <c r="E12" s="72">
        <v>0</v>
      </c>
      <c r="F12" s="75">
        <v>19</v>
      </c>
      <c r="G12" s="74">
        <f>SUM(H12:I12)</f>
        <v>2</v>
      </c>
      <c r="H12" s="72">
        <v>0</v>
      </c>
      <c r="I12" s="75">
        <v>2</v>
      </c>
      <c r="J12" s="74">
        <f>SUM(K12:L12)</f>
        <v>2</v>
      </c>
      <c r="K12" s="72">
        <v>0</v>
      </c>
      <c r="L12" s="75">
        <v>2</v>
      </c>
      <c r="M12" s="74">
        <f>SUM(N12:O12)</f>
        <v>36</v>
      </c>
      <c r="N12" s="72">
        <v>20</v>
      </c>
      <c r="O12" s="75">
        <v>16</v>
      </c>
      <c r="P12" s="74">
        <v>0</v>
      </c>
      <c r="Q12" s="72">
        <v>0</v>
      </c>
      <c r="R12" s="75">
        <v>0</v>
      </c>
      <c r="S12" s="105" t="s">
        <v>147</v>
      </c>
    </row>
    <row r="13" spans="1:24" s="13" customFormat="1" ht="33.75" customHeight="1">
      <c r="A13" s="236">
        <v>0</v>
      </c>
      <c r="B13" s="220">
        <v>0</v>
      </c>
      <c r="C13" s="304">
        <v>0</v>
      </c>
      <c r="D13" s="236">
        <f t="shared" ref="D13:D28" si="2">SUM(E13:F13)</f>
        <v>4</v>
      </c>
      <c r="E13" s="220">
        <v>0</v>
      </c>
      <c r="F13" s="304">
        <v>4</v>
      </c>
      <c r="G13" s="236">
        <f t="shared" ref="G13:G28" si="3">SUM(H13:I13)</f>
        <v>0</v>
      </c>
      <c r="H13" s="220">
        <v>0</v>
      </c>
      <c r="I13" s="304">
        <v>0</v>
      </c>
      <c r="J13" s="236">
        <f t="shared" ref="J13:J28" si="4">SUM(K13:L13)</f>
        <v>1</v>
      </c>
      <c r="K13" s="220">
        <v>0</v>
      </c>
      <c r="L13" s="304">
        <v>1</v>
      </c>
      <c r="M13" s="236">
        <f t="shared" ref="M13:M28" si="5">SUM(N13:O13)</f>
        <v>10</v>
      </c>
      <c r="N13" s="220">
        <v>5</v>
      </c>
      <c r="O13" s="304">
        <v>5</v>
      </c>
      <c r="P13" s="236">
        <v>0</v>
      </c>
      <c r="Q13" s="220">
        <v>0</v>
      </c>
      <c r="R13" s="304">
        <v>0</v>
      </c>
      <c r="S13" s="106" t="s">
        <v>28</v>
      </c>
    </row>
    <row r="14" spans="1:24" s="13" customFormat="1" ht="33.75" customHeight="1">
      <c r="A14" s="236">
        <v>0</v>
      </c>
      <c r="B14" s="220">
        <v>0</v>
      </c>
      <c r="C14" s="304">
        <v>0</v>
      </c>
      <c r="D14" s="236">
        <f t="shared" si="2"/>
        <v>2</v>
      </c>
      <c r="E14" s="220">
        <v>0</v>
      </c>
      <c r="F14" s="304">
        <v>2</v>
      </c>
      <c r="G14" s="236">
        <f t="shared" si="3"/>
        <v>0</v>
      </c>
      <c r="H14" s="220">
        <v>0</v>
      </c>
      <c r="I14" s="304">
        <v>0</v>
      </c>
      <c r="J14" s="236">
        <f t="shared" si="4"/>
        <v>1</v>
      </c>
      <c r="K14" s="220">
        <v>0</v>
      </c>
      <c r="L14" s="304">
        <v>1</v>
      </c>
      <c r="M14" s="236">
        <f t="shared" si="5"/>
        <v>6</v>
      </c>
      <c r="N14" s="220">
        <v>4</v>
      </c>
      <c r="O14" s="304">
        <v>2</v>
      </c>
      <c r="P14" s="236">
        <v>0</v>
      </c>
      <c r="Q14" s="220">
        <v>0</v>
      </c>
      <c r="R14" s="304">
        <v>0</v>
      </c>
      <c r="S14" s="106" t="s">
        <v>29</v>
      </c>
    </row>
    <row r="15" spans="1:24" s="13" customFormat="1" ht="33.75" customHeight="1">
      <c r="A15" s="236">
        <v>0</v>
      </c>
      <c r="B15" s="220">
        <v>0</v>
      </c>
      <c r="C15" s="304">
        <v>0</v>
      </c>
      <c r="D15" s="236">
        <f t="shared" si="2"/>
        <v>4</v>
      </c>
      <c r="E15" s="220">
        <v>0</v>
      </c>
      <c r="F15" s="304">
        <v>4</v>
      </c>
      <c r="G15" s="236">
        <f t="shared" si="3"/>
        <v>0</v>
      </c>
      <c r="H15" s="220">
        <v>0</v>
      </c>
      <c r="I15" s="304">
        <v>0</v>
      </c>
      <c r="J15" s="236">
        <f t="shared" si="4"/>
        <v>1</v>
      </c>
      <c r="K15" s="220">
        <v>0</v>
      </c>
      <c r="L15" s="304">
        <v>1</v>
      </c>
      <c r="M15" s="236">
        <f t="shared" si="5"/>
        <v>4</v>
      </c>
      <c r="N15" s="220">
        <v>2</v>
      </c>
      <c r="O15" s="304">
        <v>2</v>
      </c>
      <c r="P15" s="236">
        <v>0</v>
      </c>
      <c r="Q15" s="220">
        <v>0</v>
      </c>
      <c r="R15" s="304">
        <v>0</v>
      </c>
      <c r="S15" s="106" t="s">
        <v>30</v>
      </c>
    </row>
    <row r="16" spans="1:24" s="13" customFormat="1" ht="33.75" customHeight="1">
      <c r="A16" s="236">
        <v>0</v>
      </c>
      <c r="B16" s="220">
        <v>0</v>
      </c>
      <c r="C16" s="304">
        <v>0</v>
      </c>
      <c r="D16" s="236">
        <f t="shared" si="2"/>
        <v>3</v>
      </c>
      <c r="E16" s="220">
        <v>0</v>
      </c>
      <c r="F16" s="304">
        <v>3</v>
      </c>
      <c r="G16" s="236">
        <f t="shared" si="3"/>
        <v>0</v>
      </c>
      <c r="H16" s="220">
        <v>0</v>
      </c>
      <c r="I16" s="304">
        <v>0</v>
      </c>
      <c r="J16" s="236">
        <f t="shared" si="4"/>
        <v>0</v>
      </c>
      <c r="K16" s="220">
        <v>0</v>
      </c>
      <c r="L16" s="304">
        <v>0</v>
      </c>
      <c r="M16" s="236">
        <f t="shared" si="5"/>
        <v>3</v>
      </c>
      <c r="N16" s="220">
        <v>1</v>
      </c>
      <c r="O16" s="304">
        <v>2</v>
      </c>
      <c r="P16" s="236">
        <v>0</v>
      </c>
      <c r="Q16" s="220">
        <v>0</v>
      </c>
      <c r="R16" s="304">
        <v>0</v>
      </c>
      <c r="S16" s="106" t="s">
        <v>31</v>
      </c>
    </row>
    <row r="17" spans="1:19" s="13" customFormat="1" ht="33.75" customHeight="1">
      <c r="A17" s="236">
        <v>0</v>
      </c>
      <c r="B17" s="220">
        <v>0</v>
      </c>
      <c r="C17" s="304">
        <v>0</v>
      </c>
      <c r="D17" s="236">
        <f t="shared" si="2"/>
        <v>3</v>
      </c>
      <c r="E17" s="220">
        <v>0</v>
      </c>
      <c r="F17" s="304">
        <v>3</v>
      </c>
      <c r="G17" s="236">
        <f t="shared" si="3"/>
        <v>1</v>
      </c>
      <c r="H17" s="220">
        <v>0</v>
      </c>
      <c r="I17" s="304">
        <v>1</v>
      </c>
      <c r="J17" s="236">
        <f t="shared" si="4"/>
        <v>0</v>
      </c>
      <c r="K17" s="220">
        <v>0</v>
      </c>
      <c r="L17" s="304">
        <v>0</v>
      </c>
      <c r="M17" s="236">
        <f t="shared" si="5"/>
        <v>8</v>
      </c>
      <c r="N17" s="220">
        <v>6</v>
      </c>
      <c r="O17" s="304">
        <v>2</v>
      </c>
      <c r="P17" s="236">
        <v>0</v>
      </c>
      <c r="Q17" s="220">
        <v>0</v>
      </c>
      <c r="R17" s="304">
        <v>0</v>
      </c>
      <c r="S17" s="106" t="s">
        <v>32</v>
      </c>
    </row>
    <row r="18" spans="1:19" s="13" customFormat="1" ht="33.75" customHeight="1">
      <c r="A18" s="236">
        <v>0</v>
      </c>
      <c r="B18" s="220">
        <v>0</v>
      </c>
      <c r="C18" s="304">
        <v>0</v>
      </c>
      <c r="D18" s="236">
        <f t="shared" si="2"/>
        <v>2</v>
      </c>
      <c r="E18" s="220">
        <v>0</v>
      </c>
      <c r="F18" s="304">
        <v>2</v>
      </c>
      <c r="G18" s="236">
        <f t="shared" si="3"/>
        <v>0</v>
      </c>
      <c r="H18" s="220">
        <v>0</v>
      </c>
      <c r="I18" s="304">
        <v>0</v>
      </c>
      <c r="J18" s="236">
        <f t="shared" si="4"/>
        <v>0</v>
      </c>
      <c r="K18" s="220">
        <v>0</v>
      </c>
      <c r="L18" s="304">
        <v>0</v>
      </c>
      <c r="M18" s="236">
        <f t="shared" si="5"/>
        <v>4</v>
      </c>
      <c r="N18" s="220">
        <v>1</v>
      </c>
      <c r="O18" s="304">
        <v>3</v>
      </c>
      <c r="P18" s="236">
        <v>0</v>
      </c>
      <c r="Q18" s="220">
        <v>0</v>
      </c>
      <c r="R18" s="304">
        <v>0</v>
      </c>
      <c r="S18" s="106" t="s">
        <v>33</v>
      </c>
    </row>
    <row r="19" spans="1:19" s="13" customFormat="1" ht="33.75" customHeight="1">
      <c r="A19" s="236">
        <v>0</v>
      </c>
      <c r="B19" s="220">
        <v>0</v>
      </c>
      <c r="C19" s="304">
        <v>0</v>
      </c>
      <c r="D19" s="236">
        <f t="shared" si="2"/>
        <v>7</v>
      </c>
      <c r="E19" s="220">
        <v>0</v>
      </c>
      <c r="F19" s="304">
        <v>7</v>
      </c>
      <c r="G19" s="236">
        <f t="shared" si="3"/>
        <v>0</v>
      </c>
      <c r="H19" s="220">
        <v>0</v>
      </c>
      <c r="I19" s="304">
        <v>0</v>
      </c>
      <c r="J19" s="236">
        <f t="shared" si="4"/>
        <v>0</v>
      </c>
      <c r="K19" s="220">
        <v>0</v>
      </c>
      <c r="L19" s="304">
        <v>0</v>
      </c>
      <c r="M19" s="236">
        <f t="shared" si="5"/>
        <v>11</v>
      </c>
      <c r="N19" s="220">
        <v>4</v>
      </c>
      <c r="O19" s="304">
        <v>7</v>
      </c>
      <c r="P19" s="236">
        <v>0</v>
      </c>
      <c r="Q19" s="220">
        <v>0</v>
      </c>
      <c r="R19" s="304">
        <v>0</v>
      </c>
      <c r="S19" s="106" t="s">
        <v>34</v>
      </c>
    </row>
    <row r="20" spans="1:19" s="13" customFormat="1" ht="33.75" customHeight="1">
      <c r="A20" s="236">
        <v>0</v>
      </c>
      <c r="B20" s="220">
        <v>0</v>
      </c>
      <c r="C20" s="304">
        <v>0</v>
      </c>
      <c r="D20" s="236">
        <f t="shared" si="2"/>
        <v>5</v>
      </c>
      <c r="E20" s="220">
        <v>0</v>
      </c>
      <c r="F20" s="304">
        <v>5</v>
      </c>
      <c r="G20" s="236">
        <f t="shared" si="3"/>
        <v>1</v>
      </c>
      <c r="H20" s="220">
        <v>0</v>
      </c>
      <c r="I20" s="304">
        <v>1</v>
      </c>
      <c r="J20" s="236">
        <f t="shared" si="4"/>
        <v>1</v>
      </c>
      <c r="K20" s="220">
        <v>0</v>
      </c>
      <c r="L20" s="304">
        <v>1</v>
      </c>
      <c r="M20" s="236">
        <f t="shared" si="5"/>
        <v>17</v>
      </c>
      <c r="N20" s="220">
        <v>9</v>
      </c>
      <c r="O20" s="304">
        <v>8</v>
      </c>
      <c r="P20" s="236">
        <v>0</v>
      </c>
      <c r="Q20" s="220">
        <v>0</v>
      </c>
      <c r="R20" s="304">
        <v>0</v>
      </c>
      <c r="S20" s="106" t="s">
        <v>35</v>
      </c>
    </row>
    <row r="21" spans="1:19" s="13" customFormat="1" ht="33.75" customHeight="1">
      <c r="A21" s="236">
        <v>0</v>
      </c>
      <c r="B21" s="220">
        <v>0</v>
      </c>
      <c r="C21" s="304">
        <v>0</v>
      </c>
      <c r="D21" s="236">
        <f t="shared" si="2"/>
        <v>3</v>
      </c>
      <c r="E21" s="220">
        <v>0</v>
      </c>
      <c r="F21" s="304">
        <v>3</v>
      </c>
      <c r="G21" s="236">
        <f t="shared" si="3"/>
        <v>0</v>
      </c>
      <c r="H21" s="220">
        <v>0</v>
      </c>
      <c r="I21" s="304">
        <v>0</v>
      </c>
      <c r="J21" s="236">
        <f t="shared" si="4"/>
        <v>1</v>
      </c>
      <c r="K21" s="220">
        <v>0</v>
      </c>
      <c r="L21" s="304">
        <v>1</v>
      </c>
      <c r="M21" s="236">
        <f t="shared" si="5"/>
        <v>3</v>
      </c>
      <c r="N21" s="220">
        <v>2</v>
      </c>
      <c r="O21" s="304">
        <v>1</v>
      </c>
      <c r="P21" s="236">
        <v>0</v>
      </c>
      <c r="Q21" s="220">
        <v>0</v>
      </c>
      <c r="R21" s="304">
        <v>0</v>
      </c>
      <c r="S21" s="106" t="s">
        <v>36</v>
      </c>
    </row>
    <row r="22" spans="1:19" s="13" customFormat="1" ht="33.75" customHeight="1">
      <c r="A22" s="236">
        <v>0</v>
      </c>
      <c r="B22" s="220">
        <v>0</v>
      </c>
      <c r="C22" s="304">
        <v>0</v>
      </c>
      <c r="D22" s="236">
        <f t="shared" si="2"/>
        <v>1</v>
      </c>
      <c r="E22" s="220">
        <v>0</v>
      </c>
      <c r="F22" s="304">
        <v>1</v>
      </c>
      <c r="G22" s="236">
        <f t="shared" si="3"/>
        <v>0</v>
      </c>
      <c r="H22" s="220">
        <v>0</v>
      </c>
      <c r="I22" s="304">
        <v>0</v>
      </c>
      <c r="J22" s="236">
        <f t="shared" si="4"/>
        <v>1</v>
      </c>
      <c r="K22" s="220">
        <v>0</v>
      </c>
      <c r="L22" s="304">
        <v>1</v>
      </c>
      <c r="M22" s="236">
        <f t="shared" si="5"/>
        <v>0</v>
      </c>
      <c r="N22" s="220">
        <v>0</v>
      </c>
      <c r="O22" s="304">
        <v>0</v>
      </c>
      <c r="P22" s="236">
        <v>0</v>
      </c>
      <c r="Q22" s="220">
        <v>0</v>
      </c>
      <c r="R22" s="304">
        <v>0</v>
      </c>
      <c r="S22" s="106" t="s">
        <v>37</v>
      </c>
    </row>
    <row r="23" spans="1:19" s="13" customFormat="1" ht="33.75" customHeight="1">
      <c r="A23" s="236">
        <v>0</v>
      </c>
      <c r="B23" s="220">
        <v>0</v>
      </c>
      <c r="C23" s="304">
        <v>0</v>
      </c>
      <c r="D23" s="236">
        <f t="shared" si="2"/>
        <v>3</v>
      </c>
      <c r="E23" s="220">
        <v>0</v>
      </c>
      <c r="F23" s="304">
        <v>3</v>
      </c>
      <c r="G23" s="236">
        <f t="shared" si="3"/>
        <v>0</v>
      </c>
      <c r="H23" s="220">
        <v>0</v>
      </c>
      <c r="I23" s="304">
        <v>0</v>
      </c>
      <c r="J23" s="236">
        <f t="shared" si="4"/>
        <v>0</v>
      </c>
      <c r="K23" s="220">
        <v>0</v>
      </c>
      <c r="L23" s="304">
        <v>0</v>
      </c>
      <c r="M23" s="236">
        <f t="shared" si="5"/>
        <v>2</v>
      </c>
      <c r="N23" s="220">
        <v>2</v>
      </c>
      <c r="O23" s="304">
        <v>0</v>
      </c>
      <c r="P23" s="236">
        <v>0</v>
      </c>
      <c r="Q23" s="220">
        <v>0</v>
      </c>
      <c r="R23" s="304">
        <v>0</v>
      </c>
      <c r="S23" s="106" t="s">
        <v>38</v>
      </c>
    </row>
    <row r="24" spans="1:19" s="13" customFormat="1" ht="33.75" customHeight="1">
      <c r="A24" s="236">
        <v>0</v>
      </c>
      <c r="B24" s="220">
        <v>0</v>
      </c>
      <c r="C24" s="304">
        <v>0</v>
      </c>
      <c r="D24" s="236">
        <f t="shared" si="2"/>
        <v>4</v>
      </c>
      <c r="E24" s="220">
        <v>0</v>
      </c>
      <c r="F24" s="304">
        <v>4</v>
      </c>
      <c r="G24" s="236">
        <f t="shared" si="3"/>
        <v>0</v>
      </c>
      <c r="H24" s="220">
        <v>0</v>
      </c>
      <c r="I24" s="304">
        <v>0</v>
      </c>
      <c r="J24" s="236">
        <f t="shared" si="4"/>
        <v>1</v>
      </c>
      <c r="K24" s="220">
        <v>0</v>
      </c>
      <c r="L24" s="304">
        <v>1</v>
      </c>
      <c r="M24" s="236">
        <f t="shared" si="5"/>
        <v>6</v>
      </c>
      <c r="N24" s="220">
        <v>2</v>
      </c>
      <c r="O24" s="304">
        <v>4</v>
      </c>
      <c r="P24" s="236">
        <v>0</v>
      </c>
      <c r="Q24" s="220">
        <v>0</v>
      </c>
      <c r="R24" s="304">
        <v>0</v>
      </c>
      <c r="S24" s="106" t="s">
        <v>39</v>
      </c>
    </row>
    <row r="25" spans="1:19" s="13" customFormat="1" ht="33.75" customHeight="1">
      <c r="A25" s="236">
        <v>0</v>
      </c>
      <c r="B25" s="220">
        <v>0</v>
      </c>
      <c r="C25" s="304">
        <v>0</v>
      </c>
      <c r="D25" s="236">
        <f t="shared" si="2"/>
        <v>1</v>
      </c>
      <c r="E25" s="220">
        <v>0</v>
      </c>
      <c r="F25" s="304">
        <v>1</v>
      </c>
      <c r="G25" s="236">
        <f t="shared" si="3"/>
        <v>0</v>
      </c>
      <c r="H25" s="220">
        <v>0</v>
      </c>
      <c r="I25" s="304">
        <v>0</v>
      </c>
      <c r="J25" s="236">
        <f t="shared" si="4"/>
        <v>1</v>
      </c>
      <c r="K25" s="220">
        <v>0</v>
      </c>
      <c r="L25" s="304">
        <v>1</v>
      </c>
      <c r="M25" s="236">
        <f t="shared" si="5"/>
        <v>3</v>
      </c>
      <c r="N25" s="220">
        <v>2</v>
      </c>
      <c r="O25" s="304">
        <v>1</v>
      </c>
      <c r="P25" s="236">
        <v>0</v>
      </c>
      <c r="Q25" s="220">
        <v>0</v>
      </c>
      <c r="R25" s="304">
        <v>0</v>
      </c>
      <c r="S25" s="106" t="s">
        <v>40</v>
      </c>
    </row>
    <row r="26" spans="1:19" s="13" customFormat="1" ht="33.75" customHeight="1">
      <c r="A26" s="236">
        <v>0</v>
      </c>
      <c r="B26" s="220">
        <v>0</v>
      </c>
      <c r="C26" s="304">
        <v>0</v>
      </c>
      <c r="D26" s="236">
        <f t="shared" si="2"/>
        <v>2</v>
      </c>
      <c r="E26" s="220">
        <v>0</v>
      </c>
      <c r="F26" s="304">
        <v>2</v>
      </c>
      <c r="G26" s="236">
        <f t="shared" si="3"/>
        <v>0</v>
      </c>
      <c r="H26" s="220">
        <v>0</v>
      </c>
      <c r="I26" s="304">
        <v>0</v>
      </c>
      <c r="J26" s="236">
        <f t="shared" si="4"/>
        <v>0</v>
      </c>
      <c r="K26" s="220">
        <v>0</v>
      </c>
      <c r="L26" s="304">
        <v>0</v>
      </c>
      <c r="M26" s="236">
        <f t="shared" si="5"/>
        <v>1</v>
      </c>
      <c r="N26" s="220">
        <v>1</v>
      </c>
      <c r="O26" s="304">
        <v>0</v>
      </c>
      <c r="P26" s="236">
        <v>0</v>
      </c>
      <c r="Q26" s="220">
        <v>0</v>
      </c>
      <c r="R26" s="304">
        <v>0</v>
      </c>
      <c r="S26" s="106" t="s">
        <v>41</v>
      </c>
    </row>
    <row r="27" spans="1:19" s="13" customFormat="1" ht="33.75" customHeight="1">
      <c r="A27" s="236">
        <v>0</v>
      </c>
      <c r="B27" s="220">
        <v>0</v>
      </c>
      <c r="C27" s="304">
        <v>0</v>
      </c>
      <c r="D27" s="236">
        <f t="shared" si="2"/>
        <v>2</v>
      </c>
      <c r="E27" s="220">
        <v>0</v>
      </c>
      <c r="F27" s="304">
        <v>2</v>
      </c>
      <c r="G27" s="236">
        <f t="shared" si="3"/>
        <v>0</v>
      </c>
      <c r="H27" s="220">
        <v>0</v>
      </c>
      <c r="I27" s="304">
        <v>0</v>
      </c>
      <c r="J27" s="236">
        <f t="shared" si="4"/>
        <v>0</v>
      </c>
      <c r="K27" s="220">
        <v>0</v>
      </c>
      <c r="L27" s="304">
        <v>0</v>
      </c>
      <c r="M27" s="236">
        <f t="shared" si="5"/>
        <v>3</v>
      </c>
      <c r="N27" s="220">
        <v>3</v>
      </c>
      <c r="O27" s="304">
        <v>0</v>
      </c>
      <c r="P27" s="236">
        <v>0</v>
      </c>
      <c r="Q27" s="220">
        <v>0</v>
      </c>
      <c r="R27" s="304">
        <v>0</v>
      </c>
      <c r="S27" s="107" t="s">
        <v>148</v>
      </c>
    </row>
    <row r="28" spans="1:19" s="13" customFormat="1" ht="33.75" customHeight="1" thickBot="1">
      <c r="A28" s="309">
        <v>0</v>
      </c>
      <c r="B28" s="225">
        <v>0</v>
      </c>
      <c r="C28" s="308">
        <v>0</v>
      </c>
      <c r="D28" s="309">
        <f t="shared" si="2"/>
        <v>2</v>
      </c>
      <c r="E28" s="225">
        <v>0</v>
      </c>
      <c r="F28" s="308">
        <v>2</v>
      </c>
      <c r="G28" s="309">
        <f t="shared" si="3"/>
        <v>0</v>
      </c>
      <c r="H28" s="225">
        <v>0</v>
      </c>
      <c r="I28" s="308">
        <v>0</v>
      </c>
      <c r="J28" s="309">
        <f t="shared" si="4"/>
        <v>0</v>
      </c>
      <c r="K28" s="225">
        <v>0</v>
      </c>
      <c r="L28" s="308">
        <v>0</v>
      </c>
      <c r="M28" s="309">
        <f t="shared" si="5"/>
        <v>4</v>
      </c>
      <c r="N28" s="225">
        <v>2</v>
      </c>
      <c r="O28" s="308">
        <v>2</v>
      </c>
      <c r="P28" s="309">
        <v>0</v>
      </c>
      <c r="Q28" s="225">
        <v>0</v>
      </c>
      <c r="R28" s="308">
        <v>0</v>
      </c>
      <c r="S28" s="108" t="s">
        <v>43</v>
      </c>
    </row>
    <row r="29" spans="1:19" ht="20.25" customHeight="1">
      <c r="D29" s="109"/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86614173228346458" right="0.51181102362204722" top="0.78740157480314965" bottom="0.59055118110236227" header="0.51181102362204722" footer="0.51181102362204722"/>
  <pageSetup paperSize="9" scale="89" orientation="portrait" r:id="rId1"/>
  <headerFooter scaleWithDoc="0" alignWithMargins="0">
    <oddHeader>&amp;R中学校</oddHeader>
  </headerFooter>
  <ignoredErrors>
    <ignoredError sqref="M10:M28 C8:D8 C10:D10 C9" formulaRange="1"/>
    <ignoredError sqref="D9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3:W28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5.140625" style="60" customWidth="1"/>
    <col min="2" max="4" width="6.5703125" style="60" customWidth="1"/>
    <col min="5" max="7" width="4.85546875" style="60" customWidth="1"/>
    <col min="8" max="10" width="3.42578125" style="60" bestFit="1" customWidth="1"/>
    <col min="11" max="13" width="3.85546875" style="60" customWidth="1"/>
    <col min="14" max="19" width="3.42578125" style="60" bestFit="1" customWidth="1"/>
    <col min="20" max="22" width="4" style="60" customWidth="1"/>
    <col min="23" max="23" width="1" style="60" customWidth="1"/>
    <col min="24" max="256" width="8.5703125" style="60"/>
    <col min="257" max="257" width="15.140625" style="60" customWidth="1"/>
    <col min="258" max="260" width="6.5703125" style="60" customWidth="1"/>
    <col min="261" max="263" width="4.85546875" style="60" customWidth="1"/>
    <col min="264" max="266" width="3.42578125" style="60" bestFit="1" customWidth="1"/>
    <col min="267" max="269" width="3.85546875" style="60" customWidth="1"/>
    <col min="270" max="275" width="3.42578125" style="60" bestFit="1" customWidth="1"/>
    <col min="276" max="278" width="4" style="60" customWidth="1"/>
    <col min="279" max="279" width="1" style="60" customWidth="1"/>
    <col min="280" max="512" width="8.5703125" style="60"/>
    <col min="513" max="513" width="15.140625" style="60" customWidth="1"/>
    <col min="514" max="516" width="6.5703125" style="60" customWidth="1"/>
    <col min="517" max="519" width="4.85546875" style="60" customWidth="1"/>
    <col min="520" max="522" width="3.42578125" style="60" bestFit="1" customWidth="1"/>
    <col min="523" max="525" width="3.85546875" style="60" customWidth="1"/>
    <col min="526" max="531" width="3.42578125" style="60" bestFit="1" customWidth="1"/>
    <col min="532" max="534" width="4" style="60" customWidth="1"/>
    <col min="535" max="535" width="1" style="60" customWidth="1"/>
    <col min="536" max="768" width="8.5703125" style="60"/>
    <col min="769" max="769" width="15.140625" style="60" customWidth="1"/>
    <col min="770" max="772" width="6.5703125" style="60" customWidth="1"/>
    <col min="773" max="775" width="4.85546875" style="60" customWidth="1"/>
    <col min="776" max="778" width="3.42578125" style="60" bestFit="1" customWidth="1"/>
    <col min="779" max="781" width="3.85546875" style="60" customWidth="1"/>
    <col min="782" max="787" width="3.42578125" style="60" bestFit="1" customWidth="1"/>
    <col min="788" max="790" width="4" style="60" customWidth="1"/>
    <col min="791" max="791" width="1" style="60" customWidth="1"/>
    <col min="792" max="1024" width="8.5703125" style="60"/>
    <col min="1025" max="1025" width="15.140625" style="60" customWidth="1"/>
    <col min="1026" max="1028" width="6.5703125" style="60" customWidth="1"/>
    <col min="1029" max="1031" width="4.85546875" style="60" customWidth="1"/>
    <col min="1032" max="1034" width="3.42578125" style="60" bestFit="1" customWidth="1"/>
    <col min="1035" max="1037" width="3.85546875" style="60" customWidth="1"/>
    <col min="1038" max="1043" width="3.42578125" style="60" bestFit="1" customWidth="1"/>
    <col min="1044" max="1046" width="4" style="60" customWidth="1"/>
    <col min="1047" max="1047" width="1" style="60" customWidth="1"/>
    <col min="1048" max="1280" width="8.5703125" style="60"/>
    <col min="1281" max="1281" width="15.140625" style="60" customWidth="1"/>
    <col min="1282" max="1284" width="6.5703125" style="60" customWidth="1"/>
    <col min="1285" max="1287" width="4.85546875" style="60" customWidth="1"/>
    <col min="1288" max="1290" width="3.42578125" style="60" bestFit="1" customWidth="1"/>
    <col min="1291" max="1293" width="3.85546875" style="60" customWidth="1"/>
    <col min="1294" max="1299" width="3.42578125" style="60" bestFit="1" customWidth="1"/>
    <col min="1300" max="1302" width="4" style="60" customWidth="1"/>
    <col min="1303" max="1303" width="1" style="60" customWidth="1"/>
    <col min="1304" max="1536" width="8.5703125" style="60"/>
    <col min="1537" max="1537" width="15.140625" style="60" customWidth="1"/>
    <col min="1538" max="1540" width="6.5703125" style="60" customWidth="1"/>
    <col min="1541" max="1543" width="4.85546875" style="60" customWidth="1"/>
    <col min="1544" max="1546" width="3.42578125" style="60" bestFit="1" customWidth="1"/>
    <col min="1547" max="1549" width="3.85546875" style="60" customWidth="1"/>
    <col min="1550" max="1555" width="3.42578125" style="60" bestFit="1" customWidth="1"/>
    <col min="1556" max="1558" width="4" style="60" customWidth="1"/>
    <col min="1559" max="1559" width="1" style="60" customWidth="1"/>
    <col min="1560" max="1792" width="8.5703125" style="60"/>
    <col min="1793" max="1793" width="15.140625" style="60" customWidth="1"/>
    <col min="1794" max="1796" width="6.5703125" style="60" customWidth="1"/>
    <col min="1797" max="1799" width="4.85546875" style="60" customWidth="1"/>
    <col min="1800" max="1802" width="3.42578125" style="60" bestFit="1" customWidth="1"/>
    <col min="1803" max="1805" width="3.85546875" style="60" customWidth="1"/>
    <col min="1806" max="1811" width="3.42578125" style="60" bestFit="1" customWidth="1"/>
    <col min="1812" max="1814" width="4" style="60" customWidth="1"/>
    <col min="1815" max="1815" width="1" style="60" customWidth="1"/>
    <col min="1816" max="2048" width="8.5703125" style="60"/>
    <col min="2049" max="2049" width="15.140625" style="60" customWidth="1"/>
    <col min="2050" max="2052" width="6.5703125" style="60" customWidth="1"/>
    <col min="2053" max="2055" width="4.85546875" style="60" customWidth="1"/>
    <col min="2056" max="2058" width="3.42578125" style="60" bestFit="1" customWidth="1"/>
    <col min="2059" max="2061" width="3.85546875" style="60" customWidth="1"/>
    <col min="2062" max="2067" width="3.42578125" style="60" bestFit="1" customWidth="1"/>
    <col min="2068" max="2070" width="4" style="60" customWidth="1"/>
    <col min="2071" max="2071" width="1" style="60" customWidth="1"/>
    <col min="2072" max="2304" width="8.5703125" style="60"/>
    <col min="2305" max="2305" width="15.140625" style="60" customWidth="1"/>
    <col min="2306" max="2308" width="6.5703125" style="60" customWidth="1"/>
    <col min="2309" max="2311" width="4.85546875" style="60" customWidth="1"/>
    <col min="2312" max="2314" width="3.42578125" style="60" bestFit="1" customWidth="1"/>
    <col min="2315" max="2317" width="3.85546875" style="60" customWidth="1"/>
    <col min="2318" max="2323" width="3.42578125" style="60" bestFit="1" customWidth="1"/>
    <col min="2324" max="2326" width="4" style="60" customWidth="1"/>
    <col min="2327" max="2327" width="1" style="60" customWidth="1"/>
    <col min="2328" max="2560" width="8.5703125" style="60"/>
    <col min="2561" max="2561" width="15.140625" style="60" customWidth="1"/>
    <col min="2562" max="2564" width="6.5703125" style="60" customWidth="1"/>
    <col min="2565" max="2567" width="4.85546875" style="60" customWidth="1"/>
    <col min="2568" max="2570" width="3.42578125" style="60" bestFit="1" customWidth="1"/>
    <col min="2571" max="2573" width="3.85546875" style="60" customWidth="1"/>
    <col min="2574" max="2579" width="3.42578125" style="60" bestFit="1" customWidth="1"/>
    <col min="2580" max="2582" width="4" style="60" customWidth="1"/>
    <col min="2583" max="2583" width="1" style="60" customWidth="1"/>
    <col min="2584" max="2816" width="8.5703125" style="60"/>
    <col min="2817" max="2817" width="15.140625" style="60" customWidth="1"/>
    <col min="2818" max="2820" width="6.5703125" style="60" customWidth="1"/>
    <col min="2821" max="2823" width="4.85546875" style="60" customWidth="1"/>
    <col min="2824" max="2826" width="3.42578125" style="60" bestFit="1" customWidth="1"/>
    <col min="2827" max="2829" width="3.85546875" style="60" customWidth="1"/>
    <col min="2830" max="2835" width="3.42578125" style="60" bestFit="1" customWidth="1"/>
    <col min="2836" max="2838" width="4" style="60" customWidth="1"/>
    <col min="2839" max="2839" width="1" style="60" customWidth="1"/>
    <col min="2840" max="3072" width="8.5703125" style="60"/>
    <col min="3073" max="3073" width="15.140625" style="60" customWidth="1"/>
    <col min="3074" max="3076" width="6.5703125" style="60" customWidth="1"/>
    <col min="3077" max="3079" width="4.85546875" style="60" customWidth="1"/>
    <col min="3080" max="3082" width="3.42578125" style="60" bestFit="1" customWidth="1"/>
    <col min="3083" max="3085" width="3.85546875" style="60" customWidth="1"/>
    <col min="3086" max="3091" width="3.42578125" style="60" bestFit="1" customWidth="1"/>
    <col min="3092" max="3094" width="4" style="60" customWidth="1"/>
    <col min="3095" max="3095" width="1" style="60" customWidth="1"/>
    <col min="3096" max="3328" width="8.5703125" style="60"/>
    <col min="3329" max="3329" width="15.140625" style="60" customWidth="1"/>
    <col min="3330" max="3332" width="6.5703125" style="60" customWidth="1"/>
    <col min="3333" max="3335" width="4.85546875" style="60" customWidth="1"/>
    <col min="3336" max="3338" width="3.42578125" style="60" bestFit="1" customWidth="1"/>
    <col min="3339" max="3341" width="3.85546875" style="60" customWidth="1"/>
    <col min="3342" max="3347" width="3.42578125" style="60" bestFit="1" customWidth="1"/>
    <col min="3348" max="3350" width="4" style="60" customWidth="1"/>
    <col min="3351" max="3351" width="1" style="60" customWidth="1"/>
    <col min="3352" max="3584" width="8.5703125" style="60"/>
    <col min="3585" max="3585" width="15.140625" style="60" customWidth="1"/>
    <col min="3586" max="3588" width="6.5703125" style="60" customWidth="1"/>
    <col min="3589" max="3591" width="4.85546875" style="60" customWidth="1"/>
    <col min="3592" max="3594" width="3.42578125" style="60" bestFit="1" customWidth="1"/>
    <col min="3595" max="3597" width="3.85546875" style="60" customWidth="1"/>
    <col min="3598" max="3603" width="3.42578125" style="60" bestFit="1" customWidth="1"/>
    <col min="3604" max="3606" width="4" style="60" customWidth="1"/>
    <col min="3607" max="3607" width="1" style="60" customWidth="1"/>
    <col min="3608" max="3840" width="8.5703125" style="60"/>
    <col min="3841" max="3841" width="15.140625" style="60" customWidth="1"/>
    <col min="3842" max="3844" width="6.5703125" style="60" customWidth="1"/>
    <col min="3845" max="3847" width="4.85546875" style="60" customWidth="1"/>
    <col min="3848" max="3850" width="3.42578125" style="60" bestFit="1" customWidth="1"/>
    <col min="3851" max="3853" width="3.85546875" style="60" customWidth="1"/>
    <col min="3854" max="3859" width="3.42578125" style="60" bestFit="1" customWidth="1"/>
    <col min="3860" max="3862" width="4" style="60" customWidth="1"/>
    <col min="3863" max="3863" width="1" style="60" customWidth="1"/>
    <col min="3864" max="4096" width="8.5703125" style="60"/>
    <col min="4097" max="4097" width="15.140625" style="60" customWidth="1"/>
    <col min="4098" max="4100" width="6.5703125" style="60" customWidth="1"/>
    <col min="4101" max="4103" width="4.85546875" style="60" customWidth="1"/>
    <col min="4104" max="4106" width="3.42578125" style="60" bestFit="1" customWidth="1"/>
    <col min="4107" max="4109" width="3.85546875" style="60" customWidth="1"/>
    <col min="4110" max="4115" width="3.42578125" style="60" bestFit="1" customWidth="1"/>
    <col min="4116" max="4118" width="4" style="60" customWidth="1"/>
    <col min="4119" max="4119" width="1" style="60" customWidth="1"/>
    <col min="4120" max="4352" width="8.5703125" style="60"/>
    <col min="4353" max="4353" width="15.140625" style="60" customWidth="1"/>
    <col min="4354" max="4356" width="6.5703125" style="60" customWidth="1"/>
    <col min="4357" max="4359" width="4.85546875" style="60" customWidth="1"/>
    <col min="4360" max="4362" width="3.42578125" style="60" bestFit="1" customWidth="1"/>
    <col min="4363" max="4365" width="3.85546875" style="60" customWidth="1"/>
    <col min="4366" max="4371" width="3.42578125" style="60" bestFit="1" customWidth="1"/>
    <col min="4372" max="4374" width="4" style="60" customWidth="1"/>
    <col min="4375" max="4375" width="1" style="60" customWidth="1"/>
    <col min="4376" max="4608" width="8.5703125" style="60"/>
    <col min="4609" max="4609" width="15.140625" style="60" customWidth="1"/>
    <col min="4610" max="4612" width="6.5703125" style="60" customWidth="1"/>
    <col min="4613" max="4615" width="4.85546875" style="60" customWidth="1"/>
    <col min="4616" max="4618" width="3.42578125" style="60" bestFit="1" customWidth="1"/>
    <col min="4619" max="4621" width="3.85546875" style="60" customWidth="1"/>
    <col min="4622" max="4627" width="3.42578125" style="60" bestFit="1" customWidth="1"/>
    <col min="4628" max="4630" width="4" style="60" customWidth="1"/>
    <col min="4631" max="4631" width="1" style="60" customWidth="1"/>
    <col min="4632" max="4864" width="8.5703125" style="60"/>
    <col min="4865" max="4865" width="15.140625" style="60" customWidth="1"/>
    <col min="4866" max="4868" width="6.5703125" style="60" customWidth="1"/>
    <col min="4869" max="4871" width="4.85546875" style="60" customWidth="1"/>
    <col min="4872" max="4874" width="3.42578125" style="60" bestFit="1" customWidth="1"/>
    <col min="4875" max="4877" width="3.85546875" style="60" customWidth="1"/>
    <col min="4878" max="4883" width="3.42578125" style="60" bestFit="1" customWidth="1"/>
    <col min="4884" max="4886" width="4" style="60" customWidth="1"/>
    <col min="4887" max="4887" width="1" style="60" customWidth="1"/>
    <col min="4888" max="5120" width="8.5703125" style="60"/>
    <col min="5121" max="5121" width="15.140625" style="60" customWidth="1"/>
    <col min="5122" max="5124" width="6.5703125" style="60" customWidth="1"/>
    <col min="5125" max="5127" width="4.85546875" style="60" customWidth="1"/>
    <col min="5128" max="5130" width="3.42578125" style="60" bestFit="1" customWidth="1"/>
    <col min="5131" max="5133" width="3.85546875" style="60" customWidth="1"/>
    <col min="5134" max="5139" width="3.42578125" style="60" bestFit="1" customWidth="1"/>
    <col min="5140" max="5142" width="4" style="60" customWidth="1"/>
    <col min="5143" max="5143" width="1" style="60" customWidth="1"/>
    <col min="5144" max="5376" width="8.5703125" style="60"/>
    <col min="5377" max="5377" width="15.140625" style="60" customWidth="1"/>
    <col min="5378" max="5380" width="6.5703125" style="60" customWidth="1"/>
    <col min="5381" max="5383" width="4.85546875" style="60" customWidth="1"/>
    <col min="5384" max="5386" width="3.42578125" style="60" bestFit="1" customWidth="1"/>
    <col min="5387" max="5389" width="3.85546875" style="60" customWidth="1"/>
    <col min="5390" max="5395" width="3.42578125" style="60" bestFit="1" customWidth="1"/>
    <col min="5396" max="5398" width="4" style="60" customWidth="1"/>
    <col min="5399" max="5399" width="1" style="60" customWidth="1"/>
    <col min="5400" max="5632" width="8.5703125" style="60"/>
    <col min="5633" max="5633" width="15.140625" style="60" customWidth="1"/>
    <col min="5634" max="5636" width="6.5703125" style="60" customWidth="1"/>
    <col min="5637" max="5639" width="4.85546875" style="60" customWidth="1"/>
    <col min="5640" max="5642" width="3.42578125" style="60" bestFit="1" customWidth="1"/>
    <col min="5643" max="5645" width="3.85546875" style="60" customWidth="1"/>
    <col min="5646" max="5651" width="3.42578125" style="60" bestFit="1" customWidth="1"/>
    <col min="5652" max="5654" width="4" style="60" customWidth="1"/>
    <col min="5655" max="5655" width="1" style="60" customWidth="1"/>
    <col min="5656" max="5888" width="8.5703125" style="60"/>
    <col min="5889" max="5889" width="15.140625" style="60" customWidth="1"/>
    <col min="5890" max="5892" width="6.5703125" style="60" customWidth="1"/>
    <col min="5893" max="5895" width="4.85546875" style="60" customWidth="1"/>
    <col min="5896" max="5898" width="3.42578125" style="60" bestFit="1" customWidth="1"/>
    <col min="5899" max="5901" width="3.85546875" style="60" customWidth="1"/>
    <col min="5902" max="5907" width="3.42578125" style="60" bestFit="1" customWidth="1"/>
    <col min="5908" max="5910" width="4" style="60" customWidth="1"/>
    <col min="5911" max="5911" width="1" style="60" customWidth="1"/>
    <col min="5912" max="6144" width="8.5703125" style="60"/>
    <col min="6145" max="6145" width="15.140625" style="60" customWidth="1"/>
    <col min="6146" max="6148" width="6.5703125" style="60" customWidth="1"/>
    <col min="6149" max="6151" width="4.85546875" style="60" customWidth="1"/>
    <col min="6152" max="6154" width="3.42578125" style="60" bestFit="1" customWidth="1"/>
    <col min="6155" max="6157" width="3.85546875" style="60" customWidth="1"/>
    <col min="6158" max="6163" width="3.42578125" style="60" bestFit="1" customWidth="1"/>
    <col min="6164" max="6166" width="4" style="60" customWidth="1"/>
    <col min="6167" max="6167" width="1" style="60" customWidth="1"/>
    <col min="6168" max="6400" width="8.5703125" style="60"/>
    <col min="6401" max="6401" width="15.140625" style="60" customWidth="1"/>
    <col min="6402" max="6404" width="6.5703125" style="60" customWidth="1"/>
    <col min="6405" max="6407" width="4.85546875" style="60" customWidth="1"/>
    <col min="6408" max="6410" width="3.42578125" style="60" bestFit="1" customWidth="1"/>
    <col min="6411" max="6413" width="3.85546875" style="60" customWidth="1"/>
    <col min="6414" max="6419" width="3.42578125" style="60" bestFit="1" customWidth="1"/>
    <col min="6420" max="6422" width="4" style="60" customWidth="1"/>
    <col min="6423" max="6423" width="1" style="60" customWidth="1"/>
    <col min="6424" max="6656" width="8.5703125" style="60"/>
    <col min="6657" max="6657" width="15.140625" style="60" customWidth="1"/>
    <col min="6658" max="6660" width="6.5703125" style="60" customWidth="1"/>
    <col min="6661" max="6663" width="4.85546875" style="60" customWidth="1"/>
    <col min="6664" max="6666" width="3.42578125" style="60" bestFit="1" customWidth="1"/>
    <col min="6667" max="6669" width="3.85546875" style="60" customWidth="1"/>
    <col min="6670" max="6675" width="3.42578125" style="60" bestFit="1" customWidth="1"/>
    <col min="6676" max="6678" width="4" style="60" customWidth="1"/>
    <col min="6679" max="6679" width="1" style="60" customWidth="1"/>
    <col min="6680" max="6912" width="8.5703125" style="60"/>
    <col min="6913" max="6913" width="15.140625" style="60" customWidth="1"/>
    <col min="6914" max="6916" width="6.5703125" style="60" customWidth="1"/>
    <col min="6917" max="6919" width="4.85546875" style="60" customWidth="1"/>
    <col min="6920" max="6922" width="3.42578125" style="60" bestFit="1" customWidth="1"/>
    <col min="6923" max="6925" width="3.85546875" style="60" customWidth="1"/>
    <col min="6926" max="6931" width="3.42578125" style="60" bestFit="1" customWidth="1"/>
    <col min="6932" max="6934" width="4" style="60" customWidth="1"/>
    <col min="6935" max="6935" width="1" style="60" customWidth="1"/>
    <col min="6936" max="7168" width="8.5703125" style="60"/>
    <col min="7169" max="7169" width="15.140625" style="60" customWidth="1"/>
    <col min="7170" max="7172" width="6.5703125" style="60" customWidth="1"/>
    <col min="7173" max="7175" width="4.85546875" style="60" customWidth="1"/>
    <col min="7176" max="7178" width="3.42578125" style="60" bestFit="1" customWidth="1"/>
    <col min="7179" max="7181" width="3.85546875" style="60" customWidth="1"/>
    <col min="7182" max="7187" width="3.42578125" style="60" bestFit="1" customWidth="1"/>
    <col min="7188" max="7190" width="4" style="60" customWidth="1"/>
    <col min="7191" max="7191" width="1" style="60" customWidth="1"/>
    <col min="7192" max="7424" width="8.5703125" style="60"/>
    <col min="7425" max="7425" width="15.140625" style="60" customWidth="1"/>
    <col min="7426" max="7428" width="6.5703125" style="60" customWidth="1"/>
    <col min="7429" max="7431" width="4.85546875" style="60" customWidth="1"/>
    <col min="7432" max="7434" width="3.42578125" style="60" bestFit="1" customWidth="1"/>
    <col min="7435" max="7437" width="3.85546875" style="60" customWidth="1"/>
    <col min="7438" max="7443" width="3.42578125" style="60" bestFit="1" customWidth="1"/>
    <col min="7444" max="7446" width="4" style="60" customWidth="1"/>
    <col min="7447" max="7447" width="1" style="60" customWidth="1"/>
    <col min="7448" max="7680" width="8.5703125" style="60"/>
    <col min="7681" max="7681" width="15.140625" style="60" customWidth="1"/>
    <col min="7682" max="7684" width="6.5703125" style="60" customWidth="1"/>
    <col min="7685" max="7687" width="4.85546875" style="60" customWidth="1"/>
    <col min="7688" max="7690" width="3.42578125" style="60" bestFit="1" customWidth="1"/>
    <col min="7691" max="7693" width="3.85546875" style="60" customWidth="1"/>
    <col min="7694" max="7699" width="3.42578125" style="60" bestFit="1" customWidth="1"/>
    <col min="7700" max="7702" width="4" style="60" customWidth="1"/>
    <col min="7703" max="7703" width="1" style="60" customWidth="1"/>
    <col min="7704" max="7936" width="8.5703125" style="60"/>
    <col min="7937" max="7937" width="15.140625" style="60" customWidth="1"/>
    <col min="7938" max="7940" width="6.5703125" style="60" customWidth="1"/>
    <col min="7941" max="7943" width="4.85546875" style="60" customWidth="1"/>
    <col min="7944" max="7946" width="3.42578125" style="60" bestFit="1" customWidth="1"/>
    <col min="7947" max="7949" width="3.85546875" style="60" customWidth="1"/>
    <col min="7950" max="7955" width="3.42578125" style="60" bestFit="1" customWidth="1"/>
    <col min="7956" max="7958" width="4" style="60" customWidth="1"/>
    <col min="7959" max="7959" width="1" style="60" customWidth="1"/>
    <col min="7960" max="8192" width="8.5703125" style="60"/>
    <col min="8193" max="8193" width="15.140625" style="60" customWidth="1"/>
    <col min="8194" max="8196" width="6.5703125" style="60" customWidth="1"/>
    <col min="8197" max="8199" width="4.85546875" style="60" customWidth="1"/>
    <col min="8200" max="8202" width="3.42578125" style="60" bestFit="1" customWidth="1"/>
    <col min="8203" max="8205" width="3.85546875" style="60" customWidth="1"/>
    <col min="8206" max="8211" width="3.42578125" style="60" bestFit="1" customWidth="1"/>
    <col min="8212" max="8214" width="4" style="60" customWidth="1"/>
    <col min="8215" max="8215" width="1" style="60" customWidth="1"/>
    <col min="8216" max="8448" width="8.5703125" style="60"/>
    <col min="8449" max="8449" width="15.140625" style="60" customWidth="1"/>
    <col min="8450" max="8452" width="6.5703125" style="60" customWidth="1"/>
    <col min="8453" max="8455" width="4.85546875" style="60" customWidth="1"/>
    <col min="8456" max="8458" width="3.42578125" style="60" bestFit="1" customWidth="1"/>
    <col min="8459" max="8461" width="3.85546875" style="60" customWidth="1"/>
    <col min="8462" max="8467" width="3.42578125" style="60" bestFit="1" customWidth="1"/>
    <col min="8468" max="8470" width="4" style="60" customWidth="1"/>
    <col min="8471" max="8471" width="1" style="60" customWidth="1"/>
    <col min="8472" max="8704" width="8.5703125" style="60"/>
    <col min="8705" max="8705" width="15.140625" style="60" customWidth="1"/>
    <col min="8706" max="8708" width="6.5703125" style="60" customWidth="1"/>
    <col min="8709" max="8711" width="4.85546875" style="60" customWidth="1"/>
    <col min="8712" max="8714" width="3.42578125" style="60" bestFit="1" customWidth="1"/>
    <col min="8715" max="8717" width="3.85546875" style="60" customWidth="1"/>
    <col min="8718" max="8723" width="3.42578125" style="60" bestFit="1" customWidth="1"/>
    <col min="8724" max="8726" width="4" style="60" customWidth="1"/>
    <col min="8727" max="8727" width="1" style="60" customWidth="1"/>
    <col min="8728" max="8960" width="8.5703125" style="60"/>
    <col min="8961" max="8961" width="15.140625" style="60" customWidth="1"/>
    <col min="8962" max="8964" width="6.5703125" style="60" customWidth="1"/>
    <col min="8965" max="8967" width="4.85546875" style="60" customWidth="1"/>
    <col min="8968" max="8970" width="3.42578125" style="60" bestFit="1" customWidth="1"/>
    <col min="8971" max="8973" width="3.85546875" style="60" customWidth="1"/>
    <col min="8974" max="8979" width="3.42578125" style="60" bestFit="1" customWidth="1"/>
    <col min="8980" max="8982" width="4" style="60" customWidth="1"/>
    <col min="8983" max="8983" width="1" style="60" customWidth="1"/>
    <col min="8984" max="9216" width="8.5703125" style="60"/>
    <col min="9217" max="9217" width="15.140625" style="60" customWidth="1"/>
    <col min="9218" max="9220" width="6.5703125" style="60" customWidth="1"/>
    <col min="9221" max="9223" width="4.85546875" style="60" customWidth="1"/>
    <col min="9224" max="9226" width="3.42578125" style="60" bestFit="1" customWidth="1"/>
    <col min="9227" max="9229" width="3.85546875" style="60" customWidth="1"/>
    <col min="9230" max="9235" width="3.42578125" style="60" bestFit="1" customWidth="1"/>
    <col min="9236" max="9238" width="4" style="60" customWidth="1"/>
    <col min="9239" max="9239" width="1" style="60" customWidth="1"/>
    <col min="9240" max="9472" width="8.5703125" style="60"/>
    <col min="9473" max="9473" width="15.140625" style="60" customWidth="1"/>
    <col min="9474" max="9476" width="6.5703125" style="60" customWidth="1"/>
    <col min="9477" max="9479" width="4.85546875" style="60" customWidth="1"/>
    <col min="9480" max="9482" width="3.42578125" style="60" bestFit="1" customWidth="1"/>
    <col min="9483" max="9485" width="3.85546875" style="60" customWidth="1"/>
    <col min="9486" max="9491" width="3.42578125" style="60" bestFit="1" customWidth="1"/>
    <col min="9492" max="9494" width="4" style="60" customWidth="1"/>
    <col min="9495" max="9495" width="1" style="60" customWidth="1"/>
    <col min="9496" max="9728" width="8.5703125" style="60"/>
    <col min="9729" max="9729" width="15.140625" style="60" customWidth="1"/>
    <col min="9730" max="9732" width="6.5703125" style="60" customWidth="1"/>
    <col min="9733" max="9735" width="4.85546875" style="60" customWidth="1"/>
    <col min="9736" max="9738" width="3.42578125" style="60" bestFit="1" customWidth="1"/>
    <col min="9739" max="9741" width="3.85546875" style="60" customWidth="1"/>
    <col min="9742" max="9747" width="3.42578125" style="60" bestFit="1" customWidth="1"/>
    <col min="9748" max="9750" width="4" style="60" customWidth="1"/>
    <col min="9751" max="9751" width="1" style="60" customWidth="1"/>
    <col min="9752" max="9984" width="8.5703125" style="60"/>
    <col min="9985" max="9985" width="15.140625" style="60" customWidth="1"/>
    <col min="9986" max="9988" width="6.5703125" style="60" customWidth="1"/>
    <col min="9989" max="9991" width="4.85546875" style="60" customWidth="1"/>
    <col min="9992" max="9994" width="3.42578125" style="60" bestFit="1" customWidth="1"/>
    <col min="9995" max="9997" width="3.85546875" style="60" customWidth="1"/>
    <col min="9998" max="10003" width="3.42578125" style="60" bestFit="1" customWidth="1"/>
    <col min="10004" max="10006" width="4" style="60" customWidth="1"/>
    <col min="10007" max="10007" width="1" style="60" customWidth="1"/>
    <col min="10008" max="10240" width="8.5703125" style="60"/>
    <col min="10241" max="10241" width="15.140625" style="60" customWidth="1"/>
    <col min="10242" max="10244" width="6.5703125" style="60" customWidth="1"/>
    <col min="10245" max="10247" width="4.85546875" style="60" customWidth="1"/>
    <col min="10248" max="10250" width="3.42578125" style="60" bestFit="1" customWidth="1"/>
    <col min="10251" max="10253" width="3.85546875" style="60" customWidth="1"/>
    <col min="10254" max="10259" width="3.42578125" style="60" bestFit="1" customWidth="1"/>
    <col min="10260" max="10262" width="4" style="60" customWidth="1"/>
    <col min="10263" max="10263" width="1" style="60" customWidth="1"/>
    <col min="10264" max="10496" width="8.5703125" style="60"/>
    <col min="10497" max="10497" width="15.140625" style="60" customWidth="1"/>
    <col min="10498" max="10500" width="6.5703125" style="60" customWidth="1"/>
    <col min="10501" max="10503" width="4.85546875" style="60" customWidth="1"/>
    <col min="10504" max="10506" width="3.42578125" style="60" bestFit="1" customWidth="1"/>
    <col min="10507" max="10509" width="3.85546875" style="60" customWidth="1"/>
    <col min="10510" max="10515" width="3.42578125" style="60" bestFit="1" customWidth="1"/>
    <col min="10516" max="10518" width="4" style="60" customWidth="1"/>
    <col min="10519" max="10519" width="1" style="60" customWidth="1"/>
    <col min="10520" max="10752" width="8.5703125" style="60"/>
    <col min="10753" max="10753" width="15.140625" style="60" customWidth="1"/>
    <col min="10754" max="10756" width="6.5703125" style="60" customWidth="1"/>
    <col min="10757" max="10759" width="4.85546875" style="60" customWidth="1"/>
    <col min="10760" max="10762" width="3.42578125" style="60" bestFit="1" customWidth="1"/>
    <col min="10763" max="10765" width="3.85546875" style="60" customWidth="1"/>
    <col min="10766" max="10771" width="3.42578125" style="60" bestFit="1" customWidth="1"/>
    <col min="10772" max="10774" width="4" style="60" customWidth="1"/>
    <col min="10775" max="10775" width="1" style="60" customWidth="1"/>
    <col min="10776" max="11008" width="8.5703125" style="60"/>
    <col min="11009" max="11009" width="15.140625" style="60" customWidth="1"/>
    <col min="11010" max="11012" width="6.5703125" style="60" customWidth="1"/>
    <col min="11013" max="11015" width="4.85546875" style="60" customWidth="1"/>
    <col min="11016" max="11018" width="3.42578125" style="60" bestFit="1" customWidth="1"/>
    <col min="11019" max="11021" width="3.85546875" style="60" customWidth="1"/>
    <col min="11022" max="11027" width="3.42578125" style="60" bestFit="1" customWidth="1"/>
    <col min="11028" max="11030" width="4" style="60" customWidth="1"/>
    <col min="11031" max="11031" width="1" style="60" customWidth="1"/>
    <col min="11032" max="11264" width="8.5703125" style="60"/>
    <col min="11265" max="11265" width="15.140625" style="60" customWidth="1"/>
    <col min="11266" max="11268" width="6.5703125" style="60" customWidth="1"/>
    <col min="11269" max="11271" width="4.85546875" style="60" customWidth="1"/>
    <col min="11272" max="11274" width="3.42578125" style="60" bestFit="1" customWidth="1"/>
    <col min="11275" max="11277" width="3.85546875" style="60" customWidth="1"/>
    <col min="11278" max="11283" width="3.42578125" style="60" bestFit="1" customWidth="1"/>
    <col min="11284" max="11286" width="4" style="60" customWidth="1"/>
    <col min="11287" max="11287" width="1" style="60" customWidth="1"/>
    <col min="11288" max="11520" width="8.5703125" style="60"/>
    <col min="11521" max="11521" width="15.140625" style="60" customWidth="1"/>
    <col min="11522" max="11524" width="6.5703125" style="60" customWidth="1"/>
    <col min="11525" max="11527" width="4.85546875" style="60" customWidth="1"/>
    <col min="11528" max="11530" width="3.42578125" style="60" bestFit="1" customWidth="1"/>
    <col min="11531" max="11533" width="3.85546875" style="60" customWidth="1"/>
    <col min="11534" max="11539" width="3.42578125" style="60" bestFit="1" customWidth="1"/>
    <col min="11540" max="11542" width="4" style="60" customWidth="1"/>
    <col min="11543" max="11543" width="1" style="60" customWidth="1"/>
    <col min="11544" max="11776" width="8.5703125" style="60"/>
    <col min="11777" max="11777" width="15.140625" style="60" customWidth="1"/>
    <col min="11778" max="11780" width="6.5703125" style="60" customWidth="1"/>
    <col min="11781" max="11783" width="4.85546875" style="60" customWidth="1"/>
    <col min="11784" max="11786" width="3.42578125" style="60" bestFit="1" customWidth="1"/>
    <col min="11787" max="11789" width="3.85546875" style="60" customWidth="1"/>
    <col min="11790" max="11795" width="3.42578125" style="60" bestFit="1" customWidth="1"/>
    <col min="11796" max="11798" width="4" style="60" customWidth="1"/>
    <col min="11799" max="11799" width="1" style="60" customWidth="1"/>
    <col min="11800" max="12032" width="8.5703125" style="60"/>
    <col min="12033" max="12033" width="15.140625" style="60" customWidth="1"/>
    <col min="12034" max="12036" width="6.5703125" style="60" customWidth="1"/>
    <col min="12037" max="12039" width="4.85546875" style="60" customWidth="1"/>
    <col min="12040" max="12042" width="3.42578125" style="60" bestFit="1" customWidth="1"/>
    <col min="12043" max="12045" width="3.85546875" style="60" customWidth="1"/>
    <col min="12046" max="12051" width="3.42578125" style="60" bestFit="1" customWidth="1"/>
    <col min="12052" max="12054" width="4" style="60" customWidth="1"/>
    <col min="12055" max="12055" width="1" style="60" customWidth="1"/>
    <col min="12056" max="12288" width="8.5703125" style="60"/>
    <col min="12289" max="12289" width="15.140625" style="60" customWidth="1"/>
    <col min="12290" max="12292" width="6.5703125" style="60" customWidth="1"/>
    <col min="12293" max="12295" width="4.85546875" style="60" customWidth="1"/>
    <col min="12296" max="12298" width="3.42578125" style="60" bestFit="1" customWidth="1"/>
    <col min="12299" max="12301" width="3.85546875" style="60" customWidth="1"/>
    <col min="12302" max="12307" width="3.42578125" style="60" bestFit="1" customWidth="1"/>
    <col min="12308" max="12310" width="4" style="60" customWidth="1"/>
    <col min="12311" max="12311" width="1" style="60" customWidth="1"/>
    <col min="12312" max="12544" width="8.5703125" style="60"/>
    <col min="12545" max="12545" width="15.140625" style="60" customWidth="1"/>
    <col min="12546" max="12548" width="6.5703125" style="60" customWidth="1"/>
    <col min="12549" max="12551" width="4.85546875" style="60" customWidth="1"/>
    <col min="12552" max="12554" width="3.42578125" style="60" bestFit="1" customWidth="1"/>
    <col min="12555" max="12557" width="3.85546875" style="60" customWidth="1"/>
    <col min="12558" max="12563" width="3.42578125" style="60" bestFit="1" customWidth="1"/>
    <col min="12564" max="12566" width="4" style="60" customWidth="1"/>
    <col min="12567" max="12567" width="1" style="60" customWidth="1"/>
    <col min="12568" max="12800" width="8.5703125" style="60"/>
    <col min="12801" max="12801" width="15.140625" style="60" customWidth="1"/>
    <col min="12802" max="12804" width="6.5703125" style="60" customWidth="1"/>
    <col min="12805" max="12807" width="4.85546875" style="60" customWidth="1"/>
    <col min="12808" max="12810" width="3.42578125" style="60" bestFit="1" customWidth="1"/>
    <col min="12811" max="12813" width="3.85546875" style="60" customWidth="1"/>
    <col min="12814" max="12819" width="3.42578125" style="60" bestFit="1" customWidth="1"/>
    <col min="12820" max="12822" width="4" style="60" customWidth="1"/>
    <col min="12823" max="12823" width="1" style="60" customWidth="1"/>
    <col min="12824" max="13056" width="8.5703125" style="60"/>
    <col min="13057" max="13057" width="15.140625" style="60" customWidth="1"/>
    <col min="13058" max="13060" width="6.5703125" style="60" customWidth="1"/>
    <col min="13061" max="13063" width="4.85546875" style="60" customWidth="1"/>
    <col min="13064" max="13066" width="3.42578125" style="60" bestFit="1" customWidth="1"/>
    <col min="13067" max="13069" width="3.85546875" style="60" customWidth="1"/>
    <col min="13070" max="13075" width="3.42578125" style="60" bestFit="1" customWidth="1"/>
    <col min="13076" max="13078" width="4" style="60" customWidth="1"/>
    <col min="13079" max="13079" width="1" style="60" customWidth="1"/>
    <col min="13080" max="13312" width="8.5703125" style="60"/>
    <col min="13313" max="13313" width="15.140625" style="60" customWidth="1"/>
    <col min="13314" max="13316" width="6.5703125" style="60" customWidth="1"/>
    <col min="13317" max="13319" width="4.85546875" style="60" customWidth="1"/>
    <col min="13320" max="13322" width="3.42578125" style="60" bestFit="1" customWidth="1"/>
    <col min="13323" max="13325" width="3.85546875" style="60" customWidth="1"/>
    <col min="13326" max="13331" width="3.42578125" style="60" bestFit="1" customWidth="1"/>
    <col min="13332" max="13334" width="4" style="60" customWidth="1"/>
    <col min="13335" max="13335" width="1" style="60" customWidth="1"/>
    <col min="13336" max="13568" width="8.5703125" style="60"/>
    <col min="13569" max="13569" width="15.140625" style="60" customWidth="1"/>
    <col min="13570" max="13572" width="6.5703125" style="60" customWidth="1"/>
    <col min="13573" max="13575" width="4.85546875" style="60" customWidth="1"/>
    <col min="13576" max="13578" width="3.42578125" style="60" bestFit="1" customWidth="1"/>
    <col min="13579" max="13581" width="3.85546875" style="60" customWidth="1"/>
    <col min="13582" max="13587" width="3.42578125" style="60" bestFit="1" customWidth="1"/>
    <col min="13588" max="13590" width="4" style="60" customWidth="1"/>
    <col min="13591" max="13591" width="1" style="60" customWidth="1"/>
    <col min="13592" max="13824" width="8.5703125" style="60"/>
    <col min="13825" max="13825" width="15.140625" style="60" customWidth="1"/>
    <col min="13826" max="13828" width="6.5703125" style="60" customWidth="1"/>
    <col min="13829" max="13831" width="4.85546875" style="60" customWidth="1"/>
    <col min="13832" max="13834" width="3.42578125" style="60" bestFit="1" customWidth="1"/>
    <col min="13835" max="13837" width="3.85546875" style="60" customWidth="1"/>
    <col min="13838" max="13843" width="3.42578125" style="60" bestFit="1" customWidth="1"/>
    <col min="13844" max="13846" width="4" style="60" customWidth="1"/>
    <col min="13847" max="13847" width="1" style="60" customWidth="1"/>
    <col min="13848" max="14080" width="8.5703125" style="60"/>
    <col min="14081" max="14081" width="15.140625" style="60" customWidth="1"/>
    <col min="14082" max="14084" width="6.5703125" style="60" customWidth="1"/>
    <col min="14085" max="14087" width="4.85546875" style="60" customWidth="1"/>
    <col min="14088" max="14090" width="3.42578125" style="60" bestFit="1" customWidth="1"/>
    <col min="14091" max="14093" width="3.85546875" style="60" customWidth="1"/>
    <col min="14094" max="14099" width="3.42578125" style="60" bestFit="1" customWidth="1"/>
    <col min="14100" max="14102" width="4" style="60" customWidth="1"/>
    <col min="14103" max="14103" width="1" style="60" customWidth="1"/>
    <col min="14104" max="14336" width="8.5703125" style="60"/>
    <col min="14337" max="14337" width="15.140625" style="60" customWidth="1"/>
    <col min="14338" max="14340" width="6.5703125" style="60" customWidth="1"/>
    <col min="14341" max="14343" width="4.85546875" style="60" customWidth="1"/>
    <col min="14344" max="14346" width="3.42578125" style="60" bestFit="1" customWidth="1"/>
    <col min="14347" max="14349" width="3.85546875" style="60" customWidth="1"/>
    <col min="14350" max="14355" width="3.42578125" style="60" bestFit="1" customWidth="1"/>
    <col min="14356" max="14358" width="4" style="60" customWidth="1"/>
    <col min="14359" max="14359" width="1" style="60" customWidth="1"/>
    <col min="14360" max="14592" width="8.5703125" style="60"/>
    <col min="14593" max="14593" width="15.140625" style="60" customWidth="1"/>
    <col min="14594" max="14596" width="6.5703125" style="60" customWidth="1"/>
    <col min="14597" max="14599" width="4.85546875" style="60" customWidth="1"/>
    <col min="14600" max="14602" width="3.42578125" style="60" bestFit="1" customWidth="1"/>
    <col min="14603" max="14605" width="3.85546875" style="60" customWidth="1"/>
    <col min="14606" max="14611" width="3.42578125" style="60" bestFit="1" customWidth="1"/>
    <col min="14612" max="14614" width="4" style="60" customWidth="1"/>
    <col min="14615" max="14615" width="1" style="60" customWidth="1"/>
    <col min="14616" max="14848" width="8.5703125" style="60"/>
    <col min="14849" max="14849" width="15.140625" style="60" customWidth="1"/>
    <col min="14850" max="14852" width="6.5703125" style="60" customWidth="1"/>
    <col min="14853" max="14855" width="4.85546875" style="60" customWidth="1"/>
    <col min="14856" max="14858" width="3.42578125" style="60" bestFit="1" customWidth="1"/>
    <col min="14859" max="14861" width="3.85546875" style="60" customWidth="1"/>
    <col min="14862" max="14867" width="3.42578125" style="60" bestFit="1" customWidth="1"/>
    <col min="14868" max="14870" width="4" style="60" customWidth="1"/>
    <col min="14871" max="14871" width="1" style="60" customWidth="1"/>
    <col min="14872" max="15104" width="8.5703125" style="60"/>
    <col min="15105" max="15105" width="15.140625" style="60" customWidth="1"/>
    <col min="15106" max="15108" width="6.5703125" style="60" customWidth="1"/>
    <col min="15109" max="15111" width="4.85546875" style="60" customWidth="1"/>
    <col min="15112" max="15114" width="3.42578125" style="60" bestFit="1" customWidth="1"/>
    <col min="15115" max="15117" width="3.85546875" style="60" customWidth="1"/>
    <col min="15118" max="15123" width="3.42578125" style="60" bestFit="1" customWidth="1"/>
    <col min="15124" max="15126" width="4" style="60" customWidth="1"/>
    <col min="15127" max="15127" width="1" style="60" customWidth="1"/>
    <col min="15128" max="15360" width="8.5703125" style="60"/>
    <col min="15361" max="15361" width="15.140625" style="60" customWidth="1"/>
    <col min="15362" max="15364" width="6.5703125" style="60" customWidth="1"/>
    <col min="15365" max="15367" width="4.85546875" style="60" customWidth="1"/>
    <col min="15368" max="15370" width="3.42578125" style="60" bestFit="1" customWidth="1"/>
    <col min="15371" max="15373" width="3.85546875" style="60" customWidth="1"/>
    <col min="15374" max="15379" width="3.42578125" style="60" bestFit="1" customWidth="1"/>
    <col min="15380" max="15382" width="4" style="60" customWidth="1"/>
    <col min="15383" max="15383" width="1" style="60" customWidth="1"/>
    <col min="15384" max="15616" width="8.5703125" style="60"/>
    <col min="15617" max="15617" width="15.140625" style="60" customWidth="1"/>
    <col min="15618" max="15620" width="6.5703125" style="60" customWidth="1"/>
    <col min="15621" max="15623" width="4.85546875" style="60" customWidth="1"/>
    <col min="15624" max="15626" width="3.42578125" style="60" bestFit="1" customWidth="1"/>
    <col min="15627" max="15629" width="3.85546875" style="60" customWidth="1"/>
    <col min="15630" max="15635" width="3.42578125" style="60" bestFit="1" customWidth="1"/>
    <col min="15636" max="15638" width="4" style="60" customWidth="1"/>
    <col min="15639" max="15639" width="1" style="60" customWidth="1"/>
    <col min="15640" max="15872" width="8.5703125" style="60"/>
    <col min="15873" max="15873" width="15.140625" style="60" customWidth="1"/>
    <col min="15874" max="15876" width="6.5703125" style="60" customWidth="1"/>
    <col min="15877" max="15879" width="4.85546875" style="60" customWidth="1"/>
    <col min="15880" max="15882" width="3.42578125" style="60" bestFit="1" customWidth="1"/>
    <col min="15883" max="15885" width="3.85546875" style="60" customWidth="1"/>
    <col min="15886" max="15891" width="3.42578125" style="60" bestFit="1" customWidth="1"/>
    <col min="15892" max="15894" width="4" style="60" customWidth="1"/>
    <col min="15895" max="15895" width="1" style="60" customWidth="1"/>
    <col min="15896" max="16128" width="8.5703125" style="60"/>
    <col min="16129" max="16129" width="15.140625" style="60" customWidth="1"/>
    <col min="16130" max="16132" width="6.5703125" style="60" customWidth="1"/>
    <col min="16133" max="16135" width="4.85546875" style="60" customWidth="1"/>
    <col min="16136" max="16138" width="3.42578125" style="60" bestFit="1" customWidth="1"/>
    <col min="16139" max="16141" width="3.85546875" style="60" customWidth="1"/>
    <col min="16142" max="16147" width="3.42578125" style="60" bestFit="1" customWidth="1"/>
    <col min="16148" max="16150" width="4" style="60" customWidth="1"/>
    <col min="16151" max="16151" width="1" style="60" customWidth="1"/>
    <col min="16152" max="16384" width="8.5703125" style="60"/>
  </cols>
  <sheetData>
    <row r="3" spans="1:23" s="13" customFormat="1" ht="20.25" customHeight="1" thickBot="1">
      <c r="A3" s="63" t="s">
        <v>159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23" s="13" customFormat="1" ht="22.5" customHeight="1">
      <c r="A4" s="409" t="s">
        <v>140</v>
      </c>
      <c r="B4" s="411" t="s">
        <v>8</v>
      </c>
      <c r="C4" s="406"/>
      <c r="D4" s="412"/>
      <c r="E4" s="411" t="s">
        <v>141</v>
      </c>
      <c r="F4" s="406"/>
      <c r="G4" s="406"/>
      <c r="H4" s="405" t="s">
        <v>142</v>
      </c>
      <c r="I4" s="406"/>
      <c r="J4" s="406"/>
      <c r="K4" s="405" t="s">
        <v>143</v>
      </c>
      <c r="L4" s="406"/>
      <c r="M4" s="407"/>
      <c r="N4" s="405" t="s">
        <v>144</v>
      </c>
      <c r="O4" s="406"/>
      <c r="P4" s="406"/>
      <c r="Q4" s="405" t="s">
        <v>145</v>
      </c>
      <c r="R4" s="406"/>
      <c r="S4" s="407"/>
      <c r="T4" s="405" t="s">
        <v>146</v>
      </c>
      <c r="U4" s="406"/>
      <c r="V4" s="406"/>
      <c r="W4" s="65"/>
    </row>
    <row r="5" spans="1:23" s="13" customFormat="1" ht="22.5" customHeight="1" thickBot="1">
      <c r="A5" s="410"/>
      <c r="B5" s="66" t="s">
        <v>8</v>
      </c>
      <c r="C5" s="67" t="s">
        <v>19</v>
      </c>
      <c r="D5" s="67" t="s">
        <v>20</v>
      </c>
      <c r="E5" s="66" t="s">
        <v>8</v>
      </c>
      <c r="F5" s="67" t="s">
        <v>19</v>
      </c>
      <c r="G5" s="67" t="s">
        <v>20</v>
      </c>
      <c r="H5" s="68" t="s">
        <v>8</v>
      </c>
      <c r="I5" s="67" t="s">
        <v>19</v>
      </c>
      <c r="J5" s="67" t="s">
        <v>20</v>
      </c>
      <c r="K5" s="68" t="s">
        <v>8</v>
      </c>
      <c r="L5" s="67" t="s">
        <v>19</v>
      </c>
      <c r="M5" s="69" t="s">
        <v>20</v>
      </c>
      <c r="N5" s="68" t="s">
        <v>8</v>
      </c>
      <c r="O5" s="67" t="s">
        <v>19</v>
      </c>
      <c r="P5" s="67" t="s">
        <v>20</v>
      </c>
      <c r="Q5" s="68" t="s">
        <v>11</v>
      </c>
      <c r="R5" s="67" t="s">
        <v>14</v>
      </c>
      <c r="S5" s="67" t="s">
        <v>15</v>
      </c>
      <c r="T5" s="68" t="s">
        <v>11</v>
      </c>
      <c r="U5" s="67" t="s">
        <v>14</v>
      </c>
      <c r="V5" s="67" t="s">
        <v>15</v>
      </c>
      <c r="W5" s="65"/>
    </row>
    <row r="6" spans="1:23" s="13" customFormat="1" ht="33.75" customHeight="1">
      <c r="A6" s="292" t="s">
        <v>203</v>
      </c>
      <c r="B6" s="71">
        <v>215</v>
      </c>
      <c r="C6" s="72">
        <v>102</v>
      </c>
      <c r="D6" s="72">
        <v>113</v>
      </c>
      <c r="E6" s="71">
        <v>11</v>
      </c>
      <c r="F6" s="72">
        <v>10</v>
      </c>
      <c r="G6" s="73">
        <v>1</v>
      </c>
      <c r="H6" s="74">
        <v>1</v>
      </c>
      <c r="I6" s="72">
        <v>0</v>
      </c>
      <c r="J6" s="75">
        <v>1</v>
      </c>
      <c r="K6" s="76">
        <v>1</v>
      </c>
      <c r="L6" s="72">
        <v>1</v>
      </c>
      <c r="M6" s="75">
        <v>0</v>
      </c>
      <c r="N6" s="76">
        <v>1</v>
      </c>
      <c r="O6" s="72">
        <v>0</v>
      </c>
      <c r="P6" s="75">
        <v>1</v>
      </c>
      <c r="Q6" s="76">
        <v>0</v>
      </c>
      <c r="R6" s="72">
        <v>0</v>
      </c>
      <c r="S6" s="75">
        <v>0</v>
      </c>
      <c r="T6" s="76">
        <v>91</v>
      </c>
      <c r="U6" s="72">
        <v>48</v>
      </c>
      <c r="V6" s="72">
        <v>43</v>
      </c>
      <c r="W6" s="65"/>
    </row>
    <row r="7" spans="1:23" s="13" customFormat="1" ht="33.75" customHeight="1">
      <c r="A7" s="77" t="s">
        <v>204</v>
      </c>
      <c r="B7" s="293">
        <f>SUM(B8:B10)</f>
        <v>228</v>
      </c>
      <c r="C7" s="198">
        <f>SUM(C8:C10)</f>
        <v>105</v>
      </c>
      <c r="D7" s="285">
        <f>SUM(D8:D10)</f>
        <v>123</v>
      </c>
      <c r="E7" s="197">
        <f t="shared" ref="E7:V7" si="0">SUM(E8:E10)</f>
        <v>11</v>
      </c>
      <c r="F7" s="198">
        <f t="shared" si="0"/>
        <v>11</v>
      </c>
      <c r="G7" s="294">
        <f t="shared" si="0"/>
        <v>0</v>
      </c>
      <c r="H7" s="251">
        <f t="shared" si="0"/>
        <v>0</v>
      </c>
      <c r="I7" s="198">
        <f t="shared" si="0"/>
        <v>0</v>
      </c>
      <c r="J7" s="198">
        <f t="shared" si="0"/>
        <v>0</v>
      </c>
      <c r="K7" s="282">
        <f t="shared" si="0"/>
        <v>1</v>
      </c>
      <c r="L7" s="198">
        <f t="shared" si="0"/>
        <v>1</v>
      </c>
      <c r="M7" s="294">
        <f t="shared" si="0"/>
        <v>0</v>
      </c>
      <c r="N7" s="282">
        <f t="shared" si="0"/>
        <v>0</v>
      </c>
      <c r="O7" s="198">
        <f t="shared" si="0"/>
        <v>0</v>
      </c>
      <c r="P7" s="294">
        <f t="shared" si="0"/>
        <v>0</v>
      </c>
      <c r="Q7" s="282">
        <f t="shared" si="0"/>
        <v>0</v>
      </c>
      <c r="R7" s="198">
        <f t="shared" si="0"/>
        <v>0</v>
      </c>
      <c r="S7" s="294">
        <f t="shared" si="0"/>
        <v>0</v>
      </c>
      <c r="T7" s="282">
        <f>SUM(U7:V7)</f>
        <v>82</v>
      </c>
      <c r="U7" s="198">
        <f t="shared" si="0"/>
        <v>47</v>
      </c>
      <c r="V7" s="198">
        <f t="shared" si="0"/>
        <v>35</v>
      </c>
      <c r="W7" s="65"/>
    </row>
    <row r="8" spans="1:23" s="13" customFormat="1" ht="33.75" customHeight="1">
      <c r="A8" s="78" t="s">
        <v>21</v>
      </c>
      <c r="B8" s="295">
        <v>10</v>
      </c>
      <c r="C8" s="140">
        <v>5</v>
      </c>
      <c r="D8" s="140">
        <v>5</v>
      </c>
      <c r="E8" s="71">
        <v>1</v>
      </c>
      <c r="F8" s="72">
        <v>1</v>
      </c>
      <c r="G8" s="75">
        <v>0</v>
      </c>
      <c r="H8" s="74">
        <v>0</v>
      </c>
      <c r="I8" s="72">
        <v>0</v>
      </c>
      <c r="J8" s="296">
        <v>0</v>
      </c>
      <c r="K8" s="74">
        <v>0</v>
      </c>
      <c r="L8" s="72">
        <v>0</v>
      </c>
      <c r="M8" s="296">
        <v>0</v>
      </c>
      <c r="N8" s="74">
        <v>0</v>
      </c>
      <c r="O8" s="72">
        <v>0</v>
      </c>
      <c r="P8" s="296">
        <v>0</v>
      </c>
      <c r="Q8" s="74">
        <v>0</v>
      </c>
      <c r="R8" s="72">
        <v>0</v>
      </c>
      <c r="S8" s="296">
        <v>0</v>
      </c>
      <c r="T8" s="74">
        <v>0</v>
      </c>
      <c r="U8" s="72">
        <v>0</v>
      </c>
      <c r="V8" s="297">
        <v>0</v>
      </c>
      <c r="W8" s="65"/>
    </row>
    <row r="9" spans="1:23" s="13" customFormat="1" ht="33.75" customHeight="1">
      <c r="A9" s="78" t="s">
        <v>23</v>
      </c>
      <c r="B9" s="208">
        <f>SUM(B12:B28)</f>
        <v>161</v>
      </c>
      <c r="C9" s="298">
        <f t="shared" ref="C9:V9" si="1">SUM(C12:C28)</f>
        <v>65</v>
      </c>
      <c r="D9" s="207">
        <f t="shared" si="1"/>
        <v>96</v>
      </c>
      <c r="E9" s="139">
        <f t="shared" si="1"/>
        <v>8</v>
      </c>
      <c r="F9" s="140">
        <f t="shared" si="1"/>
        <v>8</v>
      </c>
      <c r="G9" s="140">
        <f t="shared" si="1"/>
        <v>0</v>
      </c>
      <c r="H9" s="317">
        <f t="shared" si="1"/>
        <v>0</v>
      </c>
      <c r="I9" s="298">
        <f t="shared" si="1"/>
        <v>0</v>
      </c>
      <c r="J9" s="140">
        <f t="shared" si="1"/>
        <v>0</v>
      </c>
      <c r="K9" s="317">
        <f t="shared" si="1"/>
        <v>0</v>
      </c>
      <c r="L9" s="298">
        <f t="shared" si="1"/>
        <v>0</v>
      </c>
      <c r="M9" s="140">
        <f t="shared" si="1"/>
        <v>0</v>
      </c>
      <c r="N9" s="317">
        <f t="shared" si="1"/>
        <v>0</v>
      </c>
      <c r="O9" s="140">
        <f t="shared" si="1"/>
        <v>0</v>
      </c>
      <c r="P9" s="299">
        <f t="shared" si="1"/>
        <v>0</v>
      </c>
      <c r="Q9" s="298">
        <f t="shared" si="1"/>
        <v>0</v>
      </c>
      <c r="R9" s="140">
        <f t="shared" si="1"/>
        <v>0</v>
      </c>
      <c r="S9" s="299">
        <f t="shared" si="1"/>
        <v>0</v>
      </c>
      <c r="T9" s="317">
        <f t="shared" si="1"/>
        <v>56</v>
      </c>
      <c r="U9" s="140">
        <f t="shared" si="1"/>
        <v>26</v>
      </c>
      <c r="V9" s="140">
        <f t="shared" si="1"/>
        <v>30</v>
      </c>
      <c r="W9" s="65"/>
    </row>
    <row r="10" spans="1:23" s="13" customFormat="1" ht="33.75" customHeight="1" thickBot="1">
      <c r="A10" s="79" t="s">
        <v>24</v>
      </c>
      <c r="B10" s="213">
        <v>57</v>
      </c>
      <c r="C10" s="140">
        <v>35</v>
      </c>
      <c r="D10" s="140">
        <v>22</v>
      </c>
      <c r="E10" s="210">
        <v>2</v>
      </c>
      <c r="F10" s="211">
        <v>2</v>
      </c>
      <c r="G10" s="300">
        <v>0</v>
      </c>
      <c r="H10" s="301">
        <v>0</v>
      </c>
      <c r="I10" s="211">
        <v>0</v>
      </c>
      <c r="J10" s="300">
        <v>0</v>
      </c>
      <c r="K10" s="301">
        <v>1</v>
      </c>
      <c r="L10" s="211">
        <v>1</v>
      </c>
      <c r="M10" s="300">
        <v>0</v>
      </c>
      <c r="N10" s="301">
        <v>0</v>
      </c>
      <c r="O10" s="211">
        <v>0</v>
      </c>
      <c r="P10" s="300">
        <v>0</v>
      </c>
      <c r="Q10" s="301">
        <v>0</v>
      </c>
      <c r="R10" s="211">
        <v>0</v>
      </c>
      <c r="S10" s="300">
        <v>0</v>
      </c>
      <c r="T10" s="301">
        <v>26</v>
      </c>
      <c r="U10" s="211">
        <v>21</v>
      </c>
      <c r="V10" s="211">
        <v>5</v>
      </c>
      <c r="W10" s="65"/>
    </row>
    <row r="11" spans="1:23" s="13" customFormat="1" ht="12.75">
      <c r="A11" s="80" t="s">
        <v>26</v>
      </c>
      <c r="B11" s="71"/>
      <c r="C11" s="81"/>
      <c r="D11" s="82"/>
      <c r="E11" s="71"/>
      <c r="F11" s="72"/>
      <c r="G11" s="75"/>
      <c r="H11" s="74"/>
      <c r="I11" s="72"/>
      <c r="J11" s="72"/>
      <c r="K11" s="76"/>
      <c r="L11" s="72"/>
      <c r="M11" s="75"/>
      <c r="N11" s="76"/>
      <c r="O11" s="72"/>
      <c r="P11" s="73"/>
      <c r="Q11" s="74"/>
      <c r="R11" s="72"/>
      <c r="S11" s="75"/>
      <c r="T11" s="102"/>
      <c r="U11" s="74"/>
      <c r="V11" s="72"/>
      <c r="W11" s="65"/>
    </row>
    <row r="12" spans="1:23" s="13" customFormat="1" ht="33.75" customHeight="1">
      <c r="A12" s="83" t="s">
        <v>147</v>
      </c>
      <c r="B12" s="71">
        <v>53</v>
      </c>
      <c r="C12" s="219">
        <v>23</v>
      </c>
      <c r="D12" s="318">
        <v>30</v>
      </c>
      <c r="E12" s="71">
        <v>4</v>
      </c>
      <c r="F12" s="72">
        <v>4</v>
      </c>
      <c r="G12" s="75">
        <v>0</v>
      </c>
      <c r="H12" s="74">
        <v>0</v>
      </c>
      <c r="I12" s="72">
        <v>0</v>
      </c>
      <c r="J12" s="75">
        <v>0</v>
      </c>
      <c r="K12" s="74">
        <v>0</v>
      </c>
      <c r="L12" s="72">
        <v>0</v>
      </c>
      <c r="M12" s="75">
        <v>0</v>
      </c>
      <c r="N12" s="74">
        <v>0</v>
      </c>
      <c r="O12" s="72">
        <v>0</v>
      </c>
      <c r="P12" s="75">
        <v>0</v>
      </c>
      <c r="Q12" s="74">
        <v>0</v>
      </c>
      <c r="R12" s="72">
        <v>0</v>
      </c>
      <c r="S12" s="75">
        <v>0</v>
      </c>
      <c r="T12" s="252">
        <v>5</v>
      </c>
      <c r="U12" s="74">
        <v>0</v>
      </c>
      <c r="V12" s="72">
        <v>5</v>
      </c>
      <c r="W12" s="65"/>
    </row>
    <row r="13" spans="1:23" s="13" customFormat="1" ht="33.75" customHeight="1">
      <c r="A13" s="84" t="s">
        <v>28</v>
      </c>
      <c r="B13" s="234">
        <v>18</v>
      </c>
      <c r="C13" s="221">
        <v>8</v>
      </c>
      <c r="D13" s="319">
        <v>10</v>
      </c>
      <c r="E13" s="234">
        <v>2</v>
      </c>
      <c r="F13" s="220">
        <v>2</v>
      </c>
      <c r="G13" s="304">
        <v>0</v>
      </c>
      <c r="H13" s="236">
        <v>0</v>
      </c>
      <c r="I13" s="220">
        <v>0</v>
      </c>
      <c r="J13" s="304">
        <v>0</v>
      </c>
      <c r="K13" s="236">
        <v>0</v>
      </c>
      <c r="L13" s="220">
        <v>0</v>
      </c>
      <c r="M13" s="304">
        <v>0</v>
      </c>
      <c r="N13" s="236">
        <v>0</v>
      </c>
      <c r="O13" s="220">
        <v>0</v>
      </c>
      <c r="P13" s="304">
        <v>0</v>
      </c>
      <c r="Q13" s="236">
        <v>0</v>
      </c>
      <c r="R13" s="220">
        <v>0</v>
      </c>
      <c r="S13" s="304">
        <v>0</v>
      </c>
      <c r="T13" s="305">
        <v>11</v>
      </c>
      <c r="U13" s="236">
        <v>6</v>
      </c>
      <c r="V13" s="220">
        <v>5</v>
      </c>
      <c r="W13" s="65"/>
    </row>
    <row r="14" spans="1:23" s="13" customFormat="1" ht="33.75" customHeight="1">
      <c r="A14" s="84" t="s">
        <v>29</v>
      </c>
      <c r="B14" s="234">
        <v>1</v>
      </c>
      <c r="C14" s="221">
        <v>1</v>
      </c>
      <c r="D14" s="319">
        <v>0</v>
      </c>
      <c r="E14" s="234">
        <v>0</v>
      </c>
      <c r="F14" s="220">
        <v>0</v>
      </c>
      <c r="G14" s="304">
        <v>0</v>
      </c>
      <c r="H14" s="236">
        <v>0</v>
      </c>
      <c r="I14" s="220">
        <v>0</v>
      </c>
      <c r="J14" s="304">
        <v>0</v>
      </c>
      <c r="K14" s="236">
        <v>0</v>
      </c>
      <c r="L14" s="220">
        <v>0</v>
      </c>
      <c r="M14" s="304">
        <v>0</v>
      </c>
      <c r="N14" s="236">
        <v>0</v>
      </c>
      <c r="O14" s="220">
        <v>0</v>
      </c>
      <c r="P14" s="304">
        <v>0</v>
      </c>
      <c r="Q14" s="236">
        <v>0</v>
      </c>
      <c r="R14" s="220">
        <v>0</v>
      </c>
      <c r="S14" s="304">
        <v>0</v>
      </c>
      <c r="T14" s="305">
        <v>0</v>
      </c>
      <c r="U14" s="236">
        <v>0</v>
      </c>
      <c r="V14" s="220">
        <v>0</v>
      </c>
      <c r="W14" s="65"/>
    </row>
    <row r="15" spans="1:23" s="13" customFormat="1" ht="33.75" customHeight="1">
      <c r="A15" s="84" t="s">
        <v>30</v>
      </c>
      <c r="B15" s="234">
        <v>12</v>
      </c>
      <c r="C15" s="221">
        <v>5</v>
      </c>
      <c r="D15" s="319">
        <v>7</v>
      </c>
      <c r="E15" s="234">
        <v>1</v>
      </c>
      <c r="F15" s="220">
        <v>1</v>
      </c>
      <c r="G15" s="304">
        <v>0</v>
      </c>
      <c r="H15" s="236">
        <v>0</v>
      </c>
      <c r="I15" s="220">
        <v>0</v>
      </c>
      <c r="J15" s="304">
        <v>0</v>
      </c>
      <c r="K15" s="236">
        <v>0</v>
      </c>
      <c r="L15" s="220">
        <v>0</v>
      </c>
      <c r="M15" s="304">
        <v>0</v>
      </c>
      <c r="N15" s="236">
        <v>0</v>
      </c>
      <c r="O15" s="220">
        <v>0</v>
      </c>
      <c r="P15" s="304">
        <v>0</v>
      </c>
      <c r="Q15" s="236">
        <v>0</v>
      </c>
      <c r="R15" s="220">
        <v>0</v>
      </c>
      <c r="S15" s="304">
        <v>0</v>
      </c>
      <c r="T15" s="305">
        <v>6</v>
      </c>
      <c r="U15" s="236">
        <v>4</v>
      </c>
      <c r="V15" s="220">
        <v>2</v>
      </c>
      <c r="W15" s="65"/>
    </row>
    <row r="16" spans="1:23" s="13" customFormat="1" ht="33.75" customHeight="1">
      <c r="A16" s="84" t="s">
        <v>31</v>
      </c>
      <c r="B16" s="234">
        <v>5</v>
      </c>
      <c r="C16" s="221">
        <v>1</v>
      </c>
      <c r="D16" s="319">
        <v>4</v>
      </c>
      <c r="E16" s="234">
        <v>0</v>
      </c>
      <c r="F16" s="220">
        <v>0</v>
      </c>
      <c r="G16" s="304">
        <v>0</v>
      </c>
      <c r="H16" s="236">
        <v>0</v>
      </c>
      <c r="I16" s="220">
        <v>0</v>
      </c>
      <c r="J16" s="304">
        <v>0</v>
      </c>
      <c r="K16" s="236">
        <v>0</v>
      </c>
      <c r="L16" s="220">
        <v>0</v>
      </c>
      <c r="M16" s="304">
        <v>0</v>
      </c>
      <c r="N16" s="236">
        <v>0</v>
      </c>
      <c r="O16" s="220">
        <v>0</v>
      </c>
      <c r="P16" s="304">
        <v>0</v>
      </c>
      <c r="Q16" s="236">
        <v>0</v>
      </c>
      <c r="R16" s="220">
        <v>0</v>
      </c>
      <c r="S16" s="304">
        <v>0</v>
      </c>
      <c r="T16" s="305">
        <v>1</v>
      </c>
      <c r="U16" s="236">
        <v>1</v>
      </c>
      <c r="V16" s="220">
        <v>0</v>
      </c>
      <c r="W16" s="65"/>
    </row>
    <row r="17" spans="1:23" s="13" customFormat="1" ht="33.75" customHeight="1">
      <c r="A17" s="84" t="s">
        <v>32</v>
      </c>
      <c r="B17" s="234">
        <v>5</v>
      </c>
      <c r="C17" s="221">
        <v>1</v>
      </c>
      <c r="D17" s="319">
        <v>4</v>
      </c>
      <c r="E17" s="234">
        <v>0</v>
      </c>
      <c r="F17" s="220">
        <v>0</v>
      </c>
      <c r="G17" s="304">
        <v>0</v>
      </c>
      <c r="H17" s="236">
        <v>0</v>
      </c>
      <c r="I17" s="220">
        <v>0</v>
      </c>
      <c r="J17" s="304">
        <v>0</v>
      </c>
      <c r="K17" s="236">
        <v>0</v>
      </c>
      <c r="L17" s="220">
        <v>0</v>
      </c>
      <c r="M17" s="304">
        <v>0</v>
      </c>
      <c r="N17" s="236">
        <v>0</v>
      </c>
      <c r="O17" s="220">
        <v>0</v>
      </c>
      <c r="P17" s="304">
        <v>0</v>
      </c>
      <c r="Q17" s="236">
        <v>0</v>
      </c>
      <c r="R17" s="220">
        <v>0</v>
      </c>
      <c r="S17" s="304">
        <v>0</v>
      </c>
      <c r="T17" s="305">
        <v>0</v>
      </c>
      <c r="U17" s="236">
        <v>0</v>
      </c>
      <c r="V17" s="220">
        <v>0</v>
      </c>
      <c r="W17" s="65"/>
    </row>
    <row r="18" spans="1:23" s="13" customFormat="1" ht="33.75" customHeight="1">
      <c r="A18" s="84" t="s">
        <v>33</v>
      </c>
      <c r="B18" s="234">
        <v>2</v>
      </c>
      <c r="C18" s="221">
        <v>1</v>
      </c>
      <c r="D18" s="319">
        <v>1</v>
      </c>
      <c r="E18" s="234">
        <v>0</v>
      </c>
      <c r="F18" s="220">
        <v>0</v>
      </c>
      <c r="G18" s="304">
        <v>0</v>
      </c>
      <c r="H18" s="236">
        <v>0</v>
      </c>
      <c r="I18" s="220">
        <v>0</v>
      </c>
      <c r="J18" s="304">
        <v>0</v>
      </c>
      <c r="K18" s="236">
        <v>0</v>
      </c>
      <c r="L18" s="220">
        <v>0</v>
      </c>
      <c r="M18" s="304">
        <v>0</v>
      </c>
      <c r="N18" s="236">
        <v>0</v>
      </c>
      <c r="O18" s="220">
        <v>0</v>
      </c>
      <c r="P18" s="304">
        <v>0</v>
      </c>
      <c r="Q18" s="236">
        <v>0</v>
      </c>
      <c r="R18" s="220">
        <v>0</v>
      </c>
      <c r="S18" s="304">
        <v>0</v>
      </c>
      <c r="T18" s="305">
        <v>1</v>
      </c>
      <c r="U18" s="236">
        <v>1</v>
      </c>
      <c r="V18" s="220">
        <v>0</v>
      </c>
      <c r="W18" s="65"/>
    </row>
    <row r="19" spans="1:23" s="13" customFormat="1" ht="33.75" customHeight="1">
      <c r="A19" s="84" t="s">
        <v>34</v>
      </c>
      <c r="B19" s="234">
        <v>20</v>
      </c>
      <c r="C19" s="221">
        <v>8</v>
      </c>
      <c r="D19" s="319">
        <v>12</v>
      </c>
      <c r="E19" s="234">
        <v>0</v>
      </c>
      <c r="F19" s="220">
        <v>0</v>
      </c>
      <c r="G19" s="304">
        <v>0</v>
      </c>
      <c r="H19" s="236">
        <v>0</v>
      </c>
      <c r="I19" s="220">
        <v>0</v>
      </c>
      <c r="J19" s="304">
        <v>0</v>
      </c>
      <c r="K19" s="236">
        <v>0</v>
      </c>
      <c r="L19" s="220">
        <v>0</v>
      </c>
      <c r="M19" s="304">
        <v>0</v>
      </c>
      <c r="N19" s="236">
        <v>0</v>
      </c>
      <c r="O19" s="220">
        <v>0</v>
      </c>
      <c r="P19" s="304">
        <v>0</v>
      </c>
      <c r="Q19" s="236">
        <v>0</v>
      </c>
      <c r="R19" s="220">
        <v>0</v>
      </c>
      <c r="S19" s="304">
        <v>0</v>
      </c>
      <c r="T19" s="305">
        <v>14</v>
      </c>
      <c r="U19" s="236">
        <v>6</v>
      </c>
      <c r="V19" s="220">
        <v>8</v>
      </c>
      <c r="W19" s="65"/>
    </row>
    <row r="20" spans="1:23" s="13" customFormat="1" ht="33.75" customHeight="1">
      <c r="A20" s="84" t="s">
        <v>35</v>
      </c>
      <c r="B20" s="234">
        <v>9</v>
      </c>
      <c r="C20" s="221">
        <v>1</v>
      </c>
      <c r="D20" s="319">
        <v>8</v>
      </c>
      <c r="E20" s="234">
        <v>0</v>
      </c>
      <c r="F20" s="220">
        <v>0</v>
      </c>
      <c r="G20" s="304">
        <v>0</v>
      </c>
      <c r="H20" s="236">
        <v>0</v>
      </c>
      <c r="I20" s="220">
        <v>0</v>
      </c>
      <c r="J20" s="304">
        <v>0</v>
      </c>
      <c r="K20" s="236">
        <v>0</v>
      </c>
      <c r="L20" s="220">
        <v>0</v>
      </c>
      <c r="M20" s="304">
        <v>0</v>
      </c>
      <c r="N20" s="236">
        <v>0</v>
      </c>
      <c r="O20" s="220">
        <v>0</v>
      </c>
      <c r="P20" s="304">
        <v>0</v>
      </c>
      <c r="Q20" s="236">
        <v>0</v>
      </c>
      <c r="R20" s="220">
        <v>0</v>
      </c>
      <c r="S20" s="304">
        <v>0</v>
      </c>
      <c r="T20" s="305">
        <v>2</v>
      </c>
      <c r="U20" s="236">
        <v>1</v>
      </c>
      <c r="V20" s="220">
        <v>1</v>
      </c>
      <c r="W20" s="65"/>
    </row>
    <row r="21" spans="1:23" s="13" customFormat="1" ht="33.75" customHeight="1">
      <c r="A21" s="84" t="s">
        <v>36</v>
      </c>
      <c r="B21" s="234">
        <v>1</v>
      </c>
      <c r="C21" s="221">
        <v>0</v>
      </c>
      <c r="D21" s="319">
        <v>1</v>
      </c>
      <c r="E21" s="234">
        <v>0</v>
      </c>
      <c r="F21" s="220">
        <v>0</v>
      </c>
      <c r="G21" s="304">
        <v>0</v>
      </c>
      <c r="H21" s="236">
        <v>0</v>
      </c>
      <c r="I21" s="220">
        <v>0</v>
      </c>
      <c r="J21" s="304">
        <v>0</v>
      </c>
      <c r="K21" s="236">
        <v>0</v>
      </c>
      <c r="L21" s="220">
        <v>0</v>
      </c>
      <c r="M21" s="304">
        <v>0</v>
      </c>
      <c r="N21" s="236">
        <v>0</v>
      </c>
      <c r="O21" s="220">
        <v>0</v>
      </c>
      <c r="P21" s="304">
        <v>0</v>
      </c>
      <c r="Q21" s="236">
        <v>0</v>
      </c>
      <c r="R21" s="220">
        <v>0</v>
      </c>
      <c r="S21" s="304">
        <v>0</v>
      </c>
      <c r="T21" s="305">
        <v>1</v>
      </c>
      <c r="U21" s="236">
        <v>0</v>
      </c>
      <c r="V21" s="220">
        <v>1</v>
      </c>
      <c r="W21" s="65"/>
    </row>
    <row r="22" spans="1:23" s="13" customFormat="1" ht="33.75" customHeight="1">
      <c r="A22" s="84" t="s">
        <v>37</v>
      </c>
      <c r="B22" s="234">
        <v>3</v>
      </c>
      <c r="C22" s="221">
        <v>2</v>
      </c>
      <c r="D22" s="319">
        <v>1</v>
      </c>
      <c r="E22" s="234">
        <v>0</v>
      </c>
      <c r="F22" s="220">
        <v>0</v>
      </c>
      <c r="G22" s="304">
        <v>0</v>
      </c>
      <c r="H22" s="236">
        <v>0</v>
      </c>
      <c r="I22" s="220">
        <v>0</v>
      </c>
      <c r="J22" s="304">
        <v>0</v>
      </c>
      <c r="K22" s="236">
        <v>0</v>
      </c>
      <c r="L22" s="220">
        <v>0</v>
      </c>
      <c r="M22" s="304">
        <v>0</v>
      </c>
      <c r="N22" s="236">
        <v>0</v>
      </c>
      <c r="O22" s="220">
        <v>0</v>
      </c>
      <c r="P22" s="304">
        <v>0</v>
      </c>
      <c r="Q22" s="236">
        <v>0</v>
      </c>
      <c r="R22" s="220">
        <v>0</v>
      </c>
      <c r="S22" s="304">
        <v>0</v>
      </c>
      <c r="T22" s="305">
        <v>1</v>
      </c>
      <c r="U22" s="236">
        <v>1</v>
      </c>
      <c r="V22" s="220">
        <v>0</v>
      </c>
      <c r="W22" s="65"/>
    </row>
    <row r="23" spans="1:23" s="13" customFormat="1" ht="33.75" customHeight="1">
      <c r="A23" s="84" t="s">
        <v>38</v>
      </c>
      <c r="B23" s="234">
        <v>8</v>
      </c>
      <c r="C23" s="221">
        <v>4</v>
      </c>
      <c r="D23" s="319">
        <v>4</v>
      </c>
      <c r="E23" s="234">
        <v>0</v>
      </c>
      <c r="F23" s="220">
        <v>0</v>
      </c>
      <c r="G23" s="304">
        <v>0</v>
      </c>
      <c r="H23" s="236">
        <v>0</v>
      </c>
      <c r="I23" s="220">
        <v>0</v>
      </c>
      <c r="J23" s="304">
        <v>0</v>
      </c>
      <c r="K23" s="236">
        <v>0</v>
      </c>
      <c r="L23" s="220">
        <v>0</v>
      </c>
      <c r="M23" s="304">
        <v>0</v>
      </c>
      <c r="N23" s="236">
        <v>0</v>
      </c>
      <c r="O23" s="220">
        <v>0</v>
      </c>
      <c r="P23" s="304">
        <v>0</v>
      </c>
      <c r="Q23" s="236">
        <v>0</v>
      </c>
      <c r="R23" s="220">
        <v>0</v>
      </c>
      <c r="S23" s="304">
        <v>0</v>
      </c>
      <c r="T23" s="305">
        <v>5</v>
      </c>
      <c r="U23" s="236">
        <v>4</v>
      </c>
      <c r="V23" s="220">
        <v>1</v>
      </c>
      <c r="W23" s="65"/>
    </row>
    <row r="24" spans="1:23" s="13" customFormat="1" ht="33.75" customHeight="1">
      <c r="A24" s="84" t="s">
        <v>39</v>
      </c>
      <c r="B24" s="234">
        <v>4</v>
      </c>
      <c r="C24" s="221">
        <v>2</v>
      </c>
      <c r="D24" s="319">
        <v>2</v>
      </c>
      <c r="E24" s="234">
        <v>0</v>
      </c>
      <c r="F24" s="220">
        <v>0</v>
      </c>
      <c r="G24" s="304">
        <v>0</v>
      </c>
      <c r="H24" s="236">
        <v>0</v>
      </c>
      <c r="I24" s="220">
        <v>0</v>
      </c>
      <c r="J24" s="304">
        <v>0</v>
      </c>
      <c r="K24" s="236">
        <v>0</v>
      </c>
      <c r="L24" s="220">
        <v>0</v>
      </c>
      <c r="M24" s="304">
        <v>0</v>
      </c>
      <c r="N24" s="236">
        <v>0</v>
      </c>
      <c r="O24" s="220">
        <v>0</v>
      </c>
      <c r="P24" s="304">
        <v>0</v>
      </c>
      <c r="Q24" s="236">
        <v>0</v>
      </c>
      <c r="R24" s="220">
        <v>0</v>
      </c>
      <c r="S24" s="304">
        <v>0</v>
      </c>
      <c r="T24" s="305">
        <v>2</v>
      </c>
      <c r="U24" s="236">
        <v>0</v>
      </c>
      <c r="V24" s="220">
        <v>2</v>
      </c>
      <c r="W24" s="65"/>
    </row>
    <row r="25" spans="1:23" s="13" customFormat="1" ht="33.75" customHeight="1">
      <c r="A25" s="84" t="s">
        <v>40</v>
      </c>
      <c r="B25" s="234">
        <v>1</v>
      </c>
      <c r="C25" s="221">
        <v>1</v>
      </c>
      <c r="D25" s="319">
        <v>0</v>
      </c>
      <c r="E25" s="234">
        <v>0</v>
      </c>
      <c r="F25" s="220">
        <v>0</v>
      </c>
      <c r="G25" s="304">
        <v>0</v>
      </c>
      <c r="H25" s="236">
        <v>0</v>
      </c>
      <c r="I25" s="220">
        <v>0</v>
      </c>
      <c r="J25" s="304">
        <v>0</v>
      </c>
      <c r="K25" s="236">
        <v>0</v>
      </c>
      <c r="L25" s="220">
        <v>0</v>
      </c>
      <c r="M25" s="304">
        <v>0</v>
      </c>
      <c r="N25" s="236">
        <v>0</v>
      </c>
      <c r="O25" s="220">
        <v>0</v>
      </c>
      <c r="P25" s="304">
        <v>0</v>
      </c>
      <c r="Q25" s="236">
        <v>0</v>
      </c>
      <c r="R25" s="220">
        <v>0</v>
      </c>
      <c r="S25" s="304">
        <v>0</v>
      </c>
      <c r="T25" s="305">
        <v>0</v>
      </c>
      <c r="U25" s="236">
        <v>0</v>
      </c>
      <c r="V25" s="220">
        <v>0</v>
      </c>
      <c r="W25" s="65"/>
    </row>
    <row r="26" spans="1:23" s="13" customFormat="1" ht="33.75" customHeight="1">
      <c r="A26" s="84" t="s">
        <v>41</v>
      </c>
      <c r="B26" s="234">
        <v>9</v>
      </c>
      <c r="C26" s="221">
        <v>3</v>
      </c>
      <c r="D26" s="319">
        <v>6</v>
      </c>
      <c r="E26" s="234">
        <v>1</v>
      </c>
      <c r="F26" s="220">
        <v>1</v>
      </c>
      <c r="G26" s="304">
        <v>0</v>
      </c>
      <c r="H26" s="236">
        <v>0</v>
      </c>
      <c r="I26" s="220">
        <v>0</v>
      </c>
      <c r="J26" s="304">
        <v>0</v>
      </c>
      <c r="K26" s="236">
        <v>0</v>
      </c>
      <c r="L26" s="220">
        <v>0</v>
      </c>
      <c r="M26" s="304">
        <v>0</v>
      </c>
      <c r="N26" s="236">
        <v>0</v>
      </c>
      <c r="O26" s="220">
        <v>0</v>
      </c>
      <c r="P26" s="304">
        <v>0</v>
      </c>
      <c r="Q26" s="236">
        <v>0</v>
      </c>
      <c r="R26" s="220">
        <v>0</v>
      </c>
      <c r="S26" s="304">
        <v>0</v>
      </c>
      <c r="T26" s="305">
        <v>4</v>
      </c>
      <c r="U26" s="236">
        <v>1</v>
      </c>
      <c r="V26" s="220">
        <v>3</v>
      </c>
      <c r="W26" s="65"/>
    </row>
    <row r="27" spans="1:23" s="13" customFormat="1" ht="33.75" customHeight="1">
      <c r="A27" s="85" t="s">
        <v>148</v>
      </c>
      <c r="B27" s="234">
        <v>4</v>
      </c>
      <c r="C27" s="221">
        <v>2</v>
      </c>
      <c r="D27" s="319">
        <v>2</v>
      </c>
      <c r="E27" s="234">
        <v>0</v>
      </c>
      <c r="F27" s="220">
        <v>0</v>
      </c>
      <c r="G27" s="304">
        <v>0</v>
      </c>
      <c r="H27" s="236">
        <v>0</v>
      </c>
      <c r="I27" s="220">
        <v>0</v>
      </c>
      <c r="J27" s="304">
        <v>0</v>
      </c>
      <c r="K27" s="236">
        <v>0</v>
      </c>
      <c r="L27" s="220">
        <v>0</v>
      </c>
      <c r="M27" s="304">
        <v>0</v>
      </c>
      <c r="N27" s="236">
        <v>0</v>
      </c>
      <c r="O27" s="220">
        <v>0</v>
      </c>
      <c r="P27" s="304">
        <v>0</v>
      </c>
      <c r="Q27" s="236">
        <v>0</v>
      </c>
      <c r="R27" s="220">
        <v>0</v>
      </c>
      <c r="S27" s="304">
        <v>0</v>
      </c>
      <c r="T27" s="305">
        <v>0</v>
      </c>
      <c r="U27" s="236">
        <v>0</v>
      </c>
      <c r="V27" s="220">
        <v>0</v>
      </c>
      <c r="W27" s="65"/>
    </row>
    <row r="28" spans="1:23" s="13" customFormat="1" ht="33.75" customHeight="1" thickBot="1">
      <c r="A28" s="86" t="s">
        <v>43</v>
      </c>
      <c r="B28" s="255">
        <v>6</v>
      </c>
      <c r="C28" s="228">
        <v>2</v>
      </c>
      <c r="D28" s="320">
        <v>4</v>
      </c>
      <c r="E28" s="255">
        <v>0</v>
      </c>
      <c r="F28" s="225">
        <v>0</v>
      </c>
      <c r="G28" s="308">
        <v>0</v>
      </c>
      <c r="H28" s="309">
        <v>0</v>
      </c>
      <c r="I28" s="225">
        <v>0</v>
      </c>
      <c r="J28" s="308">
        <v>0</v>
      </c>
      <c r="K28" s="309">
        <v>0</v>
      </c>
      <c r="L28" s="225">
        <v>0</v>
      </c>
      <c r="M28" s="308">
        <v>0</v>
      </c>
      <c r="N28" s="309">
        <v>0</v>
      </c>
      <c r="O28" s="225">
        <v>0</v>
      </c>
      <c r="P28" s="308">
        <v>0</v>
      </c>
      <c r="Q28" s="309">
        <v>0</v>
      </c>
      <c r="R28" s="225">
        <v>0</v>
      </c>
      <c r="S28" s="308">
        <v>0</v>
      </c>
      <c r="T28" s="310">
        <v>3</v>
      </c>
      <c r="U28" s="309">
        <v>1</v>
      </c>
      <c r="V28" s="225">
        <v>2</v>
      </c>
      <c r="W28" s="65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23622047244094491" right="0.59055118110236227" top="0.78740157480314965" bottom="0.59055118110236227" header="0.51181102362204722" footer="0.51181102362204722"/>
  <pageSetup paperSize="9" scale="89" orientation="portrait" r:id="rId1"/>
  <headerFooter scaleWithDoc="0" alignWithMargins="0">
    <oddHeader>&amp;L&amp;11中学校</oddHeader>
  </headerFooter>
  <ignoredErrors>
    <ignoredError sqref="T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3:AL28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3.42578125" style="60" customWidth="1"/>
    <col min="2" max="3" width="3.42578125" style="60" bestFit="1" customWidth="1"/>
    <col min="4" max="9" width="4.28515625" style="60" customWidth="1"/>
    <col min="10" max="15" width="5.140625" style="60" customWidth="1"/>
    <col min="16" max="18" width="4.85546875" style="60" customWidth="1"/>
    <col min="19" max="19" width="14.5703125" style="60" customWidth="1"/>
    <col min="20" max="256" width="8.5703125" style="60"/>
    <col min="257" max="257" width="3.42578125" style="60" customWidth="1"/>
    <col min="258" max="259" width="3.42578125" style="60" bestFit="1" customWidth="1"/>
    <col min="260" max="265" width="4.28515625" style="60" customWidth="1"/>
    <col min="266" max="271" width="5.140625" style="60" customWidth="1"/>
    <col min="272" max="274" width="4.85546875" style="60" customWidth="1"/>
    <col min="275" max="275" width="14.5703125" style="60" customWidth="1"/>
    <col min="276" max="512" width="8.5703125" style="60"/>
    <col min="513" max="513" width="3.42578125" style="60" customWidth="1"/>
    <col min="514" max="515" width="3.42578125" style="60" bestFit="1" customWidth="1"/>
    <col min="516" max="521" width="4.28515625" style="60" customWidth="1"/>
    <col min="522" max="527" width="5.140625" style="60" customWidth="1"/>
    <col min="528" max="530" width="4.85546875" style="60" customWidth="1"/>
    <col min="531" max="531" width="14.5703125" style="60" customWidth="1"/>
    <col min="532" max="768" width="8.5703125" style="60"/>
    <col min="769" max="769" width="3.42578125" style="60" customWidth="1"/>
    <col min="770" max="771" width="3.42578125" style="60" bestFit="1" customWidth="1"/>
    <col min="772" max="777" width="4.28515625" style="60" customWidth="1"/>
    <col min="778" max="783" width="5.140625" style="60" customWidth="1"/>
    <col min="784" max="786" width="4.85546875" style="60" customWidth="1"/>
    <col min="787" max="787" width="14.5703125" style="60" customWidth="1"/>
    <col min="788" max="1024" width="8.5703125" style="60"/>
    <col min="1025" max="1025" width="3.42578125" style="60" customWidth="1"/>
    <col min="1026" max="1027" width="3.42578125" style="60" bestFit="1" customWidth="1"/>
    <col min="1028" max="1033" width="4.28515625" style="60" customWidth="1"/>
    <col min="1034" max="1039" width="5.140625" style="60" customWidth="1"/>
    <col min="1040" max="1042" width="4.85546875" style="60" customWidth="1"/>
    <col min="1043" max="1043" width="14.5703125" style="60" customWidth="1"/>
    <col min="1044" max="1280" width="8.5703125" style="60"/>
    <col min="1281" max="1281" width="3.42578125" style="60" customWidth="1"/>
    <col min="1282" max="1283" width="3.42578125" style="60" bestFit="1" customWidth="1"/>
    <col min="1284" max="1289" width="4.28515625" style="60" customWidth="1"/>
    <col min="1290" max="1295" width="5.140625" style="60" customWidth="1"/>
    <col min="1296" max="1298" width="4.85546875" style="60" customWidth="1"/>
    <col min="1299" max="1299" width="14.5703125" style="60" customWidth="1"/>
    <col min="1300" max="1536" width="8.5703125" style="60"/>
    <col min="1537" max="1537" width="3.42578125" style="60" customWidth="1"/>
    <col min="1538" max="1539" width="3.42578125" style="60" bestFit="1" customWidth="1"/>
    <col min="1540" max="1545" width="4.28515625" style="60" customWidth="1"/>
    <col min="1546" max="1551" width="5.140625" style="60" customWidth="1"/>
    <col min="1552" max="1554" width="4.85546875" style="60" customWidth="1"/>
    <col min="1555" max="1555" width="14.5703125" style="60" customWidth="1"/>
    <col min="1556" max="1792" width="8.5703125" style="60"/>
    <col min="1793" max="1793" width="3.42578125" style="60" customWidth="1"/>
    <col min="1794" max="1795" width="3.42578125" style="60" bestFit="1" customWidth="1"/>
    <col min="1796" max="1801" width="4.28515625" style="60" customWidth="1"/>
    <col min="1802" max="1807" width="5.140625" style="60" customWidth="1"/>
    <col min="1808" max="1810" width="4.85546875" style="60" customWidth="1"/>
    <col min="1811" max="1811" width="14.5703125" style="60" customWidth="1"/>
    <col min="1812" max="2048" width="8.5703125" style="60"/>
    <col min="2049" max="2049" width="3.42578125" style="60" customWidth="1"/>
    <col min="2050" max="2051" width="3.42578125" style="60" bestFit="1" customWidth="1"/>
    <col min="2052" max="2057" width="4.28515625" style="60" customWidth="1"/>
    <col min="2058" max="2063" width="5.140625" style="60" customWidth="1"/>
    <col min="2064" max="2066" width="4.85546875" style="60" customWidth="1"/>
    <col min="2067" max="2067" width="14.5703125" style="60" customWidth="1"/>
    <col min="2068" max="2304" width="8.5703125" style="60"/>
    <col min="2305" max="2305" width="3.42578125" style="60" customWidth="1"/>
    <col min="2306" max="2307" width="3.42578125" style="60" bestFit="1" customWidth="1"/>
    <col min="2308" max="2313" width="4.28515625" style="60" customWidth="1"/>
    <col min="2314" max="2319" width="5.140625" style="60" customWidth="1"/>
    <col min="2320" max="2322" width="4.85546875" style="60" customWidth="1"/>
    <col min="2323" max="2323" width="14.5703125" style="60" customWidth="1"/>
    <col min="2324" max="2560" width="8.5703125" style="60"/>
    <col min="2561" max="2561" width="3.42578125" style="60" customWidth="1"/>
    <col min="2562" max="2563" width="3.42578125" style="60" bestFit="1" customWidth="1"/>
    <col min="2564" max="2569" width="4.28515625" style="60" customWidth="1"/>
    <col min="2570" max="2575" width="5.140625" style="60" customWidth="1"/>
    <col min="2576" max="2578" width="4.85546875" style="60" customWidth="1"/>
    <col min="2579" max="2579" width="14.5703125" style="60" customWidth="1"/>
    <col min="2580" max="2816" width="8.5703125" style="60"/>
    <col min="2817" max="2817" width="3.42578125" style="60" customWidth="1"/>
    <col min="2818" max="2819" width="3.42578125" style="60" bestFit="1" customWidth="1"/>
    <col min="2820" max="2825" width="4.28515625" style="60" customWidth="1"/>
    <col min="2826" max="2831" width="5.140625" style="60" customWidth="1"/>
    <col min="2832" max="2834" width="4.85546875" style="60" customWidth="1"/>
    <col min="2835" max="2835" width="14.5703125" style="60" customWidth="1"/>
    <col min="2836" max="3072" width="8.5703125" style="60"/>
    <col min="3073" max="3073" width="3.42578125" style="60" customWidth="1"/>
    <col min="3074" max="3075" width="3.42578125" style="60" bestFit="1" customWidth="1"/>
    <col min="3076" max="3081" width="4.28515625" style="60" customWidth="1"/>
    <col min="3082" max="3087" width="5.140625" style="60" customWidth="1"/>
    <col min="3088" max="3090" width="4.85546875" style="60" customWidth="1"/>
    <col min="3091" max="3091" width="14.5703125" style="60" customWidth="1"/>
    <col min="3092" max="3328" width="8.5703125" style="60"/>
    <col min="3329" max="3329" width="3.42578125" style="60" customWidth="1"/>
    <col min="3330" max="3331" width="3.42578125" style="60" bestFit="1" customWidth="1"/>
    <col min="3332" max="3337" width="4.28515625" style="60" customWidth="1"/>
    <col min="3338" max="3343" width="5.140625" style="60" customWidth="1"/>
    <col min="3344" max="3346" width="4.85546875" style="60" customWidth="1"/>
    <col min="3347" max="3347" width="14.5703125" style="60" customWidth="1"/>
    <col min="3348" max="3584" width="8.5703125" style="60"/>
    <col min="3585" max="3585" width="3.42578125" style="60" customWidth="1"/>
    <col min="3586" max="3587" width="3.42578125" style="60" bestFit="1" customWidth="1"/>
    <col min="3588" max="3593" width="4.28515625" style="60" customWidth="1"/>
    <col min="3594" max="3599" width="5.140625" style="60" customWidth="1"/>
    <col min="3600" max="3602" width="4.85546875" style="60" customWidth="1"/>
    <col min="3603" max="3603" width="14.5703125" style="60" customWidth="1"/>
    <col min="3604" max="3840" width="8.5703125" style="60"/>
    <col min="3841" max="3841" width="3.42578125" style="60" customWidth="1"/>
    <col min="3842" max="3843" width="3.42578125" style="60" bestFit="1" customWidth="1"/>
    <col min="3844" max="3849" width="4.28515625" style="60" customWidth="1"/>
    <col min="3850" max="3855" width="5.140625" style="60" customWidth="1"/>
    <col min="3856" max="3858" width="4.85546875" style="60" customWidth="1"/>
    <col min="3859" max="3859" width="14.5703125" style="60" customWidth="1"/>
    <col min="3860" max="4096" width="8.5703125" style="60"/>
    <col min="4097" max="4097" width="3.42578125" style="60" customWidth="1"/>
    <col min="4098" max="4099" width="3.42578125" style="60" bestFit="1" customWidth="1"/>
    <col min="4100" max="4105" width="4.28515625" style="60" customWidth="1"/>
    <col min="4106" max="4111" width="5.140625" style="60" customWidth="1"/>
    <col min="4112" max="4114" width="4.85546875" style="60" customWidth="1"/>
    <col min="4115" max="4115" width="14.5703125" style="60" customWidth="1"/>
    <col min="4116" max="4352" width="8.5703125" style="60"/>
    <col min="4353" max="4353" width="3.42578125" style="60" customWidth="1"/>
    <col min="4354" max="4355" width="3.42578125" style="60" bestFit="1" customWidth="1"/>
    <col min="4356" max="4361" width="4.28515625" style="60" customWidth="1"/>
    <col min="4362" max="4367" width="5.140625" style="60" customWidth="1"/>
    <col min="4368" max="4370" width="4.85546875" style="60" customWidth="1"/>
    <col min="4371" max="4371" width="14.5703125" style="60" customWidth="1"/>
    <col min="4372" max="4608" width="8.5703125" style="60"/>
    <col min="4609" max="4609" width="3.42578125" style="60" customWidth="1"/>
    <col min="4610" max="4611" width="3.42578125" style="60" bestFit="1" customWidth="1"/>
    <col min="4612" max="4617" width="4.28515625" style="60" customWidth="1"/>
    <col min="4618" max="4623" width="5.140625" style="60" customWidth="1"/>
    <col min="4624" max="4626" width="4.85546875" style="60" customWidth="1"/>
    <col min="4627" max="4627" width="14.5703125" style="60" customWidth="1"/>
    <col min="4628" max="4864" width="8.5703125" style="60"/>
    <col min="4865" max="4865" width="3.42578125" style="60" customWidth="1"/>
    <col min="4866" max="4867" width="3.42578125" style="60" bestFit="1" customWidth="1"/>
    <col min="4868" max="4873" width="4.28515625" style="60" customWidth="1"/>
    <col min="4874" max="4879" width="5.140625" style="60" customWidth="1"/>
    <col min="4880" max="4882" width="4.85546875" style="60" customWidth="1"/>
    <col min="4883" max="4883" width="14.5703125" style="60" customWidth="1"/>
    <col min="4884" max="5120" width="8.5703125" style="60"/>
    <col min="5121" max="5121" width="3.42578125" style="60" customWidth="1"/>
    <col min="5122" max="5123" width="3.42578125" style="60" bestFit="1" customWidth="1"/>
    <col min="5124" max="5129" width="4.28515625" style="60" customWidth="1"/>
    <col min="5130" max="5135" width="5.140625" style="60" customWidth="1"/>
    <col min="5136" max="5138" width="4.85546875" style="60" customWidth="1"/>
    <col min="5139" max="5139" width="14.5703125" style="60" customWidth="1"/>
    <col min="5140" max="5376" width="8.5703125" style="60"/>
    <col min="5377" max="5377" width="3.42578125" style="60" customWidth="1"/>
    <col min="5378" max="5379" width="3.42578125" style="60" bestFit="1" customWidth="1"/>
    <col min="5380" max="5385" width="4.28515625" style="60" customWidth="1"/>
    <col min="5386" max="5391" width="5.140625" style="60" customWidth="1"/>
    <col min="5392" max="5394" width="4.85546875" style="60" customWidth="1"/>
    <col min="5395" max="5395" width="14.5703125" style="60" customWidth="1"/>
    <col min="5396" max="5632" width="8.5703125" style="60"/>
    <col min="5633" max="5633" width="3.42578125" style="60" customWidth="1"/>
    <col min="5634" max="5635" width="3.42578125" style="60" bestFit="1" customWidth="1"/>
    <col min="5636" max="5641" width="4.28515625" style="60" customWidth="1"/>
    <col min="5642" max="5647" width="5.140625" style="60" customWidth="1"/>
    <col min="5648" max="5650" width="4.85546875" style="60" customWidth="1"/>
    <col min="5651" max="5651" width="14.5703125" style="60" customWidth="1"/>
    <col min="5652" max="5888" width="8.5703125" style="60"/>
    <col min="5889" max="5889" width="3.42578125" style="60" customWidth="1"/>
    <col min="5890" max="5891" width="3.42578125" style="60" bestFit="1" customWidth="1"/>
    <col min="5892" max="5897" width="4.28515625" style="60" customWidth="1"/>
    <col min="5898" max="5903" width="5.140625" style="60" customWidth="1"/>
    <col min="5904" max="5906" width="4.85546875" style="60" customWidth="1"/>
    <col min="5907" max="5907" width="14.5703125" style="60" customWidth="1"/>
    <col min="5908" max="6144" width="8.5703125" style="60"/>
    <col min="6145" max="6145" width="3.42578125" style="60" customWidth="1"/>
    <col min="6146" max="6147" width="3.42578125" style="60" bestFit="1" customWidth="1"/>
    <col min="6148" max="6153" width="4.28515625" style="60" customWidth="1"/>
    <col min="6154" max="6159" width="5.140625" style="60" customWidth="1"/>
    <col min="6160" max="6162" width="4.85546875" style="60" customWidth="1"/>
    <col min="6163" max="6163" width="14.5703125" style="60" customWidth="1"/>
    <col min="6164" max="6400" width="8.5703125" style="60"/>
    <col min="6401" max="6401" width="3.42578125" style="60" customWidth="1"/>
    <col min="6402" max="6403" width="3.42578125" style="60" bestFit="1" customWidth="1"/>
    <col min="6404" max="6409" width="4.28515625" style="60" customWidth="1"/>
    <col min="6410" max="6415" width="5.140625" style="60" customWidth="1"/>
    <col min="6416" max="6418" width="4.85546875" style="60" customWidth="1"/>
    <col min="6419" max="6419" width="14.5703125" style="60" customWidth="1"/>
    <col min="6420" max="6656" width="8.5703125" style="60"/>
    <col min="6657" max="6657" width="3.42578125" style="60" customWidth="1"/>
    <col min="6658" max="6659" width="3.42578125" style="60" bestFit="1" customWidth="1"/>
    <col min="6660" max="6665" width="4.28515625" style="60" customWidth="1"/>
    <col min="6666" max="6671" width="5.140625" style="60" customWidth="1"/>
    <col min="6672" max="6674" width="4.85546875" style="60" customWidth="1"/>
    <col min="6675" max="6675" width="14.5703125" style="60" customWidth="1"/>
    <col min="6676" max="6912" width="8.5703125" style="60"/>
    <col min="6913" max="6913" width="3.42578125" style="60" customWidth="1"/>
    <col min="6914" max="6915" width="3.42578125" style="60" bestFit="1" customWidth="1"/>
    <col min="6916" max="6921" width="4.28515625" style="60" customWidth="1"/>
    <col min="6922" max="6927" width="5.140625" style="60" customWidth="1"/>
    <col min="6928" max="6930" width="4.85546875" style="60" customWidth="1"/>
    <col min="6931" max="6931" width="14.5703125" style="60" customWidth="1"/>
    <col min="6932" max="7168" width="8.5703125" style="60"/>
    <col min="7169" max="7169" width="3.42578125" style="60" customWidth="1"/>
    <col min="7170" max="7171" width="3.42578125" style="60" bestFit="1" customWidth="1"/>
    <col min="7172" max="7177" width="4.28515625" style="60" customWidth="1"/>
    <col min="7178" max="7183" width="5.140625" style="60" customWidth="1"/>
    <col min="7184" max="7186" width="4.85546875" style="60" customWidth="1"/>
    <col min="7187" max="7187" width="14.5703125" style="60" customWidth="1"/>
    <col min="7188" max="7424" width="8.5703125" style="60"/>
    <col min="7425" max="7425" width="3.42578125" style="60" customWidth="1"/>
    <col min="7426" max="7427" width="3.42578125" style="60" bestFit="1" customWidth="1"/>
    <col min="7428" max="7433" width="4.28515625" style="60" customWidth="1"/>
    <col min="7434" max="7439" width="5.140625" style="60" customWidth="1"/>
    <col min="7440" max="7442" width="4.85546875" style="60" customWidth="1"/>
    <col min="7443" max="7443" width="14.5703125" style="60" customWidth="1"/>
    <col min="7444" max="7680" width="8.5703125" style="60"/>
    <col min="7681" max="7681" width="3.42578125" style="60" customWidth="1"/>
    <col min="7682" max="7683" width="3.42578125" style="60" bestFit="1" customWidth="1"/>
    <col min="7684" max="7689" width="4.28515625" style="60" customWidth="1"/>
    <col min="7690" max="7695" width="5.140625" style="60" customWidth="1"/>
    <col min="7696" max="7698" width="4.85546875" style="60" customWidth="1"/>
    <col min="7699" max="7699" width="14.5703125" style="60" customWidth="1"/>
    <col min="7700" max="7936" width="8.5703125" style="60"/>
    <col min="7937" max="7937" width="3.42578125" style="60" customWidth="1"/>
    <col min="7938" max="7939" width="3.42578125" style="60" bestFit="1" customWidth="1"/>
    <col min="7940" max="7945" width="4.28515625" style="60" customWidth="1"/>
    <col min="7946" max="7951" width="5.140625" style="60" customWidth="1"/>
    <col min="7952" max="7954" width="4.85546875" style="60" customWidth="1"/>
    <col min="7955" max="7955" width="14.5703125" style="60" customWidth="1"/>
    <col min="7956" max="8192" width="8.5703125" style="60"/>
    <col min="8193" max="8193" width="3.42578125" style="60" customWidth="1"/>
    <col min="8194" max="8195" width="3.42578125" style="60" bestFit="1" customWidth="1"/>
    <col min="8196" max="8201" width="4.28515625" style="60" customWidth="1"/>
    <col min="8202" max="8207" width="5.140625" style="60" customWidth="1"/>
    <col min="8208" max="8210" width="4.85546875" style="60" customWidth="1"/>
    <col min="8211" max="8211" width="14.5703125" style="60" customWidth="1"/>
    <col min="8212" max="8448" width="8.5703125" style="60"/>
    <col min="8449" max="8449" width="3.42578125" style="60" customWidth="1"/>
    <col min="8450" max="8451" width="3.42578125" style="60" bestFit="1" customWidth="1"/>
    <col min="8452" max="8457" width="4.28515625" style="60" customWidth="1"/>
    <col min="8458" max="8463" width="5.140625" style="60" customWidth="1"/>
    <col min="8464" max="8466" width="4.85546875" style="60" customWidth="1"/>
    <col min="8467" max="8467" width="14.5703125" style="60" customWidth="1"/>
    <col min="8468" max="8704" width="8.5703125" style="60"/>
    <col min="8705" max="8705" width="3.42578125" style="60" customWidth="1"/>
    <col min="8706" max="8707" width="3.42578125" style="60" bestFit="1" customWidth="1"/>
    <col min="8708" max="8713" width="4.28515625" style="60" customWidth="1"/>
    <col min="8714" max="8719" width="5.140625" style="60" customWidth="1"/>
    <col min="8720" max="8722" width="4.85546875" style="60" customWidth="1"/>
    <col min="8723" max="8723" width="14.5703125" style="60" customWidth="1"/>
    <col min="8724" max="8960" width="8.5703125" style="60"/>
    <col min="8961" max="8961" width="3.42578125" style="60" customWidth="1"/>
    <col min="8962" max="8963" width="3.42578125" style="60" bestFit="1" customWidth="1"/>
    <col min="8964" max="8969" width="4.28515625" style="60" customWidth="1"/>
    <col min="8970" max="8975" width="5.140625" style="60" customWidth="1"/>
    <col min="8976" max="8978" width="4.85546875" style="60" customWidth="1"/>
    <col min="8979" max="8979" width="14.5703125" style="60" customWidth="1"/>
    <col min="8980" max="9216" width="8.5703125" style="60"/>
    <col min="9217" max="9217" width="3.42578125" style="60" customWidth="1"/>
    <col min="9218" max="9219" width="3.42578125" style="60" bestFit="1" customWidth="1"/>
    <col min="9220" max="9225" width="4.28515625" style="60" customWidth="1"/>
    <col min="9226" max="9231" width="5.140625" style="60" customWidth="1"/>
    <col min="9232" max="9234" width="4.85546875" style="60" customWidth="1"/>
    <col min="9235" max="9235" width="14.5703125" style="60" customWidth="1"/>
    <col min="9236" max="9472" width="8.5703125" style="60"/>
    <col min="9473" max="9473" width="3.42578125" style="60" customWidth="1"/>
    <col min="9474" max="9475" width="3.42578125" style="60" bestFit="1" customWidth="1"/>
    <col min="9476" max="9481" width="4.28515625" style="60" customWidth="1"/>
    <col min="9482" max="9487" width="5.140625" style="60" customWidth="1"/>
    <col min="9488" max="9490" width="4.85546875" style="60" customWidth="1"/>
    <col min="9491" max="9491" width="14.5703125" style="60" customWidth="1"/>
    <col min="9492" max="9728" width="8.5703125" style="60"/>
    <col min="9729" max="9729" width="3.42578125" style="60" customWidth="1"/>
    <col min="9730" max="9731" width="3.42578125" style="60" bestFit="1" customWidth="1"/>
    <col min="9732" max="9737" width="4.28515625" style="60" customWidth="1"/>
    <col min="9738" max="9743" width="5.140625" style="60" customWidth="1"/>
    <col min="9744" max="9746" width="4.85546875" style="60" customWidth="1"/>
    <col min="9747" max="9747" width="14.5703125" style="60" customWidth="1"/>
    <col min="9748" max="9984" width="8.5703125" style="60"/>
    <col min="9985" max="9985" width="3.42578125" style="60" customWidth="1"/>
    <col min="9986" max="9987" width="3.42578125" style="60" bestFit="1" customWidth="1"/>
    <col min="9988" max="9993" width="4.28515625" style="60" customWidth="1"/>
    <col min="9994" max="9999" width="5.140625" style="60" customWidth="1"/>
    <col min="10000" max="10002" width="4.85546875" style="60" customWidth="1"/>
    <col min="10003" max="10003" width="14.5703125" style="60" customWidth="1"/>
    <col min="10004" max="10240" width="8.5703125" style="60"/>
    <col min="10241" max="10241" width="3.42578125" style="60" customWidth="1"/>
    <col min="10242" max="10243" width="3.42578125" style="60" bestFit="1" customWidth="1"/>
    <col min="10244" max="10249" width="4.28515625" style="60" customWidth="1"/>
    <col min="10250" max="10255" width="5.140625" style="60" customWidth="1"/>
    <col min="10256" max="10258" width="4.85546875" style="60" customWidth="1"/>
    <col min="10259" max="10259" width="14.5703125" style="60" customWidth="1"/>
    <col min="10260" max="10496" width="8.5703125" style="60"/>
    <col min="10497" max="10497" width="3.42578125" style="60" customWidth="1"/>
    <col min="10498" max="10499" width="3.42578125" style="60" bestFit="1" customWidth="1"/>
    <col min="10500" max="10505" width="4.28515625" style="60" customWidth="1"/>
    <col min="10506" max="10511" width="5.140625" style="60" customWidth="1"/>
    <col min="10512" max="10514" width="4.85546875" style="60" customWidth="1"/>
    <col min="10515" max="10515" width="14.5703125" style="60" customWidth="1"/>
    <col min="10516" max="10752" width="8.5703125" style="60"/>
    <col min="10753" max="10753" width="3.42578125" style="60" customWidth="1"/>
    <col min="10754" max="10755" width="3.42578125" style="60" bestFit="1" customWidth="1"/>
    <col min="10756" max="10761" width="4.28515625" style="60" customWidth="1"/>
    <col min="10762" max="10767" width="5.140625" style="60" customWidth="1"/>
    <col min="10768" max="10770" width="4.85546875" style="60" customWidth="1"/>
    <col min="10771" max="10771" width="14.5703125" style="60" customWidth="1"/>
    <col min="10772" max="11008" width="8.5703125" style="60"/>
    <col min="11009" max="11009" width="3.42578125" style="60" customWidth="1"/>
    <col min="11010" max="11011" width="3.42578125" style="60" bestFit="1" customWidth="1"/>
    <col min="11012" max="11017" width="4.28515625" style="60" customWidth="1"/>
    <col min="11018" max="11023" width="5.140625" style="60" customWidth="1"/>
    <col min="11024" max="11026" width="4.85546875" style="60" customWidth="1"/>
    <col min="11027" max="11027" width="14.5703125" style="60" customWidth="1"/>
    <col min="11028" max="11264" width="8.5703125" style="60"/>
    <col min="11265" max="11265" width="3.42578125" style="60" customWidth="1"/>
    <col min="11266" max="11267" width="3.42578125" style="60" bestFit="1" customWidth="1"/>
    <col min="11268" max="11273" width="4.28515625" style="60" customWidth="1"/>
    <col min="11274" max="11279" width="5.140625" style="60" customWidth="1"/>
    <col min="11280" max="11282" width="4.85546875" style="60" customWidth="1"/>
    <col min="11283" max="11283" width="14.5703125" style="60" customWidth="1"/>
    <col min="11284" max="11520" width="8.5703125" style="60"/>
    <col min="11521" max="11521" width="3.42578125" style="60" customWidth="1"/>
    <col min="11522" max="11523" width="3.42578125" style="60" bestFit="1" customWidth="1"/>
    <col min="11524" max="11529" width="4.28515625" style="60" customWidth="1"/>
    <col min="11530" max="11535" width="5.140625" style="60" customWidth="1"/>
    <col min="11536" max="11538" width="4.85546875" style="60" customWidth="1"/>
    <col min="11539" max="11539" width="14.5703125" style="60" customWidth="1"/>
    <col min="11540" max="11776" width="8.5703125" style="60"/>
    <col min="11777" max="11777" width="3.42578125" style="60" customWidth="1"/>
    <col min="11778" max="11779" width="3.42578125" style="60" bestFit="1" customWidth="1"/>
    <col min="11780" max="11785" width="4.28515625" style="60" customWidth="1"/>
    <col min="11786" max="11791" width="5.140625" style="60" customWidth="1"/>
    <col min="11792" max="11794" width="4.85546875" style="60" customWidth="1"/>
    <col min="11795" max="11795" width="14.5703125" style="60" customWidth="1"/>
    <col min="11796" max="12032" width="8.5703125" style="60"/>
    <col min="12033" max="12033" width="3.42578125" style="60" customWidth="1"/>
    <col min="12034" max="12035" width="3.42578125" style="60" bestFit="1" customWidth="1"/>
    <col min="12036" max="12041" width="4.28515625" style="60" customWidth="1"/>
    <col min="12042" max="12047" width="5.140625" style="60" customWidth="1"/>
    <col min="12048" max="12050" width="4.85546875" style="60" customWidth="1"/>
    <col min="12051" max="12051" width="14.5703125" style="60" customWidth="1"/>
    <col min="12052" max="12288" width="8.5703125" style="60"/>
    <col min="12289" max="12289" width="3.42578125" style="60" customWidth="1"/>
    <col min="12290" max="12291" width="3.42578125" style="60" bestFit="1" customWidth="1"/>
    <col min="12292" max="12297" width="4.28515625" style="60" customWidth="1"/>
    <col min="12298" max="12303" width="5.140625" style="60" customWidth="1"/>
    <col min="12304" max="12306" width="4.85546875" style="60" customWidth="1"/>
    <col min="12307" max="12307" width="14.5703125" style="60" customWidth="1"/>
    <col min="12308" max="12544" width="8.5703125" style="60"/>
    <col min="12545" max="12545" width="3.42578125" style="60" customWidth="1"/>
    <col min="12546" max="12547" width="3.42578125" style="60" bestFit="1" customWidth="1"/>
    <col min="12548" max="12553" width="4.28515625" style="60" customWidth="1"/>
    <col min="12554" max="12559" width="5.140625" style="60" customWidth="1"/>
    <col min="12560" max="12562" width="4.85546875" style="60" customWidth="1"/>
    <col min="12563" max="12563" width="14.5703125" style="60" customWidth="1"/>
    <col min="12564" max="12800" width="8.5703125" style="60"/>
    <col min="12801" max="12801" width="3.42578125" style="60" customWidth="1"/>
    <col min="12802" max="12803" width="3.42578125" style="60" bestFit="1" customWidth="1"/>
    <col min="12804" max="12809" width="4.28515625" style="60" customWidth="1"/>
    <col min="12810" max="12815" width="5.140625" style="60" customWidth="1"/>
    <col min="12816" max="12818" width="4.85546875" style="60" customWidth="1"/>
    <col min="12819" max="12819" width="14.5703125" style="60" customWidth="1"/>
    <col min="12820" max="13056" width="8.5703125" style="60"/>
    <col min="13057" max="13057" width="3.42578125" style="60" customWidth="1"/>
    <col min="13058" max="13059" width="3.42578125" style="60" bestFit="1" customWidth="1"/>
    <col min="13060" max="13065" width="4.28515625" style="60" customWidth="1"/>
    <col min="13066" max="13071" width="5.140625" style="60" customWidth="1"/>
    <col min="13072" max="13074" width="4.85546875" style="60" customWidth="1"/>
    <col min="13075" max="13075" width="14.5703125" style="60" customWidth="1"/>
    <col min="13076" max="13312" width="8.5703125" style="60"/>
    <col min="13313" max="13313" width="3.42578125" style="60" customWidth="1"/>
    <col min="13314" max="13315" width="3.42578125" style="60" bestFit="1" customWidth="1"/>
    <col min="13316" max="13321" width="4.28515625" style="60" customWidth="1"/>
    <col min="13322" max="13327" width="5.140625" style="60" customWidth="1"/>
    <col min="13328" max="13330" width="4.85546875" style="60" customWidth="1"/>
    <col min="13331" max="13331" width="14.5703125" style="60" customWidth="1"/>
    <col min="13332" max="13568" width="8.5703125" style="60"/>
    <col min="13569" max="13569" width="3.42578125" style="60" customWidth="1"/>
    <col min="13570" max="13571" width="3.42578125" style="60" bestFit="1" customWidth="1"/>
    <col min="13572" max="13577" width="4.28515625" style="60" customWidth="1"/>
    <col min="13578" max="13583" width="5.140625" style="60" customWidth="1"/>
    <col min="13584" max="13586" width="4.85546875" style="60" customWidth="1"/>
    <col min="13587" max="13587" width="14.5703125" style="60" customWidth="1"/>
    <col min="13588" max="13824" width="8.5703125" style="60"/>
    <col min="13825" max="13825" width="3.42578125" style="60" customWidth="1"/>
    <col min="13826" max="13827" width="3.42578125" style="60" bestFit="1" customWidth="1"/>
    <col min="13828" max="13833" width="4.28515625" style="60" customWidth="1"/>
    <col min="13834" max="13839" width="5.140625" style="60" customWidth="1"/>
    <col min="13840" max="13842" width="4.85546875" style="60" customWidth="1"/>
    <col min="13843" max="13843" width="14.5703125" style="60" customWidth="1"/>
    <col min="13844" max="14080" width="8.5703125" style="60"/>
    <col min="14081" max="14081" width="3.42578125" style="60" customWidth="1"/>
    <col min="14082" max="14083" width="3.42578125" style="60" bestFit="1" customWidth="1"/>
    <col min="14084" max="14089" width="4.28515625" style="60" customWidth="1"/>
    <col min="14090" max="14095" width="5.140625" style="60" customWidth="1"/>
    <col min="14096" max="14098" width="4.85546875" style="60" customWidth="1"/>
    <col min="14099" max="14099" width="14.5703125" style="60" customWidth="1"/>
    <col min="14100" max="14336" width="8.5703125" style="60"/>
    <col min="14337" max="14337" width="3.42578125" style="60" customWidth="1"/>
    <col min="14338" max="14339" width="3.42578125" style="60" bestFit="1" customWidth="1"/>
    <col min="14340" max="14345" width="4.28515625" style="60" customWidth="1"/>
    <col min="14346" max="14351" width="5.140625" style="60" customWidth="1"/>
    <col min="14352" max="14354" width="4.85546875" style="60" customWidth="1"/>
    <col min="14355" max="14355" width="14.5703125" style="60" customWidth="1"/>
    <col min="14356" max="14592" width="8.5703125" style="60"/>
    <col min="14593" max="14593" width="3.42578125" style="60" customWidth="1"/>
    <col min="14594" max="14595" width="3.42578125" style="60" bestFit="1" customWidth="1"/>
    <col min="14596" max="14601" width="4.28515625" style="60" customWidth="1"/>
    <col min="14602" max="14607" width="5.140625" style="60" customWidth="1"/>
    <col min="14608" max="14610" width="4.85546875" style="60" customWidth="1"/>
    <col min="14611" max="14611" width="14.5703125" style="60" customWidth="1"/>
    <col min="14612" max="14848" width="8.5703125" style="60"/>
    <col min="14849" max="14849" width="3.42578125" style="60" customWidth="1"/>
    <col min="14850" max="14851" width="3.42578125" style="60" bestFit="1" customWidth="1"/>
    <col min="14852" max="14857" width="4.28515625" style="60" customWidth="1"/>
    <col min="14858" max="14863" width="5.140625" style="60" customWidth="1"/>
    <col min="14864" max="14866" width="4.85546875" style="60" customWidth="1"/>
    <col min="14867" max="14867" width="14.5703125" style="60" customWidth="1"/>
    <col min="14868" max="15104" width="8.5703125" style="60"/>
    <col min="15105" max="15105" width="3.42578125" style="60" customWidth="1"/>
    <col min="15106" max="15107" width="3.42578125" style="60" bestFit="1" customWidth="1"/>
    <col min="15108" max="15113" width="4.28515625" style="60" customWidth="1"/>
    <col min="15114" max="15119" width="5.140625" style="60" customWidth="1"/>
    <col min="15120" max="15122" width="4.85546875" style="60" customWidth="1"/>
    <col min="15123" max="15123" width="14.5703125" style="60" customWidth="1"/>
    <col min="15124" max="15360" width="8.5703125" style="60"/>
    <col min="15361" max="15361" width="3.42578125" style="60" customWidth="1"/>
    <col min="15362" max="15363" width="3.42578125" style="60" bestFit="1" customWidth="1"/>
    <col min="15364" max="15369" width="4.28515625" style="60" customWidth="1"/>
    <col min="15370" max="15375" width="5.140625" style="60" customWidth="1"/>
    <col min="15376" max="15378" width="4.85546875" style="60" customWidth="1"/>
    <col min="15379" max="15379" width="14.5703125" style="60" customWidth="1"/>
    <col min="15380" max="15616" width="8.5703125" style="60"/>
    <col min="15617" max="15617" width="3.42578125" style="60" customWidth="1"/>
    <col min="15618" max="15619" width="3.42578125" style="60" bestFit="1" customWidth="1"/>
    <col min="15620" max="15625" width="4.28515625" style="60" customWidth="1"/>
    <col min="15626" max="15631" width="5.140625" style="60" customWidth="1"/>
    <col min="15632" max="15634" width="4.85546875" style="60" customWidth="1"/>
    <col min="15635" max="15635" width="14.5703125" style="60" customWidth="1"/>
    <col min="15636" max="15872" width="8.5703125" style="60"/>
    <col min="15873" max="15873" width="3.42578125" style="60" customWidth="1"/>
    <col min="15874" max="15875" width="3.42578125" style="60" bestFit="1" customWidth="1"/>
    <col min="15876" max="15881" width="4.28515625" style="60" customWidth="1"/>
    <col min="15882" max="15887" width="5.140625" style="60" customWidth="1"/>
    <col min="15888" max="15890" width="4.85546875" style="60" customWidth="1"/>
    <col min="15891" max="15891" width="14.5703125" style="60" customWidth="1"/>
    <col min="15892" max="16128" width="8.5703125" style="60"/>
    <col min="16129" max="16129" width="3.42578125" style="60" customWidth="1"/>
    <col min="16130" max="16131" width="3.42578125" style="60" bestFit="1" customWidth="1"/>
    <col min="16132" max="16137" width="4.28515625" style="60" customWidth="1"/>
    <col min="16138" max="16143" width="5.140625" style="60" customWidth="1"/>
    <col min="16144" max="16146" width="4.85546875" style="60" customWidth="1"/>
    <col min="16147" max="16147" width="14.5703125" style="60" customWidth="1"/>
    <col min="16148" max="16384" width="8.5703125" style="60"/>
  </cols>
  <sheetData>
    <row r="3" spans="1:38" ht="20.25" customHeight="1" thickBot="1">
      <c r="A3" s="89" t="s">
        <v>149</v>
      </c>
      <c r="B3" s="90"/>
      <c r="C3" s="89"/>
      <c r="D3" s="89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  <c r="Q3" s="90"/>
      <c r="R3" s="90"/>
      <c r="S3" s="90"/>
    </row>
    <row r="4" spans="1:38" s="13" customFormat="1" ht="22.5" customHeight="1">
      <c r="A4" s="415" t="s">
        <v>150</v>
      </c>
      <c r="B4" s="416"/>
      <c r="C4" s="417"/>
      <c r="D4" s="415" t="s">
        <v>151</v>
      </c>
      <c r="E4" s="416"/>
      <c r="F4" s="417"/>
      <c r="G4" s="415" t="s">
        <v>160</v>
      </c>
      <c r="H4" s="416"/>
      <c r="I4" s="416"/>
      <c r="J4" s="418" t="s">
        <v>153</v>
      </c>
      <c r="K4" s="416"/>
      <c r="L4" s="417"/>
      <c r="M4" s="415" t="s">
        <v>154</v>
      </c>
      <c r="N4" s="416"/>
      <c r="O4" s="416"/>
      <c r="P4" s="419" t="s">
        <v>155</v>
      </c>
      <c r="Q4" s="420"/>
      <c r="R4" s="421"/>
      <c r="S4" s="413" t="s">
        <v>95</v>
      </c>
    </row>
    <row r="5" spans="1:38" s="13" customFormat="1" ht="22.5" customHeight="1" thickBot="1">
      <c r="A5" s="129" t="s">
        <v>11</v>
      </c>
      <c r="B5" s="92" t="s">
        <v>14</v>
      </c>
      <c r="C5" s="93" t="s">
        <v>15</v>
      </c>
      <c r="D5" s="130" t="s">
        <v>11</v>
      </c>
      <c r="E5" s="92" t="s">
        <v>14</v>
      </c>
      <c r="F5" s="93" t="s">
        <v>15</v>
      </c>
      <c r="G5" s="130" t="s">
        <v>11</v>
      </c>
      <c r="H5" s="92" t="s">
        <v>14</v>
      </c>
      <c r="I5" s="92" t="s">
        <v>15</v>
      </c>
      <c r="J5" s="130" t="s">
        <v>11</v>
      </c>
      <c r="K5" s="92" t="s">
        <v>14</v>
      </c>
      <c r="L5" s="93" t="s">
        <v>15</v>
      </c>
      <c r="M5" s="130" t="s">
        <v>11</v>
      </c>
      <c r="N5" s="92" t="s">
        <v>14</v>
      </c>
      <c r="O5" s="92" t="s">
        <v>15</v>
      </c>
      <c r="P5" s="94" t="s">
        <v>8</v>
      </c>
      <c r="Q5" s="95" t="s">
        <v>19</v>
      </c>
      <c r="R5" s="96" t="s">
        <v>20</v>
      </c>
      <c r="S5" s="414"/>
      <c r="U5" s="65"/>
    </row>
    <row r="6" spans="1:38" s="13" customFormat="1" ht="33.75" customHeight="1">
      <c r="A6" s="74">
        <v>0</v>
      </c>
      <c r="B6" s="72">
        <v>0</v>
      </c>
      <c r="C6" s="75">
        <v>0</v>
      </c>
      <c r="D6" s="74">
        <v>7</v>
      </c>
      <c r="E6" s="72">
        <v>0</v>
      </c>
      <c r="F6" s="75">
        <v>7</v>
      </c>
      <c r="G6" s="74">
        <v>2</v>
      </c>
      <c r="H6" s="72">
        <v>0</v>
      </c>
      <c r="I6" s="72">
        <v>2</v>
      </c>
      <c r="J6" s="76">
        <v>17</v>
      </c>
      <c r="K6" s="72">
        <v>0</v>
      </c>
      <c r="L6" s="75">
        <v>17</v>
      </c>
      <c r="M6" s="74">
        <v>84</v>
      </c>
      <c r="N6" s="72">
        <v>43</v>
      </c>
      <c r="O6" s="72">
        <v>41</v>
      </c>
      <c r="P6" s="76">
        <v>0</v>
      </c>
      <c r="Q6" s="72">
        <v>0</v>
      </c>
      <c r="R6" s="169">
        <v>0</v>
      </c>
      <c r="S6" s="184" t="s">
        <v>203</v>
      </c>
    </row>
    <row r="7" spans="1:38" s="13" customFormat="1" ht="33.75" customHeight="1">
      <c r="A7" s="251">
        <f t="shared" ref="A7:P7" si="0">SUM(A8:A10)</f>
        <v>0</v>
      </c>
      <c r="B7" s="198">
        <f t="shared" si="0"/>
        <v>0</v>
      </c>
      <c r="C7" s="313">
        <f t="shared" si="0"/>
        <v>0</v>
      </c>
      <c r="D7" s="251">
        <f>SUM(D8:D10)</f>
        <v>9</v>
      </c>
      <c r="E7" s="198">
        <f t="shared" si="0"/>
        <v>0</v>
      </c>
      <c r="F7" s="294">
        <f>SUM(F8:F10)</f>
        <v>9</v>
      </c>
      <c r="G7" s="251">
        <f t="shared" si="0"/>
        <v>2</v>
      </c>
      <c r="H7" s="198">
        <f t="shared" si="0"/>
        <v>0</v>
      </c>
      <c r="I7" s="198">
        <f t="shared" si="0"/>
        <v>2</v>
      </c>
      <c r="J7" s="282">
        <f t="shared" si="0"/>
        <v>28</v>
      </c>
      <c r="K7" s="284">
        <f t="shared" si="0"/>
        <v>0</v>
      </c>
      <c r="L7" s="314">
        <f t="shared" si="0"/>
        <v>28</v>
      </c>
      <c r="M7" s="251">
        <f t="shared" si="0"/>
        <v>95</v>
      </c>
      <c r="N7" s="198">
        <f t="shared" si="0"/>
        <v>46</v>
      </c>
      <c r="O7" s="294">
        <f t="shared" si="0"/>
        <v>49</v>
      </c>
      <c r="P7" s="251">
        <f t="shared" si="0"/>
        <v>0</v>
      </c>
      <c r="Q7" s="198">
        <v>0</v>
      </c>
      <c r="R7" s="285">
        <v>0</v>
      </c>
      <c r="S7" s="110" t="s">
        <v>204</v>
      </c>
      <c r="T7" s="97"/>
    </row>
    <row r="8" spans="1:38" s="13" customFormat="1" ht="33.75" customHeight="1">
      <c r="A8" s="74">
        <v>0</v>
      </c>
      <c r="B8" s="72">
        <v>0</v>
      </c>
      <c r="C8" s="75">
        <v>0</v>
      </c>
      <c r="D8" s="74">
        <v>0</v>
      </c>
      <c r="E8" s="72">
        <v>0</v>
      </c>
      <c r="F8" s="75">
        <v>0</v>
      </c>
      <c r="G8" s="74">
        <v>0</v>
      </c>
      <c r="H8" s="72">
        <v>0</v>
      </c>
      <c r="I8" s="296">
        <v>0</v>
      </c>
      <c r="J8" s="74">
        <v>0</v>
      </c>
      <c r="K8" s="72">
        <v>0</v>
      </c>
      <c r="L8" s="296">
        <v>0</v>
      </c>
      <c r="M8" s="74">
        <v>9</v>
      </c>
      <c r="N8" s="72">
        <v>4</v>
      </c>
      <c r="O8" s="296">
        <v>5</v>
      </c>
      <c r="P8" s="74">
        <v>0</v>
      </c>
      <c r="Q8" s="72">
        <v>0</v>
      </c>
      <c r="R8" s="296">
        <v>0</v>
      </c>
      <c r="S8" s="111" t="s">
        <v>156</v>
      </c>
    </row>
    <row r="9" spans="1:38" s="13" customFormat="1" ht="33.75" customHeight="1">
      <c r="A9" s="74">
        <f>SUM(A12:A28)</f>
        <v>0</v>
      </c>
      <c r="B9" s="141">
        <f t="shared" ref="B9:R9" si="1">SUM(B12:B28)</f>
        <v>0</v>
      </c>
      <c r="C9" s="75">
        <f t="shared" si="1"/>
        <v>0</v>
      </c>
      <c r="D9" s="209">
        <f t="shared" si="1"/>
        <v>9</v>
      </c>
      <c r="E9" s="141">
        <f t="shared" si="1"/>
        <v>0</v>
      </c>
      <c r="F9" s="74">
        <f t="shared" si="1"/>
        <v>9</v>
      </c>
      <c r="G9" s="252">
        <f t="shared" si="1"/>
        <v>2</v>
      </c>
      <c r="H9" s="74">
        <f t="shared" si="1"/>
        <v>0</v>
      </c>
      <c r="I9" s="72">
        <f t="shared" si="1"/>
        <v>2</v>
      </c>
      <c r="J9" s="252">
        <f t="shared" si="1"/>
        <v>28</v>
      </c>
      <c r="K9" s="72">
        <f t="shared" si="1"/>
        <v>0</v>
      </c>
      <c r="L9" s="72">
        <f t="shared" si="1"/>
        <v>28</v>
      </c>
      <c r="M9" s="252">
        <f t="shared" si="1"/>
        <v>58</v>
      </c>
      <c r="N9" s="72">
        <f t="shared" si="1"/>
        <v>31</v>
      </c>
      <c r="O9" s="72">
        <f t="shared" si="1"/>
        <v>27</v>
      </c>
      <c r="P9" s="252">
        <f t="shared" si="1"/>
        <v>0</v>
      </c>
      <c r="Q9" s="72">
        <f t="shared" si="1"/>
        <v>0</v>
      </c>
      <c r="R9" s="169">
        <f t="shared" si="1"/>
        <v>0</v>
      </c>
      <c r="S9" s="111" t="s">
        <v>157</v>
      </c>
    </row>
    <row r="10" spans="1:38" s="13" customFormat="1" ht="33.75" customHeight="1" thickBot="1">
      <c r="A10" s="301">
        <v>0</v>
      </c>
      <c r="B10" s="211">
        <v>0</v>
      </c>
      <c r="C10" s="75">
        <v>0</v>
      </c>
      <c r="D10" s="301">
        <v>0</v>
      </c>
      <c r="E10" s="211">
        <v>0</v>
      </c>
      <c r="F10" s="300">
        <v>0</v>
      </c>
      <c r="G10" s="253">
        <v>0</v>
      </c>
      <c r="H10" s="211">
        <v>0</v>
      </c>
      <c r="I10" s="300">
        <v>0</v>
      </c>
      <c r="J10" s="253">
        <v>0</v>
      </c>
      <c r="K10" s="211">
        <v>0</v>
      </c>
      <c r="L10" s="300">
        <v>0</v>
      </c>
      <c r="M10" s="316">
        <v>28</v>
      </c>
      <c r="N10" s="211">
        <v>11</v>
      </c>
      <c r="O10" s="300">
        <v>17</v>
      </c>
      <c r="P10" s="316">
        <v>0</v>
      </c>
      <c r="Q10" s="211">
        <v>0</v>
      </c>
      <c r="R10" s="288">
        <v>0</v>
      </c>
      <c r="S10" s="185" t="s">
        <v>158</v>
      </c>
      <c r="U10" s="61"/>
      <c r="V10" s="61"/>
      <c r="W10" s="61"/>
      <c r="X10" s="61"/>
      <c r="Y10" s="61"/>
      <c r="Z10" s="61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</row>
    <row r="11" spans="1:38" s="13" customFormat="1" ht="12.75">
      <c r="A11" s="170"/>
      <c r="B11" s="74"/>
      <c r="C11" s="81"/>
      <c r="D11" s="102"/>
      <c r="E11" s="74"/>
      <c r="F11" s="72"/>
      <c r="G11" s="102"/>
      <c r="H11" s="74"/>
      <c r="I11" s="73"/>
      <c r="J11" s="74"/>
      <c r="K11" s="103"/>
      <c r="L11" s="72"/>
      <c r="M11" s="102"/>
      <c r="N11" s="74"/>
      <c r="O11" s="72"/>
      <c r="P11" s="102"/>
      <c r="Q11" s="103"/>
      <c r="R11" s="82"/>
      <c r="S11" s="104" t="s">
        <v>26</v>
      </c>
      <c r="T11" s="101"/>
      <c r="U11" s="101"/>
      <c r="V11" s="65"/>
      <c r="X11" s="61"/>
    </row>
    <row r="12" spans="1:38" s="13" customFormat="1" ht="33.75" customHeight="1">
      <c r="A12" s="74">
        <v>0</v>
      </c>
      <c r="B12" s="72">
        <v>0</v>
      </c>
      <c r="C12" s="75">
        <v>0</v>
      </c>
      <c r="D12" s="74">
        <v>5</v>
      </c>
      <c r="E12" s="72">
        <v>0</v>
      </c>
      <c r="F12" s="75">
        <v>5</v>
      </c>
      <c r="G12" s="74">
        <v>1</v>
      </c>
      <c r="H12" s="72">
        <v>0</v>
      </c>
      <c r="I12" s="75">
        <v>1</v>
      </c>
      <c r="J12" s="74">
        <v>12</v>
      </c>
      <c r="K12" s="72">
        <v>0</v>
      </c>
      <c r="L12" s="75">
        <v>12</v>
      </c>
      <c r="M12" s="74">
        <v>26</v>
      </c>
      <c r="N12" s="72">
        <v>19</v>
      </c>
      <c r="O12" s="75">
        <v>7</v>
      </c>
      <c r="P12" s="74">
        <v>0</v>
      </c>
      <c r="Q12" s="72">
        <v>0</v>
      </c>
      <c r="R12" s="75">
        <v>0</v>
      </c>
      <c r="S12" s="112" t="s">
        <v>147</v>
      </c>
    </row>
    <row r="13" spans="1:38" s="13" customFormat="1" ht="33.75" customHeight="1">
      <c r="A13" s="236">
        <v>0</v>
      </c>
      <c r="B13" s="220">
        <v>0</v>
      </c>
      <c r="C13" s="304">
        <v>0</v>
      </c>
      <c r="D13" s="236">
        <v>1</v>
      </c>
      <c r="E13" s="220">
        <v>0</v>
      </c>
      <c r="F13" s="304">
        <v>1</v>
      </c>
      <c r="G13" s="236">
        <v>1</v>
      </c>
      <c r="H13" s="220">
        <v>0</v>
      </c>
      <c r="I13" s="304">
        <v>1</v>
      </c>
      <c r="J13" s="236">
        <v>1</v>
      </c>
      <c r="K13" s="220">
        <v>0</v>
      </c>
      <c r="L13" s="304">
        <v>1</v>
      </c>
      <c r="M13" s="236">
        <v>2</v>
      </c>
      <c r="N13" s="220">
        <v>0</v>
      </c>
      <c r="O13" s="304">
        <v>2</v>
      </c>
      <c r="P13" s="236">
        <v>0</v>
      </c>
      <c r="Q13" s="220">
        <v>0</v>
      </c>
      <c r="R13" s="304">
        <v>0</v>
      </c>
      <c r="S13" s="113" t="s">
        <v>28</v>
      </c>
    </row>
    <row r="14" spans="1:38" s="13" customFormat="1" ht="33.75" customHeight="1">
      <c r="A14" s="236">
        <v>0</v>
      </c>
      <c r="B14" s="220">
        <v>0</v>
      </c>
      <c r="C14" s="304">
        <v>0</v>
      </c>
      <c r="D14" s="236">
        <v>0</v>
      </c>
      <c r="E14" s="220">
        <v>0</v>
      </c>
      <c r="F14" s="304">
        <v>0</v>
      </c>
      <c r="G14" s="236">
        <v>0</v>
      </c>
      <c r="H14" s="220">
        <v>0</v>
      </c>
      <c r="I14" s="304">
        <v>0</v>
      </c>
      <c r="J14" s="236">
        <v>0</v>
      </c>
      <c r="K14" s="220">
        <v>0</v>
      </c>
      <c r="L14" s="304">
        <v>0</v>
      </c>
      <c r="M14" s="236">
        <v>1</v>
      </c>
      <c r="N14" s="220">
        <v>1</v>
      </c>
      <c r="O14" s="304">
        <v>0</v>
      </c>
      <c r="P14" s="236">
        <v>0</v>
      </c>
      <c r="Q14" s="220">
        <v>0</v>
      </c>
      <c r="R14" s="304">
        <v>0</v>
      </c>
      <c r="S14" s="113" t="s">
        <v>29</v>
      </c>
    </row>
    <row r="15" spans="1:38" s="13" customFormat="1" ht="33.75" customHeight="1">
      <c r="A15" s="236">
        <v>0</v>
      </c>
      <c r="B15" s="220">
        <v>0</v>
      </c>
      <c r="C15" s="304">
        <v>0</v>
      </c>
      <c r="D15" s="236">
        <v>1</v>
      </c>
      <c r="E15" s="220">
        <v>0</v>
      </c>
      <c r="F15" s="304">
        <v>1</v>
      </c>
      <c r="G15" s="236">
        <v>0</v>
      </c>
      <c r="H15" s="220">
        <v>0</v>
      </c>
      <c r="I15" s="304">
        <v>0</v>
      </c>
      <c r="J15" s="236">
        <v>2</v>
      </c>
      <c r="K15" s="220">
        <v>0</v>
      </c>
      <c r="L15" s="304">
        <v>2</v>
      </c>
      <c r="M15" s="236">
        <v>2</v>
      </c>
      <c r="N15" s="220">
        <v>0</v>
      </c>
      <c r="O15" s="304">
        <v>2</v>
      </c>
      <c r="P15" s="236">
        <v>0</v>
      </c>
      <c r="Q15" s="220">
        <v>0</v>
      </c>
      <c r="R15" s="304">
        <v>0</v>
      </c>
      <c r="S15" s="113" t="s">
        <v>30</v>
      </c>
    </row>
    <row r="16" spans="1:38" s="13" customFormat="1" ht="33.75" customHeight="1">
      <c r="A16" s="236">
        <v>0</v>
      </c>
      <c r="B16" s="220">
        <v>0</v>
      </c>
      <c r="C16" s="304">
        <v>0</v>
      </c>
      <c r="D16" s="236">
        <v>0</v>
      </c>
      <c r="E16" s="220">
        <v>0</v>
      </c>
      <c r="F16" s="304">
        <v>0</v>
      </c>
      <c r="G16" s="236">
        <v>0</v>
      </c>
      <c r="H16" s="220">
        <v>0</v>
      </c>
      <c r="I16" s="304">
        <v>0</v>
      </c>
      <c r="J16" s="236">
        <v>2</v>
      </c>
      <c r="K16" s="220">
        <v>0</v>
      </c>
      <c r="L16" s="304">
        <v>2</v>
      </c>
      <c r="M16" s="236">
        <v>2</v>
      </c>
      <c r="N16" s="220">
        <v>0</v>
      </c>
      <c r="O16" s="304">
        <v>2</v>
      </c>
      <c r="P16" s="236">
        <v>0</v>
      </c>
      <c r="Q16" s="220">
        <v>0</v>
      </c>
      <c r="R16" s="304">
        <v>0</v>
      </c>
      <c r="S16" s="113" t="s">
        <v>31</v>
      </c>
    </row>
    <row r="17" spans="1:19" s="13" customFormat="1" ht="33.75" customHeight="1">
      <c r="A17" s="236">
        <v>0</v>
      </c>
      <c r="B17" s="220">
        <v>0</v>
      </c>
      <c r="C17" s="304">
        <v>0</v>
      </c>
      <c r="D17" s="236">
        <v>0</v>
      </c>
      <c r="E17" s="220">
        <v>0</v>
      </c>
      <c r="F17" s="304">
        <v>0</v>
      </c>
      <c r="G17" s="236">
        <v>0</v>
      </c>
      <c r="H17" s="220">
        <v>0</v>
      </c>
      <c r="I17" s="304">
        <v>0</v>
      </c>
      <c r="J17" s="236">
        <v>2</v>
      </c>
      <c r="K17" s="220">
        <v>0</v>
      </c>
      <c r="L17" s="304">
        <v>2</v>
      </c>
      <c r="M17" s="236">
        <v>3</v>
      </c>
      <c r="N17" s="220">
        <v>1</v>
      </c>
      <c r="O17" s="304">
        <v>2</v>
      </c>
      <c r="P17" s="236">
        <v>0</v>
      </c>
      <c r="Q17" s="220">
        <v>0</v>
      </c>
      <c r="R17" s="304">
        <v>0</v>
      </c>
      <c r="S17" s="113" t="s">
        <v>32</v>
      </c>
    </row>
    <row r="18" spans="1:19" s="13" customFormat="1" ht="33.75" customHeight="1">
      <c r="A18" s="236">
        <v>0</v>
      </c>
      <c r="B18" s="220">
        <v>0</v>
      </c>
      <c r="C18" s="304">
        <v>0</v>
      </c>
      <c r="D18" s="236">
        <v>0</v>
      </c>
      <c r="E18" s="220">
        <v>0</v>
      </c>
      <c r="F18" s="304">
        <v>0</v>
      </c>
      <c r="G18" s="236">
        <v>0</v>
      </c>
      <c r="H18" s="220">
        <v>0</v>
      </c>
      <c r="I18" s="304">
        <v>0</v>
      </c>
      <c r="J18" s="236">
        <v>1</v>
      </c>
      <c r="K18" s="220">
        <v>0</v>
      </c>
      <c r="L18" s="304">
        <v>1</v>
      </c>
      <c r="M18" s="236">
        <v>0</v>
      </c>
      <c r="N18" s="220">
        <v>0</v>
      </c>
      <c r="O18" s="304">
        <v>0</v>
      </c>
      <c r="P18" s="236">
        <v>0</v>
      </c>
      <c r="Q18" s="220">
        <v>0</v>
      </c>
      <c r="R18" s="304">
        <v>0</v>
      </c>
      <c r="S18" s="113" t="s">
        <v>33</v>
      </c>
    </row>
    <row r="19" spans="1:19" s="13" customFormat="1" ht="33.75" customHeight="1">
      <c r="A19" s="236">
        <v>0</v>
      </c>
      <c r="B19" s="220">
        <v>0</v>
      </c>
      <c r="C19" s="304">
        <v>0</v>
      </c>
      <c r="D19" s="236">
        <v>1</v>
      </c>
      <c r="E19" s="220">
        <v>0</v>
      </c>
      <c r="F19" s="304">
        <v>1</v>
      </c>
      <c r="G19" s="236">
        <v>0</v>
      </c>
      <c r="H19" s="220">
        <v>0</v>
      </c>
      <c r="I19" s="304">
        <v>0</v>
      </c>
      <c r="J19" s="236">
        <v>1</v>
      </c>
      <c r="K19" s="220">
        <v>0</v>
      </c>
      <c r="L19" s="304">
        <v>1</v>
      </c>
      <c r="M19" s="236">
        <v>4</v>
      </c>
      <c r="N19" s="220">
        <v>2</v>
      </c>
      <c r="O19" s="304">
        <v>2</v>
      </c>
      <c r="P19" s="236">
        <v>0</v>
      </c>
      <c r="Q19" s="220">
        <v>0</v>
      </c>
      <c r="R19" s="304">
        <v>0</v>
      </c>
      <c r="S19" s="113" t="s">
        <v>34</v>
      </c>
    </row>
    <row r="20" spans="1:19" s="13" customFormat="1" ht="33.75" customHeight="1">
      <c r="A20" s="236">
        <v>0</v>
      </c>
      <c r="B20" s="220">
        <v>0</v>
      </c>
      <c r="C20" s="304">
        <v>0</v>
      </c>
      <c r="D20" s="236">
        <v>0</v>
      </c>
      <c r="E20" s="220">
        <v>0</v>
      </c>
      <c r="F20" s="304">
        <v>0</v>
      </c>
      <c r="G20" s="236">
        <v>0</v>
      </c>
      <c r="H20" s="220">
        <v>0</v>
      </c>
      <c r="I20" s="304">
        <v>0</v>
      </c>
      <c r="J20" s="236">
        <v>1</v>
      </c>
      <c r="K20" s="220">
        <v>0</v>
      </c>
      <c r="L20" s="304">
        <v>1</v>
      </c>
      <c r="M20" s="236">
        <v>6</v>
      </c>
      <c r="N20" s="220">
        <v>0</v>
      </c>
      <c r="O20" s="304">
        <v>6</v>
      </c>
      <c r="P20" s="236">
        <v>0</v>
      </c>
      <c r="Q20" s="220">
        <v>0</v>
      </c>
      <c r="R20" s="304">
        <v>0</v>
      </c>
      <c r="S20" s="113" t="s">
        <v>35</v>
      </c>
    </row>
    <row r="21" spans="1:19" s="13" customFormat="1" ht="33.75" customHeight="1">
      <c r="A21" s="236">
        <v>0</v>
      </c>
      <c r="B21" s="220">
        <v>0</v>
      </c>
      <c r="C21" s="304">
        <v>0</v>
      </c>
      <c r="D21" s="236">
        <v>0</v>
      </c>
      <c r="E21" s="220">
        <v>0</v>
      </c>
      <c r="F21" s="304">
        <v>0</v>
      </c>
      <c r="G21" s="236">
        <v>0</v>
      </c>
      <c r="H21" s="220">
        <v>0</v>
      </c>
      <c r="I21" s="304">
        <v>0</v>
      </c>
      <c r="J21" s="236">
        <v>0</v>
      </c>
      <c r="K21" s="220">
        <v>0</v>
      </c>
      <c r="L21" s="304">
        <v>0</v>
      </c>
      <c r="M21" s="236">
        <v>0</v>
      </c>
      <c r="N21" s="220">
        <v>0</v>
      </c>
      <c r="O21" s="304">
        <v>0</v>
      </c>
      <c r="P21" s="236">
        <v>0</v>
      </c>
      <c r="Q21" s="220">
        <v>0</v>
      </c>
      <c r="R21" s="304">
        <v>0</v>
      </c>
      <c r="S21" s="113" t="s">
        <v>36</v>
      </c>
    </row>
    <row r="22" spans="1:19" s="13" customFormat="1" ht="33.75" customHeight="1">
      <c r="A22" s="236">
        <v>0</v>
      </c>
      <c r="B22" s="220">
        <v>0</v>
      </c>
      <c r="C22" s="304">
        <v>0</v>
      </c>
      <c r="D22" s="236">
        <v>0</v>
      </c>
      <c r="E22" s="220">
        <v>0</v>
      </c>
      <c r="F22" s="304">
        <v>0</v>
      </c>
      <c r="G22" s="236">
        <v>0</v>
      </c>
      <c r="H22" s="220">
        <v>0</v>
      </c>
      <c r="I22" s="304">
        <v>0</v>
      </c>
      <c r="J22" s="236">
        <v>0</v>
      </c>
      <c r="K22" s="220">
        <v>0</v>
      </c>
      <c r="L22" s="304">
        <v>0</v>
      </c>
      <c r="M22" s="236">
        <v>2</v>
      </c>
      <c r="N22" s="220">
        <v>1</v>
      </c>
      <c r="O22" s="304">
        <v>1</v>
      </c>
      <c r="P22" s="236">
        <v>0</v>
      </c>
      <c r="Q22" s="220">
        <v>0</v>
      </c>
      <c r="R22" s="304">
        <v>0</v>
      </c>
      <c r="S22" s="113" t="s">
        <v>37</v>
      </c>
    </row>
    <row r="23" spans="1:19" s="13" customFormat="1" ht="33.75" customHeight="1">
      <c r="A23" s="236">
        <v>0</v>
      </c>
      <c r="B23" s="220">
        <v>0</v>
      </c>
      <c r="C23" s="304">
        <v>0</v>
      </c>
      <c r="D23" s="236">
        <v>0</v>
      </c>
      <c r="E23" s="220">
        <v>0</v>
      </c>
      <c r="F23" s="304">
        <v>0</v>
      </c>
      <c r="G23" s="236">
        <v>0</v>
      </c>
      <c r="H23" s="220">
        <v>0</v>
      </c>
      <c r="I23" s="304">
        <v>0</v>
      </c>
      <c r="J23" s="236">
        <v>1</v>
      </c>
      <c r="K23" s="220">
        <v>0</v>
      </c>
      <c r="L23" s="304">
        <v>1</v>
      </c>
      <c r="M23" s="236">
        <v>2</v>
      </c>
      <c r="N23" s="220">
        <v>0</v>
      </c>
      <c r="O23" s="304">
        <v>2</v>
      </c>
      <c r="P23" s="236">
        <v>0</v>
      </c>
      <c r="Q23" s="220">
        <v>0</v>
      </c>
      <c r="R23" s="304">
        <v>0</v>
      </c>
      <c r="S23" s="113" t="s">
        <v>38</v>
      </c>
    </row>
    <row r="24" spans="1:19" s="13" customFormat="1" ht="33.75" customHeight="1">
      <c r="A24" s="236">
        <v>0</v>
      </c>
      <c r="B24" s="220">
        <v>0</v>
      </c>
      <c r="C24" s="304">
        <v>0</v>
      </c>
      <c r="D24" s="236">
        <v>0</v>
      </c>
      <c r="E24" s="220">
        <v>0</v>
      </c>
      <c r="F24" s="304">
        <v>0</v>
      </c>
      <c r="G24" s="236">
        <v>0</v>
      </c>
      <c r="H24" s="220">
        <v>0</v>
      </c>
      <c r="I24" s="304">
        <v>0</v>
      </c>
      <c r="J24" s="236">
        <v>0</v>
      </c>
      <c r="K24" s="220">
        <v>0</v>
      </c>
      <c r="L24" s="304">
        <v>0</v>
      </c>
      <c r="M24" s="236">
        <v>2</v>
      </c>
      <c r="N24" s="220">
        <v>2</v>
      </c>
      <c r="O24" s="304">
        <v>0</v>
      </c>
      <c r="P24" s="236">
        <v>0</v>
      </c>
      <c r="Q24" s="220">
        <v>0</v>
      </c>
      <c r="R24" s="304">
        <v>0</v>
      </c>
      <c r="S24" s="113" t="s">
        <v>39</v>
      </c>
    </row>
    <row r="25" spans="1:19" s="13" customFormat="1" ht="33.75" customHeight="1">
      <c r="A25" s="236">
        <v>0</v>
      </c>
      <c r="B25" s="220">
        <v>0</v>
      </c>
      <c r="C25" s="304">
        <v>0</v>
      </c>
      <c r="D25" s="236">
        <v>0</v>
      </c>
      <c r="E25" s="220">
        <v>0</v>
      </c>
      <c r="F25" s="304">
        <v>0</v>
      </c>
      <c r="G25" s="236">
        <v>0</v>
      </c>
      <c r="H25" s="220">
        <v>0</v>
      </c>
      <c r="I25" s="304">
        <v>0</v>
      </c>
      <c r="J25" s="236">
        <v>0</v>
      </c>
      <c r="K25" s="220">
        <v>0</v>
      </c>
      <c r="L25" s="304">
        <v>0</v>
      </c>
      <c r="M25" s="236">
        <v>1</v>
      </c>
      <c r="N25" s="220">
        <v>1</v>
      </c>
      <c r="O25" s="304">
        <v>0</v>
      </c>
      <c r="P25" s="236">
        <v>0</v>
      </c>
      <c r="Q25" s="220">
        <v>0</v>
      </c>
      <c r="R25" s="304">
        <v>0</v>
      </c>
      <c r="S25" s="113" t="s">
        <v>40</v>
      </c>
    </row>
    <row r="26" spans="1:19" s="13" customFormat="1" ht="33.75" customHeight="1">
      <c r="A26" s="236">
        <v>0</v>
      </c>
      <c r="B26" s="220">
        <v>0</v>
      </c>
      <c r="C26" s="304">
        <v>0</v>
      </c>
      <c r="D26" s="236">
        <v>0</v>
      </c>
      <c r="E26" s="220">
        <v>0</v>
      </c>
      <c r="F26" s="304">
        <v>0</v>
      </c>
      <c r="G26" s="236">
        <v>0</v>
      </c>
      <c r="H26" s="220">
        <v>0</v>
      </c>
      <c r="I26" s="304">
        <v>0</v>
      </c>
      <c r="J26" s="236">
        <v>2</v>
      </c>
      <c r="K26" s="220">
        <v>0</v>
      </c>
      <c r="L26" s="304">
        <v>2</v>
      </c>
      <c r="M26" s="236">
        <v>2</v>
      </c>
      <c r="N26" s="220">
        <v>1</v>
      </c>
      <c r="O26" s="304">
        <v>1</v>
      </c>
      <c r="P26" s="236">
        <v>0</v>
      </c>
      <c r="Q26" s="220">
        <v>0</v>
      </c>
      <c r="R26" s="304">
        <v>0</v>
      </c>
      <c r="S26" s="113" t="s">
        <v>41</v>
      </c>
    </row>
    <row r="27" spans="1:19" s="13" customFormat="1" ht="33.75" customHeight="1">
      <c r="A27" s="236">
        <v>0</v>
      </c>
      <c r="B27" s="220">
        <v>0</v>
      </c>
      <c r="C27" s="304">
        <v>0</v>
      </c>
      <c r="D27" s="236">
        <v>0</v>
      </c>
      <c r="E27" s="220">
        <v>0</v>
      </c>
      <c r="F27" s="304">
        <v>0</v>
      </c>
      <c r="G27" s="236">
        <v>0</v>
      </c>
      <c r="H27" s="220">
        <v>0</v>
      </c>
      <c r="I27" s="304">
        <v>0</v>
      </c>
      <c r="J27" s="236">
        <v>2</v>
      </c>
      <c r="K27" s="220">
        <v>0</v>
      </c>
      <c r="L27" s="304">
        <v>2</v>
      </c>
      <c r="M27" s="236">
        <v>2</v>
      </c>
      <c r="N27" s="220">
        <v>2</v>
      </c>
      <c r="O27" s="304">
        <v>0</v>
      </c>
      <c r="P27" s="236">
        <v>0</v>
      </c>
      <c r="Q27" s="220">
        <v>0</v>
      </c>
      <c r="R27" s="304">
        <v>0</v>
      </c>
      <c r="S27" s="114" t="s">
        <v>148</v>
      </c>
    </row>
    <row r="28" spans="1:19" s="13" customFormat="1" ht="33.75" customHeight="1" thickBot="1">
      <c r="A28" s="309">
        <v>0</v>
      </c>
      <c r="B28" s="225">
        <v>0</v>
      </c>
      <c r="C28" s="308">
        <v>0</v>
      </c>
      <c r="D28" s="309">
        <v>1</v>
      </c>
      <c r="E28" s="225">
        <v>0</v>
      </c>
      <c r="F28" s="308">
        <v>1</v>
      </c>
      <c r="G28" s="309">
        <v>0</v>
      </c>
      <c r="H28" s="225">
        <v>0</v>
      </c>
      <c r="I28" s="308">
        <v>0</v>
      </c>
      <c r="J28" s="309">
        <v>1</v>
      </c>
      <c r="K28" s="225">
        <v>0</v>
      </c>
      <c r="L28" s="308">
        <v>1</v>
      </c>
      <c r="M28" s="309">
        <v>1</v>
      </c>
      <c r="N28" s="225">
        <v>1</v>
      </c>
      <c r="O28" s="308">
        <v>0</v>
      </c>
      <c r="P28" s="309">
        <v>0</v>
      </c>
      <c r="Q28" s="225">
        <v>0</v>
      </c>
      <c r="R28" s="308">
        <v>0</v>
      </c>
      <c r="S28" s="115" t="s">
        <v>43</v>
      </c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9055118110236221" right="0.31496062992125984" top="0.78740157480314965" bottom="0.59055118110236227" header="0.51181102362204722" footer="0.51181102362204722"/>
  <pageSetup paperSize="9" scale="89" orientation="portrait" r:id="rId1"/>
  <headerFooter scaleWithDoc="0" alignWithMargins="0">
    <oddHeader>&amp;R中学校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3:S29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3.42578125" style="60" customWidth="1"/>
    <col min="2" max="4" width="7.140625" style="60" customWidth="1"/>
    <col min="5" max="19" width="4.7109375" style="60" customWidth="1"/>
    <col min="20" max="256" width="8.5703125" style="60"/>
    <col min="257" max="257" width="13.42578125" style="60" customWidth="1"/>
    <col min="258" max="260" width="7.140625" style="60" customWidth="1"/>
    <col min="261" max="275" width="4.7109375" style="60" customWidth="1"/>
    <col min="276" max="512" width="8.5703125" style="60"/>
    <col min="513" max="513" width="13.42578125" style="60" customWidth="1"/>
    <col min="514" max="516" width="7.140625" style="60" customWidth="1"/>
    <col min="517" max="531" width="4.7109375" style="60" customWidth="1"/>
    <col min="532" max="768" width="8.5703125" style="60"/>
    <col min="769" max="769" width="13.42578125" style="60" customWidth="1"/>
    <col min="770" max="772" width="7.140625" style="60" customWidth="1"/>
    <col min="773" max="787" width="4.7109375" style="60" customWidth="1"/>
    <col min="788" max="1024" width="8.5703125" style="60"/>
    <col min="1025" max="1025" width="13.42578125" style="60" customWidth="1"/>
    <col min="1026" max="1028" width="7.140625" style="60" customWidth="1"/>
    <col min="1029" max="1043" width="4.7109375" style="60" customWidth="1"/>
    <col min="1044" max="1280" width="8.5703125" style="60"/>
    <col min="1281" max="1281" width="13.42578125" style="60" customWidth="1"/>
    <col min="1282" max="1284" width="7.140625" style="60" customWidth="1"/>
    <col min="1285" max="1299" width="4.7109375" style="60" customWidth="1"/>
    <col min="1300" max="1536" width="8.5703125" style="60"/>
    <col min="1537" max="1537" width="13.42578125" style="60" customWidth="1"/>
    <col min="1538" max="1540" width="7.140625" style="60" customWidth="1"/>
    <col min="1541" max="1555" width="4.7109375" style="60" customWidth="1"/>
    <col min="1556" max="1792" width="8.5703125" style="60"/>
    <col min="1793" max="1793" width="13.42578125" style="60" customWidth="1"/>
    <col min="1794" max="1796" width="7.140625" style="60" customWidth="1"/>
    <col min="1797" max="1811" width="4.7109375" style="60" customWidth="1"/>
    <col min="1812" max="2048" width="8.5703125" style="60"/>
    <col min="2049" max="2049" width="13.42578125" style="60" customWidth="1"/>
    <col min="2050" max="2052" width="7.140625" style="60" customWidth="1"/>
    <col min="2053" max="2067" width="4.7109375" style="60" customWidth="1"/>
    <col min="2068" max="2304" width="8.5703125" style="60"/>
    <col min="2305" max="2305" width="13.42578125" style="60" customWidth="1"/>
    <col min="2306" max="2308" width="7.140625" style="60" customWidth="1"/>
    <col min="2309" max="2323" width="4.7109375" style="60" customWidth="1"/>
    <col min="2324" max="2560" width="8.5703125" style="60"/>
    <col min="2561" max="2561" width="13.42578125" style="60" customWidth="1"/>
    <col min="2562" max="2564" width="7.140625" style="60" customWidth="1"/>
    <col min="2565" max="2579" width="4.7109375" style="60" customWidth="1"/>
    <col min="2580" max="2816" width="8.5703125" style="60"/>
    <col min="2817" max="2817" width="13.42578125" style="60" customWidth="1"/>
    <col min="2818" max="2820" width="7.140625" style="60" customWidth="1"/>
    <col min="2821" max="2835" width="4.7109375" style="60" customWidth="1"/>
    <col min="2836" max="3072" width="8.5703125" style="60"/>
    <col min="3073" max="3073" width="13.42578125" style="60" customWidth="1"/>
    <col min="3074" max="3076" width="7.140625" style="60" customWidth="1"/>
    <col min="3077" max="3091" width="4.7109375" style="60" customWidth="1"/>
    <col min="3092" max="3328" width="8.5703125" style="60"/>
    <col min="3329" max="3329" width="13.42578125" style="60" customWidth="1"/>
    <col min="3330" max="3332" width="7.140625" style="60" customWidth="1"/>
    <col min="3333" max="3347" width="4.7109375" style="60" customWidth="1"/>
    <col min="3348" max="3584" width="8.5703125" style="60"/>
    <col min="3585" max="3585" width="13.42578125" style="60" customWidth="1"/>
    <col min="3586" max="3588" width="7.140625" style="60" customWidth="1"/>
    <col min="3589" max="3603" width="4.7109375" style="60" customWidth="1"/>
    <col min="3604" max="3840" width="8.5703125" style="60"/>
    <col min="3841" max="3841" width="13.42578125" style="60" customWidth="1"/>
    <col min="3842" max="3844" width="7.140625" style="60" customWidth="1"/>
    <col min="3845" max="3859" width="4.7109375" style="60" customWidth="1"/>
    <col min="3860" max="4096" width="8.5703125" style="60"/>
    <col min="4097" max="4097" width="13.42578125" style="60" customWidth="1"/>
    <col min="4098" max="4100" width="7.140625" style="60" customWidth="1"/>
    <col min="4101" max="4115" width="4.7109375" style="60" customWidth="1"/>
    <col min="4116" max="4352" width="8.5703125" style="60"/>
    <col min="4353" max="4353" width="13.42578125" style="60" customWidth="1"/>
    <col min="4354" max="4356" width="7.140625" style="60" customWidth="1"/>
    <col min="4357" max="4371" width="4.7109375" style="60" customWidth="1"/>
    <col min="4372" max="4608" width="8.5703125" style="60"/>
    <col min="4609" max="4609" width="13.42578125" style="60" customWidth="1"/>
    <col min="4610" max="4612" width="7.140625" style="60" customWidth="1"/>
    <col min="4613" max="4627" width="4.7109375" style="60" customWidth="1"/>
    <col min="4628" max="4864" width="8.5703125" style="60"/>
    <col min="4865" max="4865" width="13.42578125" style="60" customWidth="1"/>
    <col min="4866" max="4868" width="7.140625" style="60" customWidth="1"/>
    <col min="4869" max="4883" width="4.7109375" style="60" customWidth="1"/>
    <col min="4884" max="5120" width="8.5703125" style="60"/>
    <col min="5121" max="5121" width="13.42578125" style="60" customWidth="1"/>
    <col min="5122" max="5124" width="7.140625" style="60" customWidth="1"/>
    <col min="5125" max="5139" width="4.7109375" style="60" customWidth="1"/>
    <col min="5140" max="5376" width="8.5703125" style="60"/>
    <col min="5377" max="5377" width="13.42578125" style="60" customWidth="1"/>
    <col min="5378" max="5380" width="7.140625" style="60" customWidth="1"/>
    <col min="5381" max="5395" width="4.7109375" style="60" customWidth="1"/>
    <col min="5396" max="5632" width="8.5703125" style="60"/>
    <col min="5633" max="5633" width="13.42578125" style="60" customWidth="1"/>
    <col min="5634" max="5636" width="7.140625" style="60" customWidth="1"/>
    <col min="5637" max="5651" width="4.7109375" style="60" customWidth="1"/>
    <col min="5652" max="5888" width="8.5703125" style="60"/>
    <col min="5889" max="5889" width="13.42578125" style="60" customWidth="1"/>
    <col min="5890" max="5892" width="7.140625" style="60" customWidth="1"/>
    <col min="5893" max="5907" width="4.7109375" style="60" customWidth="1"/>
    <col min="5908" max="6144" width="8.5703125" style="60"/>
    <col min="6145" max="6145" width="13.42578125" style="60" customWidth="1"/>
    <col min="6146" max="6148" width="7.140625" style="60" customWidth="1"/>
    <col min="6149" max="6163" width="4.7109375" style="60" customWidth="1"/>
    <col min="6164" max="6400" width="8.5703125" style="60"/>
    <col min="6401" max="6401" width="13.42578125" style="60" customWidth="1"/>
    <col min="6402" max="6404" width="7.140625" style="60" customWidth="1"/>
    <col min="6405" max="6419" width="4.7109375" style="60" customWidth="1"/>
    <col min="6420" max="6656" width="8.5703125" style="60"/>
    <col min="6657" max="6657" width="13.42578125" style="60" customWidth="1"/>
    <col min="6658" max="6660" width="7.140625" style="60" customWidth="1"/>
    <col min="6661" max="6675" width="4.7109375" style="60" customWidth="1"/>
    <col min="6676" max="6912" width="8.5703125" style="60"/>
    <col min="6913" max="6913" width="13.42578125" style="60" customWidth="1"/>
    <col min="6914" max="6916" width="7.140625" style="60" customWidth="1"/>
    <col min="6917" max="6931" width="4.7109375" style="60" customWidth="1"/>
    <col min="6932" max="7168" width="8.5703125" style="60"/>
    <col min="7169" max="7169" width="13.42578125" style="60" customWidth="1"/>
    <col min="7170" max="7172" width="7.140625" style="60" customWidth="1"/>
    <col min="7173" max="7187" width="4.7109375" style="60" customWidth="1"/>
    <col min="7188" max="7424" width="8.5703125" style="60"/>
    <col min="7425" max="7425" width="13.42578125" style="60" customWidth="1"/>
    <col min="7426" max="7428" width="7.140625" style="60" customWidth="1"/>
    <col min="7429" max="7443" width="4.7109375" style="60" customWidth="1"/>
    <col min="7444" max="7680" width="8.5703125" style="60"/>
    <col min="7681" max="7681" width="13.42578125" style="60" customWidth="1"/>
    <col min="7682" max="7684" width="7.140625" style="60" customWidth="1"/>
    <col min="7685" max="7699" width="4.7109375" style="60" customWidth="1"/>
    <col min="7700" max="7936" width="8.5703125" style="60"/>
    <col min="7937" max="7937" width="13.42578125" style="60" customWidth="1"/>
    <col min="7938" max="7940" width="7.140625" style="60" customWidth="1"/>
    <col min="7941" max="7955" width="4.7109375" style="60" customWidth="1"/>
    <col min="7956" max="8192" width="8.5703125" style="60"/>
    <col min="8193" max="8193" width="13.42578125" style="60" customWidth="1"/>
    <col min="8194" max="8196" width="7.140625" style="60" customWidth="1"/>
    <col min="8197" max="8211" width="4.7109375" style="60" customWidth="1"/>
    <col min="8212" max="8448" width="8.5703125" style="60"/>
    <col min="8449" max="8449" width="13.42578125" style="60" customWidth="1"/>
    <col min="8450" max="8452" width="7.140625" style="60" customWidth="1"/>
    <col min="8453" max="8467" width="4.7109375" style="60" customWidth="1"/>
    <col min="8468" max="8704" width="8.5703125" style="60"/>
    <col min="8705" max="8705" width="13.42578125" style="60" customWidth="1"/>
    <col min="8706" max="8708" width="7.140625" style="60" customWidth="1"/>
    <col min="8709" max="8723" width="4.7109375" style="60" customWidth="1"/>
    <col min="8724" max="8960" width="8.5703125" style="60"/>
    <col min="8961" max="8961" width="13.42578125" style="60" customWidth="1"/>
    <col min="8962" max="8964" width="7.140625" style="60" customWidth="1"/>
    <col min="8965" max="8979" width="4.7109375" style="60" customWidth="1"/>
    <col min="8980" max="9216" width="8.5703125" style="60"/>
    <col min="9217" max="9217" width="13.42578125" style="60" customWidth="1"/>
    <col min="9218" max="9220" width="7.140625" style="60" customWidth="1"/>
    <col min="9221" max="9235" width="4.7109375" style="60" customWidth="1"/>
    <col min="9236" max="9472" width="8.5703125" style="60"/>
    <col min="9473" max="9473" width="13.42578125" style="60" customWidth="1"/>
    <col min="9474" max="9476" width="7.140625" style="60" customWidth="1"/>
    <col min="9477" max="9491" width="4.7109375" style="60" customWidth="1"/>
    <col min="9492" max="9728" width="8.5703125" style="60"/>
    <col min="9729" max="9729" width="13.42578125" style="60" customWidth="1"/>
    <col min="9730" max="9732" width="7.140625" style="60" customWidth="1"/>
    <col min="9733" max="9747" width="4.7109375" style="60" customWidth="1"/>
    <col min="9748" max="9984" width="8.5703125" style="60"/>
    <col min="9985" max="9985" width="13.42578125" style="60" customWidth="1"/>
    <col min="9986" max="9988" width="7.140625" style="60" customWidth="1"/>
    <col min="9989" max="10003" width="4.7109375" style="60" customWidth="1"/>
    <col min="10004" max="10240" width="8.5703125" style="60"/>
    <col min="10241" max="10241" width="13.42578125" style="60" customWidth="1"/>
    <col min="10242" max="10244" width="7.140625" style="60" customWidth="1"/>
    <col min="10245" max="10259" width="4.7109375" style="60" customWidth="1"/>
    <col min="10260" max="10496" width="8.5703125" style="60"/>
    <col min="10497" max="10497" width="13.42578125" style="60" customWidth="1"/>
    <col min="10498" max="10500" width="7.140625" style="60" customWidth="1"/>
    <col min="10501" max="10515" width="4.7109375" style="60" customWidth="1"/>
    <col min="10516" max="10752" width="8.5703125" style="60"/>
    <col min="10753" max="10753" width="13.42578125" style="60" customWidth="1"/>
    <col min="10754" max="10756" width="7.140625" style="60" customWidth="1"/>
    <col min="10757" max="10771" width="4.7109375" style="60" customWidth="1"/>
    <col min="10772" max="11008" width="8.5703125" style="60"/>
    <col min="11009" max="11009" width="13.42578125" style="60" customWidth="1"/>
    <col min="11010" max="11012" width="7.140625" style="60" customWidth="1"/>
    <col min="11013" max="11027" width="4.7109375" style="60" customWidth="1"/>
    <col min="11028" max="11264" width="8.5703125" style="60"/>
    <col min="11265" max="11265" width="13.42578125" style="60" customWidth="1"/>
    <col min="11266" max="11268" width="7.140625" style="60" customWidth="1"/>
    <col min="11269" max="11283" width="4.7109375" style="60" customWidth="1"/>
    <col min="11284" max="11520" width="8.5703125" style="60"/>
    <col min="11521" max="11521" width="13.42578125" style="60" customWidth="1"/>
    <col min="11522" max="11524" width="7.140625" style="60" customWidth="1"/>
    <col min="11525" max="11539" width="4.7109375" style="60" customWidth="1"/>
    <col min="11540" max="11776" width="8.5703125" style="60"/>
    <col min="11777" max="11777" width="13.42578125" style="60" customWidth="1"/>
    <col min="11778" max="11780" width="7.140625" style="60" customWidth="1"/>
    <col min="11781" max="11795" width="4.7109375" style="60" customWidth="1"/>
    <col min="11796" max="12032" width="8.5703125" style="60"/>
    <col min="12033" max="12033" width="13.42578125" style="60" customWidth="1"/>
    <col min="12034" max="12036" width="7.140625" style="60" customWidth="1"/>
    <col min="12037" max="12051" width="4.7109375" style="60" customWidth="1"/>
    <col min="12052" max="12288" width="8.5703125" style="60"/>
    <col min="12289" max="12289" width="13.42578125" style="60" customWidth="1"/>
    <col min="12290" max="12292" width="7.140625" style="60" customWidth="1"/>
    <col min="12293" max="12307" width="4.7109375" style="60" customWidth="1"/>
    <col min="12308" max="12544" width="8.5703125" style="60"/>
    <col min="12545" max="12545" width="13.42578125" style="60" customWidth="1"/>
    <col min="12546" max="12548" width="7.140625" style="60" customWidth="1"/>
    <col min="12549" max="12563" width="4.7109375" style="60" customWidth="1"/>
    <col min="12564" max="12800" width="8.5703125" style="60"/>
    <col min="12801" max="12801" width="13.42578125" style="60" customWidth="1"/>
    <col min="12802" max="12804" width="7.140625" style="60" customWidth="1"/>
    <col min="12805" max="12819" width="4.7109375" style="60" customWidth="1"/>
    <col min="12820" max="13056" width="8.5703125" style="60"/>
    <col min="13057" max="13057" width="13.42578125" style="60" customWidth="1"/>
    <col min="13058" max="13060" width="7.140625" style="60" customWidth="1"/>
    <col min="13061" max="13075" width="4.7109375" style="60" customWidth="1"/>
    <col min="13076" max="13312" width="8.5703125" style="60"/>
    <col min="13313" max="13313" width="13.42578125" style="60" customWidth="1"/>
    <col min="13314" max="13316" width="7.140625" style="60" customWidth="1"/>
    <col min="13317" max="13331" width="4.7109375" style="60" customWidth="1"/>
    <col min="13332" max="13568" width="8.5703125" style="60"/>
    <col min="13569" max="13569" width="13.42578125" style="60" customWidth="1"/>
    <col min="13570" max="13572" width="7.140625" style="60" customWidth="1"/>
    <col min="13573" max="13587" width="4.7109375" style="60" customWidth="1"/>
    <col min="13588" max="13824" width="8.5703125" style="60"/>
    <col min="13825" max="13825" width="13.42578125" style="60" customWidth="1"/>
    <col min="13826" max="13828" width="7.140625" style="60" customWidth="1"/>
    <col min="13829" max="13843" width="4.7109375" style="60" customWidth="1"/>
    <col min="13844" max="14080" width="8.5703125" style="60"/>
    <col min="14081" max="14081" width="13.42578125" style="60" customWidth="1"/>
    <col min="14082" max="14084" width="7.140625" style="60" customWidth="1"/>
    <col min="14085" max="14099" width="4.7109375" style="60" customWidth="1"/>
    <col min="14100" max="14336" width="8.5703125" style="60"/>
    <col min="14337" max="14337" width="13.42578125" style="60" customWidth="1"/>
    <col min="14338" max="14340" width="7.140625" style="60" customWidth="1"/>
    <col min="14341" max="14355" width="4.7109375" style="60" customWidth="1"/>
    <col min="14356" max="14592" width="8.5703125" style="60"/>
    <col min="14593" max="14593" width="13.42578125" style="60" customWidth="1"/>
    <col min="14594" max="14596" width="7.140625" style="60" customWidth="1"/>
    <col min="14597" max="14611" width="4.7109375" style="60" customWidth="1"/>
    <col min="14612" max="14848" width="8.5703125" style="60"/>
    <col min="14849" max="14849" width="13.42578125" style="60" customWidth="1"/>
    <col min="14850" max="14852" width="7.140625" style="60" customWidth="1"/>
    <col min="14853" max="14867" width="4.7109375" style="60" customWidth="1"/>
    <col min="14868" max="15104" width="8.5703125" style="60"/>
    <col min="15105" max="15105" width="13.42578125" style="60" customWidth="1"/>
    <col min="15106" max="15108" width="7.140625" style="60" customWidth="1"/>
    <col min="15109" max="15123" width="4.7109375" style="60" customWidth="1"/>
    <col min="15124" max="15360" width="8.5703125" style="60"/>
    <col min="15361" max="15361" width="13.42578125" style="60" customWidth="1"/>
    <col min="15362" max="15364" width="7.140625" style="60" customWidth="1"/>
    <col min="15365" max="15379" width="4.7109375" style="60" customWidth="1"/>
    <col min="15380" max="15616" width="8.5703125" style="60"/>
    <col min="15617" max="15617" width="13.42578125" style="60" customWidth="1"/>
    <col min="15618" max="15620" width="7.140625" style="60" customWidth="1"/>
    <col min="15621" max="15635" width="4.7109375" style="60" customWidth="1"/>
    <col min="15636" max="15872" width="8.5703125" style="60"/>
    <col min="15873" max="15873" width="13.42578125" style="60" customWidth="1"/>
    <col min="15874" max="15876" width="7.140625" style="60" customWidth="1"/>
    <col min="15877" max="15891" width="4.7109375" style="60" customWidth="1"/>
    <col min="15892" max="16128" width="8.5703125" style="60"/>
    <col min="16129" max="16129" width="13.42578125" style="60" customWidth="1"/>
    <col min="16130" max="16132" width="7.140625" style="60" customWidth="1"/>
    <col min="16133" max="16147" width="4.7109375" style="60" customWidth="1"/>
    <col min="16148" max="16384" width="8.5703125" style="60"/>
  </cols>
  <sheetData>
    <row r="3" spans="1:19" s="13" customFormat="1" ht="20.25" customHeight="1" thickBot="1">
      <c r="A3" s="97" t="s">
        <v>243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s="13" customFormat="1" ht="22.5" customHeight="1">
      <c r="A4" s="409" t="s">
        <v>140</v>
      </c>
      <c r="B4" s="428" t="s">
        <v>211</v>
      </c>
      <c r="C4" s="415"/>
      <c r="D4" s="429"/>
      <c r="E4" s="433" t="s">
        <v>244</v>
      </c>
      <c r="F4" s="434"/>
      <c r="G4" s="434"/>
      <c r="H4" s="434"/>
      <c r="I4" s="434"/>
      <c r="J4" s="435"/>
      <c r="K4" s="116" t="s">
        <v>245</v>
      </c>
      <c r="L4" s="117"/>
      <c r="M4" s="117"/>
      <c r="N4" s="117"/>
      <c r="O4" s="117"/>
      <c r="P4" s="117"/>
      <c r="Q4" s="117"/>
      <c r="R4" s="117"/>
      <c r="S4" s="117"/>
    </row>
    <row r="5" spans="1:19" s="13" customFormat="1" ht="22.5" customHeight="1">
      <c r="A5" s="427"/>
      <c r="B5" s="430"/>
      <c r="C5" s="431"/>
      <c r="D5" s="432"/>
      <c r="E5" s="422" t="s">
        <v>246</v>
      </c>
      <c r="F5" s="423"/>
      <c r="G5" s="424"/>
      <c r="H5" s="422" t="s">
        <v>247</v>
      </c>
      <c r="I5" s="423"/>
      <c r="J5" s="423"/>
      <c r="K5" s="425" t="s">
        <v>161</v>
      </c>
      <c r="L5" s="426"/>
      <c r="M5" s="426"/>
      <c r="N5" s="422" t="s">
        <v>246</v>
      </c>
      <c r="O5" s="423"/>
      <c r="P5" s="424"/>
      <c r="Q5" s="425" t="s">
        <v>248</v>
      </c>
      <c r="R5" s="426"/>
      <c r="S5" s="426"/>
    </row>
    <row r="6" spans="1:19" s="13" customFormat="1" ht="22.5" customHeight="1" thickBot="1">
      <c r="A6" s="410"/>
      <c r="B6" s="118" t="s">
        <v>11</v>
      </c>
      <c r="C6" s="119" t="s">
        <v>14</v>
      </c>
      <c r="D6" s="119" t="s">
        <v>15</v>
      </c>
      <c r="E6" s="118" t="s">
        <v>11</v>
      </c>
      <c r="F6" s="119" t="s">
        <v>14</v>
      </c>
      <c r="G6" s="120" t="s">
        <v>15</v>
      </c>
      <c r="H6" s="121" t="s">
        <v>11</v>
      </c>
      <c r="I6" s="119" t="s">
        <v>14</v>
      </c>
      <c r="J6" s="119" t="s">
        <v>15</v>
      </c>
      <c r="K6" s="94" t="s">
        <v>11</v>
      </c>
      <c r="L6" s="119" t="s">
        <v>14</v>
      </c>
      <c r="M6" s="119" t="s">
        <v>15</v>
      </c>
      <c r="N6" s="94" t="s">
        <v>11</v>
      </c>
      <c r="O6" s="119" t="s">
        <v>14</v>
      </c>
      <c r="P6" s="120" t="s">
        <v>15</v>
      </c>
      <c r="Q6" s="121" t="s">
        <v>11</v>
      </c>
      <c r="R6" s="119" t="s">
        <v>14</v>
      </c>
      <c r="S6" s="119" t="s">
        <v>15</v>
      </c>
    </row>
    <row r="7" spans="1:19" s="13" customFormat="1" ht="33.75" customHeight="1">
      <c r="A7" s="292" t="s">
        <v>203</v>
      </c>
      <c r="B7" s="321">
        <v>233</v>
      </c>
      <c r="C7" s="322">
        <v>52</v>
      </c>
      <c r="D7" s="322">
        <v>181</v>
      </c>
      <c r="E7" s="122">
        <v>79</v>
      </c>
      <c r="F7" s="81">
        <v>4</v>
      </c>
      <c r="G7" s="73">
        <v>75</v>
      </c>
      <c r="H7" s="323">
        <v>9</v>
      </c>
      <c r="I7" s="81">
        <v>0</v>
      </c>
      <c r="J7" s="81">
        <v>9</v>
      </c>
      <c r="K7" s="324">
        <v>23</v>
      </c>
      <c r="L7" s="81">
        <v>8</v>
      </c>
      <c r="M7" s="81">
        <v>15</v>
      </c>
      <c r="N7" s="324">
        <v>5</v>
      </c>
      <c r="O7" s="81">
        <v>2</v>
      </c>
      <c r="P7" s="73">
        <v>3</v>
      </c>
      <c r="Q7" s="323">
        <v>6</v>
      </c>
      <c r="R7" s="81">
        <v>0</v>
      </c>
      <c r="S7" s="81">
        <v>6</v>
      </c>
    </row>
    <row r="8" spans="1:19" s="13" customFormat="1" ht="33.75" customHeight="1">
      <c r="A8" s="77" t="s">
        <v>249</v>
      </c>
      <c r="B8" s="197">
        <f t="shared" ref="B8:S8" si="0">SUM(B9:B11)</f>
        <v>227</v>
      </c>
      <c r="C8" s="198">
        <f t="shared" si="0"/>
        <v>46</v>
      </c>
      <c r="D8" s="285">
        <f t="shared" si="0"/>
        <v>181</v>
      </c>
      <c r="E8" s="197">
        <f t="shared" si="0"/>
        <v>74</v>
      </c>
      <c r="F8" s="198">
        <f t="shared" si="0"/>
        <v>4</v>
      </c>
      <c r="G8" s="294">
        <f t="shared" si="0"/>
        <v>70</v>
      </c>
      <c r="H8" s="251">
        <f t="shared" si="0"/>
        <v>9</v>
      </c>
      <c r="I8" s="198">
        <f t="shared" si="0"/>
        <v>0</v>
      </c>
      <c r="J8" s="198">
        <f t="shared" si="0"/>
        <v>9</v>
      </c>
      <c r="K8" s="282">
        <f t="shared" si="0"/>
        <v>24</v>
      </c>
      <c r="L8" s="198">
        <f t="shared" si="0"/>
        <v>4</v>
      </c>
      <c r="M8" s="198">
        <f t="shared" si="0"/>
        <v>20</v>
      </c>
      <c r="N8" s="282">
        <f t="shared" si="0"/>
        <v>6</v>
      </c>
      <c r="O8" s="198">
        <f t="shared" si="0"/>
        <v>2</v>
      </c>
      <c r="P8" s="294">
        <f t="shared" si="0"/>
        <v>4</v>
      </c>
      <c r="Q8" s="251">
        <f t="shared" si="0"/>
        <v>6</v>
      </c>
      <c r="R8" s="198">
        <f t="shared" si="0"/>
        <v>0</v>
      </c>
      <c r="S8" s="198">
        <f t="shared" si="0"/>
        <v>6</v>
      </c>
    </row>
    <row r="9" spans="1:19" s="13" customFormat="1" ht="33.75" customHeight="1">
      <c r="A9" s="78" t="s">
        <v>21</v>
      </c>
      <c r="B9" s="144">
        <f>SUM(C9:D9)</f>
        <v>0</v>
      </c>
      <c r="C9" s="297">
        <f>SUM(F9,I9,L9,O9,R9,'31-2'!B9,'31-2'!E9,'31-2'!H9,'31-2'!K9,'31-2'!N9)</f>
        <v>0</v>
      </c>
      <c r="D9" s="202">
        <f>SUM(G9,J9,M9,P9,S9,'31-2'!C9,'31-2'!F9,'31-2'!I9,'31-2'!L9,'31-2'!O9)</f>
        <v>0</v>
      </c>
      <c r="E9" s="325">
        <f>SUM(F9:G9)</f>
        <v>0</v>
      </c>
      <c r="F9" s="297">
        <v>0</v>
      </c>
      <c r="G9" s="296">
        <v>0</v>
      </c>
      <c r="H9" s="326">
        <f>SUM(I9:J9)</f>
        <v>0</v>
      </c>
      <c r="I9" s="297">
        <v>0</v>
      </c>
      <c r="J9" s="296">
        <v>0</v>
      </c>
      <c r="K9" s="326">
        <f>SUM(L9:M9)</f>
        <v>0</v>
      </c>
      <c r="L9" s="297">
        <v>0</v>
      </c>
      <c r="M9" s="296">
        <v>0</v>
      </c>
      <c r="N9" s="326">
        <f>SUM(O9:P9)</f>
        <v>0</v>
      </c>
      <c r="O9" s="297">
        <v>0</v>
      </c>
      <c r="P9" s="296">
        <v>0</v>
      </c>
      <c r="Q9" s="326">
        <f>SUM(R9:S9)</f>
        <v>0</v>
      </c>
      <c r="R9" s="297">
        <v>0</v>
      </c>
      <c r="S9" s="297">
        <v>0</v>
      </c>
    </row>
    <row r="10" spans="1:19" s="13" customFormat="1" ht="33.75" customHeight="1">
      <c r="A10" s="78" t="s">
        <v>23</v>
      </c>
      <c r="B10" s="71">
        <f>SUM(B13:B29)</f>
        <v>220</v>
      </c>
      <c r="C10" s="72">
        <f t="shared" ref="C10:S10" si="1">SUM(C13:C29)</f>
        <v>44</v>
      </c>
      <c r="D10" s="72">
        <f t="shared" si="1"/>
        <v>176</v>
      </c>
      <c r="E10" s="71">
        <f t="shared" si="1"/>
        <v>74</v>
      </c>
      <c r="F10" s="72">
        <f t="shared" si="1"/>
        <v>4</v>
      </c>
      <c r="G10" s="75">
        <f t="shared" si="1"/>
        <v>70</v>
      </c>
      <c r="H10" s="76">
        <f t="shared" si="1"/>
        <v>9</v>
      </c>
      <c r="I10" s="72">
        <f t="shared" si="1"/>
        <v>0</v>
      </c>
      <c r="J10" s="72">
        <f t="shared" si="1"/>
        <v>9</v>
      </c>
      <c r="K10" s="76">
        <f t="shared" si="1"/>
        <v>24</v>
      </c>
      <c r="L10" s="72">
        <f t="shared" si="1"/>
        <v>4</v>
      </c>
      <c r="M10" s="72">
        <f t="shared" si="1"/>
        <v>20</v>
      </c>
      <c r="N10" s="76">
        <f t="shared" si="1"/>
        <v>0</v>
      </c>
      <c r="O10" s="72">
        <f t="shared" si="1"/>
        <v>0</v>
      </c>
      <c r="P10" s="75">
        <f t="shared" si="1"/>
        <v>0</v>
      </c>
      <c r="Q10" s="76">
        <f t="shared" si="1"/>
        <v>6</v>
      </c>
      <c r="R10" s="72">
        <f t="shared" si="1"/>
        <v>0</v>
      </c>
      <c r="S10" s="72">
        <f t="shared" si="1"/>
        <v>6</v>
      </c>
    </row>
    <row r="11" spans="1:19" s="13" customFormat="1" ht="33.75" customHeight="1" thickBot="1">
      <c r="A11" s="79" t="s">
        <v>24</v>
      </c>
      <c r="B11" s="210">
        <v>7</v>
      </c>
      <c r="C11" s="211">
        <v>2</v>
      </c>
      <c r="D11" s="288">
        <v>5</v>
      </c>
      <c r="E11" s="301">
        <v>0</v>
      </c>
      <c r="F11" s="211">
        <v>0</v>
      </c>
      <c r="G11" s="300">
        <v>0</v>
      </c>
      <c r="H11" s="301">
        <v>0</v>
      </c>
      <c r="I11" s="211">
        <v>0</v>
      </c>
      <c r="J11" s="300">
        <v>0</v>
      </c>
      <c r="K11" s="301">
        <v>0</v>
      </c>
      <c r="L11" s="211">
        <v>0</v>
      </c>
      <c r="M11" s="300">
        <v>0</v>
      </c>
      <c r="N11" s="302">
        <v>6</v>
      </c>
      <c r="O11" s="211">
        <v>2</v>
      </c>
      <c r="P11" s="300">
        <v>4</v>
      </c>
      <c r="Q11" s="301">
        <v>0</v>
      </c>
      <c r="R11" s="211">
        <v>0</v>
      </c>
      <c r="S11" s="211">
        <v>0</v>
      </c>
    </row>
    <row r="12" spans="1:19" s="13" customFormat="1" ht="12.75">
      <c r="A12" s="80" t="s">
        <v>26</v>
      </c>
      <c r="B12" s="122"/>
      <c r="C12" s="81"/>
      <c r="D12" s="82"/>
      <c r="E12" s="71"/>
      <c r="F12" s="72"/>
      <c r="G12" s="75"/>
      <c r="H12" s="74"/>
      <c r="I12" s="72"/>
      <c r="J12" s="72"/>
      <c r="K12" s="102"/>
      <c r="L12" s="72"/>
      <c r="M12" s="73"/>
      <c r="N12" s="102"/>
      <c r="O12" s="72"/>
      <c r="P12" s="75"/>
      <c r="Q12" s="102"/>
      <c r="R12" s="72"/>
      <c r="S12" s="72"/>
    </row>
    <row r="13" spans="1:19" s="13" customFormat="1" ht="33.75" customHeight="1">
      <c r="A13" s="123" t="s">
        <v>27</v>
      </c>
      <c r="B13" s="71">
        <f>SUM(C13:D13)</f>
        <v>49</v>
      </c>
      <c r="C13" s="72">
        <v>18</v>
      </c>
      <c r="D13" s="169">
        <v>31</v>
      </c>
      <c r="E13" s="71">
        <v>21</v>
      </c>
      <c r="F13" s="72">
        <v>0</v>
      </c>
      <c r="G13" s="75">
        <v>21</v>
      </c>
      <c r="H13" s="74">
        <v>3</v>
      </c>
      <c r="I13" s="72">
        <v>0</v>
      </c>
      <c r="J13" s="72">
        <v>3</v>
      </c>
      <c r="K13" s="327">
        <v>0</v>
      </c>
      <c r="L13" s="72">
        <v>0</v>
      </c>
      <c r="M13" s="75">
        <v>0</v>
      </c>
      <c r="N13" s="327">
        <v>0</v>
      </c>
      <c r="O13" s="72">
        <v>0</v>
      </c>
      <c r="P13" s="75">
        <v>0</v>
      </c>
      <c r="Q13" s="327">
        <v>0</v>
      </c>
      <c r="R13" s="72">
        <v>0</v>
      </c>
      <c r="S13" s="72">
        <v>0</v>
      </c>
    </row>
    <row r="14" spans="1:19" s="13" customFormat="1" ht="33.75" customHeight="1">
      <c r="A14" s="124" t="s">
        <v>250</v>
      </c>
      <c r="B14" s="234">
        <f t="shared" ref="B14:B29" si="2">SUM(C14:D14)</f>
        <v>21</v>
      </c>
      <c r="C14" s="220">
        <v>4</v>
      </c>
      <c r="D14" s="222">
        <v>17</v>
      </c>
      <c r="E14" s="234">
        <v>5</v>
      </c>
      <c r="F14" s="220">
        <v>0</v>
      </c>
      <c r="G14" s="304">
        <v>5</v>
      </c>
      <c r="H14" s="236">
        <v>1</v>
      </c>
      <c r="I14" s="220">
        <v>0</v>
      </c>
      <c r="J14" s="220">
        <v>1</v>
      </c>
      <c r="K14" s="254">
        <v>0</v>
      </c>
      <c r="L14" s="220">
        <v>0</v>
      </c>
      <c r="M14" s="304">
        <v>0</v>
      </c>
      <c r="N14" s="254">
        <v>0</v>
      </c>
      <c r="O14" s="220">
        <v>0</v>
      </c>
      <c r="P14" s="304">
        <v>0</v>
      </c>
      <c r="Q14" s="254">
        <v>0</v>
      </c>
      <c r="R14" s="220">
        <v>0</v>
      </c>
      <c r="S14" s="220">
        <v>0</v>
      </c>
    </row>
    <row r="15" spans="1:19" s="13" customFormat="1" ht="33.75" customHeight="1">
      <c r="A15" s="124" t="s">
        <v>251</v>
      </c>
      <c r="B15" s="234">
        <f t="shared" si="2"/>
        <v>4</v>
      </c>
      <c r="C15" s="220">
        <v>1</v>
      </c>
      <c r="D15" s="222">
        <v>3</v>
      </c>
      <c r="E15" s="234">
        <v>2</v>
      </c>
      <c r="F15" s="220">
        <v>1</v>
      </c>
      <c r="G15" s="304">
        <v>1</v>
      </c>
      <c r="H15" s="236">
        <v>0</v>
      </c>
      <c r="I15" s="220">
        <v>0</v>
      </c>
      <c r="J15" s="220">
        <v>0</v>
      </c>
      <c r="K15" s="254">
        <v>0</v>
      </c>
      <c r="L15" s="220">
        <v>0</v>
      </c>
      <c r="M15" s="220">
        <v>0</v>
      </c>
      <c r="N15" s="254">
        <v>0</v>
      </c>
      <c r="O15" s="220">
        <v>0</v>
      </c>
      <c r="P15" s="304">
        <v>0</v>
      </c>
      <c r="Q15" s="254">
        <v>0</v>
      </c>
      <c r="R15" s="220">
        <v>0</v>
      </c>
      <c r="S15" s="220">
        <v>0</v>
      </c>
    </row>
    <row r="16" spans="1:19" s="13" customFormat="1" ht="33.75" customHeight="1">
      <c r="A16" s="124" t="s">
        <v>252</v>
      </c>
      <c r="B16" s="234">
        <f t="shared" si="2"/>
        <v>17</v>
      </c>
      <c r="C16" s="220">
        <v>5</v>
      </c>
      <c r="D16" s="222">
        <v>12</v>
      </c>
      <c r="E16" s="234">
        <v>4</v>
      </c>
      <c r="F16" s="220">
        <v>0</v>
      </c>
      <c r="G16" s="304">
        <v>4</v>
      </c>
      <c r="H16" s="236">
        <v>0</v>
      </c>
      <c r="I16" s="220">
        <v>0</v>
      </c>
      <c r="J16" s="220">
        <v>0</v>
      </c>
      <c r="K16" s="254">
        <v>0</v>
      </c>
      <c r="L16" s="220">
        <v>0</v>
      </c>
      <c r="M16" s="220">
        <v>0</v>
      </c>
      <c r="N16" s="254">
        <v>0</v>
      </c>
      <c r="O16" s="220">
        <v>0</v>
      </c>
      <c r="P16" s="304">
        <v>0</v>
      </c>
      <c r="Q16" s="254">
        <v>0</v>
      </c>
      <c r="R16" s="220">
        <v>0</v>
      </c>
      <c r="S16" s="220">
        <v>0</v>
      </c>
    </row>
    <row r="17" spans="1:19" s="13" customFormat="1" ht="33.75" customHeight="1">
      <c r="A17" s="124" t="s">
        <v>253</v>
      </c>
      <c r="B17" s="234">
        <f t="shared" si="2"/>
        <v>9</v>
      </c>
      <c r="C17" s="220">
        <v>1</v>
      </c>
      <c r="D17" s="222">
        <v>8</v>
      </c>
      <c r="E17" s="234">
        <v>3</v>
      </c>
      <c r="F17" s="220">
        <v>0</v>
      </c>
      <c r="G17" s="304">
        <v>3</v>
      </c>
      <c r="H17" s="236">
        <v>0</v>
      </c>
      <c r="I17" s="220">
        <v>0</v>
      </c>
      <c r="J17" s="220">
        <v>0</v>
      </c>
      <c r="K17" s="254">
        <v>0</v>
      </c>
      <c r="L17" s="220">
        <v>0</v>
      </c>
      <c r="M17" s="220">
        <v>0</v>
      </c>
      <c r="N17" s="254">
        <v>0</v>
      </c>
      <c r="O17" s="220">
        <v>0</v>
      </c>
      <c r="P17" s="304">
        <v>0</v>
      </c>
      <c r="Q17" s="254">
        <v>0</v>
      </c>
      <c r="R17" s="220">
        <v>0</v>
      </c>
      <c r="S17" s="220">
        <v>0</v>
      </c>
    </row>
    <row r="18" spans="1:19" s="13" customFormat="1" ht="33.75" customHeight="1">
      <c r="A18" s="124" t="s">
        <v>254</v>
      </c>
      <c r="B18" s="234">
        <f t="shared" si="2"/>
        <v>6</v>
      </c>
      <c r="C18" s="220">
        <v>0</v>
      </c>
      <c r="D18" s="222">
        <v>6</v>
      </c>
      <c r="E18" s="234">
        <v>6</v>
      </c>
      <c r="F18" s="220">
        <v>0</v>
      </c>
      <c r="G18" s="304">
        <v>6</v>
      </c>
      <c r="H18" s="236">
        <v>0</v>
      </c>
      <c r="I18" s="220">
        <v>0</v>
      </c>
      <c r="J18" s="220">
        <v>0</v>
      </c>
      <c r="K18" s="254">
        <v>0</v>
      </c>
      <c r="L18" s="220">
        <v>0</v>
      </c>
      <c r="M18" s="220">
        <v>0</v>
      </c>
      <c r="N18" s="254">
        <v>0</v>
      </c>
      <c r="O18" s="220">
        <v>0</v>
      </c>
      <c r="P18" s="304">
        <v>0</v>
      </c>
      <c r="Q18" s="254">
        <v>0</v>
      </c>
      <c r="R18" s="220">
        <v>0</v>
      </c>
      <c r="S18" s="220">
        <v>0</v>
      </c>
    </row>
    <row r="19" spans="1:19" s="13" customFormat="1" ht="33.75" customHeight="1">
      <c r="A19" s="124" t="s">
        <v>33</v>
      </c>
      <c r="B19" s="234">
        <f t="shared" si="2"/>
        <v>16</v>
      </c>
      <c r="C19" s="220">
        <v>3</v>
      </c>
      <c r="D19" s="222">
        <v>13</v>
      </c>
      <c r="E19" s="234">
        <v>2</v>
      </c>
      <c r="F19" s="220">
        <v>0</v>
      </c>
      <c r="G19" s="304">
        <v>2</v>
      </c>
      <c r="H19" s="236">
        <v>1</v>
      </c>
      <c r="I19" s="220">
        <v>0</v>
      </c>
      <c r="J19" s="220">
        <v>1</v>
      </c>
      <c r="K19" s="254">
        <v>4</v>
      </c>
      <c r="L19" s="220">
        <v>1</v>
      </c>
      <c r="M19" s="220">
        <v>3</v>
      </c>
      <c r="N19" s="254">
        <v>0</v>
      </c>
      <c r="O19" s="220">
        <v>0</v>
      </c>
      <c r="P19" s="304">
        <v>0</v>
      </c>
      <c r="Q19" s="254">
        <v>1</v>
      </c>
      <c r="R19" s="220">
        <v>0</v>
      </c>
      <c r="S19" s="220">
        <v>1</v>
      </c>
    </row>
    <row r="20" spans="1:19" s="13" customFormat="1" ht="33.75" customHeight="1">
      <c r="A20" s="124" t="s">
        <v>34</v>
      </c>
      <c r="B20" s="234">
        <f t="shared" si="2"/>
        <v>21</v>
      </c>
      <c r="C20" s="220">
        <v>2</v>
      </c>
      <c r="D20" s="222">
        <v>19</v>
      </c>
      <c r="E20" s="234">
        <v>8</v>
      </c>
      <c r="F20" s="220">
        <v>0</v>
      </c>
      <c r="G20" s="304">
        <v>8</v>
      </c>
      <c r="H20" s="236">
        <v>1</v>
      </c>
      <c r="I20" s="220">
        <v>0</v>
      </c>
      <c r="J20" s="220">
        <v>1</v>
      </c>
      <c r="K20" s="254">
        <v>0</v>
      </c>
      <c r="L20" s="220">
        <v>0</v>
      </c>
      <c r="M20" s="220">
        <v>0</v>
      </c>
      <c r="N20" s="254">
        <v>0</v>
      </c>
      <c r="O20" s="220">
        <v>0</v>
      </c>
      <c r="P20" s="304">
        <v>0</v>
      </c>
      <c r="Q20" s="254">
        <v>0</v>
      </c>
      <c r="R20" s="220">
        <v>0</v>
      </c>
      <c r="S20" s="220">
        <v>0</v>
      </c>
    </row>
    <row r="21" spans="1:19" s="13" customFormat="1" ht="33.75" customHeight="1">
      <c r="A21" s="124" t="s">
        <v>35</v>
      </c>
      <c r="B21" s="234">
        <f t="shared" si="2"/>
        <v>14</v>
      </c>
      <c r="C21" s="220">
        <v>0</v>
      </c>
      <c r="D21" s="222">
        <v>14</v>
      </c>
      <c r="E21" s="234">
        <v>6</v>
      </c>
      <c r="F21" s="220">
        <v>0</v>
      </c>
      <c r="G21" s="304">
        <v>6</v>
      </c>
      <c r="H21" s="236">
        <v>1</v>
      </c>
      <c r="I21" s="220">
        <v>0</v>
      </c>
      <c r="J21" s="220">
        <v>1</v>
      </c>
      <c r="K21" s="254">
        <v>0</v>
      </c>
      <c r="L21" s="220">
        <v>0</v>
      </c>
      <c r="M21" s="220">
        <v>0</v>
      </c>
      <c r="N21" s="254">
        <v>0</v>
      </c>
      <c r="O21" s="220">
        <v>0</v>
      </c>
      <c r="P21" s="304">
        <v>0</v>
      </c>
      <c r="Q21" s="254">
        <v>5</v>
      </c>
      <c r="R21" s="220">
        <v>0</v>
      </c>
      <c r="S21" s="220">
        <v>5</v>
      </c>
    </row>
    <row r="22" spans="1:19" s="13" customFormat="1" ht="33.75" customHeight="1">
      <c r="A22" s="124" t="s">
        <v>238</v>
      </c>
      <c r="B22" s="234">
        <f t="shared" si="2"/>
        <v>13</v>
      </c>
      <c r="C22" s="220">
        <v>3</v>
      </c>
      <c r="D22" s="222">
        <v>10</v>
      </c>
      <c r="E22" s="234">
        <v>3</v>
      </c>
      <c r="F22" s="220">
        <v>0</v>
      </c>
      <c r="G22" s="304">
        <v>3</v>
      </c>
      <c r="H22" s="236">
        <v>1</v>
      </c>
      <c r="I22" s="220">
        <v>0</v>
      </c>
      <c r="J22" s="220">
        <v>1</v>
      </c>
      <c r="K22" s="254">
        <v>0</v>
      </c>
      <c r="L22" s="220">
        <v>0</v>
      </c>
      <c r="M22" s="220">
        <v>0</v>
      </c>
      <c r="N22" s="254">
        <v>0</v>
      </c>
      <c r="O22" s="220">
        <v>0</v>
      </c>
      <c r="P22" s="304">
        <v>0</v>
      </c>
      <c r="Q22" s="254">
        <v>0</v>
      </c>
      <c r="R22" s="220">
        <v>0</v>
      </c>
      <c r="S22" s="220">
        <v>0</v>
      </c>
    </row>
    <row r="23" spans="1:19" s="13" customFormat="1" ht="33.75" customHeight="1">
      <c r="A23" s="124" t="s">
        <v>239</v>
      </c>
      <c r="B23" s="234">
        <f t="shared" si="2"/>
        <v>2</v>
      </c>
      <c r="C23" s="220">
        <v>0</v>
      </c>
      <c r="D23" s="222">
        <v>2</v>
      </c>
      <c r="E23" s="234">
        <v>1</v>
      </c>
      <c r="F23" s="220">
        <v>0</v>
      </c>
      <c r="G23" s="304">
        <v>1</v>
      </c>
      <c r="H23" s="236">
        <v>0</v>
      </c>
      <c r="I23" s="220">
        <v>0</v>
      </c>
      <c r="J23" s="220">
        <v>0</v>
      </c>
      <c r="K23" s="254">
        <v>0</v>
      </c>
      <c r="L23" s="220">
        <v>0</v>
      </c>
      <c r="M23" s="220">
        <v>0</v>
      </c>
      <c r="N23" s="254">
        <v>0</v>
      </c>
      <c r="O23" s="220">
        <v>0</v>
      </c>
      <c r="P23" s="304">
        <v>0</v>
      </c>
      <c r="Q23" s="254">
        <v>0</v>
      </c>
      <c r="R23" s="220">
        <v>0</v>
      </c>
      <c r="S23" s="220">
        <v>0</v>
      </c>
    </row>
    <row r="24" spans="1:19" s="13" customFormat="1" ht="33.75" customHeight="1">
      <c r="A24" s="124" t="s">
        <v>38</v>
      </c>
      <c r="B24" s="234">
        <f t="shared" si="2"/>
        <v>10</v>
      </c>
      <c r="C24" s="220">
        <v>2</v>
      </c>
      <c r="D24" s="222">
        <v>8</v>
      </c>
      <c r="E24" s="234">
        <v>3</v>
      </c>
      <c r="F24" s="220">
        <v>1</v>
      </c>
      <c r="G24" s="304">
        <v>2</v>
      </c>
      <c r="H24" s="236">
        <v>0</v>
      </c>
      <c r="I24" s="220">
        <v>0</v>
      </c>
      <c r="J24" s="220">
        <v>0</v>
      </c>
      <c r="K24" s="254">
        <v>4</v>
      </c>
      <c r="L24" s="220">
        <v>1</v>
      </c>
      <c r="M24" s="220">
        <v>3</v>
      </c>
      <c r="N24" s="254">
        <v>0</v>
      </c>
      <c r="O24" s="220">
        <v>0</v>
      </c>
      <c r="P24" s="304">
        <v>0</v>
      </c>
      <c r="Q24" s="254">
        <v>0</v>
      </c>
      <c r="R24" s="220">
        <v>0</v>
      </c>
      <c r="S24" s="220">
        <v>0</v>
      </c>
    </row>
    <row r="25" spans="1:19" s="13" customFormat="1" ht="33.75" customHeight="1">
      <c r="A25" s="124" t="s">
        <v>240</v>
      </c>
      <c r="B25" s="234">
        <f t="shared" si="2"/>
        <v>11</v>
      </c>
      <c r="C25" s="220">
        <v>2</v>
      </c>
      <c r="D25" s="222">
        <v>9</v>
      </c>
      <c r="E25" s="234">
        <v>4</v>
      </c>
      <c r="F25" s="220">
        <v>1</v>
      </c>
      <c r="G25" s="304">
        <v>3</v>
      </c>
      <c r="H25" s="236">
        <v>1</v>
      </c>
      <c r="I25" s="220">
        <v>0</v>
      </c>
      <c r="J25" s="220">
        <v>1</v>
      </c>
      <c r="K25" s="254">
        <v>3</v>
      </c>
      <c r="L25" s="220">
        <v>1</v>
      </c>
      <c r="M25" s="220">
        <v>2</v>
      </c>
      <c r="N25" s="254">
        <v>0</v>
      </c>
      <c r="O25" s="220">
        <v>0</v>
      </c>
      <c r="P25" s="304">
        <v>0</v>
      </c>
      <c r="Q25" s="254">
        <v>0</v>
      </c>
      <c r="R25" s="220">
        <v>0</v>
      </c>
      <c r="S25" s="220">
        <v>0</v>
      </c>
    </row>
    <row r="26" spans="1:19" s="13" customFormat="1" ht="33.75" customHeight="1">
      <c r="A26" s="124" t="s">
        <v>241</v>
      </c>
      <c r="B26" s="234">
        <f t="shared" si="2"/>
        <v>5</v>
      </c>
      <c r="C26" s="220">
        <v>0</v>
      </c>
      <c r="D26" s="222">
        <v>5</v>
      </c>
      <c r="E26" s="234">
        <v>1</v>
      </c>
      <c r="F26" s="220">
        <v>0</v>
      </c>
      <c r="G26" s="304">
        <v>1</v>
      </c>
      <c r="H26" s="236">
        <v>0</v>
      </c>
      <c r="I26" s="220">
        <v>0</v>
      </c>
      <c r="J26" s="220">
        <v>0</v>
      </c>
      <c r="K26" s="254">
        <v>3</v>
      </c>
      <c r="L26" s="220">
        <v>0</v>
      </c>
      <c r="M26" s="220">
        <v>3</v>
      </c>
      <c r="N26" s="254">
        <v>0</v>
      </c>
      <c r="O26" s="220">
        <v>0</v>
      </c>
      <c r="P26" s="304">
        <v>0</v>
      </c>
      <c r="Q26" s="254">
        <v>0</v>
      </c>
      <c r="R26" s="220">
        <v>0</v>
      </c>
      <c r="S26" s="220">
        <v>0</v>
      </c>
    </row>
    <row r="27" spans="1:19" s="13" customFormat="1" ht="33.75" customHeight="1">
      <c r="A27" s="124" t="s">
        <v>242</v>
      </c>
      <c r="B27" s="234">
        <f t="shared" si="2"/>
        <v>4</v>
      </c>
      <c r="C27" s="220">
        <v>1</v>
      </c>
      <c r="D27" s="222">
        <v>3</v>
      </c>
      <c r="E27" s="234">
        <v>1</v>
      </c>
      <c r="F27" s="220">
        <v>1</v>
      </c>
      <c r="G27" s="304">
        <v>0</v>
      </c>
      <c r="H27" s="236">
        <v>0</v>
      </c>
      <c r="I27" s="220">
        <v>0</v>
      </c>
      <c r="J27" s="220">
        <v>0</v>
      </c>
      <c r="K27" s="254">
        <v>2</v>
      </c>
      <c r="L27" s="220">
        <v>0</v>
      </c>
      <c r="M27" s="220">
        <v>2</v>
      </c>
      <c r="N27" s="254">
        <v>0</v>
      </c>
      <c r="O27" s="220">
        <v>0</v>
      </c>
      <c r="P27" s="304">
        <v>0</v>
      </c>
      <c r="Q27" s="254">
        <v>0</v>
      </c>
      <c r="R27" s="220">
        <v>0</v>
      </c>
      <c r="S27" s="220">
        <v>0</v>
      </c>
    </row>
    <row r="28" spans="1:19" s="13" customFormat="1" ht="33.75" customHeight="1">
      <c r="A28" s="125" t="s">
        <v>255</v>
      </c>
      <c r="B28" s="234">
        <f t="shared" si="2"/>
        <v>10</v>
      </c>
      <c r="C28" s="220">
        <v>1</v>
      </c>
      <c r="D28" s="222">
        <v>9</v>
      </c>
      <c r="E28" s="234">
        <v>2</v>
      </c>
      <c r="F28" s="220">
        <v>0</v>
      </c>
      <c r="G28" s="304">
        <v>2</v>
      </c>
      <c r="H28" s="236">
        <v>0</v>
      </c>
      <c r="I28" s="220">
        <v>0</v>
      </c>
      <c r="J28" s="220">
        <v>0</v>
      </c>
      <c r="K28" s="254">
        <v>4</v>
      </c>
      <c r="L28" s="220">
        <v>1</v>
      </c>
      <c r="M28" s="220">
        <v>3</v>
      </c>
      <c r="N28" s="254">
        <v>0</v>
      </c>
      <c r="O28" s="220">
        <v>0</v>
      </c>
      <c r="P28" s="304">
        <v>0</v>
      </c>
      <c r="Q28" s="254">
        <v>0</v>
      </c>
      <c r="R28" s="220">
        <v>0</v>
      </c>
      <c r="S28" s="220">
        <v>0</v>
      </c>
    </row>
    <row r="29" spans="1:19" s="13" customFormat="1" ht="33.75" customHeight="1" thickBot="1">
      <c r="A29" s="126" t="s">
        <v>43</v>
      </c>
      <c r="B29" s="255">
        <f t="shared" si="2"/>
        <v>8</v>
      </c>
      <c r="C29" s="225">
        <v>1</v>
      </c>
      <c r="D29" s="226">
        <v>7</v>
      </c>
      <c r="E29" s="255">
        <v>2</v>
      </c>
      <c r="F29" s="225">
        <v>0</v>
      </c>
      <c r="G29" s="308">
        <v>2</v>
      </c>
      <c r="H29" s="309">
        <v>0</v>
      </c>
      <c r="I29" s="225">
        <v>0</v>
      </c>
      <c r="J29" s="225">
        <v>0</v>
      </c>
      <c r="K29" s="310">
        <v>4</v>
      </c>
      <c r="L29" s="225">
        <v>0</v>
      </c>
      <c r="M29" s="225">
        <v>4</v>
      </c>
      <c r="N29" s="310">
        <v>0</v>
      </c>
      <c r="O29" s="225">
        <v>0</v>
      </c>
      <c r="P29" s="308">
        <v>0</v>
      </c>
      <c r="Q29" s="310">
        <v>0</v>
      </c>
      <c r="R29" s="225">
        <v>0</v>
      </c>
      <c r="S29" s="225">
        <v>0</v>
      </c>
    </row>
  </sheetData>
  <mergeCells count="8">
    <mergeCell ref="N5:P5"/>
    <mergeCell ref="Q5:S5"/>
    <mergeCell ref="A4:A6"/>
    <mergeCell ref="B4:D5"/>
    <mergeCell ref="E4:J4"/>
    <mergeCell ref="E5:G5"/>
    <mergeCell ref="H5:J5"/>
    <mergeCell ref="K5:M5"/>
  </mergeCells>
  <phoneticPr fontId="3"/>
  <printOptions horizontalCentered="1"/>
  <pageMargins left="0.23622047244094491" right="0.59055118110236227" top="0.78740157480314965" bottom="0.59055118110236227" header="0.51181102362204722" footer="0.51181102362204722"/>
  <pageSetup paperSize="9" scale="88" orientation="portrait" r:id="rId1"/>
  <headerFooter scaleWithDoc="0" alignWithMargins="0">
    <oddHeader>&amp;L&amp;11中学校</oddHeader>
  </headerFooter>
  <ignoredErrors>
    <ignoredError sqref="B13:B2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3:P29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3" width="5.5703125" style="60" customWidth="1"/>
    <col min="4" max="6" width="5.140625" style="60" bestFit="1" customWidth="1"/>
    <col min="7" max="12" width="6.28515625" style="60" customWidth="1"/>
    <col min="13" max="13" width="5.140625" style="60" bestFit="1" customWidth="1"/>
    <col min="14" max="14" width="5.42578125" style="60" bestFit="1" customWidth="1"/>
    <col min="15" max="15" width="5.140625" style="60" bestFit="1" customWidth="1"/>
    <col min="16" max="16" width="13.5703125" style="60" customWidth="1"/>
    <col min="17" max="256" width="8.5703125" style="60"/>
    <col min="257" max="259" width="5.5703125" style="60" customWidth="1"/>
    <col min="260" max="262" width="5.140625" style="60" bestFit="1" customWidth="1"/>
    <col min="263" max="268" width="6.28515625" style="60" customWidth="1"/>
    <col min="269" max="269" width="5.140625" style="60" bestFit="1" customWidth="1"/>
    <col min="270" max="270" width="5.42578125" style="60" bestFit="1" customWidth="1"/>
    <col min="271" max="271" width="5.140625" style="60" bestFit="1" customWidth="1"/>
    <col min="272" max="272" width="13.5703125" style="60" customWidth="1"/>
    <col min="273" max="512" width="8.5703125" style="60"/>
    <col min="513" max="515" width="5.5703125" style="60" customWidth="1"/>
    <col min="516" max="518" width="5.140625" style="60" bestFit="1" customWidth="1"/>
    <col min="519" max="524" width="6.28515625" style="60" customWidth="1"/>
    <col min="525" max="525" width="5.140625" style="60" bestFit="1" customWidth="1"/>
    <col min="526" max="526" width="5.42578125" style="60" bestFit="1" customWidth="1"/>
    <col min="527" max="527" width="5.140625" style="60" bestFit="1" customWidth="1"/>
    <col min="528" max="528" width="13.5703125" style="60" customWidth="1"/>
    <col min="529" max="768" width="8.5703125" style="60"/>
    <col min="769" max="771" width="5.5703125" style="60" customWidth="1"/>
    <col min="772" max="774" width="5.140625" style="60" bestFit="1" customWidth="1"/>
    <col min="775" max="780" width="6.28515625" style="60" customWidth="1"/>
    <col min="781" max="781" width="5.140625" style="60" bestFit="1" customWidth="1"/>
    <col min="782" max="782" width="5.42578125" style="60" bestFit="1" customWidth="1"/>
    <col min="783" max="783" width="5.140625" style="60" bestFit="1" customWidth="1"/>
    <col min="784" max="784" width="13.5703125" style="60" customWidth="1"/>
    <col min="785" max="1024" width="8.5703125" style="60"/>
    <col min="1025" max="1027" width="5.5703125" style="60" customWidth="1"/>
    <col min="1028" max="1030" width="5.140625" style="60" bestFit="1" customWidth="1"/>
    <col min="1031" max="1036" width="6.28515625" style="60" customWidth="1"/>
    <col min="1037" max="1037" width="5.140625" style="60" bestFit="1" customWidth="1"/>
    <col min="1038" max="1038" width="5.42578125" style="60" bestFit="1" customWidth="1"/>
    <col min="1039" max="1039" width="5.140625" style="60" bestFit="1" customWidth="1"/>
    <col min="1040" max="1040" width="13.5703125" style="60" customWidth="1"/>
    <col min="1041" max="1280" width="8.5703125" style="60"/>
    <col min="1281" max="1283" width="5.5703125" style="60" customWidth="1"/>
    <col min="1284" max="1286" width="5.140625" style="60" bestFit="1" customWidth="1"/>
    <col min="1287" max="1292" width="6.28515625" style="60" customWidth="1"/>
    <col min="1293" max="1293" width="5.140625" style="60" bestFit="1" customWidth="1"/>
    <col min="1294" max="1294" width="5.42578125" style="60" bestFit="1" customWidth="1"/>
    <col min="1295" max="1295" width="5.140625" style="60" bestFit="1" customWidth="1"/>
    <col min="1296" max="1296" width="13.5703125" style="60" customWidth="1"/>
    <col min="1297" max="1536" width="8.5703125" style="60"/>
    <col min="1537" max="1539" width="5.5703125" style="60" customWidth="1"/>
    <col min="1540" max="1542" width="5.140625" style="60" bestFit="1" customWidth="1"/>
    <col min="1543" max="1548" width="6.28515625" style="60" customWidth="1"/>
    <col min="1549" max="1549" width="5.140625" style="60" bestFit="1" customWidth="1"/>
    <col min="1550" max="1550" width="5.42578125" style="60" bestFit="1" customWidth="1"/>
    <col min="1551" max="1551" width="5.140625" style="60" bestFit="1" customWidth="1"/>
    <col min="1552" max="1552" width="13.5703125" style="60" customWidth="1"/>
    <col min="1553" max="1792" width="8.5703125" style="60"/>
    <col min="1793" max="1795" width="5.5703125" style="60" customWidth="1"/>
    <col min="1796" max="1798" width="5.140625" style="60" bestFit="1" customWidth="1"/>
    <col min="1799" max="1804" width="6.28515625" style="60" customWidth="1"/>
    <col min="1805" max="1805" width="5.140625" style="60" bestFit="1" customWidth="1"/>
    <col min="1806" max="1806" width="5.42578125" style="60" bestFit="1" customWidth="1"/>
    <col min="1807" max="1807" width="5.140625" style="60" bestFit="1" customWidth="1"/>
    <col min="1808" max="1808" width="13.5703125" style="60" customWidth="1"/>
    <col min="1809" max="2048" width="8.5703125" style="60"/>
    <col min="2049" max="2051" width="5.5703125" style="60" customWidth="1"/>
    <col min="2052" max="2054" width="5.140625" style="60" bestFit="1" customWidth="1"/>
    <col min="2055" max="2060" width="6.28515625" style="60" customWidth="1"/>
    <col min="2061" max="2061" width="5.140625" style="60" bestFit="1" customWidth="1"/>
    <col min="2062" max="2062" width="5.42578125" style="60" bestFit="1" customWidth="1"/>
    <col min="2063" max="2063" width="5.140625" style="60" bestFit="1" customWidth="1"/>
    <col min="2064" max="2064" width="13.5703125" style="60" customWidth="1"/>
    <col min="2065" max="2304" width="8.5703125" style="60"/>
    <col min="2305" max="2307" width="5.5703125" style="60" customWidth="1"/>
    <col min="2308" max="2310" width="5.140625" style="60" bestFit="1" customWidth="1"/>
    <col min="2311" max="2316" width="6.28515625" style="60" customWidth="1"/>
    <col min="2317" max="2317" width="5.140625" style="60" bestFit="1" customWidth="1"/>
    <col min="2318" max="2318" width="5.42578125" style="60" bestFit="1" customWidth="1"/>
    <col min="2319" max="2319" width="5.140625" style="60" bestFit="1" customWidth="1"/>
    <col min="2320" max="2320" width="13.5703125" style="60" customWidth="1"/>
    <col min="2321" max="2560" width="8.5703125" style="60"/>
    <col min="2561" max="2563" width="5.5703125" style="60" customWidth="1"/>
    <col min="2564" max="2566" width="5.140625" style="60" bestFit="1" customWidth="1"/>
    <col min="2567" max="2572" width="6.28515625" style="60" customWidth="1"/>
    <col min="2573" max="2573" width="5.140625" style="60" bestFit="1" customWidth="1"/>
    <col min="2574" max="2574" width="5.42578125" style="60" bestFit="1" customWidth="1"/>
    <col min="2575" max="2575" width="5.140625" style="60" bestFit="1" customWidth="1"/>
    <col min="2576" max="2576" width="13.5703125" style="60" customWidth="1"/>
    <col min="2577" max="2816" width="8.5703125" style="60"/>
    <col min="2817" max="2819" width="5.5703125" style="60" customWidth="1"/>
    <col min="2820" max="2822" width="5.140625" style="60" bestFit="1" customWidth="1"/>
    <col min="2823" max="2828" width="6.28515625" style="60" customWidth="1"/>
    <col min="2829" max="2829" width="5.140625" style="60" bestFit="1" customWidth="1"/>
    <col min="2830" max="2830" width="5.42578125" style="60" bestFit="1" customWidth="1"/>
    <col min="2831" max="2831" width="5.140625" style="60" bestFit="1" customWidth="1"/>
    <col min="2832" max="2832" width="13.5703125" style="60" customWidth="1"/>
    <col min="2833" max="3072" width="8.5703125" style="60"/>
    <col min="3073" max="3075" width="5.5703125" style="60" customWidth="1"/>
    <col min="3076" max="3078" width="5.140625" style="60" bestFit="1" customWidth="1"/>
    <col min="3079" max="3084" width="6.28515625" style="60" customWidth="1"/>
    <col min="3085" max="3085" width="5.140625" style="60" bestFit="1" customWidth="1"/>
    <col min="3086" max="3086" width="5.42578125" style="60" bestFit="1" customWidth="1"/>
    <col min="3087" max="3087" width="5.140625" style="60" bestFit="1" customWidth="1"/>
    <col min="3088" max="3088" width="13.5703125" style="60" customWidth="1"/>
    <col min="3089" max="3328" width="8.5703125" style="60"/>
    <col min="3329" max="3331" width="5.5703125" style="60" customWidth="1"/>
    <col min="3332" max="3334" width="5.140625" style="60" bestFit="1" customWidth="1"/>
    <col min="3335" max="3340" width="6.28515625" style="60" customWidth="1"/>
    <col min="3341" max="3341" width="5.140625" style="60" bestFit="1" customWidth="1"/>
    <col min="3342" max="3342" width="5.42578125" style="60" bestFit="1" customWidth="1"/>
    <col min="3343" max="3343" width="5.140625" style="60" bestFit="1" customWidth="1"/>
    <col min="3344" max="3344" width="13.5703125" style="60" customWidth="1"/>
    <col min="3345" max="3584" width="8.5703125" style="60"/>
    <col min="3585" max="3587" width="5.5703125" style="60" customWidth="1"/>
    <col min="3588" max="3590" width="5.140625" style="60" bestFit="1" customWidth="1"/>
    <col min="3591" max="3596" width="6.28515625" style="60" customWidth="1"/>
    <col min="3597" max="3597" width="5.140625" style="60" bestFit="1" customWidth="1"/>
    <col min="3598" max="3598" width="5.42578125" style="60" bestFit="1" customWidth="1"/>
    <col min="3599" max="3599" width="5.140625" style="60" bestFit="1" customWidth="1"/>
    <col min="3600" max="3600" width="13.5703125" style="60" customWidth="1"/>
    <col min="3601" max="3840" width="8.5703125" style="60"/>
    <col min="3841" max="3843" width="5.5703125" style="60" customWidth="1"/>
    <col min="3844" max="3846" width="5.140625" style="60" bestFit="1" customWidth="1"/>
    <col min="3847" max="3852" width="6.28515625" style="60" customWidth="1"/>
    <col min="3853" max="3853" width="5.140625" style="60" bestFit="1" customWidth="1"/>
    <col min="3854" max="3854" width="5.42578125" style="60" bestFit="1" customWidth="1"/>
    <col min="3855" max="3855" width="5.140625" style="60" bestFit="1" customWidth="1"/>
    <col min="3856" max="3856" width="13.5703125" style="60" customWidth="1"/>
    <col min="3857" max="4096" width="8.5703125" style="60"/>
    <col min="4097" max="4099" width="5.5703125" style="60" customWidth="1"/>
    <col min="4100" max="4102" width="5.140625" style="60" bestFit="1" customWidth="1"/>
    <col min="4103" max="4108" width="6.28515625" style="60" customWidth="1"/>
    <col min="4109" max="4109" width="5.140625" style="60" bestFit="1" customWidth="1"/>
    <col min="4110" max="4110" width="5.42578125" style="60" bestFit="1" customWidth="1"/>
    <col min="4111" max="4111" width="5.140625" style="60" bestFit="1" customWidth="1"/>
    <col min="4112" max="4112" width="13.5703125" style="60" customWidth="1"/>
    <col min="4113" max="4352" width="8.5703125" style="60"/>
    <col min="4353" max="4355" width="5.5703125" style="60" customWidth="1"/>
    <col min="4356" max="4358" width="5.140625" style="60" bestFit="1" customWidth="1"/>
    <col min="4359" max="4364" width="6.28515625" style="60" customWidth="1"/>
    <col min="4365" max="4365" width="5.140625" style="60" bestFit="1" customWidth="1"/>
    <col min="4366" max="4366" width="5.42578125" style="60" bestFit="1" customWidth="1"/>
    <col min="4367" max="4367" width="5.140625" style="60" bestFit="1" customWidth="1"/>
    <col min="4368" max="4368" width="13.5703125" style="60" customWidth="1"/>
    <col min="4369" max="4608" width="8.5703125" style="60"/>
    <col min="4609" max="4611" width="5.5703125" style="60" customWidth="1"/>
    <col min="4612" max="4614" width="5.140625" style="60" bestFit="1" customWidth="1"/>
    <col min="4615" max="4620" width="6.28515625" style="60" customWidth="1"/>
    <col min="4621" max="4621" width="5.140625" style="60" bestFit="1" customWidth="1"/>
    <col min="4622" max="4622" width="5.42578125" style="60" bestFit="1" customWidth="1"/>
    <col min="4623" max="4623" width="5.140625" style="60" bestFit="1" customWidth="1"/>
    <col min="4624" max="4624" width="13.5703125" style="60" customWidth="1"/>
    <col min="4625" max="4864" width="8.5703125" style="60"/>
    <col min="4865" max="4867" width="5.5703125" style="60" customWidth="1"/>
    <col min="4868" max="4870" width="5.140625" style="60" bestFit="1" customWidth="1"/>
    <col min="4871" max="4876" width="6.28515625" style="60" customWidth="1"/>
    <col min="4877" max="4877" width="5.140625" style="60" bestFit="1" customWidth="1"/>
    <col min="4878" max="4878" width="5.42578125" style="60" bestFit="1" customWidth="1"/>
    <col min="4879" max="4879" width="5.140625" style="60" bestFit="1" customWidth="1"/>
    <col min="4880" max="4880" width="13.5703125" style="60" customWidth="1"/>
    <col min="4881" max="5120" width="8.5703125" style="60"/>
    <col min="5121" max="5123" width="5.5703125" style="60" customWidth="1"/>
    <col min="5124" max="5126" width="5.140625" style="60" bestFit="1" customWidth="1"/>
    <col min="5127" max="5132" width="6.28515625" style="60" customWidth="1"/>
    <col min="5133" max="5133" width="5.140625" style="60" bestFit="1" customWidth="1"/>
    <col min="5134" max="5134" width="5.42578125" style="60" bestFit="1" customWidth="1"/>
    <col min="5135" max="5135" width="5.140625" style="60" bestFit="1" customWidth="1"/>
    <col min="5136" max="5136" width="13.5703125" style="60" customWidth="1"/>
    <col min="5137" max="5376" width="8.5703125" style="60"/>
    <col min="5377" max="5379" width="5.5703125" style="60" customWidth="1"/>
    <col min="5380" max="5382" width="5.140625" style="60" bestFit="1" customWidth="1"/>
    <col min="5383" max="5388" width="6.28515625" style="60" customWidth="1"/>
    <col min="5389" max="5389" width="5.140625" style="60" bestFit="1" customWidth="1"/>
    <col min="5390" max="5390" width="5.42578125" style="60" bestFit="1" customWidth="1"/>
    <col min="5391" max="5391" width="5.140625" style="60" bestFit="1" customWidth="1"/>
    <col min="5392" max="5392" width="13.5703125" style="60" customWidth="1"/>
    <col min="5393" max="5632" width="8.5703125" style="60"/>
    <col min="5633" max="5635" width="5.5703125" style="60" customWidth="1"/>
    <col min="5636" max="5638" width="5.140625" style="60" bestFit="1" customWidth="1"/>
    <col min="5639" max="5644" width="6.28515625" style="60" customWidth="1"/>
    <col min="5645" max="5645" width="5.140625" style="60" bestFit="1" customWidth="1"/>
    <col min="5646" max="5646" width="5.42578125" style="60" bestFit="1" customWidth="1"/>
    <col min="5647" max="5647" width="5.140625" style="60" bestFit="1" customWidth="1"/>
    <col min="5648" max="5648" width="13.5703125" style="60" customWidth="1"/>
    <col min="5649" max="5888" width="8.5703125" style="60"/>
    <col min="5889" max="5891" width="5.5703125" style="60" customWidth="1"/>
    <col min="5892" max="5894" width="5.140625" style="60" bestFit="1" customWidth="1"/>
    <col min="5895" max="5900" width="6.28515625" style="60" customWidth="1"/>
    <col min="5901" max="5901" width="5.140625" style="60" bestFit="1" customWidth="1"/>
    <col min="5902" max="5902" width="5.42578125" style="60" bestFit="1" customWidth="1"/>
    <col min="5903" max="5903" width="5.140625" style="60" bestFit="1" customWidth="1"/>
    <col min="5904" max="5904" width="13.5703125" style="60" customWidth="1"/>
    <col min="5905" max="6144" width="8.5703125" style="60"/>
    <col min="6145" max="6147" width="5.5703125" style="60" customWidth="1"/>
    <col min="6148" max="6150" width="5.140625" style="60" bestFit="1" customWidth="1"/>
    <col min="6151" max="6156" width="6.28515625" style="60" customWidth="1"/>
    <col min="6157" max="6157" width="5.140625" style="60" bestFit="1" customWidth="1"/>
    <col min="6158" max="6158" width="5.42578125" style="60" bestFit="1" customWidth="1"/>
    <col min="6159" max="6159" width="5.140625" style="60" bestFit="1" customWidth="1"/>
    <col min="6160" max="6160" width="13.5703125" style="60" customWidth="1"/>
    <col min="6161" max="6400" width="8.5703125" style="60"/>
    <col min="6401" max="6403" width="5.5703125" style="60" customWidth="1"/>
    <col min="6404" max="6406" width="5.140625" style="60" bestFit="1" customWidth="1"/>
    <col min="6407" max="6412" width="6.28515625" style="60" customWidth="1"/>
    <col min="6413" max="6413" width="5.140625" style="60" bestFit="1" customWidth="1"/>
    <col min="6414" max="6414" width="5.42578125" style="60" bestFit="1" customWidth="1"/>
    <col min="6415" max="6415" width="5.140625" style="60" bestFit="1" customWidth="1"/>
    <col min="6416" max="6416" width="13.5703125" style="60" customWidth="1"/>
    <col min="6417" max="6656" width="8.5703125" style="60"/>
    <col min="6657" max="6659" width="5.5703125" style="60" customWidth="1"/>
    <col min="6660" max="6662" width="5.140625" style="60" bestFit="1" customWidth="1"/>
    <col min="6663" max="6668" width="6.28515625" style="60" customWidth="1"/>
    <col min="6669" max="6669" width="5.140625" style="60" bestFit="1" customWidth="1"/>
    <col min="6670" max="6670" width="5.42578125" style="60" bestFit="1" customWidth="1"/>
    <col min="6671" max="6671" width="5.140625" style="60" bestFit="1" customWidth="1"/>
    <col min="6672" max="6672" width="13.5703125" style="60" customWidth="1"/>
    <col min="6673" max="6912" width="8.5703125" style="60"/>
    <col min="6913" max="6915" width="5.5703125" style="60" customWidth="1"/>
    <col min="6916" max="6918" width="5.140625" style="60" bestFit="1" customWidth="1"/>
    <col min="6919" max="6924" width="6.28515625" style="60" customWidth="1"/>
    <col min="6925" max="6925" width="5.140625" style="60" bestFit="1" customWidth="1"/>
    <col min="6926" max="6926" width="5.42578125" style="60" bestFit="1" customWidth="1"/>
    <col min="6927" max="6927" width="5.140625" style="60" bestFit="1" customWidth="1"/>
    <col min="6928" max="6928" width="13.5703125" style="60" customWidth="1"/>
    <col min="6929" max="7168" width="8.5703125" style="60"/>
    <col min="7169" max="7171" width="5.5703125" style="60" customWidth="1"/>
    <col min="7172" max="7174" width="5.140625" style="60" bestFit="1" customWidth="1"/>
    <col min="7175" max="7180" width="6.28515625" style="60" customWidth="1"/>
    <col min="7181" max="7181" width="5.140625" style="60" bestFit="1" customWidth="1"/>
    <col min="7182" max="7182" width="5.42578125" style="60" bestFit="1" customWidth="1"/>
    <col min="7183" max="7183" width="5.140625" style="60" bestFit="1" customWidth="1"/>
    <col min="7184" max="7184" width="13.5703125" style="60" customWidth="1"/>
    <col min="7185" max="7424" width="8.5703125" style="60"/>
    <col min="7425" max="7427" width="5.5703125" style="60" customWidth="1"/>
    <col min="7428" max="7430" width="5.140625" style="60" bestFit="1" customWidth="1"/>
    <col min="7431" max="7436" width="6.28515625" style="60" customWidth="1"/>
    <col min="7437" max="7437" width="5.140625" style="60" bestFit="1" customWidth="1"/>
    <col min="7438" max="7438" width="5.42578125" style="60" bestFit="1" customWidth="1"/>
    <col min="7439" max="7439" width="5.140625" style="60" bestFit="1" customWidth="1"/>
    <col min="7440" max="7440" width="13.5703125" style="60" customWidth="1"/>
    <col min="7441" max="7680" width="8.5703125" style="60"/>
    <col min="7681" max="7683" width="5.5703125" style="60" customWidth="1"/>
    <col min="7684" max="7686" width="5.140625" style="60" bestFit="1" customWidth="1"/>
    <col min="7687" max="7692" width="6.28515625" style="60" customWidth="1"/>
    <col min="7693" max="7693" width="5.140625" style="60" bestFit="1" customWidth="1"/>
    <col min="7694" max="7694" width="5.42578125" style="60" bestFit="1" customWidth="1"/>
    <col min="7695" max="7695" width="5.140625" style="60" bestFit="1" customWidth="1"/>
    <col min="7696" max="7696" width="13.5703125" style="60" customWidth="1"/>
    <col min="7697" max="7936" width="8.5703125" style="60"/>
    <col min="7937" max="7939" width="5.5703125" style="60" customWidth="1"/>
    <col min="7940" max="7942" width="5.140625" style="60" bestFit="1" customWidth="1"/>
    <col min="7943" max="7948" width="6.28515625" style="60" customWidth="1"/>
    <col min="7949" max="7949" width="5.140625" style="60" bestFit="1" customWidth="1"/>
    <col min="7950" max="7950" width="5.42578125" style="60" bestFit="1" customWidth="1"/>
    <col min="7951" max="7951" width="5.140625" style="60" bestFit="1" customWidth="1"/>
    <col min="7952" max="7952" width="13.5703125" style="60" customWidth="1"/>
    <col min="7953" max="8192" width="8.5703125" style="60"/>
    <col min="8193" max="8195" width="5.5703125" style="60" customWidth="1"/>
    <col min="8196" max="8198" width="5.140625" style="60" bestFit="1" customWidth="1"/>
    <col min="8199" max="8204" width="6.28515625" style="60" customWidth="1"/>
    <col min="8205" max="8205" width="5.140625" style="60" bestFit="1" customWidth="1"/>
    <col min="8206" max="8206" width="5.42578125" style="60" bestFit="1" customWidth="1"/>
    <col min="8207" max="8207" width="5.140625" style="60" bestFit="1" customWidth="1"/>
    <col min="8208" max="8208" width="13.5703125" style="60" customWidth="1"/>
    <col min="8209" max="8448" width="8.5703125" style="60"/>
    <col min="8449" max="8451" width="5.5703125" style="60" customWidth="1"/>
    <col min="8452" max="8454" width="5.140625" style="60" bestFit="1" customWidth="1"/>
    <col min="8455" max="8460" width="6.28515625" style="60" customWidth="1"/>
    <col min="8461" max="8461" width="5.140625" style="60" bestFit="1" customWidth="1"/>
    <col min="8462" max="8462" width="5.42578125" style="60" bestFit="1" customWidth="1"/>
    <col min="8463" max="8463" width="5.140625" style="60" bestFit="1" customWidth="1"/>
    <col min="8464" max="8464" width="13.5703125" style="60" customWidth="1"/>
    <col min="8465" max="8704" width="8.5703125" style="60"/>
    <col min="8705" max="8707" width="5.5703125" style="60" customWidth="1"/>
    <col min="8708" max="8710" width="5.140625" style="60" bestFit="1" customWidth="1"/>
    <col min="8711" max="8716" width="6.28515625" style="60" customWidth="1"/>
    <col min="8717" max="8717" width="5.140625" style="60" bestFit="1" customWidth="1"/>
    <col min="8718" max="8718" width="5.42578125" style="60" bestFit="1" customWidth="1"/>
    <col min="8719" max="8719" width="5.140625" style="60" bestFit="1" customWidth="1"/>
    <col min="8720" max="8720" width="13.5703125" style="60" customWidth="1"/>
    <col min="8721" max="8960" width="8.5703125" style="60"/>
    <col min="8961" max="8963" width="5.5703125" style="60" customWidth="1"/>
    <col min="8964" max="8966" width="5.140625" style="60" bestFit="1" customWidth="1"/>
    <col min="8967" max="8972" width="6.28515625" style="60" customWidth="1"/>
    <col min="8973" max="8973" width="5.140625" style="60" bestFit="1" customWidth="1"/>
    <col min="8974" max="8974" width="5.42578125" style="60" bestFit="1" customWidth="1"/>
    <col min="8975" max="8975" width="5.140625" style="60" bestFit="1" customWidth="1"/>
    <col min="8976" max="8976" width="13.5703125" style="60" customWidth="1"/>
    <col min="8977" max="9216" width="8.5703125" style="60"/>
    <col min="9217" max="9219" width="5.5703125" style="60" customWidth="1"/>
    <col min="9220" max="9222" width="5.140625" style="60" bestFit="1" customWidth="1"/>
    <col min="9223" max="9228" width="6.28515625" style="60" customWidth="1"/>
    <col min="9229" max="9229" width="5.140625" style="60" bestFit="1" customWidth="1"/>
    <col min="9230" max="9230" width="5.42578125" style="60" bestFit="1" customWidth="1"/>
    <col min="9231" max="9231" width="5.140625" style="60" bestFit="1" customWidth="1"/>
    <col min="9232" max="9232" width="13.5703125" style="60" customWidth="1"/>
    <col min="9233" max="9472" width="8.5703125" style="60"/>
    <col min="9473" max="9475" width="5.5703125" style="60" customWidth="1"/>
    <col min="9476" max="9478" width="5.140625" style="60" bestFit="1" customWidth="1"/>
    <col min="9479" max="9484" width="6.28515625" style="60" customWidth="1"/>
    <col min="9485" max="9485" width="5.140625" style="60" bestFit="1" customWidth="1"/>
    <col min="9486" max="9486" width="5.42578125" style="60" bestFit="1" customWidth="1"/>
    <col min="9487" max="9487" width="5.140625" style="60" bestFit="1" customWidth="1"/>
    <col min="9488" max="9488" width="13.5703125" style="60" customWidth="1"/>
    <col min="9489" max="9728" width="8.5703125" style="60"/>
    <col min="9729" max="9731" width="5.5703125" style="60" customWidth="1"/>
    <col min="9732" max="9734" width="5.140625" style="60" bestFit="1" customWidth="1"/>
    <col min="9735" max="9740" width="6.28515625" style="60" customWidth="1"/>
    <col min="9741" max="9741" width="5.140625" style="60" bestFit="1" customWidth="1"/>
    <col min="9742" max="9742" width="5.42578125" style="60" bestFit="1" customWidth="1"/>
    <col min="9743" max="9743" width="5.140625" style="60" bestFit="1" customWidth="1"/>
    <col min="9744" max="9744" width="13.5703125" style="60" customWidth="1"/>
    <col min="9745" max="9984" width="8.5703125" style="60"/>
    <col min="9985" max="9987" width="5.5703125" style="60" customWidth="1"/>
    <col min="9988" max="9990" width="5.140625" style="60" bestFit="1" customWidth="1"/>
    <col min="9991" max="9996" width="6.28515625" style="60" customWidth="1"/>
    <col min="9997" max="9997" width="5.140625" style="60" bestFit="1" customWidth="1"/>
    <col min="9998" max="9998" width="5.42578125" style="60" bestFit="1" customWidth="1"/>
    <col min="9999" max="9999" width="5.140625" style="60" bestFit="1" customWidth="1"/>
    <col min="10000" max="10000" width="13.5703125" style="60" customWidth="1"/>
    <col min="10001" max="10240" width="8.5703125" style="60"/>
    <col min="10241" max="10243" width="5.5703125" style="60" customWidth="1"/>
    <col min="10244" max="10246" width="5.140625" style="60" bestFit="1" customWidth="1"/>
    <col min="10247" max="10252" width="6.28515625" style="60" customWidth="1"/>
    <col min="10253" max="10253" width="5.140625" style="60" bestFit="1" customWidth="1"/>
    <col min="10254" max="10254" width="5.42578125" style="60" bestFit="1" customWidth="1"/>
    <col min="10255" max="10255" width="5.140625" style="60" bestFit="1" customWidth="1"/>
    <col min="10256" max="10256" width="13.5703125" style="60" customWidth="1"/>
    <col min="10257" max="10496" width="8.5703125" style="60"/>
    <col min="10497" max="10499" width="5.5703125" style="60" customWidth="1"/>
    <col min="10500" max="10502" width="5.140625" style="60" bestFit="1" customWidth="1"/>
    <col min="10503" max="10508" width="6.28515625" style="60" customWidth="1"/>
    <col min="10509" max="10509" width="5.140625" style="60" bestFit="1" customWidth="1"/>
    <col min="10510" max="10510" width="5.42578125" style="60" bestFit="1" customWidth="1"/>
    <col min="10511" max="10511" width="5.140625" style="60" bestFit="1" customWidth="1"/>
    <col min="10512" max="10512" width="13.5703125" style="60" customWidth="1"/>
    <col min="10513" max="10752" width="8.5703125" style="60"/>
    <col min="10753" max="10755" width="5.5703125" style="60" customWidth="1"/>
    <col min="10756" max="10758" width="5.140625" style="60" bestFit="1" customWidth="1"/>
    <col min="10759" max="10764" width="6.28515625" style="60" customWidth="1"/>
    <col min="10765" max="10765" width="5.140625" style="60" bestFit="1" customWidth="1"/>
    <col min="10766" max="10766" width="5.42578125" style="60" bestFit="1" customWidth="1"/>
    <col min="10767" max="10767" width="5.140625" style="60" bestFit="1" customWidth="1"/>
    <col min="10768" max="10768" width="13.5703125" style="60" customWidth="1"/>
    <col min="10769" max="11008" width="8.5703125" style="60"/>
    <col min="11009" max="11011" width="5.5703125" style="60" customWidth="1"/>
    <col min="11012" max="11014" width="5.140625" style="60" bestFit="1" customWidth="1"/>
    <col min="11015" max="11020" width="6.28515625" style="60" customWidth="1"/>
    <col min="11021" max="11021" width="5.140625" style="60" bestFit="1" customWidth="1"/>
    <col min="11022" max="11022" width="5.42578125" style="60" bestFit="1" customWidth="1"/>
    <col min="11023" max="11023" width="5.140625" style="60" bestFit="1" customWidth="1"/>
    <col min="11024" max="11024" width="13.5703125" style="60" customWidth="1"/>
    <col min="11025" max="11264" width="8.5703125" style="60"/>
    <col min="11265" max="11267" width="5.5703125" style="60" customWidth="1"/>
    <col min="11268" max="11270" width="5.140625" style="60" bestFit="1" customWidth="1"/>
    <col min="11271" max="11276" width="6.28515625" style="60" customWidth="1"/>
    <col min="11277" max="11277" width="5.140625" style="60" bestFit="1" customWidth="1"/>
    <col min="11278" max="11278" width="5.42578125" style="60" bestFit="1" customWidth="1"/>
    <col min="11279" max="11279" width="5.140625" style="60" bestFit="1" customWidth="1"/>
    <col min="11280" max="11280" width="13.5703125" style="60" customWidth="1"/>
    <col min="11281" max="11520" width="8.5703125" style="60"/>
    <col min="11521" max="11523" width="5.5703125" style="60" customWidth="1"/>
    <col min="11524" max="11526" width="5.140625" style="60" bestFit="1" customWidth="1"/>
    <col min="11527" max="11532" width="6.28515625" style="60" customWidth="1"/>
    <col min="11533" max="11533" width="5.140625" style="60" bestFit="1" customWidth="1"/>
    <col min="11534" max="11534" width="5.42578125" style="60" bestFit="1" customWidth="1"/>
    <col min="11535" max="11535" width="5.140625" style="60" bestFit="1" customWidth="1"/>
    <col min="11536" max="11536" width="13.5703125" style="60" customWidth="1"/>
    <col min="11537" max="11776" width="8.5703125" style="60"/>
    <col min="11777" max="11779" width="5.5703125" style="60" customWidth="1"/>
    <col min="11780" max="11782" width="5.140625" style="60" bestFit="1" customWidth="1"/>
    <col min="11783" max="11788" width="6.28515625" style="60" customWidth="1"/>
    <col min="11789" max="11789" width="5.140625" style="60" bestFit="1" customWidth="1"/>
    <col min="11790" max="11790" width="5.42578125" style="60" bestFit="1" customWidth="1"/>
    <col min="11791" max="11791" width="5.140625" style="60" bestFit="1" customWidth="1"/>
    <col min="11792" max="11792" width="13.5703125" style="60" customWidth="1"/>
    <col min="11793" max="12032" width="8.5703125" style="60"/>
    <col min="12033" max="12035" width="5.5703125" style="60" customWidth="1"/>
    <col min="12036" max="12038" width="5.140625" style="60" bestFit="1" customWidth="1"/>
    <col min="12039" max="12044" width="6.28515625" style="60" customWidth="1"/>
    <col min="12045" max="12045" width="5.140625" style="60" bestFit="1" customWidth="1"/>
    <col min="12046" max="12046" width="5.42578125" style="60" bestFit="1" customWidth="1"/>
    <col min="12047" max="12047" width="5.140625" style="60" bestFit="1" customWidth="1"/>
    <col min="12048" max="12048" width="13.5703125" style="60" customWidth="1"/>
    <col min="12049" max="12288" width="8.5703125" style="60"/>
    <col min="12289" max="12291" width="5.5703125" style="60" customWidth="1"/>
    <col min="12292" max="12294" width="5.140625" style="60" bestFit="1" customWidth="1"/>
    <col min="12295" max="12300" width="6.28515625" style="60" customWidth="1"/>
    <col min="12301" max="12301" width="5.140625" style="60" bestFit="1" customWidth="1"/>
    <col min="12302" max="12302" width="5.42578125" style="60" bestFit="1" customWidth="1"/>
    <col min="12303" max="12303" width="5.140625" style="60" bestFit="1" customWidth="1"/>
    <col min="12304" max="12304" width="13.5703125" style="60" customWidth="1"/>
    <col min="12305" max="12544" width="8.5703125" style="60"/>
    <col min="12545" max="12547" width="5.5703125" style="60" customWidth="1"/>
    <col min="12548" max="12550" width="5.140625" style="60" bestFit="1" customWidth="1"/>
    <col min="12551" max="12556" width="6.28515625" style="60" customWidth="1"/>
    <col min="12557" max="12557" width="5.140625" style="60" bestFit="1" customWidth="1"/>
    <col min="12558" max="12558" width="5.42578125" style="60" bestFit="1" customWidth="1"/>
    <col min="12559" max="12559" width="5.140625" style="60" bestFit="1" customWidth="1"/>
    <col min="12560" max="12560" width="13.5703125" style="60" customWidth="1"/>
    <col min="12561" max="12800" width="8.5703125" style="60"/>
    <col min="12801" max="12803" width="5.5703125" style="60" customWidth="1"/>
    <col min="12804" max="12806" width="5.140625" style="60" bestFit="1" customWidth="1"/>
    <col min="12807" max="12812" width="6.28515625" style="60" customWidth="1"/>
    <col min="12813" max="12813" width="5.140625" style="60" bestFit="1" customWidth="1"/>
    <col min="12814" max="12814" width="5.42578125" style="60" bestFit="1" customWidth="1"/>
    <col min="12815" max="12815" width="5.140625" style="60" bestFit="1" customWidth="1"/>
    <col min="12816" max="12816" width="13.5703125" style="60" customWidth="1"/>
    <col min="12817" max="13056" width="8.5703125" style="60"/>
    <col min="13057" max="13059" width="5.5703125" style="60" customWidth="1"/>
    <col min="13060" max="13062" width="5.140625" style="60" bestFit="1" customWidth="1"/>
    <col min="13063" max="13068" width="6.28515625" style="60" customWidth="1"/>
    <col min="13069" max="13069" width="5.140625" style="60" bestFit="1" customWidth="1"/>
    <col min="13070" max="13070" width="5.42578125" style="60" bestFit="1" customWidth="1"/>
    <col min="13071" max="13071" width="5.140625" style="60" bestFit="1" customWidth="1"/>
    <col min="13072" max="13072" width="13.5703125" style="60" customWidth="1"/>
    <col min="13073" max="13312" width="8.5703125" style="60"/>
    <col min="13313" max="13315" width="5.5703125" style="60" customWidth="1"/>
    <col min="13316" max="13318" width="5.140625" style="60" bestFit="1" customWidth="1"/>
    <col min="13319" max="13324" width="6.28515625" style="60" customWidth="1"/>
    <col min="13325" max="13325" width="5.140625" style="60" bestFit="1" customWidth="1"/>
    <col min="13326" max="13326" width="5.42578125" style="60" bestFit="1" customWidth="1"/>
    <col min="13327" max="13327" width="5.140625" style="60" bestFit="1" customWidth="1"/>
    <col min="13328" max="13328" width="13.5703125" style="60" customWidth="1"/>
    <col min="13329" max="13568" width="8.5703125" style="60"/>
    <col min="13569" max="13571" width="5.5703125" style="60" customWidth="1"/>
    <col min="13572" max="13574" width="5.140625" style="60" bestFit="1" customWidth="1"/>
    <col min="13575" max="13580" width="6.28515625" style="60" customWidth="1"/>
    <col min="13581" max="13581" width="5.140625" style="60" bestFit="1" customWidth="1"/>
    <col min="13582" max="13582" width="5.42578125" style="60" bestFit="1" customWidth="1"/>
    <col min="13583" max="13583" width="5.140625" style="60" bestFit="1" customWidth="1"/>
    <col min="13584" max="13584" width="13.5703125" style="60" customWidth="1"/>
    <col min="13585" max="13824" width="8.5703125" style="60"/>
    <col min="13825" max="13827" width="5.5703125" style="60" customWidth="1"/>
    <col min="13828" max="13830" width="5.140625" style="60" bestFit="1" customWidth="1"/>
    <col min="13831" max="13836" width="6.28515625" style="60" customWidth="1"/>
    <col min="13837" max="13837" width="5.140625" style="60" bestFit="1" customWidth="1"/>
    <col min="13838" max="13838" width="5.42578125" style="60" bestFit="1" customWidth="1"/>
    <col min="13839" max="13839" width="5.140625" style="60" bestFit="1" customWidth="1"/>
    <col min="13840" max="13840" width="13.5703125" style="60" customWidth="1"/>
    <col min="13841" max="14080" width="8.5703125" style="60"/>
    <col min="14081" max="14083" width="5.5703125" style="60" customWidth="1"/>
    <col min="14084" max="14086" width="5.140625" style="60" bestFit="1" customWidth="1"/>
    <col min="14087" max="14092" width="6.28515625" style="60" customWidth="1"/>
    <col min="14093" max="14093" width="5.140625" style="60" bestFit="1" customWidth="1"/>
    <col min="14094" max="14094" width="5.42578125" style="60" bestFit="1" customWidth="1"/>
    <col min="14095" max="14095" width="5.140625" style="60" bestFit="1" customWidth="1"/>
    <col min="14096" max="14096" width="13.5703125" style="60" customWidth="1"/>
    <col min="14097" max="14336" width="8.5703125" style="60"/>
    <col min="14337" max="14339" width="5.5703125" style="60" customWidth="1"/>
    <col min="14340" max="14342" width="5.140625" style="60" bestFit="1" customWidth="1"/>
    <col min="14343" max="14348" width="6.28515625" style="60" customWidth="1"/>
    <col min="14349" max="14349" width="5.140625" style="60" bestFit="1" customWidth="1"/>
    <col min="14350" max="14350" width="5.42578125" style="60" bestFit="1" customWidth="1"/>
    <col min="14351" max="14351" width="5.140625" style="60" bestFit="1" customWidth="1"/>
    <col min="14352" max="14352" width="13.5703125" style="60" customWidth="1"/>
    <col min="14353" max="14592" width="8.5703125" style="60"/>
    <col min="14593" max="14595" width="5.5703125" style="60" customWidth="1"/>
    <col min="14596" max="14598" width="5.140625" style="60" bestFit="1" customWidth="1"/>
    <col min="14599" max="14604" width="6.28515625" style="60" customWidth="1"/>
    <col min="14605" max="14605" width="5.140625" style="60" bestFit="1" customWidth="1"/>
    <col min="14606" max="14606" width="5.42578125" style="60" bestFit="1" customWidth="1"/>
    <col min="14607" max="14607" width="5.140625" style="60" bestFit="1" customWidth="1"/>
    <col min="14608" max="14608" width="13.5703125" style="60" customWidth="1"/>
    <col min="14609" max="14848" width="8.5703125" style="60"/>
    <col min="14849" max="14851" width="5.5703125" style="60" customWidth="1"/>
    <col min="14852" max="14854" width="5.140625" style="60" bestFit="1" customWidth="1"/>
    <col min="14855" max="14860" width="6.28515625" style="60" customWidth="1"/>
    <col min="14861" max="14861" width="5.140625" style="60" bestFit="1" customWidth="1"/>
    <col min="14862" max="14862" width="5.42578125" style="60" bestFit="1" customWidth="1"/>
    <col min="14863" max="14863" width="5.140625" style="60" bestFit="1" customWidth="1"/>
    <col min="14864" max="14864" width="13.5703125" style="60" customWidth="1"/>
    <col min="14865" max="15104" width="8.5703125" style="60"/>
    <col min="15105" max="15107" width="5.5703125" style="60" customWidth="1"/>
    <col min="15108" max="15110" width="5.140625" style="60" bestFit="1" customWidth="1"/>
    <col min="15111" max="15116" width="6.28515625" style="60" customWidth="1"/>
    <col min="15117" max="15117" width="5.140625" style="60" bestFit="1" customWidth="1"/>
    <col min="15118" max="15118" width="5.42578125" style="60" bestFit="1" customWidth="1"/>
    <col min="15119" max="15119" width="5.140625" style="60" bestFit="1" customWidth="1"/>
    <col min="15120" max="15120" width="13.5703125" style="60" customWidth="1"/>
    <col min="15121" max="15360" width="8.5703125" style="60"/>
    <col min="15361" max="15363" width="5.5703125" style="60" customWidth="1"/>
    <col min="15364" max="15366" width="5.140625" style="60" bestFit="1" customWidth="1"/>
    <col min="15367" max="15372" width="6.28515625" style="60" customWidth="1"/>
    <col min="15373" max="15373" width="5.140625" style="60" bestFit="1" customWidth="1"/>
    <col min="15374" max="15374" width="5.42578125" style="60" bestFit="1" customWidth="1"/>
    <col min="15375" max="15375" width="5.140625" style="60" bestFit="1" customWidth="1"/>
    <col min="15376" max="15376" width="13.5703125" style="60" customWidth="1"/>
    <col min="15377" max="15616" width="8.5703125" style="60"/>
    <col min="15617" max="15619" width="5.5703125" style="60" customWidth="1"/>
    <col min="15620" max="15622" width="5.140625" style="60" bestFit="1" customWidth="1"/>
    <col min="15623" max="15628" width="6.28515625" style="60" customWidth="1"/>
    <col min="15629" max="15629" width="5.140625" style="60" bestFit="1" customWidth="1"/>
    <col min="15630" max="15630" width="5.42578125" style="60" bestFit="1" customWidth="1"/>
    <col min="15631" max="15631" width="5.140625" style="60" bestFit="1" customWidth="1"/>
    <col min="15632" max="15632" width="13.5703125" style="60" customWidth="1"/>
    <col min="15633" max="15872" width="8.5703125" style="60"/>
    <col min="15873" max="15875" width="5.5703125" style="60" customWidth="1"/>
    <col min="15876" max="15878" width="5.140625" style="60" bestFit="1" customWidth="1"/>
    <col min="15879" max="15884" width="6.28515625" style="60" customWidth="1"/>
    <col min="15885" max="15885" width="5.140625" style="60" bestFit="1" customWidth="1"/>
    <col min="15886" max="15886" width="5.42578125" style="60" bestFit="1" customWidth="1"/>
    <col min="15887" max="15887" width="5.140625" style="60" bestFit="1" customWidth="1"/>
    <col min="15888" max="15888" width="13.5703125" style="60" customWidth="1"/>
    <col min="15889" max="16128" width="8.5703125" style="60"/>
    <col min="16129" max="16131" width="5.5703125" style="60" customWidth="1"/>
    <col min="16132" max="16134" width="5.140625" style="60" bestFit="1" customWidth="1"/>
    <col min="16135" max="16140" width="6.28515625" style="60" customWidth="1"/>
    <col min="16141" max="16141" width="5.140625" style="60" bestFit="1" customWidth="1"/>
    <col min="16142" max="16142" width="5.42578125" style="60" bestFit="1" customWidth="1"/>
    <col min="16143" max="16143" width="5.140625" style="60" bestFit="1" customWidth="1"/>
    <col min="16144" max="16144" width="13.5703125" style="60" customWidth="1"/>
    <col min="16145" max="16384" width="8.5703125" style="60"/>
  </cols>
  <sheetData>
    <row r="3" spans="1:16" ht="20.25" customHeight="1" thickBot="1">
      <c r="A3" s="328" t="s">
        <v>149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s="13" customFormat="1" ht="22.5" customHeight="1">
      <c r="A4" s="117" t="s">
        <v>162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28"/>
      <c r="P4" s="436" t="s">
        <v>140</v>
      </c>
    </row>
    <row r="5" spans="1:16" s="13" customFormat="1" ht="22.5" customHeight="1">
      <c r="A5" s="439" t="s">
        <v>163</v>
      </c>
      <c r="B5" s="426"/>
      <c r="C5" s="426"/>
      <c r="D5" s="422" t="s">
        <v>164</v>
      </c>
      <c r="E5" s="423"/>
      <c r="F5" s="424"/>
      <c r="G5" s="440" t="s">
        <v>165</v>
      </c>
      <c r="H5" s="441"/>
      <c r="I5" s="441"/>
      <c r="J5" s="422" t="s">
        <v>166</v>
      </c>
      <c r="K5" s="423"/>
      <c r="L5" s="424"/>
      <c r="M5" s="442" t="s">
        <v>167</v>
      </c>
      <c r="N5" s="443"/>
      <c r="O5" s="444"/>
      <c r="P5" s="437"/>
    </row>
    <row r="6" spans="1:16" s="13" customFormat="1" ht="22.5" customHeight="1" thickBot="1">
      <c r="A6" s="129" t="s">
        <v>11</v>
      </c>
      <c r="B6" s="92" t="s">
        <v>14</v>
      </c>
      <c r="C6" s="92" t="s">
        <v>15</v>
      </c>
      <c r="D6" s="130" t="s">
        <v>11</v>
      </c>
      <c r="E6" s="92" t="s">
        <v>14</v>
      </c>
      <c r="F6" s="93" t="s">
        <v>15</v>
      </c>
      <c r="G6" s="129" t="s">
        <v>11</v>
      </c>
      <c r="H6" s="92" t="s">
        <v>14</v>
      </c>
      <c r="I6" s="92" t="s">
        <v>15</v>
      </c>
      <c r="J6" s="130" t="s">
        <v>11</v>
      </c>
      <c r="K6" s="92" t="s">
        <v>14</v>
      </c>
      <c r="L6" s="93" t="s">
        <v>15</v>
      </c>
      <c r="M6" s="129" t="s">
        <v>11</v>
      </c>
      <c r="N6" s="189" t="s">
        <v>14</v>
      </c>
      <c r="O6" s="190" t="s">
        <v>15</v>
      </c>
      <c r="P6" s="438"/>
    </row>
    <row r="7" spans="1:16" s="13" customFormat="1" ht="33.75" customHeight="1">
      <c r="A7" s="74" t="s">
        <v>22</v>
      </c>
      <c r="B7" s="72" t="s">
        <v>22</v>
      </c>
      <c r="C7" s="72" t="s">
        <v>22</v>
      </c>
      <c r="D7" s="76">
        <v>0</v>
      </c>
      <c r="E7" s="72">
        <v>0</v>
      </c>
      <c r="F7" s="75">
        <v>0</v>
      </c>
      <c r="G7" s="74">
        <v>45</v>
      </c>
      <c r="H7" s="72" t="s">
        <v>22</v>
      </c>
      <c r="I7" s="72">
        <v>45</v>
      </c>
      <c r="J7" s="76">
        <v>54</v>
      </c>
      <c r="K7" s="72">
        <v>35</v>
      </c>
      <c r="L7" s="75">
        <v>19</v>
      </c>
      <c r="M7" s="74">
        <v>12</v>
      </c>
      <c r="N7" s="72">
        <v>3</v>
      </c>
      <c r="O7" s="72">
        <v>9</v>
      </c>
      <c r="P7" s="184" t="s">
        <v>203</v>
      </c>
    </row>
    <row r="8" spans="1:16" s="13" customFormat="1" ht="33.75" customHeight="1">
      <c r="A8" s="251" t="s">
        <v>25</v>
      </c>
      <c r="B8" s="198" t="s">
        <v>25</v>
      </c>
      <c r="C8" s="198" t="s">
        <v>25</v>
      </c>
      <c r="D8" s="282">
        <f>SUM(D9:D11)</f>
        <v>0</v>
      </c>
      <c r="E8" s="198">
        <f>SUM(E9:E11)</f>
        <v>0</v>
      </c>
      <c r="F8" s="294">
        <f>SUM(F9:F11)</f>
        <v>0</v>
      </c>
      <c r="G8" s="251">
        <f>SUM(G9:G11)</f>
        <v>45</v>
      </c>
      <c r="H8" s="198" t="s">
        <v>25</v>
      </c>
      <c r="I8" s="198">
        <f t="shared" ref="I8:O8" si="0">SUM(I9:I11)</f>
        <v>45</v>
      </c>
      <c r="J8" s="282">
        <f t="shared" si="0"/>
        <v>53</v>
      </c>
      <c r="K8" s="198">
        <f t="shared" si="0"/>
        <v>34</v>
      </c>
      <c r="L8" s="294">
        <f t="shared" si="0"/>
        <v>19</v>
      </c>
      <c r="M8" s="251">
        <f t="shared" si="0"/>
        <v>10</v>
      </c>
      <c r="N8" s="258">
        <f t="shared" si="0"/>
        <v>2</v>
      </c>
      <c r="O8" s="285">
        <f t="shared" si="0"/>
        <v>8</v>
      </c>
      <c r="P8" s="110" t="s">
        <v>204</v>
      </c>
    </row>
    <row r="9" spans="1:16" s="13" customFormat="1" ht="33.75" customHeight="1">
      <c r="A9" s="325">
        <v>0</v>
      </c>
      <c r="B9" s="297">
        <v>0</v>
      </c>
      <c r="C9" s="296">
        <v>0</v>
      </c>
      <c r="D9" s="326">
        <v>0</v>
      </c>
      <c r="E9" s="297">
        <v>0</v>
      </c>
      <c r="F9" s="296">
        <v>0</v>
      </c>
      <c r="G9" s="326">
        <v>0</v>
      </c>
      <c r="H9" s="297">
        <v>0</v>
      </c>
      <c r="I9" s="296">
        <v>0</v>
      </c>
      <c r="J9" s="326">
        <v>0</v>
      </c>
      <c r="K9" s="297">
        <v>0</v>
      </c>
      <c r="L9" s="296">
        <v>0</v>
      </c>
      <c r="M9" s="326">
        <v>0</v>
      </c>
      <c r="N9" s="297">
        <v>0</v>
      </c>
      <c r="O9" s="202">
        <v>0</v>
      </c>
      <c r="P9" s="111" t="s">
        <v>21</v>
      </c>
    </row>
    <row r="10" spans="1:16" s="13" customFormat="1" ht="33.75" customHeight="1">
      <c r="A10" s="74">
        <f>SUM(A13:A29)</f>
        <v>0</v>
      </c>
      <c r="B10" s="72">
        <f t="shared" ref="B10:O10" si="1">SUM(B13:B29)</f>
        <v>0</v>
      </c>
      <c r="C10" s="75">
        <f t="shared" si="1"/>
        <v>0</v>
      </c>
      <c r="D10" s="74">
        <f t="shared" si="1"/>
        <v>0</v>
      </c>
      <c r="E10" s="72">
        <f t="shared" si="1"/>
        <v>0</v>
      </c>
      <c r="F10" s="75">
        <f t="shared" si="1"/>
        <v>0</v>
      </c>
      <c r="G10" s="252">
        <f t="shared" si="1"/>
        <v>45</v>
      </c>
      <c r="H10" s="74">
        <f t="shared" si="1"/>
        <v>0</v>
      </c>
      <c r="I10" s="75">
        <f t="shared" si="1"/>
        <v>45</v>
      </c>
      <c r="J10" s="74">
        <f t="shared" si="1"/>
        <v>53</v>
      </c>
      <c r="K10" s="72">
        <f t="shared" si="1"/>
        <v>34</v>
      </c>
      <c r="L10" s="75">
        <f t="shared" si="1"/>
        <v>19</v>
      </c>
      <c r="M10" s="76">
        <f t="shared" si="1"/>
        <v>9</v>
      </c>
      <c r="N10" s="72">
        <f t="shared" si="1"/>
        <v>2</v>
      </c>
      <c r="O10" s="169">
        <f t="shared" si="1"/>
        <v>7</v>
      </c>
      <c r="P10" s="111" t="s">
        <v>23</v>
      </c>
    </row>
    <row r="11" spans="1:16" s="13" customFormat="1" ht="33.75" customHeight="1" thickBot="1">
      <c r="A11" s="301">
        <v>0</v>
      </c>
      <c r="B11" s="211">
        <v>0</v>
      </c>
      <c r="C11" s="300">
        <v>0</v>
      </c>
      <c r="D11" s="301">
        <v>0</v>
      </c>
      <c r="E11" s="211">
        <v>0</v>
      </c>
      <c r="F11" s="300">
        <v>0</v>
      </c>
      <c r="G11" s="301">
        <v>0</v>
      </c>
      <c r="H11" s="211">
        <v>0</v>
      </c>
      <c r="I11" s="300">
        <v>0</v>
      </c>
      <c r="J11" s="301">
        <v>0</v>
      </c>
      <c r="K11" s="211">
        <v>0</v>
      </c>
      <c r="L11" s="300">
        <v>0</v>
      </c>
      <c r="M11" s="301">
        <v>1</v>
      </c>
      <c r="N11" s="211">
        <v>0</v>
      </c>
      <c r="O11" s="300">
        <v>1</v>
      </c>
      <c r="P11" s="185" t="s">
        <v>24</v>
      </c>
    </row>
    <row r="12" spans="1:16" s="13" customFormat="1" ht="12.75">
      <c r="A12" s="131"/>
      <c r="B12" s="72"/>
      <c r="C12" s="72"/>
      <c r="D12" s="102"/>
      <c r="E12" s="72"/>
      <c r="F12" s="75"/>
      <c r="G12" s="102"/>
      <c r="H12" s="72"/>
      <c r="I12" s="72"/>
      <c r="J12" s="102"/>
      <c r="K12" s="72"/>
      <c r="L12" s="75"/>
      <c r="M12" s="102"/>
      <c r="N12" s="72"/>
      <c r="O12" s="72"/>
      <c r="P12" s="132" t="s">
        <v>26</v>
      </c>
    </row>
    <row r="13" spans="1:16" s="13" customFormat="1" ht="33.75" customHeight="1">
      <c r="A13" s="307">
        <v>0</v>
      </c>
      <c r="B13" s="72">
        <v>0</v>
      </c>
      <c r="C13" s="72">
        <v>0</v>
      </c>
      <c r="D13" s="327">
        <v>0</v>
      </c>
      <c r="E13" s="72">
        <v>0</v>
      </c>
      <c r="F13" s="75">
        <v>0</v>
      </c>
      <c r="G13" s="327">
        <v>7</v>
      </c>
      <c r="H13" s="72">
        <v>0</v>
      </c>
      <c r="I13" s="72">
        <v>7</v>
      </c>
      <c r="J13" s="327">
        <v>18</v>
      </c>
      <c r="K13" s="72">
        <v>18</v>
      </c>
      <c r="L13" s="75">
        <v>0</v>
      </c>
      <c r="M13" s="327">
        <v>0</v>
      </c>
      <c r="N13" s="72">
        <v>0</v>
      </c>
      <c r="O13" s="72">
        <v>0</v>
      </c>
      <c r="P13" s="112" t="s">
        <v>147</v>
      </c>
    </row>
    <row r="14" spans="1:16" s="13" customFormat="1" ht="33.75" customHeight="1">
      <c r="A14" s="236">
        <v>0</v>
      </c>
      <c r="B14" s="220">
        <v>0</v>
      </c>
      <c r="C14" s="220">
        <v>0</v>
      </c>
      <c r="D14" s="254">
        <v>0</v>
      </c>
      <c r="E14" s="220">
        <v>0</v>
      </c>
      <c r="F14" s="304">
        <v>0</v>
      </c>
      <c r="G14" s="254">
        <v>10</v>
      </c>
      <c r="H14" s="220">
        <v>0</v>
      </c>
      <c r="I14" s="220">
        <v>10</v>
      </c>
      <c r="J14" s="254">
        <v>5</v>
      </c>
      <c r="K14" s="220">
        <v>4</v>
      </c>
      <c r="L14" s="304">
        <v>1</v>
      </c>
      <c r="M14" s="254">
        <v>0</v>
      </c>
      <c r="N14" s="220">
        <v>0</v>
      </c>
      <c r="O14" s="222">
        <v>0</v>
      </c>
      <c r="P14" s="113" t="s">
        <v>28</v>
      </c>
    </row>
    <row r="15" spans="1:16" s="13" customFormat="1" ht="33.75" customHeight="1">
      <c r="A15" s="236">
        <v>0</v>
      </c>
      <c r="B15" s="220">
        <v>0</v>
      </c>
      <c r="C15" s="220">
        <v>0</v>
      </c>
      <c r="D15" s="254">
        <v>0</v>
      </c>
      <c r="E15" s="220">
        <v>0</v>
      </c>
      <c r="F15" s="304">
        <v>0</v>
      </c>
      <c r="G15" s="254">
        <v>2</v>
      </c>
      <c r="H15" s="220">
        <v>0</v>
      </c>
      <c r="I15" s="220">
        <v>2</v>
      </c>
      <c r="J15" s="254">
        <v>0</v>
      </c>
      <c r="K15" s="220">
        <v>0</v>
      </c>
      <c r="L15" s="304">
        <v>0</v>
      </c>
      <c r="M15" s="254">
        <v>0</v>
      </c>
      <c r="N15" s="220">
        <v>0</v>
      </c>
      <c r="O15" s="222">
        <v>0</v>
      </c>
      <c r="P15" s="113" t="s">
        <v>29</v>
      </c>
    </row>
    <row r="16" spans="1:16" s="13" customFormat="1" ht="33.75" customHeight="1">
      <c r="A16" s="236">
        <v>0</v>
      </c>
      <c r="B16" s="220">
        <v>0</v>
      </c>
      <c r="C16" s="220">
        <v>0</v>
      </c>
      <c r="D16" s="254">
        <v>0</v>
      </c>
      <c r="E16" s="220">
        <v>0</v>
      </c>
      <c r="F16" s="304">
        <v>0</v>
      </c>
      <c r="G16" s="254">
        <v>8</v>
      </c>
      <c r="H16" s="220">
        <v>0</v>
      </c>
      <c r="I16" s="220">
        <v>8</v>
      </c>
      <c r="J16" s="254">
        <v>5</v>
      </c>
      <c r="K16" s="220">
        <v>5</v>
      </c>
      <c r="L16" s="304">
        <v>0</v>
      </c>
      <c r="M16" s="254">
        <v>0</v>
      </c>
      <c r="N16" s="220">
        <v>0</v>
      </c>
      <c r="O16" s="222">
        <v>0</v>
      </c>
      <c r="P16" s="113" t="s">
        <v>30</v>
      </c>
    </row>
    <row r="17" spans="1:16" s="13" customFormat="1" ht="33.75" customHeight="1">
      <c r="A17" s="236">
        <v>0</v>
      </c>
      <c r="B17" s="220">
        <v>0</v>
      </c>
      <c r="C17" s="220">
        <v>0</v>
      </c>
      <c r="D17" s="254">
        <v>0</v>
      </c>
      <c r="E17" s="220">
        <v>0</v>
      </c>
      <c r="F17" s="304">
        <v>0</v>
      </c>
      <c r="G17" s="254">
        <v>3</v>
      </c>
      <c r="H17" s="220">
        <v>0</v>
      </c>
      <c r="I17" s="220">
        <v>3</v>
      </c>
      <c r="J17" s="254">
        <v>3</v>
      </c>
      <c r="K17" s="220">
        <v>1</v>
      </c>
      <c r="L17" s="304">
        <v>2</v>
      </c>
      <c r="M17" s="254">
        <v>0</v>
      </c>
      <c r="N17" s="220">
        <v>0</v>
      </c>
      <c r="O17" s="222">
        <v>0</v>
      </c>
      <c r="P17" s="113" t="s">
        <v>31</v>
      </c>
    </row>
    <row r="18" spans="1:16" s="13" customFormat="1" ht="33.75" customHeight="1">
      <c r="A18" s="236">
        <v>0</v>
      </c>
      <c r="B18" s="220">
        <v>0</v>
      </c>
      <c r="C18" s="220">
        <v>0</v>
      </c>
      <c r="D18" s="254">
        <v>0</v>
      </c>
      <c r="E18" s="220">
        <v>0</v>
      </c>
      <c r="F18" s="304">
        <v>0</v>
      </c>
      <c r="G18" s="254">
        <v>0</v>
      </c>
      <c r="H18" s="220">
        <v>0</v>
      </c>
      <c r="I18" s="220">
        <v>0</v>
      </c>
      <c r="J18" s="254">
        <v>0</v>
      </c>
      <c r="K18" s="220">
        <v>0</v>
      </c>
      <c r="L18" s="304">
        <v>0</v>
      </c>
      <c r="M18" s="254">
        <v>0</v>
      </c>
      <c r="N18" s="220">
        <v>0</v>
      </c>
      <c r="O18" s="222">
        <v>0</v>
      </c>
      <c r="P18" s="113" t="s">
        <v>32</v>
      </c>
    </row>
    <row r="19" spans="1:16" s="13" customFormat="1" ht="33.75" customHeight="1">
      <c r="A19" s="236">
        <v>0</v>
      </c>
      <c r="B19" s="220">
        <v>0</v>
      </c>
      <c r="C19" s="220">
        <v>0</v>
      </c>
      <c r="D19" s="254">
        <v>0</v>
      </c>
      <c r="E19" s="220">
        <v>0</v>
      </c>
      <c r="F19" s="304">
        <v>0</v>
      </c>
      <c r="G19" s="254">
        <v>5</v>
      </c>
      <c r="H19" s="220">
        <v>0</v>
      </c>
      <c r="I19" s="220">
        <v>5</v>
      </c>
      <c r="J19" s="254">
        <v>3</v>
      </c>
      <c r="K19" s="220">
        <v>2</v>
      </c>
      <c r="L19" s="304">
        <v>1</v>
      </c>
      <c r="M19" s="254">
        <v>0</v>
      </c>
      <c r="N19" s="220">
        <v>0</v>
      </c>
      <c r="O19" s="222">
        <v>0</v>
      </c>
      <c r="P19" s="113" t="s">
        <v>33</v>
      </c>
    </row>
    <row r="20" spans="1:16" s="13" customFormat="1" ht="33.75" customHeight="1">
      <c r="A20" s="236">
        <v>0</v>
      </c>
      <c r="B20" s="220">
        <v>0</v>
      </c>
      <c r="C20" s="220">
        <v>0</v>
      </c>
      <c r="D20" s="254">
        <v>0</v>
      </c>
      <c r="E20" s="220">
        <v>0</v>
      </c>
      <c r="F20" s="304">
        <v>0</v>
      </c>
      <c r="G20" s="254">
        <v>2</v>
      </c>
      <c r="H20" s="220">
        <v>0</v>
      </c>
      <c r="I20" s="220">
        <v>2</v>
      </c>
      <c r="J20" s="254">
        <v>1</v>
      </c>
      <c r="K20" s="220">
        <v>0</v>
      </c>
      <c r="L20" s="304">
        <v>1</v>
      </c>
      <c r="M20" s="254">
        <v>9</v>
      </c>
      <c r="N20" s="220">
        <v>2</v>
      </c>
      <c r="O20" s="222">
        <v>7</v>
      </c>
      <c r="P20" s="113" t="s">
        <v>34</v>
      </c>
    </row>
    <row r="21" spans="1:16" s="13" customFormat="1" ht="33.75" customHeight="1">
      <c r="A21" s="236">
        <v>0</v>
      </c>
      <c r="B21" s="220">
        <v>0</v>
      </c>
      <c r="C21" s="220">
        <v>0</v>
      </c>
      <c r="D21" s="254">
        <v>0</v>
      </c>
      <c r="E21" s="220">
        <v>0</v>
      </c>
      <c r="F21" s="304">
        <v>0</v>
      </c>
      <c r="G21" s="254">
        <v>0</v>
      </c>
      <c r="H21" s="220">
        <v>0</v>
      </c>
      <c r="I21" s="220">
        <v>0</v>
      </c>
      <c r="J21" s="254">
        <v>2</v>
      </c>
      <c r="K21" s="220">
        <v>0</v>
      </c>
      <c r="L21" s="304">
        <v>2</v>
      </c>
      <c r="M21" s="254">
        <v>0</v>
      </c>
      <c r="N21" s="220">
        <v>0</v>
      </c>
      <c r="O21" s="222">
        <v>0</v>
      </c>
      <c r="P21" s="113" t="s">
        <v>35</v>
      </c>
    </row>
    <row r="22" spans="1:16" s="13" customFormat="1" ht="33.75" customHeight="1">
      <c r="A22" s="236">
        <v>0</v>
      </c>
      <c r="B22" s="220">
        <v>0</v>
      </c>
      <c r="C22" s="220">
        <v>0</v>
      </c>
      <c r="D22" s="254">
        <v>0</v>
      </c>
      <c r="E22" s="220">
        <v>0</v>
      </c>
      <c r="F22" s="304">
        <v>0</v>
      </c>
      <c r="G22" s="254">
        <v>6</v>
      </c>
      <c r="H22" s="220">
        <v>0</v>
      </c>
      <c r="I22" s="220">
        <v>6</v>
      </c>
      <c r="J22" s="254">
        <v>3</v>
      </c>
      <c r="K22" s="220">
        <v>3</v>
      </c>
      <c r="L22" s="304">
        <v>0</v>
      </c>
      <c r="M22" s="254">
        <v>0</v>
      </c>
      <c r="N22" s="220">
        <v>0</v>
      </c>
      <c r="O22" s="222">
        <v>0</v>
      </c>
      <c r="P22" s="113" t="s">
        <v>36</v>
      </c>
    </row>
    <row r="23" spans="1:16" s="13" customFormat="1" ht="33.75" customHeight="1">
      <c r="A23" s="236">
        <v>0</v>
      </c>
      <c r="B23" s="220">
        <v>0</v>
      </c>
      <c r="C23" s="220">
        <v>0</v>
      </c>
      <c r="D23" s="254">
        <v>0</v>
      </c>
      <c r="E23" s="220">
        <v>0</v>
      </c>
      <c r="F23" s="304">
        <v>0</v>
      </c>
      <c r="G23" s="254">
        <v>0</v>
      </c>
      <c r="H23" s="220">
        <v>0</v>
      </c>
      <c r="I23" s="220">
        <v>0</v>
      </c>
      <c r="J23" s="254">
        <v>1</v>
      </c>
      <c r="K23" s="220">
        <v>0</v>
      </c>
      <c r="L23" s="304">
        <v>1</v>
      </c>
      <c r="M23" s="254">
        <v>0</v>
      </c>
      <c r="N23" s="220">
        <v>0</v>
      </c>
      <c r="O23" s="222">
        <v>0</v>
      </c>
      <c r="P23" s="113" t="s">
        <v>37</v>
      </c>
    </row>
    <row r="24" spans="1:16" s="13" customFormat="1" ht="33.75" customHeight="1">
      <c r="A24" s="236">
        <v>0</v>
      </c>
      <c r="B24" s="220">
        <v>0</v>
      </c>
      <c r="C24" s="220">
        <v>0</v>
      </c>
      <c r="D24" s="254">
        <v>0</v>
      </c>
      <c r="E24" s="220">
        <v>0</v>
      </c>
      <c r="F24" s="304">
        <v>0</v>
      </c>
      <c r="G24" s="254">
        <v>0</v>
      </c>
      <c r="H24" s="220">
        <v>0</v>
      </c>
      <c r="I24" s="220">
        <v>0</v>
      </c>
      <c r="J24" s="254">
        <v>3</v>
      </c>
      <c r="K24" s="220">
        <v>0</v>
      </c>
      <c r="L24" s="304">
        <v>3</v>
      </c>
      <c r="M24" s="254">
        <v>0</v>
      </c>
      <c r="N24" s="220">
        <v>0</v>
      </c>
      <c r="O24" s="222">
        <v>0</v>
      </c>
      <c r="P24" s="113" t="s">
        <v>38</v>
      </c>
    </row>
    <row r="25" spans="1:16" s="13" customFormat="1" ht="33.75" customHeight="1">
      <c r="A25" s="236">
        <v>0</v>
      </c>
      <c r="B25" s="220">
        <v>0</v>
      </c>
      <c r="C25" s="220">
        <v>0</v>
      </c>
      <c r="D25" s="254">
        <v>0</v>
      </c>
      <c r="E25" s="220">
        <v>0</v>
      </c>
      <c r="F25" s="304">
        <v>0</v>
      </c>
      <c r="G25" s="254">
        <v>0</v>
      </c>
      <c r="H25" s="220">
        <v>0</v>
      </c>
      <c r="I25" s="220">
        <v>0</v>
      </c>
      <c r="J25" s="254">
        <v>3</v>
      </c>
      <c r="K25" s="220">
        <v>0</v>
      </c>
      <c r="L25" s="304">
        <v>3</v>
      </c>
      <c r="M25" s="254">
        <v>0</v>
      </c>
      <c r="N25" s="220">
        <v>0</v>
      </c>
      <c r="O25" s="222">
        <v>0</v>
      </c>
      <c r="P25" s="113" t="s">
        <v>39</v>
      </c>
    </row>
    <row r="26" spans="1:16" s="13" customFormat="1" ht="33.75" customHeight="1">
      <c r="A26" s="236">
        <v>0</v>
      </c>
      <c r="B26" s="220">
        <v>0</v>
      </c>
      <c r="C26" s="220">
        <v>0</v>
      </c>
      <c r="D26" s="254">
        <v>0</v>
      </c>
      <c r="E26" s="220">
        <v>0</v>
      </c>
      <c r="F26" s="304">
        <v>0</v>
      </c>
      <c r="G26" s="254">
        <v>0</v>
      </c>
      <c r="H26" s="220">
        <v>0</v>
      </c>
      <c r="I26" s="220">
        <v>0</v>
      </c>
      <c r="J26" s="254">
        <v>1</v>
      </c>
      <c r="K26" s="220">
        <v>0</v>
      </c>
      <c r="L26" s="304">
        <v>1</v>
      </c>
      <c r="M26" s="254">
        <v>0</v>
      </c>
      <c r="N26" s="220">
        <v>0</v>
      </c>
      <c r="O26" s="222">
        <v>0</v>
      </c>
      <c r="P26" s="113" t="s">
        <v>40</v>
      </c>
    </row>
    <row r="27" spans="1:16" s="13" customFormat="1" ht="33.75" customHeight="1">
      <c r="A27" s="236">
        <v>0</v>
      </c>
      <c r="B27" s="220">
        <v>0</v>
      </c>
      <c r="C27" s="220">
        <v>0</v>
      </c>
      <c r="D27" s="254">
        <v>0</v>
      </c>
      <c r="E27" s="220">
        <v>0</v>
      </c>
      <c r="F27" s="304">
        <v>0</v>
      </c>
      <c r="G27" s="254">
        <v>0</v>
      </c>
      <c r="H27" s="220">
        <v>0</v>
      </c>
      <c r="I27" s="220">
        <v>0</v>
      </c>
      <c r="J27" s="254">
        <v>1</v>
      </c>
      <c r="K27" s="220">
        <v>0</v>
      </c>
      <c r="L27" s="304">
        <v>1</v>
      </c>
      <c r="M27" s="254">
        <v>0</v>
      </c>
      <c r="N27" s="220">
        <v>0</v>
      </c>
      <c r="O27" s="222">
        <v>0</v>
      </c>
      <c r="P27" s="113" t="s">
        <v>41</v>
      </c>
    </row>
    <row r="28" spans="1:16" s="13" customFormat="1" ht="33.75" customHeight="1">
      <c r="A28" s="236">
        <v>0</v>
      </c>
      <c r="B28" s="220">
        <v>0</v>
      </c>
      <c r="C28" s="220">
        <v>0</v>
      </c>
      <c r="D28" s="254">
        <v>0</v>
      </c>
      <c r="E28" s="220">
        <v>0</v>
      </c>
      <c r="F28" s="304">
        <v>0</v>
      </c>
      <c r="G28" s="254">
        <v>2</v>
      </c>
      <c r="H28" s="220">
        <v>0</v>
      </c>
      <c r="I28" s="220">
        <v>2</v>
      </c>
      <c r="J28" s="254">
        <v>2</v>
      </c>
      <c r="K28" s="220">
        <v>0</v>
      </c>
      <c r="L28" s="304">
        <v>2</v>
      </c>
      <c r="M28" s="254">
        <v>0</v>
      </c>
      <c r="N28" s="220">
        <v>0</v>
      </c>
      <c r="O28" s="222">
        <v>0</v>
      </c>
      <c r="P28" s="114" t="s">
        <v>148</v>
      </c>
    </row>
    <row r="29" spans="1:16" s="13" customFormat="1" ht="33.75" customHeight="1" thickBot="1">
      <c r="A29" s="311">
        <v>0</v>
      </c>
      <c r="B29" s="225">
        <v>0</v>
      </c>
      <c r="C29" s="225">
        <v>0</v>
      </c>
      <c r="D29" s="310">
        <v>0</v>
      </c>
      <c r="E29" s="225">
        <v>0</v>
      </c>
      <c r="F29" s="308">
        <v>0</v>
      </c>
      <c r="G29" s="310">
        <v>0</v>
      </c>
      <c r="H29" s="225">
        <v>0</v>
      </c>
      <c r="I29" s="225">
        <v>0</v>
      </c>
      <c r="J29" s="310">
        <v>2</v>
      </c>
      <c r="K29" s="225">
        <v>1</v>
      </c>
      <c r="L29" s="308">
        <v>1</v>
      </c>
      <c r="M29" s="310">
        <v>0</v>
      </c>
      <c r="N29" s="225">
        <v>0</v>
      </c>
      <c r="O29" s="226">
        <v>0</v>
      </c>
      <c r="P29" s="115" t="s">
        <v>43</v>
      </c>
    </row>
  </sheetData>
  <mergeCells count="6">
    <mergeCell ref="P4:P6"/>
    <mergeCell ref="A5:C5"/>
    <mergeCell ref="D5:F5"/>
    <mergeCell ref="G5:I5"/>
    <mergeCell ref="J5:L5"/>
    <mergeCell ref="M5:O5"/>
  </mergeCells>
  <phoneticPr fontId="3"/>
  <pageMargins left="0.59055118110236227" right="0.23622047244094491" top="0.78740157480314965" bottom="0.59055118110236227" header="0.51181102362204722" footer="0.51181102362204722"/>
  <pageSetup paperSize="9" scale="88" orientation="portrait" r:id="rId1"/>
  <headerFooter scaleWithDoc="0" alignWithMargins="0">
    <oddHeader>&amp;R中学校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2:BJ65"/>
  <sheetViews>
    <sheetView showGridLines="0" view="pageBreakPreview" zoomScaleNormal="100" zoomScaleSheetLayoutView="100" workbookViewId="0"/>
  </sheetViews>
  <sheetFormatPr defaultColWidth="8.5703125" defaultRowHeight="19.5" customHeight="1"/>
  <cols>
    <col min="1" max="8" width="3" style="13" customWidth="1"/>
    <col min="9" max="9" width="3.42578125" style="13" customWidth="1"/>
    <col min="10" max="34" width="3" style="13" customWidth="1"/>
    <col min="35" max="35" width="2.85546875" style="13" customWidth="1"/>
    <col min="36" max="49" width="3" style="13" customWidth="1"/>
    <col min="50" max="52" width="2.5703125" style="13" customWidth="1"/>
    <col min="53" max="256" width="8.5703125" style="13"/>
    <col min="257" max="264" width="3" style="13" customWidth="1"/>
    <col min="265" max="265" width="3.42578125" style="13" customWidth="1"/>
    <col min="266" max="290" width="3" style="13" customWidth="1"/>
    <col min="291" max="291" width="2.85546875" style="13" customWidth="1"/>
    <col min="292" max="305" width="3" style="13" customWidth="1"/>
    <col min="306" max="308" width="2.5703125" style="13" customWidth="1"/>
    <col min="309" max="512" width="8.5703125" style="13"/>
    <col min="513" max="520" width="3" style="13" customWidth="1"/>
    <col min="521" max="521" width="3.42578125" style="13" customWidth="1"/>
    <col min="522" max="546" width="3" style="13" customWidth="1"/>
    <col min="547" max="547" width="2.85546875" style="13" customWidth="1"/>
    <col min="548" max="561" width="3" style="13" customWidth="1"/>
    <col min="562" max="564" width="2.5703125" style="13" customWidth="1"/>
    <col min="565" max="768" width="8.5703125" style="13"/>
    <col min="769" max="776" width="3" style="13" customWidth="1"/>
    <col min="777" max="777" width="3.42578125" style="13" customWidth="1"/>
    <col min="778" max="802" width="3" style="13" customWidth="1"/>
    <col min="803" max="803" width="2.85546875" style="13" customWidth="1"/>
    <col min="804" max="817" width="3" style="13" customWidth="1"/>
    <col min="818" max="820" width="2.5703125" style="13" customWidth="1"/>
    <col min="821" max="1024" width="8.5703125" style="13"/>
    <col min="1025" max="1032" width="3" style="13" customWidth="1"/>
    <col min="1033" max="1033" width="3.42578125" style="13" customWidth="1"/>
    <col min="1034" max="1058" width="3" style="13" customWidth="1"/>
    <col min="1059" max="1059" width="2.85546875" style="13" customWidth="1"/>
    <col min="1060" max="1073" width="3" style="13" customWidth="1"/>
    <col min="1074" max="1076" width="2.5703125" style="13" customWidth="1"/>
    <col min="1077" max="1280" width="8.5703125" style="13"/>
    <col min="1281" max="1288" width="3" style="13" customWidth="1"/>
    <col min="1289" max="1289" width="3.42578125" style="13" customWidth="1"/>
    <col min="1290" max="1314" width="3" style="13" customWidth="1"/>
    <col min="1315" max="1315" width="2.85546875" style="13" customWidth="1"/>
    <col min="1316" max="1329" width="3" style="13" customWidth="1"/>
    <col min="1330" max="1332" width="2.5703125" style="13" customWidth="1"/>
    <col min="1333" max="1536" width="8.5703125" style="13"/>
    <col min="1537" max="1544" width="3" style="13" customWidth="1"/>
    <col min="1545" max="1545" width="3.42578125" style="13" customWidth="1"/>
    <col min="1546" max="1570" width="3" style="13" customWidth="1"/>
    <col min="1571" max="1571" width="2.85546875" style="13" customWidth="1"/>
    <col min="1572" max="1585" width="3" style="13" customWidth="1"/>
    <col min="1586" max="1588" width="2.5703125" style="13" customWidth="1"/>
    <col min="1589" max="1792" width="8.5703125" style="13"/>
    <col min="1793" max="1800" width="3" style="13" customWidth="1"/>
    <col min="1801" max="1801" width="3.42578125" style="13" customWidth="1"/>
    <col min="1802" max="1826" width="3" style="13" customWidth="1"/>
    <col min="1827" max="1827" width="2.85546875" style="13" customWidth="1"/>
    <col min="1828" max="1841" width="3" style="13" customWidth="1"/>
    <col min="1842" max="1844" width="2.5703125" style="13" customWidth="1"/>
    <col min="1845" max="2048" width="8.5703125" style="13"/>
    <col min="2049" max="2056" width="3" style="13" customWidth="1"/>
    <col min="2057" max="2057" width="3.42578125" style="13" customWidth="1"/>
    <col min="2058" max="2082" width="3" style="13" customWidth="1"/>
    <col min="2083" max="2083" width="2.85546875" style="13" customWidth="1"/>
    <col min="2084" max="2097" width="3" style="13" customWidth="1"/>
    <col min="2098" max="2100" width="2.5703125" style="13" customWidth="1"/>
    <col min="2101" max="2304" width="8.5703125" style="13"/>
    <col min="2305" max="2312" width="3" style="13" customWidth="1"/>
    <col min="2313" max="2313" width="3.42578125" style="13" customWidth="1"/>
    <col min="2314" max="2338" width="3" style="13" customWidth="1"/>
    <col min="2339" max="2339" width="2.85546875" style="13" customWidth="1"/>
    <col min="2340" max="2353" width="3" style="13" customWidth="1"/>
    <col min="2354" max="2356" width="2.5703125" style="13" customWidth="1"/>
    <col min="2357" max="2560" width="8.5703125" style="13"/>
    <col min="2561" max="2568" width="3" style="13" customWidth="1"/>
    <col min="2569" max="2569" width="3.42578125" style="13" customWidth="1"/>
    <col min="2570" max="2594" width="3" style="13" customWidth="1"/>
    <col min="2595" max="2595" width="2.85546875" style="13" customWidth="1"/>
    <col min="2596" max="2609" width="3" style="13" customWidth="1"/>
    <col min="2610" max="2612" width="2.5703125" style="13" customWidth="1"/>
    <col min="2613" max="2816" width="8.5703125" style="13"/>
    <col min="2817" max="2824" width="3" style="13" customWidth="1"/>
    <col min="2825" max="2825" width="3.42578125" style="13" customWidth="1"/>
    <col min="2826" max="2850" width="3" style="13" customWidth="1"/>
    <col min="2851" max="2851" width="2.85546875" style="13" customWidth="1"/>
    <col min="2852" max="2865" width="3" style="13" customWidth="1"/>
    <col min="2866" max="2868" width="2.5703125" style="13" customWidth="1"/>
    <col min="2869" max="3072" width="8.5703125" style="13"/>
    <col min="3073" max="3080" width="3" style="13" customWidth="1"/>
    <col min="3081" max="3081" width="3.42578125" style="13" customWidth="1"/>
    <col min="3082" max="3106" width="3" style="13" customWidth="1"/>
    <col min="3107" max="3107" width="2.85546875" style="13" customWidth="1"/>
    <col min="3108" max="3121" width="3" style="13" customWidth="1"/>
    <col min="3122" max="3124" width="2.5703125" style="13" customWidth="1"/>
    <col min="3125" max="3328" width="8.5703125" style="13"/>
    <col min="3329" max="3336" width="3" style="13" customWidth="1"/>
    <col min="3337" max="3337" width="3.42578125" style="13" customWidth="1"/>
    <col min="3338" max="3362" width="3" style="13" customWidth="1"/>
    <col min="3363" max="3363" width="2.85546875" style="13" customWidth="1"/>
    <col min="3364" max="3377" width="3" style="13" customWidth="1"/>
    <col min="3378" max="3380" width="2.5703125" style="13" customWidth="1"/>
    <col min="3381" max="3584" width="8.5703125" style="13"/>
    <col min="3585" max="3592" width="3" style="13" customWidth="1"/>
    <col min="3593" max="3593" width="3.42578125" style="13" customWidth="1"/>
    <col min="3594" max="3618" width="3" style="13" customWidth="1"/>
    <col min="3619" max="3619" width="2.85546875" style="13" customWidth="1"/>
    <col min="3620" max="3633" width="3" style="13" customWidth="1"/>
    <col min="3634" max="3636" width="2.5703125" style="13" customWidth="1"/>
    <col min="3637" max="3840" width="8.5703125" style="13"/>
    <col min="3841" max="3848" width="3" style="13" customWidth="1"/>
    <col min="3849" max="3849" width="3.42578125" style="13" customWidth="1"/>
    <col min="3850" max="3874" width="3" style="13" customWidth="1"/>
    <col min="3875" max="3875" width="2.85546875" style="13" customWidth="1"/>
    <col min="3876" max="3889" width="3" style="13" customWidth="1"/>
    <col min="3890" max="3892" width="2.5703125" style="13" customWidth="1"/>
    <col min="3893" max="4096" width="8.5703125" style="13"/>
    <col min="4097" max="4104" width="3" style="13" customWidth="1"/>
    <col min="4105" max="4105" width="3.42578125" style="13" customWidth="1"/>
    <col min="4106" max="4130" width="3" style="13" customWidth="1"/>
    <col min="4131" max="4131" width="2.85546875" style="13" customWidth="1"/>
    <col min="4132" max="4145" width="3" style="13" customWidth="1"/>
    <col min="4146" max="4148" width="2.5703125" style="13" customWidth="1"/>
    <col min="4149" max="4352" width="8.5703125" style="13"/>
    <col min="4353" max="4360" width="3" style="13" customWidth="1"/>
    <col min="4361" max="4361" width="3.42578125" style="13" customWidth="1"/>
    <col min="4362" max="4386" width="3" style="13" customWidth="1"/>
    <col min="4387" max="4387" width="2.85546875" style="13" customWidth="1"/>
    <col min="4388" max="4401" width="3" style="13" customWidth="1"/>
    <col min="4402" max="4404" width="2.5703125" style="13" customWidth="1"/>
    <col min="4405" max="4608" width="8.5703125" style="13"/>
    <col min="4609" max="4616" width="3" style="13" customWidth="1"/>
    <col min="4617" max="4617" width="3.42578125" style="13" customWidth="1"/>
    <col min="4618" max="4642" width="3" style="13" customWidth="1"/>
    <col min="4643" max="4643" width="2.85546875" style="13" customWidth="1"/>
    <col min="4644" max="4657" width="3" style="13" customWidth="1"/>
    <col min="4658" max="4660" width="2.5703125" style="13" customWidth="1"/>
    <col min="4661" max="4864" width="8.5703125" style="13"/>
    <col min="4865" max="4872" width="3" style="13" customWidth="1"/>
    <col min="4873" max="4873" width="3.42578125" style="13" customWidth="1"/>
    <col min="4874" max="4898" width="3" style="13" customWidth="1"/>
    <col min="4899" max="4899" width="2.85546875" style="13" customWidth="1"/>
    <col min="4900" max="4913" width="3" style="13" customWidth="1"/>
    <col min="4914" max="4916" width="2.5703125" style="13" customWidth="1"/>
    <col min="4917" max="5120" width="8.5703125" style="13"/>
    <col min="5121" max="5128" width="3" style="13" customWidth="1"/>
    <col min="5129" max="5129" width="3.42578125" style="13" customWidth="1"/>
    <col min="5130" max="5154" width="3" style="13" customWidth="1"/>
    <col min="5155" max="5155" width="2.85546875" style="13" customWidth="1"/>
    <col min="5156" max="5169" width="3" style="13" customWidth="1"/>
    <col min="5170" max="5172" width="2.5703125" style="13" customWidth="1"/>
    <col min="5173" max="5376" width="8.5703125" style="13"/>
    <col min="5377" max="5384" width="3" style="13" customWidth="1"/>
    <col min="5385" max="5385" width="3.42578125" style="13" customWidth="1"/>
    <col min="5386" max="5410" width="3" style="13" customWidth="1"/>
    <col min="5411" max="5411" width="2.85546875" style="13" customWidth="1"/>
    <col min="5412" max="5425" width="3" style="13" customWidth="1"/>
    <col min="5426" max="5428" width="2.5703125" style="13" customWidth="1"/>
    <col min="5429" max="5632" width="8.5703125" style="13"/>
    <col min="5633" max="5640" width="3" style="13" customWidth="1"/>
    <col min="5641" max="5641" width="3.42578125" style="13" customWidth="1"/>
    <col min="5642" max="5666" width="3" style="13" customWidth="1"/>
    <col min="5667" max="5667" width="2.85546875" style="13" customWidth="1"/>
    <col min="5668" max="5681" width="3" style="13" customWidth="1"/>
    <col min="5682" max="5684" width="2.5703125" style="13" customWidth="1"/>
    <col min="5685" max="5888" width="8.5703125" style="13"/>
    <col min="5889" max="5896" width="3" style="13" customWidth="1"/>
    <col min="5897" max="5897" width="3.42578125" style="13" customWidth="1"/>
    <col min="5898" max="5922" width="3" style="13" customWidth="1"/>
    <col min="5923" max="5923" width="2.85546875" style="13" customWidth="1"/>
    <col min="5924" max="5937" width="3" style="13" customWidth="1"/>
    <col min="5938" max="5940" width="2.5703125" style="13" customWidth="1"/>
    <col min="5941" max="6144" width="8.5703125" style="13"/>
    <col min="6145" max="6152" width="3" style="13" customWidth="1"/>
    <col min="6153" max="6153" width="3.42578125" style="13" customWidth="1"/>
    <col min="6154" max="6178" width="3" style="13" customWidth="1"/>
    <col min="6179" max="6179" width="2.85546875" style="13" customWidth="1"/>
    <col min="6180" max="6193" width="3" style="13" customWidth="1"/>
    <col min="6194" max="6196" width="2.5703125" style="13" customWidth="1"/>
    <col min="6197" max="6400" width="8.5703125" style="13"/>
    <col min="6401" max="6408" width="3" style="13" customWidth="1"/>
    <col min="6409" max="6409" width="3.42578125" style="13" customWidth="1"/>
    <col min="6410" max="6434" width="3" style="13" customWidth="1"/>
    <col min="6435" max="6435" width="2.85546875" style="13" customWidth="1"/>
    <col min="6436" max="6449" width="3" style="13" customWidth="1"/>
    <col min="6450" max="6452" width="2.5703125" style="13" customWidth="1"/>
    <col min="6453" max="6656" width="8.5703125" style="13"/>
    <col min="6657" max="6664" width="3" style="13" customWidth="1"/>
    <col min="6665" max="6665" width="3.42578125" style="13" customWidth="1"/>
    <col min="6666" max="6690" width="3" style="13" customWidth="1"/>
    <col min="6691" max="6691" width="2.85546875" style="13" customWidth="1"/>
    <col min="6692" max="6705" width="3" style="13" customWidth="1"/>
    <col min="6706" max="6708" width="2.5703125" style="13" customWidth="1"/>
    <col min="6709" max="6912" width="8.5703125" style="13"/>
    <col min="6913" max="6920" width="3" style="13" customWidth="1"/>
    <col min="6921" max="6921" width="3.42578125" style="13" customWidth="1"/>
    <col min="6922" max="6946" width="3" style="13" customWidth="1"/>
    <col min="6947" max="6947" width="2.85546875" style="13" customWidth="1"/>
    <col min="6948" max="6961" width="3" style="13" customWidth="1"/>
    <col min="6962" max="6964" width="2.5703125" style="13" customWidth="1"/>
    <col min="6965" max="7168" width="8.5703125" style="13"/>
    <col min="7169" max="7176" width="3" style="13" customWidth="1"/>
    <col min="7177" max="7177" width="3.42578125" style="13" customWidth="1"/>
    <col min="7178" max="7202" width="3" style="13" customWidth="1"/>
    <col min="7203" max="7203" width="2.85546875" style="13" customWidth="1"/>
    <col min="7204" max="7217" width="3" style="13" customWidth="1"/>
    <col min="7218" max="7220" width="2.5703125" style="13" customWidth="1"/>
    <col min="7221" max="7424" width="8.5703125" style="13"/>
    <col min="7425" max="7432" width="3" style="13" customWidth="1"/>
    <col min="7433" max="7433" width="3.42578125" style="13" customWidth="1"/>
    <col min="7434" max="7458" width="3" style="13" customWidth="1"/>
    <col min="7459" max="7459" width="2.85546875" style="13" customWidth="1"/>
    <col min="7460" max="7473" width="3" style="13" customWidth="1"/>
    <col min="7474" max="7476" width="2.5703125" style="13" customWidth="1"/>
    <col min="7477" max="7680" width="8.5703125" style="13"/>
    <col min="7681" max="7688" width="3" style="13" customWidth="1"/>
    <col min="7689" max="7689" width="3.42578125" style="13" customWidth="1"/>
    <col min="7690" max="7714" width="3" style="13" customWidth="1"/>
    <col min="7715" max="7715" width="2.85546875" style="13" customWidth="1"/>
    <col min="7716" max="7729" width="3" style="13" customWidth="1"/>
    <col min="7730" max="7732" width="2.5703125" style="13" customWidth="1"/>
    <col min="7733" max="7936" width="8.5703125" style="13"/>
    <col min="7937" max="7944" width="3" style="13" customWidth="1"/>
    <col min="7945" max="7945" width="3.42578125" style="13" customWidth="1"/>
    <col min="7946" max="7970" width="3" style="13" customWidth="1"/>
    <col min="7971" max="7971" width="2.85546875" style="13" customWidth="1"/>
    <col min="7972" max="7985" width="3" style="13" customWidth="1"/>
    <col min="7986" max="7988" width="2.5703125" style="13" customWidth="1"/>
    <col min="7989" max="8192" width="8.5703125" style="13"/>
    <col min="8193" max="8200" width="3" style="13" customWidth="1"/>
    <col min="8201" max="8201" width="3.42578125" style="13" customWidth="1"/>
    <col min="8202" max="8226" width="3" style="13" customWidth="1"/>
    <col min="8227" max="8227" width="2.85546875" style="13" customWidth="1"/>
    <col min="8228" max="8241" width="3" style="13" customWidth="1"/>
    <col min="8242" max="8244" width="2.5703125" style="13" customWidth="1"/>
    <col min="8245" max="8448" width="8.5703125" style="13"/>
    <col min="8449" max="8456" width="3" style="13" customWidth="1"/>
    <col min="8457" max="8457" width="3.42578125" style="13" customWidth="1"/>
    <col min="8458" max="8482" width="3" style="13" customWidth="1"/>
    <col min="8483" max="8483" width="2.85546875" style="13" customWidth="1"/>
    <col min="8484" max="8497" width="3" style="13" customWidth="1"/>
    <col min="8498" max="8500" width="2.5703125" style="13" customWidth="1"/>
    <col min="8501" max="8704" width="8.5703125" style="13"/>
    <col min="8705" max="8712" width="3" style="13" customWidth="1"/>
    <col min="8713" max="8713" width="3.42578125" style="13" customWidth="1"/>
    <col min="8714" max="8738" width="3" style="13" customWidth="1"/>
    <col min="8739" max="8739" width="2.85546875" style="13" customWidth="1"/>
    <col min="8740" max="8753" width="3" style="13" customWidth="1"/>
    <col min="8754" max="8756" width="2.5703125" style="13" customWidth="1"/>
    <col min="8757" max="8960" width="8.5703125" style="13"/>
    <col min="8961" max="8968" width="3" style="13" customWidth="1"/>
    <col min="8969" max="8969" width="3.42578125" style="13" customWidth="1"/>
    <col min="8970" max="8994" width="3" style="13" customWidth="1"/>
    <col min="8995" max="8995" width="2.85546875" style="13" customWidth="1"/>
    <col min="8996" max="9009" width="3" style="13" customWidth="1"/>
    <col min="9010" max="9012" width="2.5703125" style="13" customWidth="1"/>
    <col min="9013" max="9216" width="8.5703125" style="13"/>
    <col min="9217" max="9224" width="3" style="13" customWidth="1"/>
    <col min="9225" max="9225" width="3.42578125" style="13" customWidth="1"/>
    <col min="9226" max="9250" width="3" style="13" customWidth="1"/>
    <col min="9251" max="9251" width="2.85546875" style="13" customWidth="1"/>
    <col min="9252" max="9265" width="3" style="13" customWidth="1"/>
    <col min="9266" max="9268" width="2.5703125" style="13" customWidth="1"/>
    <col min="9269" max="9472" width="8.5703125" style="13"/>
    <col min="9473" max="9480" width="3" style="13" customWidth="1"/>
    <col min="9481" max="9481" width="3.42578125" style="13" customWidth="1"/>
    <col min="9482" max="9506" width="3" style="13" customWidth="1"/>
    <col min="9507" max="9507" width="2.85546875" style="13" customWidth="1"/>
    <col min="9508" max="9521" width="3" style="13" customWidth="1"/>
    <col min="9522" max="9524" width="2.5703125" style="13" customWidth="1"/>
    <col min="9525" max="9728" width="8.5703125" style="13"/>
    <col min="9729" max="9736" width="3" style="13" customWidth="1"/>
    <col min="9737" max="9737" width="3.42578125" style="13" customWidth="1"/>
    <col min="9738" max="9762" width="3" style="13" customWidth="1"/>
    <col min="9763" max="9763" width="2.85546875" style="13" customWidth="1"/>
    <col min="9764" max="9777" width="3" style="13" customWidth="1"/>
    <col min="9778" max="9780" width="2.5703125" style="13" customWidth="1"/>
    <col min="9781" max="9984" width="8.5703125" style="13"/>
    <col min="9985" max="9992" width="3" style="13" customWidth="1"/>
    <col min="9993" max="9993" width="3.42578125" style="13" customWidth="1"/>
    <col min="9994" max="10018" width="3" style="13" customWidth="1"/>
    <col min="10019" max="10019" width="2.85546875" style="13" customWidth="1"/>
    <col min="10020" max="10033" width="3" style="13" customWidth="1"/>
    <col min="10034" max="10036" width="2.5703125" style="13" customWidth="1"/>
    <col min="10037" max="10240" width="8.5703125" style="13"/>
    <col min="10241" max="10248" width="3" style="13" customWidth="1"/>
    <col min="10249" max="10249" width="3.42578125" style="13" customWidth="1"/>
    <col min="10250" max="10274" width="3" style="13" customWidth="1"/>
    <col min="10275" max="10275" width="2.85546875" style="13" customWidth="1"/>
    <col min="10276" max="10289" width="3" style="13" customWidth="1"/>
    <col min="10290" max="10292" width="2.5703125" style="13" customWidth="1"/>
    <col min="10293" max="10496" width="8.5703125" style="13"/>
    <col min="10497" max="10504" width="3" style="13" customWidth="1"/>
    <col min="10505" max="10505" width="3.42578125" style="13" customWidth="1"/>
    <col min="10506" max="10530" width="3" style="13" customWidth="1"/>
    <col min="10531" max="10531" width="2.85546875" style="13" customWidth="1"/>
    <col min="10532" max="10545" width="3" style="13" customWidth="1"/>
    <col min="10546" max="10548" width="2.5703125" style="13" customWidth="1"/>
    <col min="10549" max="10752" width="8.5703125" style="13"/>
    <col min="10753" max="10760" width="3" style="13" customWidth="1"/>
    <col min="10761" max="10761" width="3.42578125" style="13" customWidth="1"/>
    <col min="10762" max="10786" width="3" style="13" customWidth="1"/>
    <col min="10787" max="10787" width="2.85546875" style="13" customWidth="1"/>
    <col min="10788" max="10801" width="3" style="13" customWidth="1"/>
    <col min="10802" max="10804" width="2.5703125" style="13" customWidth="1"/>
    <col min="10805" max="11008" width="8.5703125" style="13"/>
    <col min="11009" max="11016" width="3" style="13" customWidth="1"/>
    <col min="11017" max="11017" width="3.42578125" style="13" customWidth="1"/>
    <col min="11018" max="11042" width="3" style="13" customWidth="1"/>
    <col min="11043" max="11043" width="2.85546875" style="13" customWidth="1"/>
    <col min="11044" max="11057" width="3" style="13" customWidth="1"/>
    <col min="11058" max="11060" width="2.5703125" style="13" customWidth="1"/>
    <col min="11061" max="11264" width="8.5703125" style="13"/>
    <col min="11265" max="11272" width="3" style="13" customWidth="1"/>
    <col min="11273" max="11273" width="3.42578125" style="13" customWidth="1"/>
    <col min="11274" max="11298" width="3" style="13" customWidth="1"/>
    <col min="11299" max="11299" width="2.85546875" style="13" customWidth="1"/>
    <col min="11300" max="11313" width="3" style="13" customWidth="1"/>
    <col min="11314" max="11316" width="2.5703125" style="13" customWidth="1"/>
    <col min="11317" max="11520" width="8.5703125" style="13"/>
    <col min="11521" max="11528" width="3" style="13" customWidth="1"/>
    <col min="11529" max="11529" width="3.42578125" style="13" customWidth="1"/>
    <col min="11530" max="11554" width="3" style="13" customWidth="1"/>
    <col min="11555" max="11555" width="2.85546875" style="13" customWidth="1"/>
    <col min="11556" max="11569" width="3" style="13" customWidth="1"/>
    <col min="11570" max="11572" width="2.5703125" style="13" customWidth="1"/>
    <col min="11573" max="11776" width="8.5703125" style="13"/>
    <col min="11777" max="11784" width="3" style="13" customWidth="1"/>
    <col min="11785" max="11785" width="3.42578125" style="13" customWidth="1"/>
    <col min="11786" max="11810" width="3" style="13" customWidth="1"/>
    <col min="11811" max="11811" width="2.85546875" style="13" customWidth="1"/>
    <col min="11812" max="11825" width="3" style="13" customWidth="1"/>
    <col min="11826" max="11828" width="2.5703125" style="13" customWidth="1"/>
    <col min="11829" max="12032" width="8.5703125" style="13"/>
    <col min="12033" max="12040" width="3" style="13" customWidth="1"/>
    <col min="12041" max="12041" width="3.42578125" style="13" customWidth="1"/>
    <col min="12042" max="12066" width="3" style="13" customWidth="1"/>
    <col min="12067" max="12067" width="2.85546875" style="13" customWidth="1"/>
    <col min="12068" max="12081" width="3" style="13" customWidth="1"/>
    <col min="12082" max="12084" width="2.5703125" style="13" customWidth="1"/>
    <col min="12085" max="12288" width="8.5703125" style="13"/>
    <col min="12289" max="12296" width="3" style="13" customWidth="1"/>
    <col min="12297" max="12297" width="3.42578125" style="13" customWidth="1"/>
    <col min="12298" max="12322" width="3" style="13" customWidth="1"/>
    <col min="12323" max="12323" width="2.85546875" style="13" customWidth="1"/>
    <col min="12324" max="12337" width="3" style="13" customWidth="1"/>
    <col min="12338" max="12340" width="2.5703125" style="13" customWidth="1"/>
    <col min="12341" max="12544" width="8.5703125" style="13"/>
    <col min="12545" max="12552" width="3" style="13" customWidth="1"/>
    <col min="12553" max="12553" width="3.42578125" style="13" customWidth="1"/>
    <col min="12554" max="12578" width="3" style="13" customWidth="1"/>
    <col min="12579" max="12579" width="2.85546875" style="13" customWidth="1"/>
    <col min="12580" max="12593" width="3" style="13" customWidth="1"/>
    <col min="12594" max="12596" width="2.5703125" style="13" customWidth="1"/>
    <col min="12597" max="12800" width="8.5703125" style="13"/>
    <col min="12801" max="12808" width="3" style="13" customWidth="1"/>
    <col min="12809" max="12809" width="3.42578125" style="13" customWidth="1"/>
    <col min="12810" max="12834" width="3" style="13" customWidth="1"/>
    <col min="12835" max="12835" width="2.85546875" style="13" customWidth="1"/>
    <col min="12836" max="12849" width="3" style="13" customWidth="1"/>
    <col min="12850" max="12852" width="2.5703125" style="13" customWidth="1"/>
    <col min="12853" max="13056" width="8.5703125" style="13"/>
    <col min="13057" max="13064" width="3" style="13" customWidth="1"/>
    <col min="13065" max="13065" width="3.42578125" style="13" customWidth="1"/>
    <col min="13066" max="13090" width="3" style="13" customWidth="1"/>
    <col min="13091" max="13091" width="2.85546875" style="13" customWidth="1"/>
    <col min="13092" max="13105" width="3" style="13" customWidth="1"/>
    <col min="13106" max="13108" width="2.5703125" style="13" customWidth="1"/>
    <col min="13109" max="13312" width="8.5703125" style="13"/>
    <col min="13313" max="13320" width="3" style="13" customWidth="1"/>
    <col min="13321" max="13321" width="3.42578125" style="13" customWidth="1"/>
    <col min="13322" max="13346" width="3" style="13" customWidth="1"/>
    <col min="13347" max="13347" width="2.85546875" style="13" customWidth="1"/>
    <col min="13348" max="13361" width="3" style="13" customWidth="1"/>
    <col min="13362" max="13364" width="2.5703125" style="13" customWidth="1"/>
    <col min="13365" max="13568" width="8.5703125" style="13"/>
    <col min="13569" max="13576" width="3" style="13" customWidth="1"/>
    <col min="13577" max="13577" width="3.42578125" style="13" customWidth="1"/>
    <col min="13578" max="13602" width="3" style="13" customWidth="1"/>
    <col min="13603" max="13603" width="2.85546875" style="13" customWidth="1"/>
    <col min="13604" max="13617" width="3" style="13" customWidth="1"/>
    <col min="13618" max="13620" width="2.5703125" style="13" customWidth="1"/>
    <col min="13621" max="13824" width="8.5703125" style="13"/>
    <col min="13825" max="13832" width="3" style="13" customWidth="1"/>
    <col min="13833" max="13833" width="3.42578125" style="13" customWidth="1"/>
    <col min="13834" max="13858" width="3" style="13" customWidth="1"/>
    <col min="13859" max="13859" width="2.85546875" style="13" customWidth="1"/>
    <col min="13860" max="13873" width="3" style="13" customWidth="1"/>
    <col min="13874" max="13876" width="2.5703125" style="13" customWidth="1"/>
    <col min="13877" max="14080" width="8.5703125" style="13"/>
    <col min="14081" max="14088" width="3" style="13" customWidth="1"/>
    <col min="14089" max="14089" width="3.42578125" style="13" customWidth="1"/>
    <col min="14090" max="14114" width="3" style="13" customWidth="1"/>
    <col min="14115" max="14115" width="2.85546875" style="13" customWidth="1"/>
    <col min="14116" max="14129" width="3" style="13" customWidth="1"/>
    <col min="14130" max="14132" width="2.5703125" style="13" customWidth="1"/>
    <col min="14133" max="14336" width="8.5703125" style="13"/>
    <col min="14337" max="14344" width="3" style="13" customWidth="1"/>
    <col min="14345" max="14345" width="3.42578125" style="13" customWidth="1"/>
    <col min="14346" max="14370" width="3" style="13" customWidth="1"/>
    <col min="14371" max="14371" width="2.85546875" style="13" customWidth="1"/>
    <col min="14372" max="14385" width="3" style="13" customWidth="1"/>
    <col min="14386" max="14388" width="2.5703125" style="13" customWidth="1"/>
    <col min="14389" max="14592" width="8.5703125" style="13"/>
    <col min="14593" max="14600" width="3" style="13" customWidth="1"/>
    <col min="14601" max="14601" width="3.42578125" style="13" customWidth="1"/>
    <col min="14602" max="14626" width="3" style="13" customWidth="1"/>
    <col min="14627" max="14627" width="2.85546875" style="13" customWidth="1"/>
    <col min="14628" max="14641" width="3" style="13" customWidth="1"/>
    <col min="14642" max="14644" width="2.5703125" style="13" customWidth="1"/>
    <col min="14645" max="14848" width="8.5703125" style="13"/>
    <col min="14849" max="14856" width="3" style="13" customWidth="1"/>
    <col min="14857" max="14857" width="3.42578125" style="13" customWidth="1"/>
    <col min="14858" max="14882" width="3" style="13" customWidth="1"/>
    <col min="14883" max="14883" width="2.85546875" style="13" customWidth="1"/>
    <col min="14884" max="14897" width="3" style="13" customWidth="1"/>
    <col min="14898" max="14900" width="2.5703125" style="13" customWidth="1"/>
    <col min="14901" max="15104" width="8.5703125" style="13"/>
    <col min="15105" max="15112" width="3" style="13" customWidth="1"/>
    <col min="15113" max="15113" width="3.42578125" style="13" customWidth="1"/>
    <col min="15114" max="15138" width="3" style="13" customWidth="1"/>
    <col min="15139" max="15139" width="2.85546875" style="13" customWidth="1"/>
    <col min="15140" max="15153" width="3" style="13" customWidth="1"/>
    <col min="15154" max="15156" width="2.5703125" style="13" customWidth="1"/>
    <col min="15157" max="15360" width="8.5703125" style="13"/>
    <col min="15361" max="15368" width="3" style="13" customWidth="1"/>
    <col min="15369" max="15369" width="3.42578125" style="13" customWidth="1"/>
    <col min="15370" max="15394" width="3" style="13" customWidth="1"/>
    <col min="15395" max="15395" width="2.85546875" style="13" customWidth="1"/>
    <col min="15396" max="15409" width="3" style="13" customWidth="1"/>
    <col min="15410" max="15412" width="2.5703125" style="13" customWidth="1"/>
    <col min="15413" max="15616" width="8.5703125" style="13"/>
    <col min="15617" max="15624" width="3" style="13" customWidth="1"/>
    <col min="15625" max="15625" width="3.42578125" style="13" customWidth="1"/>
    <col min="15626" max="15650" width="3" style="13" customWidth="1"/>
    <col min="15651" max="15651" width="2.85546875" style="13" customWidth="1"/>
    <col min="15652" max="15665" width="3" style="13" customWidth="1"/>
    <col min="15666" max="15668" width="2.5703125" style="13" customWidth="1"/>
    <col min="15669" max="15872" width="8.5703125" style="13"/>
    <col min="15873" max="15880" width="3" style="13" customWidth="1"/>
    <col min="15881" max="15881" width="3.42578125" style="13" customWidth="1"/>
    <col min="15882" max="15906" width="3" style="13" customWidth="1"/>
    <col min="15907" max="15907" width="2.85546875" style="13" customWidth="1"/>
    <col min="15908" max="15921" width="3" style="13" customWidth="1"/>
    <col min="15922" max="15924" width="2.5703125" style="13" customWidth="1"/>
    <col min="15925" max="16128" width="8.5703125" style="13"/>
    <col min="16129" max="16136" width="3" style="13" customWidth="1"/>
    <col min="16137" max="16137" width="3.42578125" style="13" customWidth="1"/>
    <col min="16138" max="16162" width="3" style="13" customWidth="1"/>
    <col min="16163" max="16163" width="2.85546875" style="13" customWidth="1"/>
    <col min="16164" max="16177" width="3" style="13" customWidth="1"/>
    <col min="16178" max="16180" width="2.5703125" style="13" customWidth="1"/>
    <col min="16181" max="16384" width="8.5703125" style="13"/>
  </cols>
  <sheetData>
    <row r="2" spans="1:49" ht="19.5" customHeight="1" thickBot="1">
      <c r="A2" s="97" t="s">
        <v>256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4"/>
      <c r="Y2" s="65"/>
      <c r="Z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</row>
    <row r="3" spans="1:49" ht="9" customHeight="1" thickBot="1">
      <c r="A3" s="590" t="s">
        <v>257</v>
      </c>
      <c r="B3" s="590"/>
      <c r="C3" s="590"/>
      <c r="D3" s="590"/>
      <c r="E3" s="590"/>
      <c r="F3" s="591"/>
      <c r="G3" s="617" t="s">
        <v>211</v>
      </c>
      <c r="H3" s="618"/>
      <c r="I3" s="618"/>
      <c r="J3" s="618"/>
      <c r="K3" s="619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171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</row>
    <row r="4" spans="1:49" ht="19.5" customHeight="1">
      <c r="A4" s="592"/>
      <c r="B4" s="592"/>
      <c r="C4" s="592"/>
      <c r="D4" s="592"/>
      <c r="E4" s="592"/>
      <c r="F4" s="593"/>
      <c r="G4" s="620"/>
      <c r="H4" s="621"/>
      <c r="I4" s="621"/>
      <c r="J4" s="621"/>
      <c r="K4" s="418"/>
      <c r="L4" s="622" t="s">
        <v>168</v>
      </c>
      <c r="M4" s="622"/>
      <c r="N4" s="622"/>
      <c r="O4" s="622"/>
      <c r="P4" s="622"/>
      <c r="Q4" s="623" t="s">
        <v>169</v>
      </c>
      <c r="R4" s="624"/>
      <c r="S4" s="624"/>
      <c r="T4" s="624"/>
      <c r="U4" s="625"/>
      <c r="V4" s="622" t="s">
        <v>170</v>
      </c>
      <c r="W4" s="622"/>
      <c r="X4" s="622"/>
      <c r="Y4" s="622"/>
      <c r="Z4" s="623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</row>
    <row r="5" spans="1:49" ht="17.25" customHeight="1" thickBot="1">
      <c r="A5" s="602" t="s">
        <v>258</v>
      </c>
      <c r="B5" s="602"/>
      <c r="C5" s="602"/>
      <c r="D5" s="602"/>
      <c r="E5" s="602"/>
      <c r="F5" s="603"/>
      <c r="G5" s="606">
        <v>114</v>
      </c>
      <c r="H5" s="607"/>
      <c r="I5" s="607"/>
      <c r="J5" s="607"/>
      <c r="K5" s="579"/>
      <c r="L5" s="611">
        <v>1</v>
      </c>
      <c r="M5" s="611"/>
      <c r="N5" s="611"/>
      <c r="O5" s="611"/>
      <c r="P5" s="611"/>
      <c r="Q5" s="626">
        <v>113</v>
      </c>
      <c r="R5" s="627"/>
      <c r="S5" s="627"/>
      <c r="T5" s="627"/>
      <c r="U5" s="628"/>
      <c r="V5" s="581" t="s">
        <v>259</v>
      </c>
      <c r="W5" s="614"/>
      <c r="X5" s="614"/>
      <c r="Y5" s="614"/>
      <c r="Z5" s="614"/>
      <c r="AG5" s="65"/>
      <c r="AH5" s="65"/>
      <c r="AI5" s="65"/>
      <c r="AJ5" s="65"/>
      <c r="AK5" s="61"/>
      <c r="AL5" s="61"/>
      <c r="AM5" s="65"/>
      <c r="AN5" s="65"/>
      <c r="AO5" s="65"/>
      <c r="AP5" s="65"/>
      <c r="AQ5" s="65"/>
      <c r="AR5" s="65"/>
      <c r="AS5" s="65"/>
    </row>
    <row r="6" spans="1:49" ht="17.25" customHeight="1" thickBot="1">
      <c r="A6" s="604"/>
      <c r="B6" s="604"/>
      <c r="C6" s="604"/>
      <c r="D6" s="604"/>
      <c r="E6" s="604"/>
      <c r="F6" s="605"/>
      <c r="G6" s="608"/>
      <c r="H6" s="609"/>
      <c r="I6" s="609"/>
      <c r="J6" s="609"/>
      <c r="K6" s="610"/>
      <c r="L6" s="612"/>
      <c r="M6" s="612"/>
      <c r="N6" s="612"/>
      <c r="O6" s="612"/>
      <c r="P6" s="613"/>
      <c r="Q6" s="629"/>
      <c r="R6" s="630"/>
      <c r="S6" s="630"/>
      <c r="T6" s="630"/>
      <c r="U6" s="631"/>
      <c r="V6" s="615"/>
      <c r="W6" s="616"/>
      <c r="X6" s="616"/>
      <c r="Y6" s="616"/>
      <c r="Z6" s="616"/>
      <c r="AG6" s="138"/>
      <c r="AH6" s="138"/>
      <c r="AI6" s="138"/>
      <c r="AJ6" s="138"/>
      <c r="AK6" s="138"/>
      <c r="AL6" s="65"/>
      <c r="AM6" s="65"/>
      <c r="AN6" s="65"/>
      <c r="AO6" s="65"/>
      <c r="AP6" s="65"/>
      <c r="AQ6" s="65"/>
      <c r="AR6" s="65"/>
      <c r="AS6" s="65"/>
    </row>
    <row r="7" spans="1:49" ht="19.5" customHeight="1">
      <c r="P7" s="117"/>
      <c r="Q7" s="117"/>
      <c r="R7" s="117"/>
      <c r="S7" s="117"/>
      <c r="T7" s="117"/>
      <c r="U7" s="117"/>
      <c r="AE7" s="61"/>
      <c r="AF7" s="61"/>
      <c r="AM7" s="61"/>
      <c r="AN7" s="61"/>
      <c r="AO7" s="61"/>
      <c r="AP7" s="61"/>
    </row>
    <row r="8" spans="1:49" ht="19.5" customHeight="1" thickBot="1">
      <c r="A8" s="97" t="s">
        <v>171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</row>
    <row r="9" spans="1:49" ht="9.75" customHeight="1">
      <c r="A9" s="590" t="s">
        <v>260</v>
      </c>
      <c r="B9" s="590"/>
      <c r="C9" s="590"/>
      <c r="D9" s="590"/>
      <c r="E9" s="591"/>
      <c r="F9" s="594" t="s">
        <v>261</v>
      </c>
      <c r="G9" s="594"/>
      <c r="H9" s="594"/>
      <c r="I9" s="594"/>
      <c r="J9" s="594"/>
      <c r="K9" s="594"/>
      <c r="L9" s="594"/>
      <c r="M9" s="594"/>
      <c r="N9" s="594"/>
      <c r="O9" s="594"/>
      <c r="P9" s="594" t="s">
        <v>262</v>
      </c>
      <c r="Q9" s="594"/>
      <c r="R9" s="594"/>
      <c r="S9" s="594"/>
      <c r="T9" s="594"/>
      <c r="U9" s="594"/>
      <c r="V9" s="594"/>
      <c r="W9" s="594"/>
      <c r="X9" s="594"/>
      <c r="Y9" s="594" t="s">
        <v>263</v>
      </c>
      <c r="Z9" s="594"/>
      <c r="AA9" s="594"/>
      <c r="AB9" s="594"/>
      <c r="AC9" s="594"/>
      <c r="AD9" s="594"/>
      <c r="AE9" s="594"/>
      <c r="AF9" s="594"/>
      <c r="AG9" s="594"/>
      <c r="AH9" s="594"/>
      <c r="AI9" s="596" t="s">
        <v>172</v>
      </c>
      <c r="AJ9" s="594"/>
      <c r="AK9" s="594"/>
      <c r="AL9" s="594"/>
      <c r="AM9" s="594"/>
      <c r="AN9" s="594"/>
      <c r="AO9" s="594"/>
      <c r="AP9" s="594"/>
      <c r="AQ9" s="594"/>
      <c r="AR9" s="597"/>
      <c r="AS9" s="138"/>
      <c r="AT9" s="138"/>
      <c r="AU9" s="138"/>
      <c r="AV9" s="65"/>
      <c r="AW9" s="65"/>
    </row>
    <row r="10" spans="1:49" ht="9.75" customHeight="1">
      <c r="A10" s="585"/>
      <c r="B10" s="585"/>
      <c r="C10" s="585"/>
      <c r="D10" s="585"/>
      <c r="E10" s="586"/>
      <c r="F10" s="595"/>
      <c r="G10" s="595"/>
      <c r="H10" s="595"/>
      <c r="I10" s="595"/>
      <c r="J10" s="595"/>
      <c r="K10" s="595"/>
      <c r="L10" s="595"/>
      <c r="M10" s="595"/>
      <c r="N10" s="595"/>
      <c r="O10" s="595"/>
      <c r="P10" s="595"/>
      <c r="Q10" s="595"/>
      <c r="R10" s="595"/>
      <c r="S10" s="595"/>
      <c r="T10" s="595"/>
      <c r="U10" s="595"/>
      <c r="V10" s="595"/>
      <c r="W10" s="595"/>
      <c r="X10" s="595"/>
      <c r="Y10" s="595"/>
      <c r="Z10" s="595"/>
      <c r="AA10" s="595"/>
      <c r="AB10" s="595"/>
      <c r="AC10" s="595"/>
      <c r="AD10" s="595"/>
      <c r="AE10" s="595"/>
      <c r="AF10" s="595"/>
      <c r="AG10" s="595"/>
      <c r="AH10" s="595"/>
      <c r="AI10" s="595"/>
      <c r="AJ10" s="595"/>
      <c r="AK10" s="595"/>
      <c r="AL10" s="595"/>
      <c r="AM10" s="595"/>
      <c r="AN10" s="595"/>
      <c r="AO10" s="595"/>
      <c r="AP10" s="595"/>
      <c r="AQ10" s="595"/>
      <c r="AR10" s="598"/>
      <c r="AS10" s="138"/>
      <c r="AT10" s="138"/>
      <c r="AU10" s="138"/>
      <c r="AV10" s="65"/>
      <c r="AW10" s="65"/>
    </row>
    <row r="11" spans="1:49" ht="19.5" customHeight="1">
      <c r="A11" s="592"/>
      <c r="B11" s="592"/>
      <c r="C11" s="592"/>
      <c r="D11" s="592"/>
      <c r="E11" s="593"/>
      <c r="F11" s="599" t="s">
        <v>173</v>
      </c>
      <c r="G11" s="588"/>
      <c r="H11" s="588"/>
      <c r="I11" s="588"/>
      <c r="J11" s="589"/>
      <c r="K11" s="587" t="s">
        <v>174</v>
      </c>
      <c r="L11" s="588"/>
      <c r="M11" s="588"/>
      <c r="N11" s="588"/>
      <c r="O11" s="588"/>
      <c r="P11" s="600" t="s">
        <v>173</v>
      </c>
      <c r="Q11" s="600"/>
      <c r="R11" s="600"/>
      <c r="S11" s="601"/>
      <c r="T11" s="599" t="s">
        <v>174</v>
      </c>
      <c r="U11" s="588"/>
      <c r="V11" s="588"/>
      <c r="W11" s="588"/>
      <c r="X11" s="588"/>
      <c r="Y11" s="588" t="s">
        <v>173</v>
      </c>
      <c r="Z11" s="588"/>
      <c r="AA11" s="588"/>
      <c r="AB11" s="588"/>
      <c r="AC11" s="589"/>
      <c r="AD11" s="587" t="s">
        <v>174</v>
      </c>
      <c r="AE11" s="588"/>
      <c r="AF11" s="588"/>
      <c r="AG11" s="588"/>
      <c r="AH11" s="588"/>
      <c r="AI11" s="588" t="s">
        <v>173</v>
      </c>
      <c r="AJ11" s="588"/>
      <c r="AK11" s="588"/>
      <c r="AL11" s="588"/>
      <c r="AM11" s="589"/>
      <c r="AN11" s="587" t="s">
        <v>174</v>
      </c>
      <c r="AO11" s="588"/>
      <c r="AP11" s="588"/>
      <c r="AQ11" s="588"/>
      <c r="AR11" s="589"/>
      <c r="AS11" s="65"/>
      <c r="AT11" s="65"/>
      <c r="AU11" s="65"/>
      <c r="AV11" s="65"/>
      <c r="AW11" s="65"/>
    </row>
    <row r="12" spans="1:49" ht="21.75" customHeight="1">
      <c r="A12" s="585" t="s">
        <v>264</v>
      </c>
      <c r="B12" s="585"/>
      <c r="C12" s="585"/>
      <c r="D12" s="585"/>
      <c r="E12" s="586"/>
      <c r="F12" s="582" t="s">
        <v>259</v>
      </c>
      <c r="G12" s="582"/>
      <c r="H12" s="582"/>
      <c r="I12" s="582"/>
      <c r="J12" s="582"/>
      <c r="K12" s="581" t="s">
        <v>259</v>
      </c>
      <c r="L12" s="582"/>
      <c r="M12" s="582"/>
      <c r="N12" s="582"/>
      <c r="O12" s="582"/>
      <c r="P12" s="583" t="s">
        <v>259</v>
      </c>
      <c r="Q12" s="582"/>
      <c r="R12" s="582"/>
      <c r="S12" s="584"/>
      <c r="T12" s="582" t="s">
        <v>259</v>
      </c>
      <c r="U12" s="582"/>
      <c r="V12" s="582"/>
      <c r="W12" s="582"/>
      <c r="X12" s="582"/>
      <c r="Y12" s="583" t="s">
        <v>259</v>
      </c>
      <c r="Z12" s="582"/>
      <c r="AA12" s="582"/>
      <c r="AB12" s="582"/>
      <c r="AC12" s="582"/>
      <c r="AD12" s="581" t="s">
        <v>259</v>
      </c>
      <c r="AE12" s="582"/>
      <c r="AF12" s="582"/>
      <c r="AG12" s="582"/>
      <c r="AH12" s="582"/>
      <c r="AI12" s="583" t="s">
        <v>259</v>
      </c>
      <c r="AJ12" s="582"/>
      <c r="AK12" s="582"/>
      <c r="AL12" s="582"/>
      <c r="AM12" s="584"/>
      <c r="AN12" s="582" t="s">
        <v>259</v>
      </c>
      <c r="AO12" s="582"/>
      <c r="AP12" s="582"/>
      <c r="AQ12" s="582"/>
      <c r="AR12" s="582"/>
      <c r="AS12" s="133"/>
      <c r="AT12" s="133"/>
      <c r="AU12" s="133"/>
      <c r="AV12" s="65"/>
      <c r="AW12" s="65"/>
    </row>
    <row r="13" spans="1:49" ht="21.75" customHeight="1">
      <c r="A13" s="585" t="s">
        <v>265</v>
      </c>
      <c r="B13" s="585"/>
      <c r="C13" s="585"/>
      <c r="D13" s="585"/>
      <c r="E13" s="586"/>
      <c r="F13" s="582">
        <v>2</v>
      </c>
      <c r="G13" s="582"/>
      <c r="H13" s="582"/>
      <c r="I13" s="582"/>
      <c r="J13" s="582"/>
      <c r="K13" s="581">
        <v>2</v>
      </c>
      <c r="L13" s="582"/>
      <c r="M13" s="582"/>
      <c r="N13" s="582"/>
      <c r="O13" s="582"/>
      <c r="P13" s="583">
        <v>107</v>
      </c>
      <c r="Q13" s="582"/>
      <c r="R13" s="582"/>
      <c r="S13" s="584"/>
      <c r="T13" s="582">
        <v>7</v>
      </c>
      <c r="U13" s="582"/>
      <c r="V13" s="582"/>
      <c r="W13" s="582"/>
      <c r="X13" s="582"/>
      <c r="Y13" s="583">
        <v>23</v>
      </c>
      <c r="Z13" s="582"/>
      <c r="AA13" s="582"/>
      <c r="AB13" s="582"/>
      <c r="AC13" s="582"/>
      <c r="AD13" s="581">
        <v>3</v>
      </c>
      <c r="AE13" s="582"/>
      <c r="AF13" s="582"/>
      <c r="AG13" s="582"/>
      <c r="AH13" s="582"/>
      <c r="AI13" s="583">
        <v>2</v>
      </c>
      <c r="AJ13" s="582"/>
      <c r="AK13" s="582"/>
      <c r="AL13" s="582"/>
      <c r="AM13" s="584"/>
      <c r="AN13" s="582" t="s">
        <v>259</v>
      </c>
      <c r="AO13" s="582"/>
      <c r="AP13" s="582"/>
      <c r="AQ13" s="582"/>
      <c r="AR13" s="582"/>
      <c r="AS13" s="133"/>
      <c r="AT13" s="133"/>
      <c r="AU13" s="133"/>
      <c r="AV13" s="65"/>
      <c r="AW13" s="65"/>
    </row>
    <row r="14" spans="1:49" ht="21.75" customHeight="1">
      <c r="A14" s="585" t="s">
        <v>266</v>
      </c>
      <c r="B14" s="585"/>
      <c r="C14" s="585"/>
      <c r="D14" s="585"/>
      <c r="E14" s="586"/>
      <c r="F14" s="582">
        <v>8</v>
      </c>
      <c r="G14" s="582"/>
      <c r="H14" s="582"/>
      <c r="I14" s="582"/>
      <c r="J14" s="582"/>
      <c r="K14" s="581">
        <v>1</v>
      </c>
      <c r="L14" s="582"/>
      <c r="M14" s="582"/>
      <c r="N14" s="582"/>
      <c r="O14" s="582"/>
      <c r="P14" s="583">
        <v>192</v>
      </c>
      <c r="Q14" s="582"/>
      <c r="R14" s="582"/>
      <c r="S14" s="584"/>
      <c r="T14" s="582">
        <v>0</v>
      </c>
      <c r="U14" s="582"/>
      <c r="V14" s="582"/>
      <c r="W14" s="582"/>
      <c r="X14" s="582"/>
      <c r="Y14" s="583">
        <v>66</v>
      </c>
      <c r="Z14" s="582"/>
      <c r="AA14" s="582"/>
      <c r="AB14" s="582"/>
      <c r="AC14" s="582"/>
      <c r="AD14" s="581">
        <v>0</v>
      </c>
      <c r="AE14" s="582"/>
      <c r="AF14" s="582"/>
      <c r="AG14" s="582"/>
      <c r="AH14" s="582"/>
      <c r="AI14" s="583">
        <v>3</v>
      </c>
      <c r="AJ14" s="582"/>
      <c r="AK14" s="582"/>
      <c r="AL14" s="582"/>
      <c r="AM14" s="584"/>
      <c r="AN14" s="582" t="s">
        <v>259</v>
      </c>
      <c r="AO14" s="582"/>
      <c r="AP14" s="582"/>
      <c r="AQ14" s="582"/>
      <c r="AR14" s="582"/>
      <c r="AS14" s="133"/>
      <c r="AT14" s="133"/>
      <c r="AU14" s="133"/>
      <c r="AV14" s="65"/>
      <c r="AW14" s="65"/>
    </row>
    <row r="15" spans="1:49" ht="21.75" customHeight="1">
      <c r="A15" s="585" t="s">
        <v>267</v>
      </c>
      <c r="B15" s="585"/>
      <c r="C15" s="585"/>
      <c r="D15" s="585"/>
      <c r="E15" s="586"/>
      <c r="F15" s="582">
        <v>1</v>
      </c>
      <c r="G15" s="582"/>
      <c r="H15" s="582"/>
      <c r="I15" s="582"/>
      <c r="J15" s="582"/>
      <c r="K15" s="581">
        <v>2</v>
      </c>
      <c r="L15" s="582"/>
      <c r="M15" s="582"/>
      <c r="N15" s="582"/>
      <c r="O15" s="582"/>
      <c r="P15" s="583">
        <v>0</v>
      </c>
      <c r="Q15" s="582"/>
      <c r="R15" s="582"/>
      <c r="S15" s="584"/>
      <c r="T15" s="582">
        <v>2</v>
      </c>
      <c r="U15" s="582"/>
      <c r="V15" s="582"/>
      <c r="W15" s="582"/>
      <c r="X15" s="582"/>
      <c r="Y15" s="583">
        <v>0</v>
      </c>
      <c r="Z15" s="582"/>
      <c r="AA15" s="582"/>
      <c r="AB15" s="582"/>
      <c r="AC15" s="582"/>
      <c r="AD15" s="581">
        <v>2</v>
      </c>
      <c r="AE15" s="582"/>
      <c r="AF15" s="582"/>
      <c r="AG15" s="582"/>
      <c r="AH15" s="582"/>
      <c r="AI15" s="583">
        <v>0</v>
      </c>
      <c r="AJ15" s="582"/>
      <c r="AK15" s="582"/>
      <c r="AL15" s="582"/>
      <c r="AM15" s="584"/>
      <c r="AN15" s="582" t="s">
        <v>259</v>
      </c>
      <c r="AO15" s="582"/>
      <c r="AP15" s="582"/>
      <c r="AQ15" s="582"/>
      <c r="AR15" s="582"/>
      <c r="AS15" s="133"/>
      <c r="AT15" s="133"/>
      <c r="AU15" s="133"/>
      <c r="AV15" s="65"/>
      <c r="AW15" s="65"/>
    </row>
    <row r="16" spans="1:49" ht="21.75" customHeight="1">
      <c r="A16" s="585" t="s">
        <v>268</v>
      </c>
      <c r="B16" s="585"/>
      <c r="C16" s="585"/>
      <c r="D16" s="585"/>
      <c r="E16" s="586"/>
      <c r="F16" s="582" t="s">
        <v>259</v>
      </c>
      <c r="G16" s="582"/>
      <c r="H16" s="582"/>
      <c r="I16" s="582"/>
      <c r="J16" s="582"/>
      <c r="K16" s="581">
        <v>0</v>
      </c>
      <c r="L16" s="582"/>
      <c r="M16" s="582"/>
      <c r="N16" s="582"/>
      <c r="O16" s="582"/>
      <c r="P16" s="583">
        <v>0</v>
      </c>
      <c r="Q16" s="582"/>
      <c r="R16" s="582"/>
      <c r="S16" s="584"/>
      <c r="T16" s="582">
        <v>0</v>
      </c>
      <c r="U16" s="582"/>
      <c r="V16" s="582"/>
      <c r="W16" s="582"/>
      <c r="X16" s="582"/>
      <c r="Y16" s="583" t="s">
        <v>259</v>
      </c>
      <c r="Z16" s="582"/>
      <c r="AA16" s="582"/>
      <c r="AB16" s="582"/>
      <c r="AC16" s="582"/>
      <c r="AD16" s="581">
        <v>0</v>
      </c>
      <c r="AE16" s="582"/>
      <c r="AF16" s="582"/>
      <c r="AG16" s="582"/>
      <c r="AH16" s="582"/>
      <c r="AI16" s="583" t="s">
        <v>259</v>
      </c>
      <c r="AJ16" s="582"/>
      <c r="AK16" s="582"/>
      <c r="AL16" s="582"/>
      <c r="AM16" s="584"/>
      <c r="AN16" s="582" t="s">
        <v>259</v>
      </c>
      <c r="AO16" s="582"/>
      <c r="AP16" s="582"/>
      <c r="AQ16" s="582"/>
      <c r="AR16" s="582"/>
      <c r="AS16" s="133"/>
      <c r="AT16" s="133"/>
      <c r="AU16" s="133"/>
      <c r="AV16" s="65"/>
      <c r="AW16" s="65"/>
    </row>
    <row r="17" spans="1:50" ht="21.75" customHeight="1" thickBot="1">
      <c r="A17" s="575" t="s">
        <v>211</v>
      </c>
      <c r="B17" s="575"/>
      <c r="C17" s="575"/>
      <c r="D17" s="575"/>
      <c r="E17" s="576"/>
      <c r="F17" s="577">
        <f>SUM(F12:J16)</f>
        <v>11</v>
      </c>
      <c r="G17" s="577"/>
      <c r="H17" s="577"/>
      <c r="I17" s="577"/>
      <c r="J17" s="577"/>
      <c r="K17" s="578">
        <f>SUM(K12:O16)</f>
        <v>5</v>
      </c>
      <c r="L17" s="577"/>
      <c r="M17" s="577"/>
      <c r="N17" s="577"/>
      <c r="O17" s="577"/>
      <c r="P17" s="579">
        <f>SUM(P12:S16)</f>
        <v>299</v>
      </c>
      <c r="Q17" s="577"/>
      <c r="R17" s="577"/>
      <c r="S17" s="580"/>
      <c r="T17" s="577">
        <f>SUM(T12:X16)</f>
        <v>9</v>
      </c>
      <c r="U17" s="577"/>
      <c r="V17" s="577"/>
      <c r="W17" s="577"/>
      <c r="X17" s="577"/>
      <c r="Y17" s="579">
        <f>SUM(Y12:AC16)</f>
        <v>89</v>
      </c>
      <c r="Z17" s="577"/>
      <c r="AA17" s="577"/>
      <c r="AB17" s="577"/>
      <c r="AC17" s="577"/>
      <c r="AD17" s="578">
        <f>SUM(AD12:AH16)</f>
        <v>5</v>
      </c>
      <c r="AE17" s="577"/>
      <c r="AF17" s="577"/>
      <c r="AG17" s="577"/>
      <c r="AH17" s="577"/>
      <c r="AI17" s="579">
        <f>SUM(AI13:AM16)</f>
        <v>5</v>
      </c>
      <c r="AJ17" s="577"/>
      <c r="AK17" s="577"/>
      <c r="AL17" s="577"/>
      <c r="AM17" s="580"/>
      <c r="AN17" s="577" t="s">
        <v>259</v>
      </c>
      <c r="AO17" s="577"/>
      <c r="AP17" s="577"/>
      <c r="AQ17" s="577"/>
      <c r="AR17" s="577"/>
      <c r="AS17" s="133"/>
      <c r="AT17" s="133"/>
      <c r="AU17" s="133"/>
      <c r="AV17" s="65"/>
      <c r="AW17" s="65"/>
    </row>
    <row r="19" spans="1:50" ht="19.5" customHeight="1" thickBot="1">
      <c r="A19" s="97" t="s">
        <v>269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</row>
    <row r="20" spans="1:50" ht="19.5" customHeight="1">
      <c r="A20" s="477" t="s">
        <v>140</v>
      </c>
      <c r="B20" s="477"/>
      <c r="C20" s="480"/>
      <c r="D20" s="565" t="s">
        <v>207</v>
      </c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7"/>
      <c r="Y20" s="483" t="s">
        <v>175</v>
      </c>
      <c r="Z20" s="466"/>
      <c r="AA20" s="466"/>
      <c r="AB20" s="466"/>
      <c r="AC20" s="466"/>
      <c r="AD20" s="466"/>
      <c r="AE20" s="466"/>
      <c r="AF20" s="466"/>
      <c r="AG20" s="466"/>
      <c r="AH20" s="466"/>
      <c r="AI20" s="466"/>
      <c r="AJ20" s="466"/>
      <c r="AK20" s="466"/>
      <c r="AL20" s="466"/>
      <c r="AM20" s="466"/>
      <c r="AN20" s="466"/>
      <c r="AO20" s="466"/>
      <c r="AP20" s="466"/>
      <c r="AQ20" s="466"/>
      <c r="AR20" s="466"/>
      <c r="AS20" s="466"/>
      <c r="AT20" s="466"/>
      <c r="AU20" s="138"/>
      <c r="AV20" s="138"/>
      <c r="AW20" s="138"/>
      <c r="AX20" s="65"/>
    </row>
    <row r="21" spans="1:50" ht="19.5" customHeight="1">
      <c r="A21" s="461"/>
      <c r="B21" s="461"/>
      <c r="C21" s="462"/>
      <c r="D21" s="482" t="s">
        <v>11</v>
      </c>
      <c r="E21" s="482"/>
      <c r="F21" s="482"/>
      <c r="G21" s="563" t="s">
        <v>176</v>
      </c>
      <c r="H21" s="563"/>
      <c r="I21" s="563"/>
      <c r="J21" s="563"/>
      <c r="K21" s="563"/>
      <c r="L21" s="563"/>
      <c r="M21" s="563"/>
      <c r="N21" s="563"/>
      <c r="O21" s="563"/>
      <c r="P21" s="563"/>
      <c r="Q21" s="563"/>
      <c r="R21" s="563"/>
      <c r="S21" s="563"/>
      <c r="T21" s="563"/>
      <c r="U21" s="563"/>
      <c r="V21" s="568" t="s">
        <v>177</v>
      </c>
      <c r="W21" s="568"/>
      <c r="X21" s="569"/>
      <c r="Y21" s="572" t="s">
        <v>11</v>
      </c>
      <c r="Z21" s="482"/>
      <c r="AA21" s="482"/>
      <c r="AB21" s="563" t="s">
        <v>176</v>
      </c>
      <c r="AC21" s="563"/>
      <c r="AD21" s="563"/>
      <c r="AE21" s="563"/>
      <c r="AF21" s="563"/>
      <c r="AG21" s="563"/>
      <c r="AH21" s="563"/>
      <c r="AI21" s="563"/>
      <c r="AJ21" s="563"/>
      <c r="AK21" s="563"/>
      <c r="AL21" s="563"/>
      <c r="AM21" s="563"/>
      <c r="AN21" s="563"/>
      <c r="AO21" s="563"/>
      <c r="AP21" s="563"/>
      <c r="AQ21" s="563"/>
      <c r="AR21" s="568" t="s">
        <v>177</v>
      </c>
      <c r="AS21" s="568"/>
      <c r="AT21" s="573"/>
      <c r="AU21" s="138"/>
      <c r="AV21" s="138"/>
      <c r="AW21" s="138"/>
      <c r="AX21" s="65"/>
    </row>
    <row r="22" spans="1:50" ht="15.75" customHeight="1">
      <c r="A22" s="461"/>
      <c r="B22" s="461"/>
      <c r="C22" s="462"/>
      <c r="D22" s="482"/>
      <c r="E22" s="482"/>
      <c r="F22" s="482"/>
      <c r="G22" s="562" t="s">
        <v>178</v>
      </c>
      <c r="H22" s="563"/>
      <c r="I22" s="563"/>
      <c r="J22" s="563"/>
      <c r="K22" s="562" t="s">
        <v>179</v>
      </c>
      <c r="L22" s="563"/>
      <c r="M22" s="563"/>
      <c r="N22" s="563"/>
      <c r="O22" s="563" t="s">
        <v>180</v>
      </c>
      <c r="P22" s="563"/>
      <c r="Q22" s="563"/>
      <c r="R22" s="563"/>
      <c r="S22" s="563" t="s">
        <v>181</v>
      </c>
      <c r="T22" s="563"/>
      <c r="U22" s="563"/>
      <c r="V22" s="568"/>
      <c r="W22" s="568"/>
      <c r="X22" s="569"/>
      <c r="Y22" s="572"/>
      <c r="Z22" s="482"/>
      <c r="AA22" s="482"/>
      <c r="AB22" s="562" t="s">
        <v>178</v>
      </c>
      <c r="AC22" s="563"/>
      <c r="AD22" s="563"/>
      <c r="AE22" s="563"/>
      <c r="AF22" s="562" t="s">
        <v>179</v>
      </c>
      <c r="AG22" s="563"/>
      <c r="AH22" s="563"/>
      <c r="AI22" s="563"/>
      <c r="AJ22" s="563" t="s">
        <v>180</v>
      </c>
      <c r="AK22" s="563"/>
      <c r="AL22" s="563"/>
      <c r="AM22" s="563"/>
      <c r="AN22" s="563" t="s">
        <v>181</v>
      </c>
      <c r="AO22" s="563"/>
      <c r="AP22" s="563"/>
      <c r="AQ22" s="563"/>
      <c r="AR22" s="568"/>
      <c r="AS22" s="568"/>
      <c r="AT22" s="573"/>
      <c r="AU22" s="138"/>
      <c r="AV22" s="138"/>
      <c r="AW22" s="138"/>
      <c r="AX22" s="65"/>
    </row>
    <row r="23" spans="1:50" ht="15.75" customHeight="1">
      <c r="A23" s="461"/>
      <c r="B23" s="461"/>
      <c r="C23" s="462"/>
      <c r="D23" s="482"/>
      <c r="E23" s="482"/>
      <c r="F23" s="482"/>
      <c r="G23" s="563"/>
      <c r="H23" s="563"/>
      <c r="I23" s="563"/>
      <c r="J23" s="563"/>
      <c r="K23" s="563"/>
      <c r="L23" s="563"/>
      <c r="M23" s="563"/>
      <c r="N23" s="563"/>
      <c r="O23" s="563"/>
      <c r="P23" s="563"/>
      <c r="Q23" s="563"/>
      <c r="R23" s="563"/>
      <c r="S23" s="563"/>
      <c r="T23" s="563"/>
      <c r="U23" s="563"/>
      <c r="V23" s="568"/>
      <c r="W23" s="568"/>
      <c r="X23" s="569"/>
      <c r="Y23" s="572"/>
      <c r="Z23" s="482"/>
      <c r="AA23" s="482"/>
      <c r="AB23" s="563"/>
      <c r="AC23" s="563"/>
      <c r="AD23" s="563"/>
      <c r="AE23" s="563"/>
      <c r="AF23" s="563"/>
      <c r="AG23" s="563"/>
      <c r="AH23" s="563"/>
      <c r="AI23" s="563"/>
      <c r="AJ23" s="563"/>
      <c r="AK23" s="563"/>
      <c r="AL23" s="563"/>
      <c r="AM23" s="563"/>
      <c r="AN23" s="563"/>
      <c r="AO23" s="563"/>
      <c r="AP23" s="563"/>
      <c r="AQ23" s="563"/>
      <c r="AR23" s="568"/>
      <c r="AS23" s="568"/>
      <c r="AT23" s="573"/>
      <c r="AU23" s="138"/>
      <c r="AV23" s="138"/>
      <c r="AW23" s="138"/>
      <c r="AX23" s="65"/>
    </row>
    <row r="24" spans="1:50" ht="15.75" customHeight="1">
      <c r="A24" s="456"/>
      <c r="B24" s="456"/>
      <c r="C24" s="481"/>
      <c r="D24" s="467"/>
      <c r="E24" s="467"/>
      <c r="F24" s="467"/>
      <c r="G24" s="564"/>
      <c r="H24" s="564"/>
      <c r="I24" s="564"/>
      <c r="J24" s="564"/>
      <c r="K24" s="564"/>
      <c r="L24" s="564"/>
      <c r="M24" s="564"/>
      <c r="N24" s="564"/>
      <c r="O24" s="564"/>
      <c r="P24" s="564"/>
      <c r="Q24" s="564"/>
      <c r="R24" s="564"/>
      <c r="S24" s="564"/>
      <c r="T24" s="564"/>
      <c r="U24" s="564"/>
      <c r="V24" s="570"/>
      <c r="W24" s="570"/>
      <c r="X24" s="571"/>
      <c r="Y24" s="485"/>
      <c r="Z24" s="467"/>
      <c r="AA24" s="467"/>
      <c r="AB24" s="564"/>
      <c r="AC24" s="564"/>
      <c r="AD24" s="564"/>
      <c r="AE24" s="564"/>
      <c r="AF24" s="564"/>
      <c r="AG24" s="564"/>
      <c r="AH24" s="564"/>
      <c r="AI24" s="564"/>
      <c r="AJ24" s="564"/>
      <c r="AK24" s="564"/>
      <c r="AL24" s="564"/>
      <c r="AM24" s="564"/>
      <c r="AN24" s="564"/>
      <c r="AO24" s="564"/>
      <c r="AP24" s="564"/>
      <c r="AQ24" s="564"/>
      <c r="AR24" s="570"/>
      <c r="AS24" s="570"/>
      <c r="AT24" s="574"/>
      <c r="AU24" s="138"/>
      <c r="AV24" s="138"/>
      <c r="AW24" s="138"/>
      <c r="AX24" s="65"/>
    </row>
    <row r="25" spans="1:50" ht="21.75" customHeight="1">
      <c r="A25" s="461" t="s">
        <v>168</v>
      </c>
      <c r="B25" s="461"/>
      <c r="C25" s="462"/>
      <c r="D25" s="458" t="s">
        <v>259</v>
      </c>
      <c r="E25" s="458"/>
      <c r="F25" s="458"/>
      <c r="G25" s="561" t="s">
        <v>259</v>
      </c>
      <c r="H25" s="561"/>
      <c r="I25" s="561"/>
      <c r="J25" s="561"/>
      <c r="K25" s="561" t="s">
        <v>259</v>
      </c>
      <c r="L25" s="561"/>
      <c r="M25" s="561"/>
      <c r="N25" s="561"/>
      <c r="O25" s="561" t="s">
        <v>259</v>
      </c>
      <c r="P25" s="561"/>
      <c r="Q25" s="561"/>
      <c r="R25" s="561"/>
      <c r="S25" s="561" t="s">
        <v>259</v>
      </c>
      <c r="T25" s="561"/>
      <c r="U25" s="561"/>
      <c r="V25" s="458" t="s">
        <v>259</v>
      </c>
      <c r="W25" s="458"/>
      <c r="X25" s="458"/>
      <c r="Y25" s="457" t="s">
        <v>259</v>
      </c>
      <c r="Z25" s="458"/>
      <c r="AA25" s="458"/>
      <c r="AB25" s="561" t="s">
        <v>259</v>
      </c>
      <c r="AC25" s="561"/>
      <c r="AD25" s="561"/>
      <c r="AE25" s="561"/>
      <c r="AF25" s="561" t="s">
        <v>259</v>
      </c>
      <c r="AG25" s="561"/>
      <c r="AH25" s="561"/>
      <c r="AI25" s="561"/>
      <c r="AJ25" s="561" t="s">
        <v>259</v>
      </c>
      <c r="AK25" s="561"/>
      <c r="AL25" s="561"/>
      <c r="AM25" s="561"/>
      <c r="AN25" s="561" t="s">
        <v>259</v>
      </c>
      <c r="AO25" s="561"/>
      <c r="AP25" s="561"/>
      <c r="AQ25" s="561"/>
      <c r="AR25" s="458" t="s">
        <v>259</v>
      </c>
      <c r="AS25" s="458"/>
      <c r="AT25" s="458"/>
      <c r="AU25" s="133"/>
      <c r="AV25" s="133"/>
      <c r="AW25" s="133"/>
      <c r="AX25" s="65"/>
    </row>
    <row r="26" spans="1:50" ht="21.75" customHeight="1">
      <c r="A26" s="461" t="s">
        <v>169</v>
      </c>
      <c r="B26" s="461"/>
      <c r="C26" s="462"/>
      <c r="D26" s="458">
        <v>50</v>
      </c>
      <c r="E26" s="458"/>
      <c r="F26" s="458"/>
      <c r="G26" s="463">
        <v>0</v>
      </c>
      <c r="H26" s="463"/>
      <c r="I26" s="463"/>
      <c r="J26" s="463"/>
      <c r="K26" s="463" t="s">
        <v>259</v>
      </c>
      <c r="L26" s="463"/>
      <c r="M26" s="463"/>
      <c r="N26" s="463"/>
      <c r="O26" s="463" t="s">
        <v>259</v>
      </c>
      <c r="P26" s="463"/>
      <c r="Q26" s="463"/>
      <c r="R26" s="463"/>
      <c r="S26" s="460">
        <v>8</v>
      </c>
      <c r="T26" s="458"/>
      <c r="U26" s="459"/>
      <c r="V26" s="460">
        <v>42</v>
      </c>
      <c r="W26" s="458"/>
      <c r="X26" s="499"/>
      <c r="Y26" s="458">
        <v>2</v>
      </c>
      <c r="Z26" s="458"/>
      <c r="AA26" s="458"/>
      <c r="AB26" s="463" t="s">
        <v>259</v>
      </c>
      <c r="AC26" s="463"/>
      <c r="AD26" s="463"/>
      <c r="AE26" s="463"/>
      <c r="AF26" s="463" t="s">
        <v>259</v>
      </c>
      <c r="AG26" s="463"/>
      <c r="AH26" s="463"/>
      <c r="AI26" s="463"/>
      <c r="AJ26" s="463" t="s">
        <v>259</v>
      </c>
      <c r="AK26" s="463"/>
      <c r="AL26" s="463"/>
      <c r="AM26" s="463"/>
      <c r="AN26" s="463" t="s">
        <v>259</v>
      </c>
      <c r="AO26" s="463"/>
      <c r="AP26" s="463"/>
      <c r="AQ26" s="463"/>
      <c r="AR26" s="458">
        <v>2</v>
      </c>
      <c r="AS26" s="458"/>
      <c r="AT26" s="458"/>
      <c r="AU26" s="133"/>
      <c r="AV26" s="133"/>
      <c r="AW26" s="133"/>
      <c r="AX26" s="65"/>
    </row>
    <row r="27" spans="1:50" ht="21.75" customHeight="1">
      <c r="A27" s="456" t="s">
        <v>170</v>
      </c>
      <c r="B27" s="456"/>
      <c r="C27" s="481"/>
      <c r="D27" s="450" t="s">
        <v>259</v>
      </c>
      <c r="E27" s="450"/>
      <c r="F27" s="450"/>
      <c r="G27" s="495" t="s">
        <v>259</v>
      </c>
      <c r="H27" s="495"/>
      <c r="I27" s="495"/>
      <c r="J27" s="495"/>
      <c r="K27" s="495" t="s">
        <v>259</v>
      </c>
      <c r="L27" s="495"/>
      <c r="M27" s="495"/>
      <c r="N27" s="495"/>
      <c r="O27" s="495" t="s">
        <v>259</v>
      </c>
      <c r="P27" s="495"/>
      <c r="Q27" s="495"/>
      <c r="R27" s="495"/>
      <c r="S27" s="495" t="s">
        <v>259</v>
      </c>
      <c r="T27" s="495"/>
      <c r="U27" s="495"/>
      <c r="V27" s="450" t="s">
        <v>259</v>
      </c>
      <c r="W27" s="450"/>
      <c r="X27" s="450"/>
      <c r="Y27" s="449" t="s">
        <v>259</v>
      </c>
      <c r="Z27" s="450"/>
      <c r="AA27" s="450"/>
      <c r="AB27" s="495" t="s">
        <v>259</v>
      </c>
      <c r="AC27" s="495"/>
      <c r="AD27" s="495"/>
      <c r="AE27" s="495"/>
      <c r="AF27" s="495" t="s">
        <v>259</v>
      </c>
      <c r="AG27" s="495"/>
      <c r="AH27" s="495"/>
      <c r="AI27" s="495"/>
      <c r="AJ27" s="495" t="s">
        <v>259</v>
      </c>
      <c r="AK27" s="495"/>
      <c r="AL27" s="495"/>
      <c r="AM27" s="495"/>
      <c r="AN27" s="495" t="s">
        <v>259</v>
      </c>
      <c r="AO27" s="495"/>
      <c r="AP27" s="495"/>
      <c r="AQ27" s="495"/>
      <c r="AR27" s="450" t="s">
        <v>259</v>
      </c>
      <c r="AS27" s="450"/>
      <c r="AT27" s="450"/>
      <c r="AU27" s="133"/>
      <c r="AV27" s="133"/>
      <c r="AW27" s="133"/>
      <c r="AX27" s="65"/>
    </row>
    <row r="28" spans="1:50" ht="21.75" customHeight="1" thickBot="1">
      <c r="A28" s="541" t="s">
        <v>11</v>
      </c>
      <c r="B28" s="541"/>
      <c r="C28" s="542"/>
      <c r="D28" s="446">
        <f>SUM(D25:F27)</f>
        <v>50</v>
      </c>
      <c r="E28" s="446"/>
      <c r="F28" s="446"/>
      <c r="G28" s="557">
        <f>SUM(G25:J27)</f>
        <v>0</v>
      </c>
      <c r="H28" s="557"/>
      <c r="I28" s="557"/>
      <c r="J28" s="557"/>
      <c r="K28" s="557" t="s">
        <v>259</v>
      </c>
      <c r="L28" s="557"/>
      <c r="M28" s="557"/>
      <c r="N28" s="557"/>
      <c r="O28" s="557" t="s">
        <v>259</v>
      </c>
      <c r="P28" s="557"/>
      <c r="Q28" s="557"/>
      <c r="R28" s="557"/>
      <c r="S28" s="557">
        <f>SUM(S25:U27)</f>
        <v>8</v>
      </c>
      <c r="T28" s="557"/>
      <c r="U28" s="557"/>
      <c r="V28" s="558">
        <f>SUM(V25:X27)</f>
        <v>42</v>
      </c>
      <c r="W28" s="559"/>
      <c r="X28" s="559"/>
      <c r="Y28" s="559">
        <f>SUM(Y25:AA27)</f>
        <v>2</v>
      </c>
      <c r="Z28" s="559"/>
      <c r="AA28" s="560"/>
      <c r="AB28" s="557" t="s">
        <v>259</v>
      </c>
      <c r="AC28" s="557"/>
      <c r="AD28" s="557"/>
      <c r="AE28" s="557"/>
      <c r="AF28" s="557" t="s">
        <v>259</v>
      </c>
      <c r="AG28" s="557"/>
      <c r="AH28" s="557"/>
      <c r="AI28" s="557"/>
      <c r="AJ28" s="557" t="s">
        <v>259</v>
      </c>
      <c r="AK28" s="557"/>
      <c r="AL28" s="557"/>
      <c r="AM28" s="557"/>
      <c r="AN28" s="557" t="s">
        <v>259</v>
      </c>
      <c r="AO28" s="557"/>
      <c r="AP28" s="557"/>
      <c r="AQ28" s="557"/>
      <c r="AR28" s="555">
        <f>SUM(AR25:AT27)</f>
        <v>2</v>
      </c>
      <c r="AS28" s="555"/>
      <c r="AT28" s="555"/>
      <c r="AU28" s="133"/>
      <c r="AV28" s="133"/>
      <c r="AW28" s="133"/>
      <c r="AX28" s="65"/>
    </row>
    <row r="30" spans="1:50" ht="19.5" customHeight="1" thickBot="1">
      <c r="A30" s="97" t="s">
        <v>270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</row>
    <row r="31" spans="1:50" ht="15" customHeight="1">
      <c r="A31" s="477" t="s">
        <v>271</v>
      </c>
      <c r="B31" s="477"/>
      <c r="C31" s="480"/>
      <c r="D31" s="483" t="s">
        <v>272</v>
      </c>
      <c r="E31" s="466"/>
      <c r="F31" s="466"/>
      <c r="G31" s="466"/>
      <c r="H31" s="466"/>
      <c r="I31" s="466"/>
      <c r="J31" s="466"/>
      <c r="K31" s="466"/>
      <c r="L31" s="552" t="s">
        <v>273</v>
      </c>
      <c r="M31" s="553"/>
      <c r="N31" s="553"/>
      <c r="O31" s="553"/>
      <c r="P31" s="553"/>
      <c r="Q31" s="553"/>
      <c r="R31" s="553"/>
      <c r="S31" s="553"/>
      <c r="T31" s="554"/>
      <c r="U31" s="553" t="s">
        <v>182</v>
      </c>
      <c r="V31" s="466"/>
      <c r="W31" s="466"/>
      <c r="X31" s="466"/>
      <c r="Y31" s="466"/>
      <c r="Z31" s="466"/>
      <c r="AA31" s="466"/>
      <c r="AB31" s="466"/>
      <c r="AC31" s="466"/>
    </row>
    <row r="32" spans="1:50" ht="15" customHeight="1">
      <c r="A32" s="456"/>
      <c r="B32" s="456"/>
      <c r="C32" s="481"/>
      <c r="D32" s="485"/>
      <c r="E32" s="467"/>
      <c r="F32" s="467"/>
      <c r="G32" s="467"/>
      <c r="H32" s="467"/>
      <c r="I32" s="467"/>
      <c r="J32" s="467"/>
      <c r="K32" s="467"/>
      <c r="L32" s="537"/>
      <c r="M32" s="538"/>
      <c r="N32" s="538"/>
      <c r="O32" s="538"/>
      <c r="P32" s="538"/>
      <c r="Q32" s="538"/>
      <c r="R32" s="538"/>
      <c r="S32" s="538"/>
      <c r="T32" s="539"/>
      <c r="U32" s="467"/>
      <c r="V32" s="467"/>
      <c r="W32" s="467"/>
      <c r="X32" s="467"/>
      <c r="Y32" s="467"/>
      <c r="Z32" s="467"/>
      <c r="AA32" s="467"/>
      <c r="AB32" s="467"/>
      <c r="AC32" s="467"/>
    </row>
    <row r="33" spans="1:62" ht="16.5" customHeight="1">
      <c r="A33" s="478" t="s">
        <v>274</v>
      </c>
      <c r="B33" s="478"/>
      <c r="C33" s="540"/>
      <c r="D33" s="475">
        <v>7</v>
      </c>
      <c r="E33" s="465"/>
      <c r="F33" s="465"/>
      <c r="G33" s="465"/>
      <c r="H33" s="465"/>
      <c r="I33" s="465"/>
      <c r="J33" s="465"/>
      <c r="K33" s="329"/>
      <c r="L33" s="464">
        <v>10</v>
      </c>
      <c r="M33" s="465"/>
      <c r="N33" s="465"/>
      <c r="O33" s="465"/>
      <c r="P33" s="465"/>
      <c r="Q33" s="465"/>
      <c r="R33" s="465"/>
      <c r="S33" s="465"/>
      <c r="T33" s="329"/>
      <c r="U33" s="464">
        <v>23</v>
      </c>
      <c r="V33" s="465"/>
      <c r="W33" s="465"/>
      <c r="X33" s="465"/>
      <c r="Y33" s="465"/>
      <c r="Z33" s="465"/>
      <c r="AA33" s="465"/>
      <c r="AB33" s="465"/>
      <c r="AC33" s="330"/>
    </row>
    <row r="34" spans="1:62" ht="16.5" customHeight="1" thickBot="1">
      <c r="A34" s="541"/>
      <c r="B34" s="541"/>
      <c r="C34" s="542"/>
      <c r="D34" s="488"/>
      <c r="E34" s="555"/>
      <c r="F34" s="555"/>
      <c r="G34" s="555"/>
      <c r="H34" s="555"/>
      <c r="I34" s="555"/>
      <c r="J34" s="555"/>
      <c r="K34" s="331"/>
      <c r="L34" s="556"/>
      <c r="M34" s="555"/>
      <c r="N34" s="555"/>
      <c r="O34" s="555"/>
      <c r="P34" s="555"/>
      <c r="Q34" s="555"/>
      <c r="R34" s="555"/>
      <c r="S34" s="555"/>
      <c r="T34" s="331"/>
      <c r="U34" s="556"/>
      <c r="V34" s="555"/>
      <c r="W34" s="555"/>
      <c r="X34" s="555"/>
      <c r="Y34" s="555"/>
      <c r="Z34" s="555"/>
      <c r="AA34" s="555"/>
      <c r="AB34" s="555"/>
      <c r="AC34" s="332"/>
    </row>
    <row r="35" spans="1:62" ht="19.5" customHeight="1">
      <c r="N35" s="65"/>
      <c r="O35" s="65"/>
    </row>
    <row r="36" spans="1:62" ht="19.5" customHeight="1" thickBot="1">
      <c r="A36" s="97" t="s">
        <v>275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4"/>
      <c r="O36" s="65"/>
      <c r="P36" s="65"/>
      <c r="Q36" s="65"/>
      <c r="R36" s="65"/>
      <c r="S36" s="65"/>
      <c r="T36" s="64"/>
      <c r="U36" s="64"/>
      <c r="V36" s="64"/>
      <c r="W36" s="64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</row>
    <row r="37" spans="1:62" ht="17.25" customHeight="1">
      <c r="A37" s="543" t="s">
        <v>140</v>
      </c>
      <c r="B37" s="543"/>
      <c r="C37" s="544"/>
      <c r="D37" s="547" t="s">
        <v>183</v>
      </c>
      <c r="E37" s="548"/>
      <c r="F37" s="548"/>
      <c r="G37" s="548"/>
      <c r="H37" s="550" t="s">
        <v>184</v>
      </c>
      <c r="I37" s="551"/>
      <c r="J37" s="551"/>
      <c r="K37" s="551"/>
      <c r="L37" s="550" t="s">
        <v>185</v>
      </c>
      <c r="M37" s="551"/>
      <c r="N37" s="551"/>
      <c r="O37" s="551"/>
      <c r="P37" s="550" t="s">
        <v>186</v>
      </c>
      <c r="Q37" s="551"/>
      <c r="R37" s="551"/>
      <c r="S37" s="551"/>
      <c r="T37" s="552" t="s">
        <v>187</v>
      </c>
      <c r="U37" s="553"/>
      <c r="V37" s="553"/>
      <c r="W37" s="554"/>
      <c r="X37" s="550" t="s">
        <v>188</v>
      </c>
      <c r="Y37" s="551"/>
      <c r="Z37" s="551"/>
      <c r="AA37" s="551"/>
      <c r="AB37" s="551" t="s">
        <v>189</v>
      </c>
      <c r="AC37" s="551"/>
      <c r="AD37" s="551"/>
      <c r="AE37" s="551"/>
      <c r="AF37" s="530" t="s">
        <v>190</v>
      </c>
      <c r="AG37" s="503"/>
      <c r="AH37" s="503"/>
      <c r="AI37" s="503"/>
      <c r="AJ37" s="503"/>
      <c r="AK37" s="503"/>
      <c r="AL37" s="503"/>
      <c r="AM37" s="503"/>
      <c r="AN37" s="503"/>
      <c r="AO37" s="503"/>
      <c r="AP37" s="503"/>
      <c r="AQ37" s="503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</row>
    <row r="38" spans="1:62" ht="11.25" customHeight="1">
      <c r="A38" s="545"/>
      <c r="B38" s="545"/>
      <c r="C38" s="546"/>
      <c r="D38" s="549"/>
      <c r="E38" s="549"/>
      <c r="F38" s="549"/>
      <c r="G38" s="549"/>
      <c r="H38" s="519"/>
      <c r="I38" s="519"/>
      <c r="J38" s="519"/>
      <c r="K38" s="519"/>
      <c r="L38" s="519"/>
      <c r="M38" s="519"/>
      <c r="N38" s="519"/>
      <c r="O38" s="519"/>
      <c r="P38" s="519"/>
      <c r="Q38" s="519"/>
      <c r="R38" s="519"/>
      <c r="S38" s="519"/>
      <c r="T38" s="534"/>
      <c r="U38" s="535"/>
      <c r="V38" s="535"/>
      <c r="W38" s="536"/>
      <c r="X38" s="519"/>
      <c r="Y38" s="519"/>
      <c r="Z38" s="519"/>
      <c r="AA38" s="519"/>
      <c r="AB38" s="519"/>
      <c r="AC38" s="519"/>
      <c r="AD38" s="519"/>
      <c r="AE38" s="519"/>
      <c r="AF38" s="531" t="s">
        <v>191</v>
      </c>
      <c r="AG38" s="532"/>
      <c r="AH38" s="532"/>
      <c r="AI38" s="532"/>
      <c r="AJ38" s="532"/>
      <c r="AK38" s="533"/>
      <c r="AL38" s="531" t="s">
        <v>192</v>
      </c>
      <c r="AM38" s="532"/>
      <c r="AN38" s="532"/>
      <c r="AO38" s="532"/>
      <c r="AP38" s="532"/>
      <c r="AQ38" s="532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</row>
    <row r="39" spans="1:62" ht="11.25" customHeight="1">
      <c r="A39" s="545"/>
      <c r="B39" s="545"/>
      <c r="C39" s="546"/>
      <c r="D39" s="549"/>
      <c r="E39" s="549"/>
      <c r="F39" s="549"/>
      <c r="G39" s="549"/>
      <c r="H39" s="519"/>
      <c r="I39" s="519"/>
      <c r="J39" s="519"/>
      <c r="K39" s="519"/>
      <c r="L39" s="519"/>
      <c r="M39" s="519"/>
      <c r="N39" s="519"/>
      <c r="O39" s="519"/>
      <c r="P39" s="519"/>
      <c r="Q39" s="519"/>
      <c r="R39" s="519"/>
      <c r="S39" s="519"/>
      <c r="T39" s="534"/>
      <c r="U39" s="535"/>
      <c r="V39" s="535"/>
      <c r="W39" s="536"/>
      <c r="X39" s="519"/>
      <c r="Y39" s="519"/>
      <c r="Z39" s="519"/>
      <c r="AA39" s="519"/>
      <c r="AB39" s="519"/>
      <c r="AC39" s="519"/>
      <c r="AD39" s="519"/>
      <c r="AE39" s="519"/>
      <c r="AF39" s="534"/>
      <c r="AG39" s="535"/>
      <c r="AH39" s="535"/>
      <c r="AI39" s="535"/>
      <c r="AJ39" s="535"/>
      <c r="AK39" s="536"/>
      <c r="AL39" s="534"/>
      <c r="AM39" s="535"/>
      <c r="AN39" s="535"/>
      <c r="AO39" s="535"/>
      <c r="AP39" s="535"/>
      <c r="AQ39" s="535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</row>
    <row r="40" spans="1:62" ht="11.25" customHeight="1">
      <c r="A40" s="545"/>
      <c r="B40" s="545"/>
      <c r="C40" s="546"/>
      <c r="D40" s="549"/>
      <c r="E40" s="549"/>
      <c r="F40" s="549"/>
      <c r="G40" s="549"/>
      <c r="H40" s="519"/>
      <c r="I40" s="519"/>
      <c r="J40" s="519"/>
      <c r="K40" s="519"/>
      <c r="L40" s="519"/>
      <c r="M40" s="519"/>
      <c r="N40" s="519"/>
      <c r="O40" s="519"/>
      <c r="P40" s="519"/>
      <c r="Q40" s="519"/>
      <c r="R40" s="519"/>
      <c r="S40" s="519"/>
      <c r="T40" s="537"/>
      <c r="U40" s="538"/>
      <c r="V40" s="538"/>
      <c r="W40" s="539"/>
      <c r="X40" s="519"/>
      <c r="Y40" s="519"/>
      <c r="Z40" s="519"/>
      <c r="AA40" s="519"/>
      <c r="AB40" s="519"/>
      <c r="AC40" s="519"/>
      <c r="AD40" s="519"/>
      <c r="AE40" s="519"/>
      <c r="AF40" s="537"/>
      <c r="AG40" s="538"/>
      <c r="AH40" s="538"/>
      <c r="AI40" s="538"/>
      <c r="AJ40" s="538"/>
      <c r="AK40" s="539"/>
      <c r="AL40" s="537"/>
      <c r="AM40" s="538"/>
      <c r="AN40" s="538"/>
      <c r="AO40" s="538"/>
      <c r="AP40" s="538"/>
      <c r="AQ40" s="538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</row>
    <row r="41" spans="1:62" ht="21.75" customHeight="1">
      <c r="A41" s="461" t="s">
        <v>276</v>
      </c>
      <c r="B41" s="461"/>
      <c r="C41" s="462"/>
      <c r="D41" s="458">
        <v>1</v>
      </c>
      <c r="E41" s="458"/>
      <c r="F41" s="458"/>
      <c r="G41" s="458"/>
      <c r="H41" s="463">
        <v>3</v>
      </c>
      <c r="I41" s="463"/>
      <c r="J41" s="463"/>
      <c r="K41" s="463"/>
      <c r="L41" s="463">
        <v>1</v>
      </c>
      <c r="M41" s="463"/>
      <c r="N41" s="463"/>
      <c r="O41" s="463"/>
      <c r="P41" s="463">
        <v>1</v>
      </c>
      <c r="Q41" s="463"/>
      <c r="R41" s="463"/>
      <c r="S41" s="463"/>
      <c r="T41" s="333"/>
      <c r="U41" s="334"/>
      <c r="V41" s="334"/>
      <c r="W41" s="334">
        <v>1</v>
      </c>
      <c r="X41" s="463" t="s">
        <v>259</v>
      </c>
      <c r="Y41" s="463"/>
      <c r="Z41" s="463"/>
      <c r="AA41" s="463"/>
      <c r="AB41" s="463" t="s">
        <v>259</v>
      </c>
      <c r="AC41" s="463"/>
      <c r="AD41" s="463"/>
      <c r="AE41" s="463"/>
      <c r="AF41" s="464" t="s">
        <v>259</v>
      </c>
      <c r="AG41" s="465"/>
      <c r="AH41" s="465"/>
      <c r="AI41" s="465"/>
      <c r="AJ41" s="465"/>
      <c r="AK41" s="476"/>
      <c r="AL41" s="464" t="s">
        <v>259</v>
      </c>
      <c r="AM41" s="465"/>
      <c r="AN41" s="465"/>
      <c r="AO41" s="465"/>
      <c r="AP41" s="465"/>
      <c r="AQ41" s="465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</row>
    <row r="42" spans="1:62" ht="21.75" customHeight="1">
      <c r="A42" s="461" t="s">
        <v>274</v>
      </c>
      <c r="B42" s="461"/>
      <c r="C42" s="462"/>
      <c r="D42" s="458">
        <v>74</v>
      </c>
      <c r="E42" s="458"/>
      <c r="F42" s="458"/>
      <c r="G42" s="458"/>
      <c r="H42" s="463">
        <v>172</v>
      </c>
      <c r="I42" s="463"/>
      <c r="J42" s="463"/>
      <c r="K42" s="463"/>
      <c r="L42" s="463">
        <v>72</v>
      </c>
      <c r="M42" s="463"/>
      <c r="N42" s="463"/>
      <c r="O42" s="463"/>
      <c r="P42" s="463">
        <v>74</v>
      </c>
      <c r="Q42" s="463"/>
      <c r="R42" s="463"/>
      <c r="S42" s="463"/>
      <c r="T42" s="333"/>
      <c r="U42" s="334"/>
      <c r="V42" s="334"/>
      <c r="W42" s="334">
        <v>74</v>
      </c>
      <c r="X42" s="463">
        <v>59</v>
      </c>
      <c r="Y42" s="463"/>
      <c r="Z42" s="463"/>
      <c r="AA42" s="463"/>
      <c r="AB42" s="463" t="s">
        <v>259</v>
      </c>
      <c r="AC42" s="463"/>
      <c r="AD42" s="463"/>
      <c r="AE42" s="463"/>
      <c r="AF42" s="460">
        <v>53</v>
      </c>
      <c r="AG42" s="458"/>
      <c r="AH42" s="458"/>
      <c r="AI42" s="458"/>
      <c r="AJ42" s="458"/>
      <c r="AK42" s="459"/>
      <c r="AL42" s="460">
        <v>35</v>
      </c>
      <c r="AM42" s="458"/>
      <c r="AN42" s="458"/>
      <c r="AO42" s="458"/>
      <c r="AP42" s="458"/>
      <c r="AQ42" s="458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</row>
    <row r="43" spans="1:62" ht="21.75" customHeight="1">
      <c r="A43" s="456" t="s">
        <v>277</v>
      </c>
      <c r="B43" s="456"/>
      <c r="C43" s="481"/>
      <c r="D43" s="458">
        <v>1</v>
      </c>
      <c r="E43" s="458"/>
      <c r="F43" s="458"/>
      <c r="G43" s="458"/>
      <c r="H43" s="495">
        <v>4</v>
      </c>
      <c r="I43" s="495"/>
      <c r="J43" s="495"/>
      <c r="K43" s="495"/>
      <c r="L43" s="495">
        <v>1</v>
      </c>
      <c r="M43" s="495"/>
      <c r="N43" s="495"/>
      <c r="O43" s="495"/>
      <c r="P43" s="495">
        <v>1</v>
      </c>
      <c r="Q43" s="495"/>
      <c r="R43" s="495"/>
      <c r="S43" s="495"/>
      <c r="T43" s="335"/>
      <c r="U43" s="336"/>
      <c r="V43" s="336"/>
      <c r="W43" s="336">
        <v>1</v>
      </c>
      <c r="X43" s="495" t="s">
        <v>259</v>
      </c>
      <c r="Y43" s="495"/>
      <c r="Z43" s="495"/>
      <c r="AA43" s="495"/>
      <c r="AB43" s="495" t="s">
        <v>259</v>
      </c>
      <c r="AC43" s="495"/>
      <c r="AD43" s="495"/>
      <c r="AE43" s="495"/>
      <c r="AF43" s="452" t="s">
        <v>259</v>
      </c>
      <c r="AG43" s="450"/>
      <c r="AH43" s="450"/>
      <c r="AI43" s="450"/>
      <c r="AJ43" s="450"/>
      <c r="AK43" s="451"/>
      <c r="AL43" s="452" t="s">
        <v>259</v>
      </c>
      <c r="AM43" s="450"/>
      <c r="AN43" s="450"/>
      <c r="AO43" s="450"/>
      <c r="AP43" s="450"/>
      <c r="AQ43" s="450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</row>
    <row r="44" spans="1:62" ht="21.75" customHeight="1" thickBot="1">
      <c r="A44" s="453" t="s">
        <v>211</v>
      </c>
      <c r="B44" s="453"/>
      <c r="C44" s="454"/>
      <c r="D44" s="446">
        <f>SUM(D41:G43)</f>
        <v>76</v>
      </c>
      <c r="E44" s="446"/>
      <c r="F44" s="446"/>
      <c r="G44" s="446"/>
      <c r="H44" s="455">
        <f>SUM(H41:K43)</f>
        <v>179</v>
      </c>
      <c r="I44" s="455"/>
      <c r="J44" s="455"/>
      <c r="K44" s="455"/>
      <c r="L44" s="455">
        <f>SUM(L41:O43)</f>
        <v>74</v>
      </c>
      <c r="M44" s="455"/>
      <c r="N44" s="455"/>
      <c r="O44" s="455"/>
      <c r="P44" s="455">
        <f>SUM(P41:S43)</f>
        <v>76</v>
      </c>
      <c r="Q44" s="455"/>
      <c r="R44" s="455"/>
      <c r="S44" s="455"/>
      <c r="T44" s="527">
        <f>SUM(W41:W43)</f>
        <v>76</v>
      </c>
      <c r="U44" s="528"/>
      <c r="V44" s="528"/>
      <c r="W44" s="529"/>
      <c r="X44" s="455">
        <f>SUM(X41:AA43)</f>
        <v>59</v>
      </c>
      <c r="Y44" s="455"/>
      <c r="Z44" s="455"/>
      <c r="AA44" s="455"/>
      <c r="AB44" s="455">
        <f>SUM(AB41:AE43)</f>
        <v>0</v>
      </c>
      <c r="AC44" s="455"/>
      <c r="AD44" s="455"/>
      <c r="AE44" s="455"/>
      <c r="AF44" s="448">
        <f>SUM(AF41:AK43)</f>
        <v>53</v>
      </c>
      <c r="AG44" s="446"/>
      <c r="AH44" s="446"/>
      <c r="AI44" s="446"/>
      <c r="AJ44" s="446"/>
      <c r="AK44" s="447"/>
      <c r="AL44" s="448">
        <f>SUM(AL41:AQ43)</f>
        <v>35</v>
      </c>
      <c r="AM44" s="446"/>
      <c r="AN44" s="446"/>
      <c r="AO44" s="446"/>
      <c r="AP44" s="446"/>
      <c r="AQ44" s="446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</row>
    <row r="46" spans="1:62" s="97" customFormat="1" ht="19.5" customHeight="1" thickBot="1">
      <c r="A46" s="97" t="s">
        <v>278</v>
      </c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337"/>
      <c r="T46" s="337"/>
      <c r="U46" s="337"/>
      <c r="V46" s="337"/>
      <c r="W46" s="337"/>
      <c r="X46" s="337"/>
      <c r="Y46" s="337"/>
      <c r="Z46" s="337"/>
      <c r="AA46" s="337"/>
      <c r="AB46" s="337"/>
      <c r="AC46" s="337"/>
      <c r="AD46" s="337"/>
      <c r="AE46" s="337"/>
      <c r="AF46" s="337"/>
      <c r="AG46" s="337"/>
      <c r="AH46" s="337"/>
      <c r="AI46" s="337"/>
      <c r="AJ46" s="337"/>
      <c r="AK46" s="337"/>
      <c r="AL46" s="337"/>
      <c r="AM46" s="337"/>
    </row>
    <row r="47" spans="1:62" ht="18" customHeight="1">
      <c r="A47" s="477" t="s">
        <v>271</v>
      </c>
      <c r="B47" s="477"/>
      <c r="C47" s="480"/>
      <c r="D47" s="502" t="s">
        <v>193</v>
      </c>
      <c r="E47" s="502"/>
      <c r="F47" s="502"/>
      <c r="G47" s="502"/>
      <c r="H47" s="502"/>
      <c r="I47" s="502"/>
      <c r="J47" s="502"/>
      <c r="K47" s="502"/>
      <c r="L47" s="502"/>
      <c r="M47" s="502"/>
      <c r="N47" s="502"/>
      <c r="O47" s="502"/>
      <c r="P47" s="502"/>
      <c r="Q47" s="502"/>
      <c r="R47" s="502"/>
      <c r="S47" s="502"/>
      <c r="T47" s="502"/>
      <c r="U47" s="502"/>
      <c r="V47" s="502"/>
      <c r="W47" s="502"/>
      <c r="X47" s="502"/>
      <c r="Y47" s="503" t="s">
        <v>194</v>
      </c>
      <c r="Z47" s="503"/>
      <c r="AA47" s="503"/>
      <c r="AB47" s="503"/>
      <c r="AC47" s="503"/>
      <c r="AD47" s="503"/>
      <c r="AE47" s="503"/>
      <c r="AF47" s="503"/>
      <c r="AG47" s="503"/>
      <c r="AH47" s="503"/>
      <c r="AI47" s="503"/>
      <c r="AJ47" s="503"/>
      <c r="AK47" s="138"/>
      <c r="AL47" s="138"/>
      <c r="AM47" s="138"/>
      <c r="AN47" s="65"/>
    </row>
    <row r="48" spans="1:62" ht="15.75" customHeight="1">
      <c r="A48" s="461"/>
      <c r="B48" s="461"/>
      <c r="C48" s="462"/>
      <c r="D48" s="504" t="s">
        <v>195</v>
      </c>
      <c r="E48" s="505"/>
      <c r="F48" s="505"/>
      <c r="G48" s="505"/>
      <c r="H48" s="505"/>
      <c r="I48" s="505"/>
      <c r="J48" s="506"/>
      <c r="K48" s="513" t="s">
        <v>196</v>
      </c>
      <c r="L48" s="513"/>
      <c r="M48" s="513"/>
      <c r="N48" s="513"/>
      <c r="O48" s="514"/>
      <c r="P48" s="474" t="s">
        <v>197</v>
      </c>
      <c r="Q48" s="474"/>
      <c r="R48" s="474"/>
      <c r="S48" s="474"/>
      <c r="T48" s="520" t="s">
        <v>198</v>
      </c>
      <c r="U48" s="521"/>
      <c r="V48" s="521"/>
      <c r="W48" s="521"/>
      <c r="X48" s="521"/>
      <c r="Y48" s="504" t="s">
        <v>195</v>
      </c>
      <c r="Z48" s="505"/>
      <c r="AA48" s="505"/>
      <c r="AB48" s="505"/>
      <c r="AC48" s="505"/>
      <c r="AD48" s="505"/>
      <c r="AE48" s="506"/>
      <c r="AF48" s="524" t="s">
        <v>196</v>
      </c>
      <c r="AG48" s="513"/>
      <c r="AH48" s="513"/>
      <c r="AI48" s="513"/>
      <c r="AJ48" s="513"/>
      <c r="AK48" s="138"/>
      <c r="AL48" s="138"/>
      <c r="AM48" s="138"/>
      <c r="AN48" s="65"/>
    </row>
    <row r="49" spans="1:50" ht="15.75" customHeight="1">
      <c r="A49" s="461"/>
      <c r="B49" s="461"/>
      <c r="C49" s="462"/>
      <c r="D49" s="507"/>
      <c r="E49" s="508"/>
      <c r="F49" s="508"/>
      <c r="G49" s="508"/>
      <c r="H49" s="508"/>
      <c r="I49" s="508"/>
      <c r="J49" s="509"/>
      <c r="K49" s="515"/>
      <c r="L49" s="515"/>
      <c r="M49" s="515"/>
      <c r="N49" s="515"/>
      <c r="O49" s="516"/>
      <c r="P49" s="519"/>
      <c r="Q49" s="519"/>
      <c r="R49" s="519"/>
      <c r="S49" s="519"/>
      <c r="T49" s="522"/>
      <c r="U49" s="523"/>
      <c r="V49" s="523"/>
      <c r="W49" s="523"/>
      <c r="X49" s="523"/>
      <c r="Y49" s="507"/>
      <c r="Z49" s="508"/>
      <c r="AA49" s="508"/>
      <c r="AB49" s="508"/>
      <c r="AC49" s="508"/>
      <c r="AD49" s="508"/>
      <c r="AE49" s="509"/>
      <c r="AF49" s="525"/>
      <c r="AG49" s="515"/>
      <c r="AH49" s="515"/>
      <c r="AI49" s="515"/>
      <c r="AJ49" s="515"/>
      <c r="AK49" s="65"/>
      <c r="AL49" s="65"/>
      <c r="AM49" s="65"/>
      <c r="AN49" s="65"/>
    </row>
    <row r="50" spans="1:50" ht="15.75" customHeight="1">
      <c r="A50" s="456"/>
      <c r="B50" s="456"/>
      <c r="C50" s="481"/>
      <c r="D50" s="510"/>
      <c r="E50" s="511"/>
      <c r="F50" s="511"/>
      <c r="G50" s="511"/>
      <c r="H50" s="511"/>
      <c r="I50" s="511"/>
      <c r="J50" s="512"/>
      <c r="K50" s="517"/>
      <c r="L50" s="517"/>
      <c r="M50" s="517"/>
      <c r="N50" s="517"/>
      <c r="O50" s="518"/>
      <c r="P50" s="519"/>
      <c r="Q50" s="519"/>
      <c r="R50" s="519"/>
      <c r="S50" s="519"/>
      <c r="T50" s="522"/>
      <c r="U50" s="523"/>
      <c r="V50" s="523"/>
      <c r="W50" s="523"/>
      <c r="X50" s="523"/>
      <c r="Y50" s="510"/>
      <c r="Z50" s="511"/>
      <c r="AA50" s="511"/>
      <c r="AB50" s="511"/>
      <c r="AC50" s="511"/>
      <c r="AD50" s="511"/>
      <c r="AE50" s="512"/>
      <c r="AF50" s="526"/>
      <c r="AG50" s="517"/>
      <c r="AH50" s="517"/>
      <c r="AI50" s="517"/>
      <c r="AJ50" s="517"/>
      <c r="AK50" s="138"/>
      <c r="AL50" s="138"/>
      <c r="AM50" s="138"/>
      <c r="AN50" s="65"/>
    </row>
    <row r="51" spans="1:50" ht="21.75" customHeight="1">
      <c r="A51" s="461" t="s">
        <v>276</v>
      </c>
      <c r="B51" s="461"/>
      <c r="C51" s="462"/>
      <c r="D51" s="475">
        <v>0</v>
      </c>
      <c r="E51" s="465"/>
      <c r="F51" s="465"/>
      <c r="G51" s="465"/>
      <c r="H51" s="465"/>
      <c r="I51" s="465"/>
      <c r="J51" s="476"/>
      <c r="K51" s="464">
        <v>0</v>
      </c>
      <c r="L51" s="465"/>
      <c r="M51" s="465"/>
      <c r="N51" s="465"/>
      <c r="O51" s="476"/>
      <c r="P51" s="463">
        <v>0</v>
      </c>
      <c r="Q51" s="463"/>
      <c r="R51" s="463"/>
      <c r="S51" s="463"/>
      <c r="T51" s="458">
        <v>0</v>
      </c>
      <c r="U51" s="458"/>
      <c r="V51" s="458"/>
      <c r="W51" s="458"/>
      <c r="X51" s="499"/>
      <c r="Y51" s="475">
        <v>0</v>
      </c>
      <c r="Z51" s="465"/>
      <c r="AA51" s="465"/>
      <c r="AB51" s="465"/>
      <c r="AC51" s="465"/>
      <c r="AD51" s="465"/>
      <c r="AE51" s="476"/>
      <c r="AF51" s="464">
        <v>0</v>
      </c>
      <c r="AG51" s="500"/>
      <c r="AH51" s="500"/>
      <c r="AI51" s="500"/>
      <c r="AJ51" s="500"/>
      <c r="AK51" s="133"/>
      <c r="AL51" s="133"/>
      <c r="AM51" s="133"/>
      <c r="AN51" s="65"/>
    </row>
    <row r="52" spans="1:50" ht="21.75" customHeight="1">
      <c r="A52" s="461" t="s">
        <v>274</v>
      </c>
      <c r="B52" s="461"/>
      <c r="C52" s="462"/>
      <c r="D52" s="457">
        <v>12</v>
      </c>
      <c r="E52" s="497"/>
      <c r="F52" s="497"/>
      <c r="G52" s="497"/>
      <c r="H52" s="497"/>
      <c r="I52" s="497"/>
      <c r="J52" s="498"/>
      <c r="K52" s="460">
        <v>0</v>
      </c>
      <c r="L52" s="497"/>
      <c r="M52" s="497"/>
      <c r="N52" s="497"/>
      <c r="O52" s="498"/>
      <c r="P52" s="463">
        <v>1</v>
      </c>
      <c r="Q52" s="463"/>
      <c r="R52" s="463"/>
      <c r="S52" s="463"/>
      <c r="T52" s="458">
        <v>0</v>
      </c>
      <c r="U52" s="458"/>
      <c r="V52" s="458"/>
      <c r="W52" s="458"/>
      <c r="X52" s="499"/>
      <c r="Y52" s="457">
        <v>42</v>
      </c>
      <c r="Z52" s="497"/>
      <c r="AA52" s="497"/>
      <c r="AB52" s="497"/>
      <c r="AC52" s="497"/>
      <c r="AD52" s="497"/>
      <c r="AE52" s="498"/>
      <c r="AF52" s="460">
        <v>2</v>
      </c>
      <c r="AG52" s="501"/>
      <c r="AH52" s="501"/>
      <c r="AI52" s="501"/>
      <c r="AJ52" s="501"/>
      <c r="AK52" s="133"/>
      <c r="AL52" s="133"/>
      <c r="AM52" s="133"/>
      <c r="AN52" s="65"/>
      <c r="AO52" s="61"/>
      <c r="AP52" s="61"/>
      <c r="AQ52" s="61"/>
      <c r="AR52" s="61"/>
      <c r="AS52" s="61"/>
      <c r="AT52" s="61"/>
    </row>
    <row r="53" spans="1:50" ht="21.75" customHeight="1">
      <c r="A53" s="456" t="s">
        <v>277</v>
      </c>
      <c r="B53" s="456"/>
      <c r="C53" s="481"/>
      <c r="D53" s="449">
        <v>0</v>
      </c>
      <c r="E53" s="493"/>
      <c r="F53" s="493"/>
      <c r="G53" s="493"/>
      <c r="H53" s="493"/>
      <c r="I53" s="493"/>
      <c r="J53" s="494"/>
      <c r="K53" s="452">
        <v>0</v>
      </c>
      <c r="L53" s="493"/>
      <c r="M53" s="493"/>
      <c r="N53" s="493"/>
      <c r="O53" s="494"/>
      <c r="P53" s="495">
        <v>0</v>
      </c>
      <c r="Q53" s="495"/>
      <c r="R53" s="495"/>
      <c r="S53" s="495"/>
      <c r="T53" s="450">
        <v>0</v>
      </c>
      <c r="U53" s="450"/>
      <c r="V53" s="450"/>
      <c r="W53" s="450"/>
      <c r="X53" s="496"/>
      <c r="Y53" s="449" t="s">
        <v>259</v>
      </c>
      <c r="Z53" s="493"/>
      <c r="AA53" s="493"/>
      <c r="AB53" s="493"/>
      <c r="AC53" s="493"/>
      <c r="AD53" s="493"/>
      <c r="AE53" s="494"/>
      <c r="AF53" s="452" t="s">
        <v>259</v>
      </c>
      <c r="AG53" s="493"/>
      <c r="AH53" s="493"/>
      <c r="AI53" s="493"/>
      <c r="AJ53" s="493"/>
      <c r="AK53" s="133"/>
      <c r="AL53" s="133"/>
      <c r="AM53" s="133"/>
      <c r="AN53" s="65"/>
      <c r="AO53" s="61"/>
      <c r="AP53" s="61"/>
      <c r="AQ53" s="61"/>
      <c r="AR53" s="61"/>
      <c r="AS53" s="61"/>
      <c r="AT53" s="61"/>
    </row>
    <row r="54" spans="1:50" ht="21.75" customHeight="1" thickBot="1">
      <c r="A54" s="453" t="s">
        <v>211</v>
      </c>
      <c r="B54" s="453"/>
      <c r="C54" s="454"/>
      <c r="D54" s="488">
        <f>SUM(D51:I53)</f>
        <v>12</v>
      </c>
      <c r="E54" s="489"/>
      <c r="F54" s="489"/>
      <c r="G54" s="489"/>
      <c r="H54" s="489"/>
      <c r="I54" s="489"/>
      <c r="J54" s="490"/>
      <c r="K54" s="448">
        <f>SUM(K51:O53)</f>
        <v>0</v>
      </c>
      <c r="L54" s="479"/>
      <c r="M54" s="479"/>
      <c r="N54" s="479"/>
      <c r="O54" s="491"/>
      <c r="P54" s="455">
        <f>SUM(P51:S53)</f>
        <v>1</v>
      </c>
      <c r="Q54" s="455"/>
      <c r="R54" s="455"/>
      <c r="S54" s="455"/>
      <c r="T54" s="446">
        <f>SUM(T51:X53)</f>
        <v>0</v>
      </c>
      <c r="U54" s="446"/>
      <c r="V54" s="446"/>
      <c r="W54" s="446"/>
      <c r="X54" s="492"/>
      <c r="Y54" s="488">
        <f>SUM(Y51:AD53)</f>
        <v>42</v>
      </c>
      <c r="Z54" s="489"/>
      <c r="AA54" s="489"/>
      <c r="AB54" s="489"/>
      <c r="AC54" s="489"/>
      <c r="AD54" s="489"/>
      <c r="AE54" s="490"/>
      <c r="AF54" s="448">
        <f>SUM(AF51:AJ53)</f>
        <v>2</v>
      </c>
      <c r="AG54" s="479"/>
      <c r="AH54" s="479"/>
      <c r="AI54" s="479"/>
      <c r="AJ54" s="479"/>
      <c r="AK54" s="133"/>
      <c r="AL54" s="133"/>
      <c r="AM54" s="133"/>
      <c r="AN54" s="65"/>
    </row>
    <row r="56" spans="1:50" ht="19.5" customHeight="1" thickBot="1">
      <c r="A56" s="97" t="s">
        <v>199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4"/>
      <c r="X56" s="65"/>
      <c r="Z56" s="63" t="s">
        <v>200</v>
      </c>
      <c r="AA56" s="63"/>
      <c r="AB56" s="63"/>
      <c r="AC56" s="63"/>
      <c r="AD56" s="63"/>
      <c r="AE56" s="63"/>
      <c r="AF56" s="63"/>
      <c r="AG56" s="63"/>
      <c r="AH56" s="63"/>
      <c r="AI56" s="63"/>
      <c r="AJ56" s="64"/>
      <c r="AK56" s="64"/>
      <c r="AL56" s="64"/>
      <c r="AM56" s="64"/>
      <c r="AN56" s="64"/>
      <c r="AO56" s="64"/>
      <c r="AP56" s="64"/>
      <c r="AQ56" s="64"/>
      <c r="AR56" s="65"/>
      <c r="AS56" s="65"/>
      <c r="AT56" s="65"/>
      <c r="AU56" s="65"/>
      <c r="AV56" s="65"/>
      <c r="AW56" s="65"/>
    </row>
    <row r="57" spans="1:50" ht="8.25" customHeight="1">
      <c r="A57" s="477" t="s">
        <v>140</v>
      </c>
      <c r="B57" s="477"/>
      <c r="C57" s="480"/>
      <c r="D57" s="466" t="s">
        <v>11</v>
      </c>
      <c r="E57" s="466"/>
      <c r="F57" s="466"/>
      <c r="G57" s="466"/>
      <c r="H57" s="117"/>
      <c r="I57" s="186"/>
      <c r="J57" s="186"/>
      <c r="K57" s="186"/>
      <c r="L57" s="117"/>
      <c r="M57" s="186"/>
      <c r="N57" s="186"/>
      <c r="O57" s="186"/>
      <c r="P57" s="117"/>
      <c r="Q57" s="186"/>
      <c r="R57" s="186"/>
      <c r="S57" s="186"/>
      <c r="T57" s="186"/>
      <c r="U57" s="186"/>
      <c r="V57" s="186"/>
      <c r="W57" s="187"/>
      <c r="X57" s="187"/>
      <c r="Y57" s="137"/>
      <c r="Z57" s="477" t="s">
        <v>279</v>
      </c>
      <c r="AA57" s="477"/>
      <c r="AB57" s="477"/>
      <c r="AC57" s="483" t="s">
        <v>280</v>
      </c>
      <c r="AD57" s="466"/>
      <c r="AE57" s="466"/>
      <c r="AF57" s="466"/>
      <c r="AG57" s="484"/>
      <c r="AH57" s="487" t="s">
        <v>281</v>
      </c>
      <c r="AI57" s="466"/>
      <c r="AJ57" s="466"/>
      <c r="AK57" s="466"/>
      <c r="AL57" s="484"/>
      <c r="AM57" s="466" t="s">
        <v>282</v>
      </c>
      <c r="AN57" s="466"/>
      <c r="AO57" s="466"/>
      <c r="AP57" s="466"/>
      <c r="AQ57" s="466"/>
      <c r="AR57" s="65"/>
      <c r="AS57" s="65"/>
      <c r="AT57" s="65"/>
      <c r="AU57" s="65"/>
      <c r="AV57" s="65"/>
      <c r="AW57" s="65"/>
      <c r="AX57" s="65"/>
    </row>
    <row r="58" spans="1:50" ht="14.25" customHeight="1">
      <c r="A58" s="461"/>
      <c r="B58" s="461"/>
      <c r="C58" s="462"/>
      <c r="D58" s="482"/>
      <c r="E58" s="482"/>
      <c r="F58" s="482"/>
      <c r="G58" s="482"/>
      <c r="H58" s="468" t="s">
        <v>197</v>
      </c>
      <c r="I58" s="469"/>
      <c r="J58" s="469"/>
      <c r="K58" s="469"/>
      <c r="L58" s="471" t="s">
        <v>201</v>
      </c>
      <c r="M58" s="471"/>
      <c r="N58" s="471"/>
      <c r="O58" s="471"/>
      <c r="P58" s="473" t="s">
        <v>202</v>
      </c>
      <c r="Q58" s="473"/>
      <c r="R58" s="473"/>
      <c r="S58" s="473"/>
      <c r="T58" s="468" t="s">
        <v>206</v>
      </c>
      <c r="U58" s="469"/>
      <c r="V58" s="469"/>
      <c r="W58" s="469"/>
      <c r="X58" s="187"/>
      <c r="Y58" s="137"/>
      <c r="Z58" s="461"/>
      <c r="AA58" s="461"/>
      <c r="AB58" s="461"/>
      <c r="AC58" s="485"/>
      <c r="AD58" s="467"/>
      <c r="AE58" s="467"/>
      <c r="AF58" s="467"/>
      <c r="AG58" s="486"/>
      <c r="AH58" s="470"/>
      <c r="AI58" s="467"/>
      <c r="AJ58" s="467"/>
      <c r="AK58" s="467"/>
      <c r="AL58" s="486"/>
      <c r="AM58" s="467"/>
      <c r="AN58" s="467"/>
      <c r="AO58" s="467"/>
      <c r="AP58" s="467"/>
      <c r="AQ58" s="467"/>
      <c r="AR58" s="138"/>
      <c r="AS58" s="138"/>
      <c r="AT58" s="138"/>
      <c r="AU58" s="138"/>
      <c r="AV58" s="138"/>
      <c r="AW58" s="138"/>
      <c r="AX58" s="65"/>
    </row>
    <row r="59" spans="1:50" ht="21.75" customHeight="1">
      <c r="A59" s="456"/>
      <c r="B59" s="456"/>
      <c r="C59" s="481"/>
      <c r="D59" s="467"/>
      <c r="E59" s="467"/>
      <c r="F59" s="467"/>
      <c r="G59" s="467"/>
      <c r="H59" s="470"/>
      <c r="I59" s="467"/>
      <c r="J59" s="467"/>
      <c r="K59" s="467"/>
      <c r="L59" s="472"/>
      <c r="M59" s="472"/>
      <c r="N59" s="472"/>
      <c r="O59" s="472"/>
      <c r="P59" s="474"/>
      <c r="Q59" s="474"/>
      <c r="R59" s="474"/>
      <c r="S59" s="474"/>
      <c r="T59" s="470"/>
      <c r="U59" s="467"/>
      <c r="V59" s="467"/>
      <c r="W59" s="467"/>
      <c r="X59" s="187"/>
      <c r="Y59" s="137"/>
      <c r="Z59" s="478" t="s">
        <v>283</v>
      </c>
      <c r="AA59" s="478"/>
      <c r="AB59" s="478"/>
      <c r="AC59" s="475">
        <v>1</v>
      </c>
      <c r="AD59" s="465"/>
      <c r="AE59" s="465"/>
      <c r="AF59" s="465"/>
      <c r="AG59" s="476"/>
      <c r="AH59" s="460">
        <v>1</v>
      </c>
      <c r="AI59" s="458"/>
      <c r="AJ59" s="458"/>
      <c r="AK59" s="458"/>
      <c r="AL59" s="459"/>
      <c r="AM59" s="458">
        <v>1</v>
      </c>
      <c r="AN59" s="458"/>
      <c r="AO59" s="458"/>
      <c r="AP59" s="458"/>
      <c r="AQ59" s="458"/>
      <c r="AR59" s="65"/>
      <c r="AS59" s="65"/>
      <c r="AT59" s="65"/>
      <c r="AU59" s="65"/>
      <c r="AV59" s="65"/>
      <c r="AW59" s="65"/>
      <c r="AX59" s="65"/>
    </row>
    <row r="60" spans="1:50" ht="21.75" customHeight="1">
      <c r="A60" s="461" t="s">
        <v>168</v>
      </c>
      <c r="B60" s="461"/>
      <c r="C60" s="462"/>
      <c r="D60" s="458">
        <f>SUM(H60:V60)</f>
        <v>0</v>
      </c>
      <c r="E60" s="458"/>
      <c r="F60" s="458"/>
      <c r="G60" s="458"/>
      <c r="H60" s="460" t="s">
        <v>259</v>
      </c>
      <c r="I60" s="458"/>
      <c r="J60" s="458"/>
      <c r="K60" s="458"/>
      <c r="L60" s="463" t="s">
        <v>259</v>
      </c>
      <c r="M60" s="463"/>
      <c r="N60" s="463"/>
      <c r="O60" s="463"/>
      <c r="P60" s="463" t="s">
        <v>259</v>
      </c>
      <c r="Q60" s="463"/>
      <c r="R60" s="463"/>
      <c r="S60" s="463"/>
      <c r="T60" s="464">
        <v>0</v>
      </c>
      <c r="U60" s="465"/>
      <c r="V60" s="465"/>
      <c r="W60" s="465"/>
      <c r="X60" s="134"/>
      <c r="Y60" s="137"/>
      <c r="Z60" s="461" t="s">
        <v>284</v>
      </c>
      <c r="AA60" s="461"/>
      <c r="AB60" s="461"/>
      <c r="AC60" s="457">
        <v>155</v>
      </c>
      <c r="AD60" s="458"/>
      <c r="AE60" s="458"/>
      <c r="AF60" s="458"/>
      <c r="AG60" s="459"/>
      <c r="AH60" s="460">
        <v>89</v>
      </c>
      <c r="AI60" s="458"/>
      <c r="AJ60" s="458"/>
      <c r="AK60" s="458"/>
      <c r="AL60" s="459"/>
      <c r="AM60" s="458">
        <v>75</v>
      </c>
      <c r="AN60" s="458"/>
      <c r="AO60" s="458"/>
      <c r="AP60" s="458"/>
      <c r="AQ60" s="458"/>
      <c r="AR60" s="133"/>
      <c r="AS60" s="133"/>
      <c r="AT60" s="133"/>
      <c r="AU60" s="133"/>
      <c r="AV60" s="133"/>
      <c r="AW60" s="133"/>
      <c r="AX60" s="65"/>
    </row>
    <row r="61" spans="1:50" ht="21.75" customHeight="1">
      <c r="A61" s="461" t="s">
        <v>169</v>
      </c>
      <c r="B61" s="461"/>
      <c r="C61" s="462"/>
      <c r="D61" s="458">
        <f>SUM(H61:V61)</f>
        <v>0</v>
      </c>
      <c r="E61" s="458"/>
      <c r="F61" s="458"/>
      <c r="G61" s="458"/>
      <c r="H61" s="460" t="s">
        <v>259</v>
      </c>
      <c r="I61" s="458"/>
      <c r="J61" s="458"/>
      <c r="K61" s="458"/>
      <c r="L61" s="463" t="s">
        <v>259</v>
      </c>
      <c r="M61" s="463"/>
      <c r="N61" s="463"/>
      <c r="O61" s="463"/>
      <c r="P61" s="463" t="s">
        <v>259</v>
      </c>
      <c r="Q61" s="463"/>
      <c r="R61" s="463"/>
      <c r="S61" s="463"/>
      <c r="T61" s="452">
        <v>0</v>
      </c>
      <c r="U61" s="450"/>
      <c r="V61" s="450"/>
      <c r="W61" s="450"/>
      <c r="X61" s="134"/>
      <c r="Y61" s="137"/>
      <c r="Z61" s="456" t="s">
        <v>285</v>
      </c>
      <c r="AA61" s="456"/>
      <c r="AB61" s="456"/>
      <c r="AC61" s="449">
        <v>4</v>
      </c>
      <c r="AD61" s="450"/>
      <c r="AE61" s="450"/>
      <c r="AF61" s="450"/>
      <c r="AG61" s="451"/>
      <c r="AH61" s="452">
        <v>4</v>
      </c>
      <c r="AI61" s="450"/>
      <c r="AJ61" s="450"/>
      <c r="AK61" s="450"/>
      <c r="AL61" s="451"/>
      <c r="AM61" s="452">
        <v>2</v>
      </c>
      <c r="AN61" s="450"/>
      <c r="AO61" s="450"/>
      <c r="AP61" s="450"/>
      <c r="AQ61" s="450"/>
      <c r="AR61" s="133"/>
      <c r="AS61" s="133"/>
      <c r="AT61" s="133"/>
      <c r="AU61" s="133"/>
      <c r="AV61" s="133"/>
      <c r="AW61" s="133"/>
      <c r="AX61" s="65"/>
    </row>
    <row r="62" spans="1:50" ht="21.75" customHeight="1" thickBot="1">
      <c r="A62" s="453" t="s">
        <v>11</v>
      </c>
      <c r="B62" s="453"/>
      <c r="C62" s="454"/>
      <c r="D62" s="446">
        <f>SUM(D60:G61)</f>
        <v>0</v>
      </c>
      <c r="E62" s="446"/>
      <c r="F62" s="446"/>
      <c r="G62" s="446"/>
      <c r="H62" s="448">
        <f>SUM(H60:K61)</f>
        <v>0</v>
      </c>
      <c r="I62" s="446"/>
      <c r="J62" s="446"/>
      <c r="K62" s="446"/>
      <c r="L62" s="455">
        <f>SUM(L60:O61)</f>
        <v>0</v>
      </c>
      <c r="M62" s="455"/>
      <c r="N62" s="455"/>
      <c r="O62" s="455"/>
      <c r="P62" s="455">
        <f>SUM(P60:S61)</f>
        <v>0</v>
      </c>
      <c r="Q62" s="455"/>
      <c r="R62" s="455"/>
      <c r="S62" s="455"/>
      <c r="T62" s="448">
        <f>SUM(T60:W61)</f>
        <v>0</v>
      </c>
      <c r="U62" s="446"/>
      <c r="V62" s="446"/>
      <c r="W62" s="446"/>
      <c r="X62" s="134"/>
      <c r="Y62" s="137"/>
      <c r="Z62" s="453" t="s">
        <v>211</v>
      </c>
      <c r="AA62" s="453"/>
      <c r="AB62" s="454"/>
      <c r="AC62" s="445">
        <f>SUM(AC59:AG61)</f>
        <v>160</v>
      </c>
      <c r="AD62" s="446"/>
      <c r="AE62" s="446"/>
      <c r="AF62" s="446"/>
      <c r="AG62" s="447"/>
      <c r="AH62" s="448">
        <f>SUM(AH59:AL61)</f>
        <v>94</v>
      </c>
      <c r="AI62" s="446"/>
      <c r="AJ62" s="446"/>
      <c r="AK62" s="446"/>
      <c r="AL62" s="447"/>
      <c r="AM62" s="446">
        <f>SUM(AM59:AQ61)</f>
        <v>78</v>
      </c>
      <c r="AN62" s="446"/>
      <c r="AO62" s="446"/>
      <c r="AP62" s="446"/>
      <c r="AQ62" s="446"/>
      <c r="AR62" s="133"/>
      <c r="AS62" s="133"/>
      <c r="AT62" s="133"/>
      <c r="AU62" s="133"/>
      <c r="AV62" s="133"/>
      <c r="AW62" s="133"/>
      <c r="AX62" s="65"/>
    </row>
    <row r="63" spans="1:50" ht="19.5" customHeight="1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6"/>
      <c r="X63" s="135"/>
      <c r="AR63" s="133"/>
      <c r="AS63" s="133"/>
      <c r="AT63" s="133"/>
      <c r="AU63" s="133"/>
      <c r="AV63" s="133"/>
      <c r="AW63" s="133"/>
      <c r="AX63" s="65"/>
    </row>
    <row r="64" spans="1:50" ht="19.5" customHeight="1">
      <c r="AE64" s="61"/>
      <c r="AF64" s="61"/>
      <c r="AG64" s="61"/>
    </row>
    <row r="65" spans="43:45" ht="19.5" customHeight="1">
      <c r="AQ65" s="61"/>
      <c r="AR65" s="61"/>
      <c r="AS65" s="61"/>
    </row>
  </sheetData>
  <dataConsolidate/>
  <mergeCells count="284">
    <mergeCell ref="A5:F6"/>
    <mergeCell ref="G5:K6"/>
    <mergeCell ref="L5:P6"/>
    <mergeCell ref="V5:Z6"/>
    <mergeCell ref="A3:F4"/>
    <mergeCell ref="G3:K4"/>
    <mergeCell ref="L3:Y3"/>
    <mergeCell ref="L4:P4"/>
    <mergeCell ref="V4:Z4"/>
    <mergeCell ref="Q4:U4"/>
    <mergeCell ref="Q5:U6"/>
    <mergeCell ref="AD11:AH11"/>
    <mergeCell ref="AI11:AM11"/>
    <mergeCell ref="AN11:AR11"/>
    <mergeCell ref="A12:E12"/>
    <mergeCell ref="F12:J12"/>
    <mergeCell ref="K12:O12"/>
    <mergeCell ref="P12:S12"/>
    <mergeCell ref="T12:X12"/>
    <mergeCell ref="Y12:AC12"/>
    <mergeCell ref="AD12:AH12"/>
    <mergeCell ref="A9:E11"/>
    <mergeCell ref="F9:O10"/>
    <mergeCell ref="P9:X10"/>
    <mergeCell ref="Y9:AH10"/>
    <mergeCell ref="AI9:AR10"/>
    <mergeCell ref="F11:J11"/>
    <mergeCell ref="K11:O11"/>
    <mergeCell ref="P11:S11"/>
    <mergeCell ref="T11:X11"/>
    <mergeCell ref="Y11:AC11"/>
    <mergeCell ref="AI12:AM12"/>
    <mergeCell ref="AN12:AR12"/>
    <mergeCell ref="A13:E13"/>
    <mergeCell ref="F13:J13"/>
    <mergeCell ref="K13:O13"/>
    <mergeCell ref="P13:S13"/>
    <mergeCell ref="T13:X13"/>
    <mergeCell ref="Y13:AC13"/>
    <mergeCell ref="AD13:AH13"/>
    <mergeCell ref="AI13:AM13"/>
    <mergeCell ref="AN13:AR13"/>
    <mergeCell ref="A14:E14"/>
    <mergeCell ref="F14:J14"/>
    <mergeCell ref="K14:O14"/>
    <mergeCell ref="P14:S14"/>
    <mergeCell ref="T14:X14"/>
    <mergeCell ref="Y14:AC14"/>
    <mergeCell ref="AD14:AH14"/>
    <mergeCell ref="AI14:AM14"/>
    <mergeCell ref="AN14:AR14"/>
    <mergeCell ref="AD15:AH15"/>
    <mergeCell ref="AI15:AM15"/>
    <mergeCell ref="AN15:AR15"/>
    <mergeCell ref="A16:E16"/>
    <mergeCell ref="F16:J16"/>
    <mergeCell ref="K16:O16"/>
    <mergeCell ref="P16:S16"/>
    <mergeCell ref="T16:X16"/>
    <mergeCell ref="Y16:AC16"/>
    <mergeCell ref="AD16:AH16"/>
    <mergeCell ref="A15:E15"/>
    <mergeCell ref="F15:J15"/>
    <mergeCell ref="K15:O15"/>
    <mergeCell ref="P15:S15"/>
    <mergeCell ref="T15:X15"/>
    <mergeCell ref="Y15:AC15"/>
    <mergeCell ref="AI16:AM16"/>
    <mergeCell ref="AN16:AR16"/>
    <mergeCell ref="A17:E17"/>
    <mergeCell ref="F17:J17"/>
    <mergeCell ref="K17:O17"/>
    <mergeCell ref="P17:S17"/>
    <mergeCell ref="T17:X17"/>
    <mergeCell ref="Y17:AC17"/>
    <mergeCell ref="AD17:AH17"/>
    <mergeCell ref="AI17:AM17"/>
    <mergeCell ref="AN17:AR17"/>
    <mergeCell ref="V25:X25"/>
    <mergeCell ref="Y25:AA25"/>
    <mergeCell ref="G22:J24"/>
    <mergeCell ref="K22:N24"/>
    <mergeCell ref="O22:R24"/>
    <mergeCell ref="S22:U24"/>
    <mergeCell ref="A20:C24"/>
    <mergeCell ref="D20:X20"/>
    <mergeCell ref="Y20:AT20"/>
    <mergeCell ref="D21:F24"/>
    <mergeCell ref="G21:U21"/>
    <mergeCell ref="V21:X24"/>
    <mergeCell ref="Y21:AA24"/>
    <mergeCell ref="AB21:AQ21"/>
    <mergeCell ref="AR21:AT24"/>
    <mergeCell ref="AJ22:AM24"/>
    <mergeCell ref="AN22:AQ24"/>
    <mergeCell ref="AB22:AE24"/>
    <mergeCell ref="AF22:AI24"/>
    <mergeCell ref="S26:U26"/>
    <mergeCell ref="V26:X26"/>
    <mergeCell ref="Y26:AA26"/>
    <mergeCell ref="AB25:AE25"/>
    <mergeCell ref="AF25:AI25"/>
    <mergeCell ref="AJ25:AM25"/>
    <mergeCell ref="AN25:AQ25"/>
    <mergeCell ref="AR25:AT25"/>
    <mergeCell ref="A26:C26"/>
    <mergeCell ref="D26:F26"/>
    <mergeCell ref="G26:J26"/>
    <mergeCell ref="K26:N26"/>
    <mergeCell ref="O26:R26"/>
    <mergeCell ref="AN26:AQ26"/>
    <mergeCell ref="AR26:AT26"/>
    <mergeCell ref="AB26:AE26"/>
    <mergeCell ref="AF26:AI26"/>
    <mergeCell ref="AJ26:AM26"/>
    <mergeCell ref="A25:C25"/>
    <mergeCell ref="D25:F25"/>
    <mergeCell ref="G25:J25"/>
    <mergeCell ref="K25:N25"/>
    <mergeCell ref="O25:R25"/>
    <mergeCell ref="S25:U25"/>
    <mergeCell ref="AB27:AE27"/>
    <mergeCell ref="AF27:AI27"/>
    <mergeCell ref="AJ27:AM27"/>
    <mergeCell ref="AN27:AQ27"/>
    <mergeCell ref="AR27:AT27"/>
    <mergeCell ref="A28:C28"/>
    <mergeCell ref="D28:F28"/>
    <mergeCell ref="G28:J28"/>
    <mergeCell ref="K28:N28"/>
    <mergeCell ref="O28:R28"/>
    <mergeCell ref="AN28:AQ28"/>
    <mergeCell ref="AR28:AT28"/>
    <mergeCell ref="AJ28:AM28"/>
    <mergeCell ref="A27:C27"/>
    <mergeCell ref="D27:F27"/>
    <mergeCell ref="G27:J27"/>
    <mergeCell ref="K27:N27"/>
    <mergeCell ref="O27:R27"/>
    <mergeCell ref="S27:U27"/>
    <mergeCell ref="V27:X27"/>
    <mergeCell ref="Y27:AA27"/>
    <mergeCell ref="A31:C32"/>
    <mergeCell ref="U31:AC32"/>
    <mergeCell ref="S28:U28"/>
    <mergeCell ref="V28:X28"/>
    <mergeCell ref="Y28:AA28"/>
    <mergeCell ref="AB28:AE28"/>
    <mergeCell ref="AF28:AI28"/>
    <mergeCell ref="D31:K32"/>
    <mergeCell ref="L31:T32"/>
    <mergeCell ref="A33:C34"/>
    <mergeCell ref="A37:C40"/>
    <mergeCell ref="D37:G40"/>
    <mergeCell ref="H37:K40"/>
    <mergeCell ref="L37:O40"/>
    <mergeCell ref="P37:S40"/>
    <mergeCell ref="T37:W40"/>
    <mergeCell ref="X37:AA40"/>
    <mergeCell ref="AB37:AE40"/>
    <mergeCell ref="D33:J34"/>
    <mergeCell ref="L33:S34"/>
    <mergeCell ref="U33:AB34"/>
    <mergeCell ref="AF37:AQ37"/>
    <mergeCell ref="AF38:AK40"/>
    <mergeCell ref="AL38:AQ40"/>
    <mergeCell ref="A41:C41"/>
    <mergeCell ref="D41:G41"/>
    <mergeCell ref="H41:K41"/>
    <mergeCell ref="L41:O41"/>
    <mergeCell ref="P41:S41"/>
    <mergeCell ref="X41:AA41"/>
    <mergeCell ref="AB41:AE41"/>
    <mergeCell ref="AF41:AK41"/>
    <mergeCell ref="AL41:AQ41"/>
    <mergeCell ref="A42:C42"/>
    <mergeCell ref="D42:G42"/>
    <mergeCell ref="H42:K42"/>
    <mergeCell ref="L42:O42"/>
    <mergeCell ref="P42:S42"/>
    <mergeCell ref="X42:AA42"/>
    <mergeCell ref="AB42:AE42"/>
    <mergeCell ref="AF42:AK42"/>
    <mergeCell ref="AL42:AQ42"/>
    <mergeCell ref="X44:AA44"/>
    <mergeCell ref="AB44:AE44"/>
    <mergeCell ref="AL44:AQ44"/>
    <mergeCell ref="A43:C43"/>
    <mergeCell ref="D43:G43"/>
    <mergeCell ref="H43:K43"/>
    <mergeCell ref="L43:O43"/>
    <mergeCell ref="P43:S43"/>
    <mergeCell ref="X43:AA43"/>
    <mergeCell ref="AB43:AE43"/>
    <mergeCell ref="AF43:AK43"/>
    <mergeCell ref="AL43:AQ43"/>
    <mergeCell ref="A51:C51"/>
    <mergeCell ref="D51:J51"/>
    <mergeCell ref="K51:O51"/>
    <mergeCell ref="P51:S51"/>
    <mergeCell ref="T51:X51"/>
    <mergeCell ref="Y51:AE51"/>
    <mergeCell ref="AF51:AJ51"/>
    <mergeCell ref="AF44:AK44"/>
    <mergeCell ref="AF52:AJ52"/>
    <mergeCell ref="A47:C50"/>
    <mergeCell ref="D47:X47"/>
    <mergeCell ref="Y47:AJ47"/>
    <mergeCell ref="D48:J50"/>
    <mergeCell ref="K48:O50"/>
    <mergeCell ref="P48:S50"/>
    <mergeCell ref="T48:X50"/>
    <mergeCell ref="Y48:AE50"/>
    <mergeCell ref="AF48:AJ50"/>
    <mergeCell ref="A44:C44"/>
    <mergeCell ref="D44:G44"/>
    <mergeCell ref="H44:K44"/>
    <mergeCell ref="L44:O44"/>
    <mergeCell ref="P44:S44"/>
    <mergeCell ref="T44:W44"/>
    <mergeCell ref="A53:C53"/>
    <mergeCell ref="D53:J53"/>
    <mergeCell ref="K53:O53"/>
    <mergeCell ref="P53:S53"/>
    <mergeCell ref="T53:X53"/>
    <mergeCell ref="Y53:AE53"/>
    <mergeCell ref="AF53:AJ53"/>
    <mergeCell ref="A52:C52"/>
    <mergeCell ref="D52:J52"/>
    <mergeCell ref="K52:O52"/>
    <mergeCell ref="P52:S52"/>
    <mergeCell ref="T52:X52"/>
    <mergeCell ref="Y52:AE52"/>
    <mergeCell ref="AF54:AJ54"/>
    <mergeCell ref="A57:C59"/>
    <mergeCell ref="D57:G59"/>
    <mergeCell ref="AC57:AG58"/>
    <mergeCell ref="AH57:AL58"/>
    <mergeCell ref="A54:C54"/>
    <mergeCell ref="D54:J54"/>
    <mergeCell ref="K54:O54"/>
    <mergeCell ref="P54:S54"/>
    <mergeCell ref="T54:X54"/>
    <mergeCell ref="Y54:AE54"/>
    <mergeCell ref="AM57:AQ58"/>
    <mergeCell ref="H58:K59"/>
    <mergeCell ref="L58:O59"/>
    <mergeCell ref="P58:S59"/>
    <mergeCell ref="AC59:AG59"/>
    <mergeCell ref="AH59:AL59"/>
    <mergeCell ref="AM59:AQ59"/>
    <mergeCell ref="T58:W59"/>
    <mergeCell ref="Z57:AB58"/>
    <mergeCell ref="Z59:AB59"/>
    <mergeCell ref="AC60:AG60"/>
    <mergeCell ref="AH60:AL60"/>
    <mergeCell ref="AM60:AQ60"/>
    <mergeCell ref="A61:C61"/>
    <mergeCell ref="D61:G61"/>
    <mergeCell ref="H61:K61"/>
    <mergeCell ref="L61:O61"/>
    <mergeCell ref="P61:S61"/>
    <mergeCell ref="A60:C60"/>
    <mergeCell ref="D60:G60"/>
    <mergeCell ref="H60:K60"/>
    <mergeCell ref="L60:O60"/>
    <mergeCell ref="P60:S60"/>
    <mergeCell ref="Z60:AB60"/>
    <mergeCell ref="T60:W60"/>
    <mergeCell ref="AC62:AG62"/>
    <mergeCell ref="AH62:AL62"/>
    <mergeCell ref="AM62:AQ62"/>
    <mergeCell ref="AC61:AG61"/>
    <mergeCell ref="AH61:AL61"/>
    <mergeCell ref="AM61:AQ61"/>
    <mergeCell ref="A62:C62"/>
    <mergeCell ref="D62:G62"/>
    <mergeCell ref="H62:K62"/>
    <mergeCell ref="L62:O62"/>
    <mergeCell ref="P62:S62"/>
    <mergeCell ref="Z61:AB61"/>
    <mergeCell ref="Z62:AB62"/>
    <mergeCell ref="T61:W61"/>
    <mergeCell ref="T62:W62"/>
  </mergeCells>
  <phoneticPr fontId="3"/>
  <printOptions horizontalCentered="1"/>
  <pageMargins left="0.39370078740157483" right="0.70866141732283472" top="0.78740157480314965" bottom="0.59055118110236227" header="0.51181102362204722" footer="0.51181102362204722"/>
  <pageSetup paperSize="9" scale="68" orientation="portrait" r:id="rId1"/>
  <headerFooter scaleWithDoc="0" alignWithMargins="0">
    <oddHeader>&amp;L&amp;11中学校</oddHeader>
  </headerFooter>
  <ignoredErrors>
    <ignoredError sqref="T4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U59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4.42578125" style="1" customWidth="1"/>
    <col min="2" max="4" width="6.85546875" style="1" customWidth="1"/>
    <col min="5" max="5" width="6.7109375" style="1" customWidth="1"/>
    <col min="6" max="6" width="24.5703125" style="1" customWidth="1"/>
    <col min="7" max="14" width="5.28515625" style="1" customWidth="1"/>
    <col min="15" max="15" width="4" style="1" customWidth="1"/>
    <col min="16" max="16" width="7.7109375" style="1" customWidth="1"/>
    <col min="17" max="18" width="5" style="1" customWidth="1"/>
    <col min="19" max="19" width="7.5703125" style="1" customWidth="1"/>
    <col min="20" max="20" width="6.5703125" style="1" customWidth="1"/>
    <col min="21" max="21" width="7.140625" style="1" customWidth="1"/>
    <col min="22" max="22" width="4.7109375" style="1" customWidth="1"/>
    <col min="23" max="256" width="8.5703125" style="1"/>
    <col min="257" max="257" width="14.42578125" style="1" customWidth="1"/>
    <col min="258" max="260" width="6.85546875" style="1" customWidth="1"/>
    <col min="261" max="261" width="6.7109375" style="1" customWidth="1"/>
    <col min="262" max="262" width="24.5703125" style="1" customWidth="1"/>
    <col min="263" max="270" width="5.28515625" style="1" customWidth="1"/>
    <col min="271" max="271" width="4" style="1" customWidth="1"/>
    <col min="272" max="272" width="7.7109375" style="1" customWidth="1"/>
    <col min="273" max="274" width="5" style="1" customWidth="1"/>
    <col min="275" max="275" width="7.5703125" style="1" customWidth="1"/>
    <col min="276" max="276" width="6.5703125" style="1" customWidth="1"/>
    <col min="277" max="277" width="7.140625" style="1" customWidth="1"/>
    <col min="278" max="278" width="4.7109375" style="1" customWidth="1"/>
    <col min="279" max="512" width="8.5703125" style="1"/>
    <col min="513" max="513" width="14.42578125" style="1" customWidth="1"/>
    <col min="514" max="516" width="6.85546875" style="1" customWidth="1"/>
    <col min="517" max="517" width="6.7109375" style="1" customWidth="1"/>
    <col min="518" max="518" width="24.5703125" style="1" customWidth="1"/>
    <col min="519" max="526" width="5.28515625" style="1" customWidth="1"/>
    <col min="527" max="527" width="4" style="1" customWidth="1"/>
    <col min="528" max="528" width="7.7109375" style="1" customWidth="1"/>
    <col min="529" max="530" width="5" style="1" customWidth="1"/>
    <col min="531" max="531" width="7.5703125" style="1" customWidth="1"/>
    <col min="532" max="532" width="6.5703125" style="1" customWidth="1"/>
    <col min="533" max="533" width="7.140625" style="1" customWidth="1"/>
    <col min="534" max="534" width="4.7109375" style="1" customWidth="1"/>
    <col min="535" max="768" width="8.5703125" style="1"/>
    <col min="769" max="769" width="14.42578125" style="1" customWidth="1"/>
    <col min="770" max="772" width="6.85546875" style="1" customWidth="1"/>
    <col min="773" max="773" width="6.7109375" style="1" customWidth="1"/>
    <col min="774" max="774" width="24.5703125" style="1" customWidth="1"/>
    <col min="775" max="782" width="5.28515625" style="1" customWidth="1"/>
    <col min="783" max="783" width="4" style="1" customWidth="1"/>
    <col min="784" max="784" width="7.7109375" style="1" customWidth="1"/>
    <col min="785" max="786" width="5" style="1" customWidth="1"/>
    <col min="787" max="787" width="7.5703125" style="1" customWidth="1"/>
    <col min="788" max="788" width="6.5703125" style="1" customWidth="1"/>
    <col min="789" max="789" width="7.140625" style="1" customWidth="1"/>
    <col min="790" max="790" width="4.7109375" style="1" customWidth="1"/>
    <col min="791" max="1024" width="8.5703125" style="1"/>
    <col min="1025" max="1025" width="14.42578125" style="1" customWidth="1"/>
    <col min="1026" max="1028" width="6.85546875" style="1" customWidth="1"/>
    <col min="1029" max="1029" width="6.7109375" style="1" customWidth="1"/>
    <col min="1030" max="1030" width="24.5703125" style="1" customWidth="1"/>
    <col min="1031" max="1038" width="5.28515625" style="1" customWidth="1"/>
    <col min="1039" max="1039" width="4" style="1" customWidth="1"/>
    <col min="1040" max="1040" width="7.7109375" style="1" customWidth="1"/>
    <col min="1041" max="1042" width="5" style="1" customWidth="1"/>
    <col min="1043" max="1043" width="7.5703125" style="1" customWidth="1"/>
    <col min="1044" max="1044" width="6.5703125" style="1" customWidth="1"/>
    <col min="1045" max="1045" width="7.140625" style="1" customWidth="1"/>
    <col min="1046" max="1046" width="4.7109375" style="1" customWidth="1"/>
    <col min="1047" max="1280" width="8.5703125" style="1"/>
    <col min="1281" max="1281" width="14.42578125" style="1" customWidth="1"/>
    <col min="1282" max="1284" width="6.85546875" style="1" customWidth="1"/>
    <col min="1285" max="1285" width="6.7109375" style="1" customWidth="1"/>
    <col min="1286" max="1286" width="24.5703125" style="1" customWidth="1"/>
    <col min="1287" max="1294" width="5.28515625" style="1" customWidth="1"/>
    <col min="1295" max="1295" width="4" style="1" customWidth="1"/>
    <col min="1296" max="1296" width="7.7109375" style="1" customWidth="1"/>
    <col min="1297" max="1298" width="5" style="1" customWidth="1"/>
    <col min="1299" max="1299" width="7.5703125" style="1" customWidth="1"/>
    <col min="1300" max="1300" width="6.5703125" style="1" customWidth="1"/>
    <col min="1301" max="1301" width="7.140625" style="1" customWidth="1"/>
    <col min="1302" max="1302" width="4.7109375" style="1" customWidth="1"/>
    <col min="1303" max="1536" width="8.5703125" style="1"/>
    <col min="1537" max="1537" width="14.42578125" style="1" customWidth="1"/>
    <col min="1538" max="1540" width="6.85546875" style="1" customWidth="1"/>
    <col min="1541" max="1541" width="6.7109375" style="1" customWidth="1"/>
    <col min="1542" max="1542" width="24.5703125" style="1" customWidth="1"/>
    <col min="1543" max="1550" width="5.28515625" style="1" customWidth="1"/>
    <col min="1551" max="1551" width="4" style="1" customWidth="1"/>
    <col min="1552" max="1552" width="7.7109375" style="1" customWidth="1"/>
    <col min="1553" max="1554" width="5" style="1" customWidth="1"/>
    <col min="1555" max="1555" width="7.5703125" style="1" customWidth="1"/>
    <col min="1556" max="1556" width="6.5703125" style="1" customWidth="1"/>
    <col min="1557" max="1557" width="7.140625" style="1" customWidth="1"/>
    <col min="1558" max="1558" width="4.7109375" style="1" customWidth="1"/>
    <col min="1559" max="1792" width="8.5703125" style="1"/>
    <col min="1793" max="1793" width="14.42578125" style="1" customWidth="1"/>
    <col min="1794" max="1796" width="6.85546875" style="1" customWidth="1"/>
    <col min="1797" max="1797" width="6.7109375" style="1" customWidth="1"/>
    <col min="1798" max="1798" width="24.5703125" style="1" customWidth="1"/>
    <col min="1799" max="1806" width="5.28515625" style="1" customWidth="1"/>
    <col min="1807" max="1807" width="4" style="1" customWidth="1"/>
    <col min="1808" max="1808" width="7.7109375" style="1" customWidth="1"/>
    <col min="1809" max="1810" width="5" style="1" customWidth="1"/>
    <col min="1811" max="1811" width="7.5703125" style="1" customWidth="1"/>
    <col min="1812" max="1812" width="6.5703125" style="1" customWidth="1"/>
    <col min="1813" max="1813" width="7.140625" style="1" customWidth="1"/>
    <col min="1814" max="1814" width="4.7109375" style="1" customWidth="1"/>
    <col min="1815" max="2048" width="8.5703125" style="1"/>
    <col min="2049" max="2049" width="14.42578125" style="1" customWidth="1"/>
    <col min="2050" max="2052" width="6.85546875" style="1" customWidth="1"/>
    <col min="2053" max="2053" width="6.7109375" style="1" customWidth="1"/>
    <col min="2054" max="2054" width="24.5703125" style="1" customWidth="1"/>
    <col min="2055" max="2062" width="5.28515625" style="1" customWidth="1"/>
    <col min="2063" max="2063" width="4" style="1" customWidth="1"/>
    <col min="2064" max="2064" width="7.7109375" style="1" customWidth="1"/>
    <col min="2065" max="2066" width="5" style="1" customWidth="1"/>
    <col min="2067" max="2067" width="7.5703125" style="1" customWidth="1"/>
    <col min="2068" max="2068" width="6.5703125" style="1" customWidth="1"/>
    <col min="2069" max="2069" width="7.140625" style="1" customWidth="1"/>
    <col min="2070" max="2070" width="4.7109375" style="1" customWidth="1"/>
    <col min="2071" max="2304" width="8.5703125" style="1"/>
    <col min="2305" max="2305" width="14.42578125" style="1" customWidth="1"/>
    <col min="2306" max="2308" width="6.85546875" style="1" customWidth="1"/>
    <col min="2309" max="2309" width="6.7109375" style="1" customWidth="1"/>
    <col min="2310" max="2310" width="24.5703125" style="1" customWidth="1"/>
    <col min="2311" max="2318" width="5.28515625" style="1" customWidth="1"/>
    <col min="2319" max="2319" width="4" style="1" customWidth="1"/>
    <col min="2320" max="2320" width="7.7109375" style="1" customWidth="1"/>
    <col min="2321" max="2322" width="5" style="1" customWidth="1"/>
    <col min="2323" max="2323" width="7.5703125" style="1" customWidth="1"/>
    <col min="2324" max="2324" width="6.5703125" style="1" customWidth="1"/>
    <col min="2325" max="2325" width="7.140625" style="1" customWidth="1"/>
    <col min="2326" max="2326" width="4.7109375" style="1" customWidth="1"/>
    <col min="2327" max="2560" width="8.5703125" style="1"/>
    <col min="2561" max="2561" width="14.42578125" style="1" customWidth="1"/>
    <col min="2562" max="2564" width="6.85546875" style="1" customWidth="1"/>
    <col min="2565" max="2565" width="6.7109375" style="1" customWidth="1"/>
    <col min="2566" max="2566" width="24.5703125" style="1" customWidth="1"/>
    <col min="2567" max="2574" width="5.28515625" style="1" customWidth="1"/>
    <col min="2575" max="2575" width="4" style="1" customWidth="1"/>
    <col min="2576" max="2576" width="7.7109375" style="1" customWidth="1"/>
    <col min="2577" max="2578" width="5" style="1" customWidth="1"/>
    <col min="2579" max="2579" width="7.5703125" style="1" customWidth="1"/>
    <col min="2580" max="2580" width="6.5703125" style="1" customWidth="1"/>
    <col min="2581" max="2581" width="7.140625" style="1" customWidth="1"/>
    <col min="2582" max="2582" width="4.7109375" style="1" customWidth="1"/>
    <col min="2583" max="2816" width="8.5703125" style="1"/>
    <col min="2817" max="2817" width="14.42578125" style="1" customWidth="1"/>
    <col min="2818" max="2820" width="6.85546875" style="1" customWidth="1"/>
    <col min="2821" max="2821" width="6.7109375" style="1" customWidth="1"/>
    <col min="2822" max="2822" width="24.5703125" style="1" customWidth="1"/>
    <col min="2823" max="2830" width="5.28515625" style="1" customWidth="1"/>
    <col min="2831" max="2831" width="4" style="1" customWidth="1"/>
    <col min="2832" max="2832" width="7.7109375" style="1" customWidth="1"/>
    <col min="2833" max="2834" width="5" style="1" customWidth="1"/>
    <col min="2835" max="2835" width="7.5703125" style="1" customWidth="1"/>
    <col min="2836" max="2836" width="6.5703125" style="1" customWidth="1"/>
    <col min="2837" max="2837" width="7.140625" style="1" customWidth="1"/>
    <col min="2838" max="2838" width="4.7109375" style="1" customWidth="1"/>
    <col min="2839" max="3072" width="8.5703125" style="1"/>
    <col min="3073" max="3073" width="14.42578125" style="1" customWidth="1"/>
    <col min="3074" max="3076" width="6.85546875" style="1" customWidth="1"/>
    <col min="3077" max="3077" width="6.7109375" style="1" customWidth="1"/>
    <col min="3078" max="3078" width="24.5703125" style="1" customWidth="1"/>
    <col min="3079" max="3086" width="5.28515625" style="1" customWidth="1"/>
    <col min="3087" max="3087" width="4" style="1" customWidth="1"/>
    <col min="3088" max="3088" width="7.7109375" style="1" customWidth="1"/>
    <col min="3089" max="3090" width="5" style="1" customWidth="1"/>
    <col min="3091" max="3091" width="7.5703125" style="1" customWidth="1"/>
    <col min="3092" max="3092" width="6.5703125" style="1" customWidth="1"/>
    <col min="3093" max="3093" width="7.140625" style="1" customWidth="1"/>
    <col min="3094" max="3094" width="4.7109375" style="1" customWidth="1"/>
    <col min="3095" max="3328" width="8.5703125" style="1"/>
    <col min="3329" max="3329" width="14.42578125" style="1" customWidth="1"/>
    <col min="3330" max="3332" width="6.85546875" style="1" customWidth="1"/>
    <col min="3333" max="3333" width="6.7109375" style="1" customWidth="1"/>
    <col min="3334" max="3334" width="24.5703125" style="1" customWidth="1"/>
    <col min="3335" max="3342" width="5.28515625" style="1" customWidth="1"/>
    <col min="3343" max="3343" width="4" style="1" customWidth="1"/>
    <col min="3344" max="3344" width="7.7109375" style="1" customWidth="1"/>
    <col min="3345" max="3346" width="5" style="1" customWidth="1"/>
    <col min="3347" max="3347" width="7.5703125" style="1" customWidth="1"/>
    <col min="3348" max="3348" width="6.5703125" style="1" customWidth="1"/>
    <col min="3349" max="3349" width="7.140625" style="1" customWidth="1"/>
    <col min="3350" max="3350" width="4.7109375" style="1" customWidth="1"/>
    <col min="3351" max="3584" width="8.5703125" style="1"/>
    <col min="3585" max="3585" width="14.42578125" style="1" customWidth="1"/>
    <col min="3586" max="3588" width="6.85546875" style="1" customWidth="1"/>
    <col min="3589" max="3589" width="6.7109375" style="1" customWidth="1"/>
    <col min="3590" max="3590" width="24.5703125" style="1" customWidth="1"/>
    <col min="3591" max="3598" width="5.28515625" style="1" customWidth="1"/>
    <col min="3599" max="3599" width="4" style="1" customWidth="1"/>
    <col min="3600" max="3600" width="7.7109375" style="1" customWidth="1"/>
    <col min="3601" max="3602" width="5" style="1" customWidth="1"/>
    <col min="3603" max="3603" width="7.5703125" style="1" customWidth="1"/>
    <col min="3604" max="3604" width="6.5703125" style="1" customWidth="1"/>
    <col min="3605" max="3605" width="7.140625" style="1" customWidth="1"/>
    <col min="3606" max="3606" width="4.7109375" style="1" customWidth="1"/>
    <col min="3607" max="3840" width="8.5703125" style="1"/>
    <col min="3841" max="3841" width="14.42578125" style="1" customWidth="1"/>
    <col min="3842" max="3844" width="6.85546875" style="1" customWidth="1"/>
    <col min="3845" max="3845" width="6.7109375" style="1" customWidth="1"/>
    <col min="3846" max="3846" width="24.5703125" style="1" customWidth="1"/>
    <col min="3847" max="3854" width="5.28515625" style="1" customWidth="1"/>
    <col min="3855" max="3855" width="4" style="1" customWidth="1"/>
    <col min="3856" max="3856" width="7.7109375" style="1" customWidth="1"/>
    <col min="3857" max="3858" width="5" style="1" customWidth="1"/>
    <col min="3859" max="3859" width="7.5703125" style="1" customWidth="1"/>
    <col min="3860" max="3860" width="6.5703125" style="1" customWidth="1"/>
    <col min="3861" max="3861" width="7.140625" style="1" customWidth="1"/>
    <col min="3862" max="3862" width="4.7109375" style="1" customWidth="1"/>
    <col min="3863" max="4096" width="8.5703125" style="1"/>
    <col min="4097" max="4097" width="14.42578125" style="1" customWidth="1"/>
    <col min="4098" max="4100" width="6.85546875" style="1" customWidth="1"/>
    <col min="4101" max="4101" width="6.7109375" style="1" customWidth="1"/>
    <col min="4102" max="4102" width="24.5703125" style="1" customWidth="1"/>
    <col min="4103" max="4110" width="5.28515625" style="1" customWidth="1"/>
    <col min="4111" max="4111" width="4" style="1" customWidth="1"/>
    <col min="4112" max="4112" width="7.7109375" style="1" customWidth="1"/>
    <col min="4113" max="4114" width="5" style="1" customWidth="1"/>
    <col min="4115" max="4115" width="7.5703125" style="1" customWidth="1"/>
    <col min="4116" max="4116" width="6.5703125" style="1" customWidth="1"/>
    <col min="4117" max="4117" width="7.140625" style="1" customWidth="1"/>
    <col min="4118" max="4118" width="4.7109375" style="1" customWidth="1"/>
    <col min="4119" max="4352" width="8.5703125" style="1"/>
    <col min="4353" max="4353" width="14.42578125" style="1" customWidth="1"/>
    <col min="4354" max="4356" width="6.85546875" style="1" customWidth="1"/>
    <col min="4357" max="4357" width="6.7109375" style="1" customWidth="1"/>
    <col min="4358" max="4358" width="24.5703125" style="1" customWidth="1"/>
    <col min="4359" max="4366" width="5.28515625" style="1" customWidth="1"/>
    <col min="4367" max="4367" width="4" style="1" customWidth="1"/>
    <col min="4368" max="4368" width="7.7109375" style="1" customWidth="1"/>
    <col min="4369" max="4370" width="5" style="1" customWidth="1"/>
    <col min="4371" max="4371" width="7.5703125" style="1" customWidth="1"/>
    <col min="4372" max="4372" width="6.5703125" style="1" customWidth="1"/>
    <col min="4373" max="4373" width="7.140625" style="1" customWidth="1"/>
    <col min="4374" max="4374" width="4.7109375" style="1" customWidth="1"/>
    <col min="4375" max="4608" width="8.5703125" style="1"/>
    <col min="4609" max="4609" width="14.42578125" style="1" customWidth="1"/>
    <col min="4610" max="4612" width="6.85546875" style="1" customWidth="1"/>
    <col min="4613" max="4613" width="6.7109375" style="1" customWidth="1"/>
    <col min="4614" max="4614" width="24.5703125" style="1" customWidth="1"/>
    <col min="4615" max="4622" width="5.28515625" style="1" customWidth="1"/>
    <col min="4623" max="4623" width="4" style="1" customWidth="1"/>
    <col min="4624" max="4624" width="7.7109375" style="1" customWidth="1"/>
    <col min="4625" max="4626" width="5" style="1" customWidth="1"/>
    <col min="4627" max="4627" width="7.5703125" style="1" customWidth="1"/>
    <col min="4628" max="4628" width="6.5703125" style="1" customWidth="1"/>
    <col min="4629" max="4629" width="7.140625" style="1" customWidth="1"/>
    <col min="4630" max="4630" width="4.7109375" style="1" customWidth="1"/>
    <col min="4631" max="4864" width="8.5703125" style="1"/>
    <col min="4865" max="4865" width="14.42578125" style="1" customWidth="1"/>
    <col min="4866" max="4868" width="6.85546875" style="1" customWidth="1"/>
    <col min="4869" max="4869" width="6.7109375" style="1" customWidth="1"/>
    <col min="4870" max="4870" width="24.5703125" style="1" customWidth="1"/>
    <col min="4871" max="4878" width="5.28515625" style="1" customWidth="1"/>
    <col min="4879" max="4879" width="4" style="1" customWidth="1"/>
    <col min="4880" max="4880" width="7.7109375" style="1" customWidth="1"/>
    <col min="4881" max="4882" width="5" style="1" customWidth="1"/>
    <col min="4883" max="4883" width="7.5703125" style="1" customWidth="1"/>
    <col min="4884" max="4884" width="6.5703125" style="1" customWidth="1"/>
    <col min="4885" max="4885" width="7.140625" style="1" customWidth="1"/>
    <col min="4886" max="4886" width="4.7109375" style="1" customWidth="1"/>
    <col min="4887" max="5120" width="8.5703125" style="1"/>
    <col min="5121" max="5121" width="14.42578125" style="1" customWidth="1"/>
    <col min="5122" max="5124" width="6.85546875" style="1" customWidth="1"/>
    <col min="5125" max="5125" width="6.7109375" style="1" customWidth="1"/>
    <col min="5126" max="5126" width="24.5703125" style="1" customWidth="1"/>
    <col min="5127" max="5134" width="5.28515625" style="1" customWidth="1"/>
    <col min="5135" max="5135" width="4" style="1" customWidth="1"/>
    <col min="5136" max="5136" width="7.7109375" style="1" customWidth="1"/>
    <col min="5137" max="5138" width="5" style="1" customWidth="1"/>
    <col min="5139" max="5139" width="7.5703125" style="1" customWidth="1"/>
    <col min="5140" max="5140" width="6.5703125" style="1" customWidth="1"/>
    <col min="5141" max="5141" width="7.140625" style="1" customWidth="1"/>
    <col min="5142" max="5142" width="4.7109375" style="1" customWidth="1"/>
    <col min="5143" max="5376" width="8.5703125" style="1"/>
    <col min="5377" max="5377" width="14.42578125" style="1" customWidth="1"/>
    <col min="5378" max="5380" width="6.85546875" style="1" customWidth="1"/>
    <col min="5381" max="5381" width="6.7109375" style="1" customWidth="1"/>
    <col min="5382" max="5382" width="24.5703125" style="1" customWidth="1"/>
    <col min="5383" max="5390" width="5.28515625" style="1" customWidth="1"/>
    <col min="5391" max="5391" width="4" style="1" customWidth="1"/>
    <col min="5392" max="5392" width="7.7109375" style="1" customWidth="1"/>
    <col min="5393" max="5394" width="5" style="1" customWidth="1"/>
    <col min="5395" max="5395" width="7.5703125" style="1" customWidth="1"/>
    <col min="5396" max="5396" width="6.5703125" style="1" customWidth="1"/>
    <col min="5397" max="5397" width="7.140625" style="1" customWidth="1"/>
    <col min="5398" max="5398" width="4.7109375" style="1" customWidth="1"/>
    <col min="5399" max="5632" width="8.5703125" style="1"/>
    <col min="5633" max="5633" width="14.42578125" style="1" customWidth="1"/>
    <col min="5634" max="5636" width="6.85546875" style="1" customWidth="1"/>
    <col min="5637" max="5637" width="6.7109375" style="1" customWidth="1"/>
    <col min="5638" max="5638" width="24.5703125" style="1" customWidth="1"/>
    <col min="5639" max="5646" width="5.28515625" style="1" customWidth="1"/>
    <col min="5647" max="5647" width="4" style="1" customWidth="1"/>
    <col min="5648" max="5648" width="7.7109375" style="1" customWidth="1"/>
    <col min="5649" max="5650" width="5" style="1" customWidth="1"/>
    <col min="5651" max="5651" width="7.5703125" style="1" customWidth="1"/>
    <col min="5652" max="5652" width="6.5703125" style="1" customWidth="1"/>
    <col min="5653" max="5653" width="7.140625" style="1" customWidth="1"/>
    <col min="5654" max="5654" width="4.7109375" style="1" customWidth="1"/>
    <col min="5655" max="5888" width="8.5703125" style="1"/>
    <col min="5889" max="5889" width="14.42578125" style="1" customWidth="1"/>
    <col min="5890" max="5892" width="6.85546875" style="1" customWidth="1"/>
    <col min="5893" max="5893" width="6.7109375" style="1" customWidth="1"/>
    <col min="5894" max="5894" width="24.5703125" style="1" customWidth="1"/>
    <col min="5895" max="5902" width="5.28515625" style="1" customWidth="1"/>
    <col min="5903" max="5903" width="4" style="1" customWidth="1"/>
    <col min="5904" max="5904" width="7.7109375" style="1" customWidth="1"/>
    <col min="5905" max="5906" width="5" style="1" customWidth="1"/>
    <col min="5907" max="5907" width="7.5703125" style="1" customWidth="1"/>
    <col min="5908" max="5908" width="6.5703125" style="1" customWidth="1"/>
    <col min="5909" max="5909" width="7.140625" style="1" customWidth="1"/>
    <col min="5910" max="5910" width="4.7109375" style="1" customWidth="1"/>
    <col min="5911" max="6144" width="8.5703125" style="1"/>
    <col min="6145" max="6145" width="14.42578125" style="1" customWidth="1"/>
    <col min="6146" max="6148" width="6.85546875" style="1" customWidth="1"/>
    <col min="6149" max="6149" width="6.7109375" style="1" customWidth="1"/>
    <col min="6150" max="6150" width="24.5703125" style="1" customWidth="1"/>
    <col min="6151" max="6158" width="5.28515625" style="1" customWidth="1"/>
    <col min="6159" max="6159" width="4" style="1" customWidth="1"/>
    <col min="6160" max="6160" width="7.7109375" style="1" customWidth="1"/>
    <col min="6161" max="6162" width="5" style="1" customWidth="1"/>
    <col min="6163" max="6163" width="7.5703125" style="1" customWidth="1"/>
    <col min="6164" max="6164" width="6.5703125" style="1" customWidth="1"/>
    <col min="6165" max="6165" width="7.140625" style="1" customWidth="1"/>
    <col min="6166" max="6166" width="4.7109375" style="1" customWidth="1"/>
    <col min="6167" max="6400" width="8.5703125" style="1"/>
    <col min="6401" max="6401" width="14.42578125" style="1" customWidth="1"/>
    <col min="6402" max="6404" width="6.85546875" style="1" customWidth="1"/>
    <col min="6405" max="6405" width="6.7109375" style="1" customWidth="1"/>
    <col min="6406" max="6406" width="24.5703125" style="1" customWidth="1"/>
    <col min="6407" max="6414" width="5.28515625" style="1" customWidth="1"/>
    <col min="6415" max="6415" width="4" style="1" customWidth="1"/>
    <col min="6416" max="6416" width="7.7109375" style="1" customWidth="1"/>
    <col min="6417" max="6418" width="5" style="1" customWidth="1"/>
    <col min="6419" max="6419" width="7.5703125" style="1" customWidth="1"/>
    <col min="6420" max="6420" width="6.5703125" style="1" customWidth="1"/>
    <col min="6421" max="6421" width="7.140625" style="1" customWidth="1"/>
    <col min="6422" max="6422" width="4.7109375" style="1" customWidth="1"/>
    <col min="6423" max="6656" width="8.5703125" style="1"/>
    <col min="6657" max="6657" width="14.42578125" style="1" customWidth="1"/>
    <col min="6658" max="6660" width="6.85546875" style="1" customWidth="1"/>
    <col min="6661" max="6661" width="6.7109375" style="1" customWidth="1"/>
    <col min="6662" max="6662" width="24.5703125" style="1" customWidth="1"/>
    <col min="6663" max="6670" width="5.28515625" style="1" customWidth="1"/>
    <col min="6671" max="6671" width="4" style="1" customWidth="1"/>
    <col min="6672" max="6672" width="7.7109375" style="1" customWidth="1"/>
    <col min="6673" max="6674" width="5" style="1" customWidth="1"/>
    <col min="6675" max="6675" width="7.5703125" style="1" customWidth="1"/>
    <col min="6676" max="6676" width="6.5703125" style="1" customWidth="1"/>
    <col min="6677" max="6677" width="7.140625" style="1" customWidth="1"/>
    <col min="6678" max="6678" width="4.7109375" style="1" customWidth="1"/>
    <col min="6679" max="6912" width="8.5703125" style="1"/>
    <col min="6913" max="6913" width="14.42578125" style="1" customWidth="1"/>
    <col min="6914" max="6916" width="6.85546875" style="1" customWidth="1"/>
    <col min="6917" max="6917" width="6.7109375" style="1" customWidth="1"/>
    <col min="6918" max="6918" width="24.5703125" style="1" customWidth="1"/>
    <col min="6919" max="6926" width="5.28515625" style="1" customWidth="1"/>
    <col min="6927" max="6927" width="4" style="1" customWidth="1"/>
    <col min="6928" max="6928" width="7.7109375" style="1" customWidth="1"/>
    <col min="6929" max="6930" width="5" style="1" customWidth="1"/>
    <col min="6931" max="6931" width="7.5703125" style="1" customWidth="1"/>
    <col min="6932" max="6932" width="6.5703125" style="1" customWidth="1"/>
    <col min="6933" max="6933" width="7.140625" style="1" customWidth="1"/>
    <col min="6934" max="6934" width="4.7109375" style="1" customWidth="1"/>
    <col min="6935" max="7168" width="8.5703125" style="1"/>
    <col min="7169" max="7169" width="14.42578125" style="1" customWidth="1"/>
    <col min="7170" max="7172" width="6.85546875" style="1" customWidth="1"/>
    <col min="7173" max="7173" width="6.7109375" style="1" customWidth="1"/>
    <col min="7174" max="7174" width="24.5703125" style="1" customWidth="1"/>
    <col min="7175" max="7182" width="5.28515625" style="1" customWidth="1"/>
    <col min="7183" max="7183" width="4" style="1" customWidth="1"/>
    <col min="7184" max="7184" width="7.7109375" style="1" customWidth="1"/>
    <col min="7185" max="7186" width="5" style="1" customWidth="1"/>
    <col min="7187" max="7187" width="7.5703125" style="1" customWidth="1"/>
    <col min="7188" max="7188" width="6.5703125" style="1" customWidth="1"/>
    <col min="7189" max="7189" width="7.140625" style="1" customWidth="1"/>
    <col min="7190" max="7190" width="4.7109375" style="1" customWidth="1"/>
    <col min="7191" max="7424" width="8.5703125" style="1"/>
    <col min="7425" max="7425" width="14.42578125" style="1" customWidth="1"/>
    <col min="7426" max="7428" width="6.85546875" style="1" customWidth="1"/>
    <col min="7429" max="7429" width="6.7109375" style="1" customWidth="1"/>
    <col min="7430" max="7430" width="24.5703125" style="1" customWidth="1"/>
    <col min="7431" max="7438" width="5.28515625" style="1" customWidth="1"/>
    <col min="7439" max="7439" width="4" style="1" customWidth="1"/>
    <col min="7440" max="7440" width="7.7109375" style="1" customWidth="1"/>
    <col min="7441" max="7442" width="5" style="1" customWidth="1"/>
    <col min="7443" max="7443" width="7.5703125" style="1" customWidth="1"/>
    <col min="7444" max="7444" width="6.5703125" style="1" customWidth="1"/>
    <col min="7445" max="7445" width="7.140625" style="1" customWidth="1"/>
    <col min="7446" max="7446" width="4.7109375" style="1" customWidth="1"/>
    <col min="7447" max="7680" width="8.5703125" style="1"/>
    <col min="7681" max="7681" width="14.42578125" style="1" customWidth="1"/>
    <col min="7682" max="7684" width="6.85546875" style="1" customWidth="1"/>
    <col min="7685" max="7685" width="6.7109375" style="1" customWidth="1"/>
    <col min="7686" max="7686" width="24.5703125" style="1" customWidth="1"/>
    <col min="7687" max="7694" width="5.28515625" style="1" customWidth="1"/>
    <col min="7695" max="7695" width="4" style="1" customWidth="1"/>
    <col min="7696" max="7696" width="7.7109375" style="1" customWidth="1"/>
    <col min="7697" max="7698" width="5" style="1" customWidth="1"/>
    <col min="7699" max="7699" width="7.5703125" style="1" customWidth="1"/>
    <col min="7700" max="7700" width="6.5703125" style="1" customWidth="1"/>
    <col min="7701" max="7701" width="7.140625" style="1" customWidth="1"/>
    <col min="7702" max="7702" width="4.7109375" style="1" customWidth="1"/>
    <col min="7703" max="7936" width="8.5703125" style="1"/>
    <col min="7937" max="7937" width="14.42578125" style="1" customWidth="1"/>
    <col min="7938" max="7940" width="6.85546875" style="1" customWidth="1"/>
    <col min="7941" max="7941" width="6.7109375" style="1" customWidth="1"/>
    <col min="7942" max="7942" width="24.5703125" style="1" customWidth="1"/>
    <col min="7943" max="7950" width="5.28515625" style="1" customWidth="1"/>
    <col min="7951" max="7951" width="4" style="1" customWidth="1"/>
    <col min="7952" max="7952" width="7.7109375" style="1" customWidth="1"/>
    <col min="7953" max="7954" width="5" style="1" customWidth="1"/>
    <col min="7955" max="7955" width="7.5703125" style="1" customWidth="1"/>
    <col min="7956" max="7956" width="6.5703125" style="1" customWidth="1"/>
    <col min="7957" max="7957" width="7.140625" style="1" customWidth="1"/>
    <col min="7958" max="7958" width="4.7109375" style="1" customWidth="1"/>
    <col min="7959" max="8192" width="8.5703125" style="1"/>
    <col min="8193" max="8193" width="14.42578125" style="1" customWidth="1"/>
    <col min="8194" max="8196" width="6.85546875" style="1" customWidth="1"/>
    <col min="8197" max="8197" width="6.7109375" style="1" customWidth="1"/>
    <col min="8198" max="8198" width="24.5703125" style="1" customWidth="1"/>
    <col min="8199" max="8206" width="5.28515625" style="1" customWidth="1"/>
    <col min="8207" max="8207" width="4" style="1" customWidth="1"/>
    <col min="8208" max="8208" width="7.7109375" style="1" customWidth="1"/>
    <col min="8209" max="8210" width="5" style="1" customWidth="1"/>
    <col min="8211" max="8211" width="7.5703125" style="1" customWidth="1"/>
    <col min="8212" max="8212" width="6.5703125" style="1" customWidth="1"/>
    <col min="8213" max="8213" width="7.140625" style="1" customWidth="1"/>
    <col min="8214" max="8214" width="4.7109375" style="1" customWidth="1"/>
    <col min="8215" max="8448" width="8.5703125" style="1"/>
    <col min="8449" max="8449" width="14.42578125" style="1" customWidth="1"/>
    <col min="8450" max="8452" width="6.85546875" style="1" customWidth="1"/>
    <col min="8453" max="8453" width="6.7109375" style="1" customWidth="1"/>
    <col min="8454" max="8454" width="24.5703125" style="1" customWidth="1"/>
    <col min="8455" max="8462" width="5.28515625" style="1" customWidth="1"/>
    <col min="8463" max="8463" width="4" style="1" customWidth="1"/>
    <col min="8464" max="8464" width="7.7109375" style="1" customWidth="1"/>
    <col min="8465" max="8466" width="5" style="1" customWidth="1"/>
    <col min="8467" max="8467" width="7.5703125" style="1" customWidth="1"/>
    <col min="8468" max="8468" width="6.5703125" style="1" customWidth="1"/>
    <col min="8469" max="8469" width="7.140625" style="1" customWidth="1"/>
    <col min="8470" max="8470" width="4.7109375" style="1" customWidth="1"/>
    <col min="8471" max="8704" width="8.5703125" style="1"/>
    <col min="8705" max="8705" width="14.42578125" style="1" customWidth="1"/>
    <col min="8706" max="8708" width="6.85546875" style="1" customWidth="1"/>
    <col min="8709" max="8709" width="6.7109375" style="1" customWidth="1"/>
    <col min="8710" max="8710" width="24.5703125" style="1" customWidth="1"/>
    <col min="8711" max="8718" width="5.28515625" style="1" customWidth="1"/>
    <col min="8719" max="8719" width="4" style="1" customWidth="1"/>
    <col min="8720" max="8720" width="7.7109375" style="1" customWidth="1"/>
    <col min="8721" max="8722" width="5" style="1" customWidth="1"/>
    <col min="8723" max="8723" width="7.5703125" style="1" customWidth="1"/>
    <col min="8724" max="8724" width="6.5703125" style="1" customWidth="1"/>
    <col min="8725" max="8725" width="7.140625" style="1" customWidth="1"/>
    <col min="8726" max="8726" width="4.7109375" style="1" customWidth="1"/>
    <col min="8727" max="8960" width="8.5703125" style="1"/>
    <col min="8961" max="8961" width="14.42578125" style="1" customWidth="1"/>
    <col min="8962" max="8964" width="6.85546875" style="1" customWidth="1"/>
    <col min="8965" max="8965" width="6.7109375" style="1" customWidth="1"/>
    <col min="8966" max="8966" width="24.5703125" style="1" customWidth="1"/>
    <col min="8967" max="8974" width="5.28515625" style="1" customWidth="1"/>
    <col min="8975" max="8975" width="4" style="1" customWidth="1"/>
    <col min="8976" max="8976" width="7.7109375" style="1" customWidth="1"/>
    <col min="8977" max="8978" width="5" style="1" customWidth="1"/>
    <col min="8979" max="8979" width="7.5703125" style="1" customWidth="1"/>
    <col min="8980" max="8980" width="6.5703125" style="1" customWidth="1"/>
    <col min="8981" max="8981" width="7.140625" style="1" customWidth="1"/>
    <col min="8982" max="8982" width="4.7109375" style="1" customWidth="1"/>
    <col min="8983" max="9216" width="8.5703125" style="1"/>
    <col min="9217" max="9217" width="14.42578125" style="1" customWidth="1"/>
    <col min="9218" max="9220" width="6.85546875" style="1" customWidth="1"/>
    <col min="9221" max="9221" width="6.7109375" style="1" customWidth="1"/>
    <col min="9222" max="9222" width="24.5703125" style="1" customWidth="1"/>
    <col min="9223" max="9230" width="5.28515625" style="1" customWidth="1"/>
    <col min="9231" max="9231" width="4" style="1" customWidth="1"/>
    <col min="9232" max="9232" width="7.7109375" style="1" customWidth="1"/>
    <col min="9233" max="9234" width="5" style="1" customWidth="1"/>
    <col min="9235" max="9235" width="7.5703125" style="1" customWidth="1"/>
    <col min="9236" max="9236" width="6.5703125" style="1" customWidth="1"/>
    <col min="9237" max="9237" width="7.140625" style="1" customWidth="1"/>
    <col min="9238" max="9238" width="4.7109375" style="1" customWidth="1"/>
    <col min="9239" max="9472" width="8.5703125" style="1"/>
    <col min="9473" max="9473" width="14.42578125" style="1" customWidth="1"/>
    <col min="9474" max="9476" width="6.85546875" style="1" customWidth="1"/>
    <col min="9477" max="9477" width="6.7109375" style="1" customWidth="1"/>
    <col min="9478" max="9478" width="24.5703125" style="1" customWidth="1"/>
    <col min="9479" max="9486" width="5.28515625" style="1" customWidth="1"/>
    <col min="9487" max="9487" width="4" style="1" customWidth="1"/>
    <col min="9488" max="9488" width="7.7109375" style="1" customWidth="1"/>
    <col min="9489" max="9490" width="5" style="1" customWidth="1"/>
    <col min="9491" max="9491" width="7.5703125" style="1" customWidth="1"/>
    <col min="9492" max="9492" width="6.5703125" style="1" customWidth="1"/>
    <col min="9493" max="9493" width="7.140625" style="1" customWidth="1"/>
    <col min="9494" max="9494" width="4.7109375" style="1" customWidth="1"/>
    <col min="9495" max="9728" width="8.5703125" style="1"/>
    <col min="9729" max="9729" width="14.42578125" style="1" customWidth="1"/>
    <col min="9730" max="9732" width="6.85546875" style="1" customWidth="1"/>
    <col min="9733" max="9733" width="6.7109375" style="1" customWidth="1"/>
    <col min="9734" max="9734" width="24.5703125" style="1" customWidth="1"/>
    <col min="9735" max="9742" width="5.28515625" style="1" customWidth="1"/>
    <col min="9743" max="9743" width="4" style="1" customWidth="1"/>
    <col min="9744" max="9744" width="7.7109375" style="1" customWidth="1"/>
    <col min="9745" max="9746" width="5" style="1" customWidth="1"/>
    <col min="9747" max="9747" width="7.5703125" style="1" customWidth="1"/>
    <col min="9748" max="9748" width="6.5703125" style="1" customWidth="1"/>
    <col min="9749" max="9749" width="7.140625" style="1" customWidth="1"/>
    <col min="9750" max="9750" width="4.7109375" style="1" customWidth="1"/>
    <col min="9751" max="9984" width="8.5703125" style="1"/>
    <col min="9985" max="9985" width="14.42578125" style="1" customWidth="1"/>
    <col min="9986" max="9988" width="6.85546875" style="1" customWidth="1"/>
    <col min="9989" max="9989" width="6.7109375" style="1" customWidth="1"/>
    <col min="9990" max="9990" width="24.5703125" style="1" customWidth="1"/>
    <col min="9991" max="9998" width="5.28515625" style="1" customWidth="1"/>
    <col min="9999" max="9999" width="4" style="1" customWidth="1"/>
    <col min="10000" max="10000" width="7.7109375" style="1" customWidth="1"/>
    <col min="10001" max="10002" width="5" style="1" customWidth="1"/>
    <col min="10003" max="10003" width="7.5703125" style="1" customWidth="1"/>
    <col min="10004" max="10004" width="6.5703125" style="1" customWidth="1"/>
    <col min="10005" max="10005" width="7.140625" style="1" customWidth="1"/>
    <col min="10006" max="10006" width="4.7109375" style="1" customWidth="1"/>
    <col min="10007" max="10240" width="8.5703125" style="1"/>
    <col min="10241" max="10241" width="14.42578125" style="1" customWidth="1"/>
    <col min="10242" max="10244" width="6.85546875" style="1" customWidth="1"/>
    <col min="10245" max="10245" width="6.7109375" style="1" customWidth="1"/>
    <col min="10246" max="10246" width="24.5703125" style="1" customWidth="1"/>
    <col min="10247" max="10254" width="5.28515625" style="1" customWidth="1"/>
    <col min="10255" max="10255" width="4" style="1" customWidth="1"/>
    <col min="10256" max="10256" width="7.7109375" style="1" customWidth="1"/>
    <col min="10257" max="10258" width="5" style="1" customWidth="1"/>
    <col min="10259" max="10259" width="7.5703125" style="1" customWidth="1"/>
    <col min="10260" max="10260" width="6.5703125" style="1" customWidth="1"/>
    <col min="10261" max="10261" width="7.140625" style="1" customWidth="1"/>
    <col min="10262" max="10262" width="4.7109375" style="1" customWidth="1"/>
    <col min="10263" max="10496" width="8.5703125" style="1"/>
    <col min="10497" max="10497" width="14.42578125" style="1" customWidth="1"/>
    <col min="10498" max="10500" width="6.85546875" style="1" customWidth="1"/>
    <col min="10501" max="10501" width="6.7109375" style="1" customWidth="1"/>
    <col min="10502" max="10502" width="24.5703125" style="1" customWidth="1"/>
    <col min="10503" max="10510" width="5.28515625" style="1" customWidth="1"/>
    <col min="10511" max="10511" width="4" style="1" customWidth="1"/>
    <col min="10512" max="10512" width="7.7109375" style="1" customWidth="1"/>
    <col min="10513" max="10514" width="5" style="1" customWidth="1"/>
    <col min="10515" max="10515" width="7.5703125" style="1" customWidth="1"/>
    <col min="10516" max="10516" width="6.5703125" style="1" customWidth="1"/>
    <col min="10517" max="10517" width="7.140625" style="1" customWidth="1"/>
    <col min="10518" max="10518" width="4.7109375" style="1" customWidth="1"/>
    <col min="10519" max="10752" width="8.5703125" style="1"/>
    <col min="10753" max="10753" width="14.42578125" style="1" customWidth="1"/>
    <col min="10754" max="10756" width="6.85546875" style="1" customWidth="1"/>
    <col min="10757" max="10757" width="6.7109375" style="1" customWidth="1"/>
    <col min="10758" max="10758" width="24.5703125" style="1" customWidth="1"/>
    <col min="10759" max="10766" width="5.28515625" style="1" customWidth="1"/>
    <col min="10767" max="10767" width="4" style="1" customWidth="1"/>
    <col min="10768" max="10768" width="7.7109375" style="1" customWidth="1"/>
    <col min="10769" max="10770" width="5" style="1" customWidth="1"/>
    <col min="10771" max="10771" width="7.5703125" style="1" customWidth="1"/>
    <col min="10772" max="10772" width="6.5703125" style="1" customWidth="1"/>
    <col min="10773" max="10773" width="7.140625" style="1" customWidth="1"/>
    <col min="10774" max="10774" width="4.7109375" style="1" customWidth="1"/>
    <col min="10775" max="11008" width="8.5703125" style="1"/>
    <col min="11009" max="11009" width="14.42578125" style="1" customWidth="1"/>
    <col min="11010" max="11012" width="6.85546875" style="1" customWidth="1"/>
    <col min="11013" max="11013" width="6.7109375" style="1" customWidth="1"/>
    <col min="11014" max="11014" width="24.5703125" style="1" customWidth="1"/>
    <col min="11015" max="11022" width="5.28515625" style="1" customWidth="1"/>
    <col min="11023" max="11023" width="4" style="1" customWidth="1"/>
    <col min="11024" max="11024" width="7.7109375" style="1" customWidth="1"/>
    <col min="11025" max="11026" width="5" style="1" customWidth="1"/>
    <col min="11027" max="11027" width="7.5703125" style="1" customWidth="1"/>
    <col min="11028" max="11028" width="6.5703125" style="1" customWidth="1"/>
    <col min="11029" max="11029" width="7.140625" style="1" customWidth="1"/>
    <col min="11030" max="11030" width="4.7109375" style="1" customWidth="1"/>
    <col min="11031" max="11264" width="8.5703125" style="1"/>
    <col min="11265" max="11265" width="14.42578125" style="1" customWidth="1"/>
    <col min="11266" max="11268" width="6.85546875" style="1" customWidth="1"/>
    <col min="11269" max="11269" width="6.7109375" style="1" customWidth="1"/>
    <col min="11270" max="11270" width="24.5703125" style="1" customWidth="1"/>
    <col min="11271" max="11278" width="5.28515625" style="1" customWidth="1"/>
    <col min="11279" max="11279" width="4" style="1" customWidth="1"/>
    <col min="11280" max="11280" width="7.7109375" style="1" customWidth="1"/>
    <col min="11281" max="11282" width="5" style="1" customWidth="1"/>
    <col min="11283" max="11283" width="7.5703125" style="1" customWidth="1"/>
    <col min="11284" max="11284" width="6.5703125" style="1" customWidth="1"/>
    <col min="11285" max="11285" width="7.140625" style="1" customWidth="1"/>
    <col min="11286" max="11286" width="4.7109375" style="1" customWidth="1"/>
    <col min="11287" max="11520" width="8.5703125" style="1"/>
    <col min="11521" max="11521" width="14.42578125" style="1" customWidth="1"/>
    <col min="11522" max="11524" width="6.85546875" style="1" customWidth="1"/>
    <col min="11525" max="11525" width="6.7109375" style="1" customWidth="1"/>
    <col min="11526" max="11526" width="24.5703125" style="1" customWidth="1"/>
    <col min="11527" max="11534" width="5.28515625" style="1" customWidth="1"/>
    <col min="11535" max="11535" width="4" style="1" customWidth="1"/>
    <col min="11536" max="11536" width="7.7109375" style="1" customWidth="1"/>
    <col min="11537" max="11538" width="5" style="1" customWidth="1"/>
    <col min="11539" max="11539" width="7.5703125" style="1" customWidth="1"/>
    <col min="11540" max="11540" width="6.5703125" style="1" customWidth="1"/>
    <col min="11541" max="11541" width="7.140625" style="1" customWidth="1"/>
    <col min="11542" max="11542" width="4.7109375" style="1" customWidth="1"/>
    <col min="11543" max="11776" width="8.5703125" style="1"/>
    <col min="11777" max="11777" width="14.42578125" style="1" customWidth="1"/>
    <col min="11778" max="11780" width="6.85546875" style="1" customWidth="1"/>
    <col min="11781" max="11781" width="6.7109375" style="1" customWidth="1"/>
    <col min="11782" max="11782" width="24.5703125" style="1" customWidth="1"/>
    <col min="11783" max="11790" width="5.28515625" style="1" customWidth="1"/>
    <col min="11791" max="11791" width="4" style="1" customWidth="1"/>
    <col min="11792" max="11792" width="7.7109375" style="1" customWidth="1"/>
    <col min="11793" max="11794" width="5" style="1" customWidth="1"/>
    <col min="11795" max="11795" width="7.5703125" style="1" customWidth="1"/>
    <col min="11796" max="11796" width="6.5703125" style="1" customWidth="1"/>
    <col min="11797" max="11797" width="7.140625" style="1" customWidth="1"/>
    <col min="11798" max="11798" width="4.7109375" style="1" customWidth="1"/>
    <col min="11799" max="12032" width="8.5703125" style="1"/>
    <col min="12033" max="12033" width="14.42578125" style="1" customWidth="1"/>
    <col min="12034" max="12036" width="6.85546875" style="1" customWidth="1"/>
    <col min="12037" max="12037" width="6.7109375" style="1" customWidth="1"/>
    <col min="12038" max="12038" width="24.5703125" style="1" customWidth="1"/>
    <col min="12039" max="12046" width="5.28515625" style="1" customWidth="1"/>
    <col min="12047" max="12047" width="4" style="1" customWidth="1"/>
    <col min="12048" max="12048" width="7.7109375" style="1" customWidth="1"/>
    <col min="12049" max="12050" width="5" style="1" customWidth="1"/>
    <col min="12051" max="12051" width="7.5703125" style="1" customWidth="1"/>
    <col min="12052" max="12052" width="6.5703125" style="1" customWidth="1"/>
    <col min="12053" max="12053" width="7.140625" style="1" customWidth="1"/>
    <col min="12054" max="12054" width="4.7109375" style="1" customWidth="1"/>
    <col min="12055" max="12288" width="8.5703125" style="1"/>
    <col min="12289" max="12289" width="14.42578125" style="1" customWidth="1"/>
    <col min="12290" max="12292" width="6.85546875" style="1" customWidth="1"/>
    <col min="12293" max="12293" width="6.7109375" style="1" customWidth="1"/>
    <col min="12294" max="12294" width="24.5703125" style="1" customWidth="1"/>
    <col min="12295" max="12302" width="5.28515625" style="1" customWidth="1"/>
    <col min="12303" max="12303" width="4" style="1" customWidth="1"/>
    <col min="12304" max="12304" width="7.7109375" style="1" customWidth="1"/>
    <col min="12305" max="12306" width="5" style="1" customWidth="1"/>
    <col min="12307" max="12307" width="7.5703125" style="1" customWidth="1"/>
    <col min="12308" max="12308" width="6.5703125" style="1" customWidth="1"/>
    <col min="12309" max="12309" width="7.140625" style="1" customWidth="1"/>
    <col min="12310" max="12310" width="4.7109375" style="1" customWidth="1"/>
    <col min="12311" max="12544" width="8.5703125" style="1"/>
    <col min="12545" max="12545" width="14.42578125" style="1" customWidth="1"/>
    <col min="12546" max="12548" width="6.85546875" style="1" customWidth="1"/>
    <col min="12549" max="12549" width="6.7109375" style="1" customWidth="1"/>
    <col min="12550" max="12550" width="24.5703125" style="1" customWidth="1"/>
    <col min="12551" max="12558" width="5.28515625" style="1" customWidth="1"/>
    <col min="12559" max="12559" width="4" style="1" customWidth="1"/>
    <col min="12560" max="12560" width="7.7109375" style="1" customWidth="1"/>
    <col min="12561" max="12562" width="5" style="1" customWidth="1"/>
    <col min="12563" max="12563" width="7.5703125" style="1" customWidth="1"/>
    <col min="12564" max="12564" width="6.5703125" style="1" customWidth="1"/>
    <col min="12565" max="12565" width="7.140625" style="1" customWidth="1"/>
    <col min="12566" max="12566" width="4.7109375" style="1" customWidth="1"/>
    <col min="12567" max="12800" width="8.5703125" style="1"/>
    <col min="12801" max="12801" width="14.42578125" style="1" customWidth="1"/>
    <col min="12802" max="12804" width="6.85546875" style="1" customWidth="1"/>
    <col min="12805" max="12805" width="6.7109375" style="1" customWidth="1"/>
    <col min="12806" max="12806" width="24.5703125" style="1" customWidth="1"/>
    <col min="12807" max="12814" width="5.28515625" style="1" customWidth="1"/>
    <col min="12815" max="12815" width="4" style="1" customWidth="1"/>
    <col min="12816" max="12816" width="7.7109375" style="1" customWidth="1"/>
    <col min="12817" max="12818" width="5" style="1" customWidth="1"/>
    <col min="12819" max="12819" width="7.5703125" style="1" customWidth="1"/>
    <col min="12820" max="12820" width="6.5703125" style="1" customWidth="1"/>
    <col min="12821" max="12821" width="7.140625" style="1" customWidth="1"/>
    <col min="12822" max="12822" width="4.7109375" style="1" customWidth="1"/>
    <col min="12823" max="13056" width="8.5703125" style="1"/>
    <col min="13057" max="13057" width="14.42578125" style="1" customWidth="1"/>
    <col min="13058" max="13060" width="6.85546875" style="1" customWidth="1"/>
    <col min="13061" max="13061" width="6.7109375" style="1" customWidth="1"/>
    <col min="13062" max="13062" width="24.5703125" style="1" customWidth="1"/>
    <col min="13063" max="13070" width="5.28515625" style="1" customWidth="1"/>
    <col min="13071" max="13071" width="4" style="1" customWidth="1"/>
    <col min="13072" max="13072" width="7.7109375" style="1" customWidth="1"/>
    <col min="13073" max="13074" width="5" style="1" customWidth="1"/>
    <col min="13075" max="13075" width="7.5703125" style="1" customWidth="1"/>
    <col min="13076" max="13076" width="6.5703125" style="1" customWidth="1"/>
    <col min="13077" max="13077" width="7.140625" style="1" customWidth="1"/>
    <col min="13078" max="13078" width="4.7109375" style="1" customWidth="1"/>
    <col min="13079" max="13312" width="8.5703125" style="1"/>
    <col min="13313" max="13313" width="14.42578125" style="1" customWidth="1"/>
    <col min="13314" max="13316" width="6.85546875" style="1" customWidth="1"/>
    <col min="13317" max="13317" width="6.7109375" style="1" customWidth="1"/>
    <col min="13318" max="13318" width="24.5703125" style="1" customWidth="1"/>
    <col min="13319" max="13326" width="5.28515625" style="1" customWidth="1"/>
    <col min="13327" max="13327" width="4" style="1" customWidth="1"/>
    <col min="13328" max="13328" width="7.7109375" style="1" customWidth="1"/>
    <col min="13329" max="13330" width="5" style="1" customWidth="1"/>
    <col min="13331" max="13331" width="7.5703125" style="1" customWidth="1"/>
    <col min="13332" max="13332" width="6.5703125" style="1" customWidth="1"/>
    <col min="13333" max="13333" width="7.140625" style="1" customWidth="1"/>
    <col min="13334" max="13334" width="4.7109375" style="1" customWidth="1"/>
    <col min="13335" max="13568" width="8.5703125" style="1"/>
    <col min="13569" max="13569" width="14.42578125" style="1" customWidth="1"/>
    <col min="13570" max="13572" width="6.85546875" style="1" customWidth="1"/>
    <col min="13573" max="13573" width="6.7109375" style="1" customWidth="1"/>
    <col min="13574" max="13574" width="24.5703125" style="1" customWidth="1"/>
    <col min="13575" max="13582" width="5.28515625" style="1" customWidth="1"/>
    <col min="13583" max="13583" width="4" style="1" customWidth="1"/>
    <col min="13584" max="13584" width="7.7109375" style="1" customWidth="1"/>
    <col min="13585" max="13586" width="5" style="1" customWidth="1"/>
    <col min="13587" max="13587" width="7.5703125" style="1" customWidth="1"/>
    <col min="13588" max="13588" width="6.5703125" style="1" customWidth="1"/>
    <col min="13589" max="13589" width="7.140625" style="1" customWidth="1"/>
    <col min="13590" max="13590" width="4.7109375" style="1" customWidth="1"/>
    <col min="13591" max="13824" width="8.5703125" style="1"/>
    <col min="13825" max="13825" width="14.42578125" style="1" customWidth="1"/>
    <col min="13826" max="13828" width="6.85546875" style="1" customWidth="1"/>
    <col min="13829" max="13829" width="6.7109375" style="1" customWidth="1"/>
    <col min="13830" max="13830" width="24.5703125" style="1" customWidth="1"/>
    <col min="13831" max="13838" width="5.28515625" style="1" customWidth="1"/>
    <col min="13839" max="13839" width="4" style="1" customWidth="1"/>
    <col min="13840" max="13840" width="7.7109375" style="1" customWidth="1"/>
    <col min="13841" max="13842" width="5" style="1" customWidth="1"/>
    <col min="13843" max="13843" width="7.5703125" style="1" customWidth="1"/>
    <col min="13844" max="13844" width="6.5703125" style="1" customWidth="1"/>
    <col min="13845" max="13845" width="7.140625" style="1" customWidth="1"/>
    <col min="13846" max="13846" width="4.7109375" style="1" customWidth="1"/>
    <col min="13847" max="14080" width="8.5703125" style="1"/>
    <col min="14081" max="14081" width="14.42578125" style="1" customWidth="1"/>
    <col min="14082" max="14084" width="6.85546875" style="1" customWidth="1"/>
    <col min="14085" max="14085" width="6.7109375" style="1" customWidth="1"/>
    <col min="14086" max="14086" width="24.5703125" style="1" customWidth="1"/>
    <col min="14087" max="14094" width="5.28515625" style="1" customWidth="1"/>
    <col min="14095" max="14095" width="4" style="1" customWidth="1"/>
    <col min="14096" max="14096" width="7.7109375" style="1" customWidth="1"/>
    <col min="14097" max="14098" width="5" style="1" customWidth="1"/>
    <col min="14099" max="14099" width="7.5703125" style="1" customWidth="1"/>
    <col min="14100" max="14100" width="6.5703125" style="1" customWidth="1"/>
    <col min="14101" max="14101" width="7.140625" style="1" customWidth="1"/>
    <col min="14102" max="14102" width="4.7109375" style="1" customWidth="1"/>
    <col min="14103" max="14336" width="8.5703125" style="1"/>
    <col min="14337" max="14337" width="14.42578125" style="1" customWidth="1"/>
    <col min="14338" max="14340" width="6.85546875" style="1" customWidth="1"/>
    <col min="14341" max="14341" width="6.7109375" style="1" customWidth="1"/>
    <col min="14342" max="14342" width="24.5703125" style="1" customWidth="1"/>
    <col min="14343" max="14350" width="5.28515625" style="1" customWidth="1"/>
    <col min="14351" max="14351" width="4" style="1" customWidth="1"/>
    <col min="14352" max="14352" width="7.7109375" style="1" customWidth="1"/>
    <col min="14353" max="14354" width="5" style="1" customWidth="1"/>
    <col min="14355" max="14355" width="7.5703125" style="1" customWidth="1"/>
    <col min="14356" max="14356" width="6.5703125" style="1" customWidth="1"/>
    <col min="14357" max="14357" width="7.140625" style="1" customWidth="1"/>
    <col min="14358" max="14358" width="4.7109375" style="1" customWidth="1"/>
    <col min="14359" max="14592" width="8.5703125" style="1"/>
    <col min="14593" max="14593" width="14.42578125" style="1" customWidth="1"/>
    <col min="14594" max="14596" width="6.85546875" style="1" customWidth="1"/>
    <col min="14597" max="14597" width="6.7109375" style="1" customWidth="1"/>
    <col min="14598" max="14598" width="24.5703125" style="1" customWidth="1"/>
    <col min="14599" max="14606" width="5.28515625" style="1" customWidth="1"/>
    <col min="14607" max="14607" width="4" style="1" customWidth="1"/>
    <col min="14608" max="14608" width="7.7109375" style="1" customWidth="1"/>
    <col min="14609" max="14610" width="5" style="1" customWidth="1"/>
    <col min="14611" max="14611" width="7.5703125" style="1" customWidth="1"/>
    <col min="14612" max="14612" width="6.5703125" style="1" customWidth="1"/>
    <col min="14613" max="14613" width="7.140625" style="1" customWidth="1"/>
    <col min="14614" max="14614" width="4.7109375" style="1" customWidth="1"/>
    <col min="14615" max="14848" width="8.5703125" style="1"/>
    <col min="14849" max="14849" width="14.42578125" style="1" customWidth="1"/>
    <col min="14850" max="14852" width="6.85546875" style="1" customWidth="1"/>
    <col min="14853" max="14853" width="6.7109375" style="1" customWidth="1"/>
    <col min="14854" max="14854" width="24.5703125" style="1" customWidth="1"/>
    <col min="14855" max="14862" width="5.28515625" style="1" customWidth="1"/>
    <col min="14863" max="14863" width="4" style="1" customWidth="1"/>
    <col min="14864" max="14864" width="7.7109375" style="1" customWidth="1"/>
    <col min="14865" max="14866" width="5" style="1" customWidth="1"/>
    <col min="14867" max="14867" width="7.5703125" style="1" customWidth="1"/>
    <col min="14868" max="14868" width="6.5703125" style="1" customWidth="1"/>
    <col min="14869" max="14869" width="7.140625" style="1" customWidth="1"/>
    <col min="14870" max="14870" width="4.7109375" style="1" customWidth="1"/>
    <col min="14871" max="15104" width="8.5703125" style="1"/>
    <col min="15105" max="15105" width="14.42578125" style="1" customWidth="1"/>
    <col min="15106" max="15108" width="6.85546875" style="1" customWidth="1"/>
    <col min="15109" max="15109" width="6.7109375" style="1" customWidth="1"/>
    <col min="15110" max="15110" width="24.5703125" style="1" customWidth="1"/>
    <col min="15111" max="15118" width="5.28515625" style="1" customWidth="1"/>
    <col min="15119" max="15119" width="4" style="1" customWidth="1"/>
    <col min="15120" max="15120" width="7.7109375" style="1" customWidth="1"/>
    <col min="15121" max="15122" width="5" style="1" customWidth="1"/>
    <col min="15123" max="15123" width="7.5703125" style="1" customWidth="1"/>
    <col min="15124" max="15124" width="6.5703125" style="1" customWidth="1"/>
    <col min="15125" max="15125" width="7.140625" style="1" customWidth="1"/>
    <col min="15126" max="15126" width="4.7109375" style="1" customWidth="1"/>
    <col min="15127" max="15360" width="8.5703125" style="1"/>
    <col min="15361" max="15361" width="14.42578125" style="1" customWidth="1"/>
    <col min="15362" max="15364" width="6.85546875" style="1" customWidth="1"/>
    <col min="15365" max="15365" width="6.7109375" style="1" customWidth="1"/>
    <col min="15366" max="15366" width="24.5703125" style="1" customWidth="1"/>
    <col min="15367" max="15374" width="5.28515625" style="1" customWidth="1"/>
    <col min="15375" max="15375" width="4" style="1" customWidth="1"/>
    <col min="15376" max="15376" width="7.7109375" style="1" customWidth="1"/>
    <col min="15377" max="15378" width="5" style="1" customWidth="1"/>
    <col min="15379" max="15379" width="7.5703125" style="1" customWidth="1"/>
    <col min="15380" max="15380" width="6.5703125" style="1" customWidth="1"/>
    <col min="15381" max="15381" width="7.140625" style="1" customWidth="1"/>
    <col min="15382" max="15382" width="4.7109375" style="1" customWidth="1"/>
    <col min="15383" max="15616" width="8.5703125" style="1"/>
    <col min="15617" max="15617" width="14.42578125" style="1" customWidth="1"/>
    <col min="15618" max="15620" width="6.85546875" style="1" customWidth="1"/>
    <col min="15621" max="15621" width="6.7109375" style="1" customWidth="1"/>
    <col min="15622" max="15622" width="24.5703125" style="1" customWidth="1"/>
    <col min="15623" max="15630" width="5.28515625" style="1" customWidth="1"/>
    <col min="15631" max="15631" width="4" style="1" customWidth="1"/>
    <col min="15632" max="15632" width="7.7109375" style="1" customWidth="1"/>
    <col min="15633" max="15634" width="5" style="1" customWidth="1"/>
    <col min="15635" max="15635" width="7.5703125" style="1" customWidth="1"/>
    <col min="15636" max="15636" width="6.5703125" style="1" customWidth="1"/>
    <col min="15637" max="15637" width="7.140625" style="1" customWidth="1"/>
    <col min="15638" max="15638" width="4.7109375" style="1" customWidth="1"/>
    <col min="15639" max="15872" width="8.5703125" style="1"/>
    <col min="15873" max="15873" width="14.42578125" style="1" customWidth="1"/>
    <col min="15874" max="15876" width="6.85546875" style="1" customWidth="1"/>
    <col min="15877" max="15877" width="6.7109375" style="1" customWidth="1"/>
    <col min="15878" max="15878" width="24.5703125" style="1" customWidth="1"/>
    <col min="15879" max="15886" width="5.28515625" style="1" customWidth="1"/>
    <col min="15887" max="15887" width="4" style="1" customWidth="1"/>
    <col min="15888" max="15888" width="7.7109375" style="1" customWidth="1"/>
    <col min="15889" max="15890" width="5" style="1" customWidth="1"/>
    <col min="15891" max="15891" width="7.5703125" style="1" customWidth="1"/>
    <col min="15892" max="15892" width="6.5703125" style="1" customWidth="1"/>
    <col min="15893" max="15893" width="7.140625" style="1" customWidth="1"/>
    <col min="15894" max="15894" width="4.7109375" style="1" customWidth="1"/>
    <col min="15895" max="16128" width="8.5703125" style="1"/>
    <col min="16129" max="16129" width="14.42578125" style="1" customWidth="1"/>
    <col min="16130" max="16132" width="6.85546875" style="1" customWidth="1"/>
    <col min="16133" max="16133" width="6.7109375" style="1" customWidth="1"/>
    <col min="16134" max="16134" width="24.5703125" style="1" customWidth="1"/>
    <col min="16135" max="16142" width="5.28515625" style="1" customWidth="1"/>
    <col min="16143" max="16143" width="4" style="1" customWidth="1"/>
    <col min="16144" max="16144" width="7.7109375" style="1" customWidth="1"/>
    <col min="16145" max="16146" width="5" style="1" customWidth="1"/>
    <col min="16147" max="16147" width="7.5703125" style="1" customWidth="1"/>
    <col min="16148" max="16148" width="6.5703125" style="1" customWidth="1"/>
    <col min="16149" max="16149" width="7.140625" style="1" customWidth="1"/>
    <col min="16150" max="16150" width="4.7109375" style="1" customWidth="1"/>
    <col min="16151" max="16384" width="8.5703125" style="1"/>
  </cols>
  <sheetData>
    <row r="1" spans="1:47" s="18" customFormat="1" ht="20.25" customHeight="1"/>
    <row r="3" spans="1:47" s="8" customFormat="1" ht="20.25" customHeight="1" thickBot="1">
      <c r="A3" s="229" t="s">
        <v>208</v>
      </c>
      <c r="B3" s="19"/>
      <c r="C3" s="19"/>
      <c r="D3" s="19"/>
      <c r="F3" s="230" t="s">
        <v>209</v>
      </c>
      <c r="G3" s="19"/>
      <c r="H3" s="19"/>
      <c r="I3" s="19"/>
      <c r="J3" s="19"/>
      <c r="K3" s="19"/>
      <c r="L3" s="19"/>
      <c r="M3" s="19"/>
      <c r="N3" s="19"/>
    </row>
    <row r="4" spans="1:47" s="8" customFormat="1" ht="20.25" customHeight="1" thickBot="1">
      <c r="A4" s="20" t="s">
        <v>44</v>
      </c>
      <c r="B4" s="21" t="s">
        <v>45</v>
      </c>
      <c r="C4" s="22" t="s">
        <v>46</v>
      </c>
      <c r="D4" s="20" t="s">
        <v>47</v>
      </c>
      <c r="E4" s="23"/>
      <c r="F4" s="368" t="s">
        <v>48</v>
      </c>
      <c r="G4" s="370" t="s">
        <v>8</v>
      </c>
      <c r="H4" s="371"/>
      <c r="I4" s="371"/>
      <c r="J4" s="24" t="s">
        <v>45</v>
      </c>
      <c r="K4" s="372" t="s">
        <v>49</v>
      </c>
      <c r="L4" s="371"/>
      <c r="M4" s="373"/>
      <c r="N4" s="178" t="s">
        <v>47</v>
      </c>
      <c r="O4" s="23"/>
      <c r="P4" s="23"/>
      <c r="Q4" s="23"/>
      <c r="R4" s="23"/>
      <c r="S4" s="23"/>
      <c r="T4" s="23"/>
      <c r="U4" s="23"/>
      <c r="V4" s="23"/>
    </row>
    <row r="5" spans="1:47" s="8" customFormat="1" ht="20.25" customHeight="1" thickBot="1">
      <c r="A5" s="178" t="s">
        <v>50</v>
      </c>
      <c r="B5" s="231">
        <v>0</v>
      </c>
      <c r="C5" s="232">
        <v>4</v>
      </c>
      <c r="D5" s="233">
        <v>0</v>
      </c>
      <c r="E5" s="23"/>
      <c r="F5" s="369"/>
      <c r="G5" s="182" t="s">
        <v>8</v>
      </c>
      <c r="H5" s="181" t="s">
        <v>51</v>
      </c>
      <c r="I5" s="176" t="s">
        <v>52</v>
      </c>
      <c r="J5" s="25" t="s">
        <v>51</v>
      </c>
      <c r="K5" s="188" t="s">
        <v>8</v>
      </c>
      <c r="L5" s="181" t="s">
        <v>51</v>
      </c>
      <c r="M5" s="26" t="s">
        <v>52</v>
      </c>
      <c r="N5" s="176" t="s">
        <v>51</v>
      </c>
      <c r="O5" s="23"/>
      <c r="P5" s="23"/>
      <c r="Q5" s="23"/>
      <c r="R5" s="23"/>
      <c r="S5" s="23"/>
      <c r="T5" s="23"/>
      <c r="U5" s="23"/>
      <c r="V5" s="23"/>
    </row>
    <row r="6" spans="1:47" s="8" customFormat="1" ht="20.25" customHeight="1">
      <c r="A6" s="27" t="s">
        <v>53</v>
      </c>
      <c r="B6" s="234">
        <v>0</v>
      </c>
      <c r="C6" s="235">
        <v>1</v>
      </c>
      <c r="D6" s="236">
        <v>0</v>
      </c>
      <c r="E6" s="23"/>
      <c r="F6" s="175"/>
      <c r="G6" s="177"/>
      <c r="H6" s="28"/>
      <c r="I6" s="175"/>
      <c r="J6" s="29"/>
      <c r="K6" s="179"/>
      <c r="L6" s="28"/>
      <c r="M6" s="30"/>
      <c r="N6" s="175"/>
    </row>
    <row r="7" spans="1:47" s="8" customFormat="1" ht="20.25" customHeight="1">
      <c r="A7" s="27" t="s">
        <v>54</v>
      </c>
      <c r="B7" s="234">
        <v>0</v>
      </c>
      <c r="C7" s="235">
        <v>2</v>
      </c>
      <c r="D7" s="236">
        <v>0</v>
      </c>
      <c r="E7" s="23"/>
      <c r="F7" s="176" t="s">
        <v>55</v>
      </c>
      <c r="G7" s="71">
        <f>SUM(H7:I7)</f>
        <v>85</v>
      </c>
      <c r="H7" s="141">
        <v>80</v>
      </c>
      <c r="I7" s="74">
        <v>5</v>
      </c>
      <c r="J7" s="142">
        <v>1</v>
      </c>
      <c r="K7" s="76">
        <f>SUM(L7:M7)</f>
        <v>80</v>
      </c>
      <c r="L7" s="141">
        <v>75</v>
      </c>
      <c r="M7" s="143">
        <v>5</v>
      </c>
      <c r="N7" s="74">
        <v>4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</row>
    <row r="8" spans="1:47" s="8" customFormat="1" ht="20.25" customHeight="1">
      <c r="A8" s="27" t="s">
        <v>56</v>
      </c>
      <c r="B8" s="234">
        <v>0</v>
      </c>
      <c r="C8" s="235">
        <v>9</v>
      </c>
      <c r="D8" s="236">
        <v>2</v>
      </c>
      <c r="E8" s="23"/>
      <c r="F8" s="176"/>
      <c r="G8" s="71"/>
      <c r="H8" s="141"/>
      <c r="I8" s="74"/>
      <c r="J8" s="142"/>
      <c r="K8" s="76"/>
      <c r="L8" s="141"/>
      <c r="M8" s="143"/>
      <c r="N8" s="74"/>
    </row>
    <row r="9" spans="1:47" s="8" customFormat="1" ht="20.25" customHeight="1">
      <c r="A9" s="27" t="s">
        <v>57</v>
      </c>
      <c r="B9" s="234">
        <v>0</v>
      </c>
      <c r="C9" s="235">
        <v>6</v>
      </c>
      <c r="D9" s="236">
        <v>0</v>
      </c>
      <c r="E9" s="23"/>
      <c r="F9" s="33"/>
      <c r="G9" s="144"/>
      <c r="H9" s="145"/>
      <c r="I9" s="146"/>
      <c r="J9" s="147"/>
      <c r="K9" s="148"/>
      <c r="L9" s="145"/>
      <c r="M9" s="149"/>
      <c r="N9" s="146"/>
    </row>
    <row r="10" spans="1:47" s="8" customFormat="1" ht="20.25" customHeight="1">
      <c r="A10" s="27" t="s">
        <v>58</v>
      </c>
      <c r="B10" s="234">
        <v>0</v>
      </c>
      <c r="C10" s="235">
        <v>1</v>
      </c>
      <c r="D10" s="236">
        <v>0</v>
      </c>
      <c r="E10" s="23"/>
      <c r="F10" s="176" t="s">
        <v>59</v>
      </c>
      <c r="G10" s="71">
        <f>SUM(H10:I10)</f>
        <v>74</v>
      </c>
      <c r="H10" s="141">
        <v>74</v>
      </c>
      <c r="I10" s="74">
        <v>0</v>
      </c>
      <c r="J10" s="142">
        <v>1</v>
      </c>
      <c r="K10" s="76">
        <f>SUM(L10:M10)</f>
        <v>72</v>
      </c>
      <c r="L10" s="141">
        <v>72</v>
      </c>
      <c r="M10" s="143">
        <v>0</v>
      </c>
      <c r="N10" s="74">
        <v>1</v>
      </c>
    </row>
    <row r="11" spans="1:47" s="8" customFormat="1" ht="20.25" customHeight="1">
      <c r="A11" s="27" t="s">
        <v>60</v>
      </c>
      <c r="B11" s="234">
        <v>0</v>
      </c>
      <c r="C11" s="235">
        <v>5</v>
      </c>
      <c r="D11" s="236">
        <v>1</v>
      </c>
      <c r="E11" s="23"/>
      <c r="F11" s="176"/>
      <c r="G11" s="71"/>
      <c r="H11" s="141"/>
      <c r="I11" s="74"/>
      <c r="J11" s="142"/>
      <c r="K11" s="76"/>
      <c r="L11" s="141"/>
      <c r="M11" s="143"/>
      <c r="N11" s="74"/>
    </row>
    <row r="12" spans="1:47" s="8" customFormat="1" ht="20.25" customHeight="1">
      <c r="A12" s="27" t="s">
        <v>61</v>
      </c>
      <c r="B12" s="234">
        <v>0</v>
      </c>
      <c r="C12" s="235">
        <v>4</v>
      </c>
      <c r="D12" s="236">
        <v>0</v>
      </c>
      <c r="E12" s="23"/>
      <c r="F12" s="176" t="s">
        <v>62</v>
      </c>
      <c r="G12" s="71">
        <f>SUM(H12:I12)</f>
        <v>70</v>
      </c>
      <c r="H12" s="141">
        <v>70</v>
      </c>
      <c r="I12" s="74">
        <v>0</v>
      </c>
      <c r="J12" s="142">
        <v>1</v>
      </c>
      <c r="K12" s="76">
        <f>SUM(L12:M12)</f>
        <v>67</v>
      </c>
      <c r="L12" s="141">
        <v>67</v>
      </c>
      <c r="M12" s="143">
        <v>0</v>
      </c>
      <c r="N12" s="74">
        <v>2</v>
      </c>
    </row>
    <row r="13" spans="1:47" s="8" customFormat="1" ht="20.25" customHeight="1">
      <c r="A13" s="27" t="s">
        <v>63</v>
      </c>
      <c r="B13" s="234">
        <v>0</v>
      </c>
      <c r="C13" s="235">
        <v>3</v>
      </c>
      <c r="D13" s="236">
        <v>0</v>
      </c>
      <c r="E13" s="23"/>
      <c r="F13" s="176"/>
      <c r="G13" s="71"/>
      <c r="H13" s="141"/>
      <c r="I13" s="74"/>
      <c r="J13" s="142"/>
      <c r="K13" s="76"/>
      <c r="L13" s="141"/>
      <c r="M13" s="143"/>
      <c r="N13" s="74"/>
    </row>
    <row r="14" spans="1:47" s="8" customFormat="1" ht="20.25" customHeight="1">
      <c r="A14" s="27" t="s">
        <v>64</v>
      </c>
      <c r="B14" s="234">
        <v>1</v>
      </c>
      <c r="C14" s="235">
        <v>1</v>
      </c>
      <c r="D14" s="236">
        <v>1</v>
      </c>
      <c r="E14" s="23"/>
      <c r="F14" s="176" t="s">
        <v>65</v>
      </c>
      <c r="G14" s="71">
        <f>SUM(H14:I14)</f>
        <v>10</v>
      </c>
      <c r="H14" s="141">
        <v>10</v>
      </c>
      <c r="I14" s="74">
        <v>0</v>
      </c>
      <c r="J14" s="142">
        <v>0</v>
      </c>
      <c r="K14" s="76">
        <f>SUM(L14:M14)</f>
        <v>10</v>
      </c>
      <c r="L14" s="141">
        <v>10</v>
      </c>
      <c r="M14" s="143">
        <v>0</v>
      </c>
      <c r="N14" s="74">
        <v>0</v>
      </c>
    </row>
    <row r="15" spans="1:47" s="8" customFormat="1" ht="20.25" customHeight="1">
      <c r="A15" s="27" t="s">
        <v>66</v>
      </c>
      <c r="B15" s="234">
        <v>0</v>
      </c>
      <c r="C15" s="235">
        <v>2</v>
      </c>
      <c r="D15" s="236">
        <v>0</v>
      </c>
      <c r="E15" s="23"/>
      <c r="F15" s="176"/>
      <c r="G15" s="71"/>
      <c r="H15" s="141"/>
      <c r="I15" s="74"/>
      <c r="J15" s="142"/>
      <c r="K15" s="76"/>
      <c r="L15" s="141"/>
      <c r="M15" s="143"/>
      <c r="N15" s="74"/>
    </row>
    <row r="16" spans="1:47" s="8" customFormat="1" ht="20.25" customHeight="1">
      <c r="A16" s="27" t="s">
        <v>67</v>
      </c>
      <c r="B16" s="234">
        <v>0</v>
      </c>
      <c r="C16" s="235">
        <v>3</v>
      </c>
      <c r="D16" s="236">
        <v>0</v>
      </c>
      <c r="E16" s="23"/>
      <c r="F16" s="176" t="s">
        <v>68</v>
      </c>
      <c r="G16" s="71">
        <f>SUM(H16:I16)</f>
        <v>68</v>
      </c>
      <c r="H16" s="141">
        <v>68</v>
      </c>
      <c r="I16" s="74">
        <v>0</v>
      </c>
      <c r="J16" s="142">
        <v>0</v>
      </c>
      <c r="K16" s="76">
        <f>SUM(L16:M16)</f>
        <v>65</v>
      </c>
      <c r="L16" s="141">
        <v>65</v>
      </c>
      <c r="M16" s="143">
        <v>0</v>
      </c>
      <c r="N16" s="74">
        <v>3</v>
      </c>
    </row>
    <row r="17" spans="1:22" s="8" customFormat="1" ht="20.25" customHeight="1">
      <c r="A17" s="27" t="s">
        <v>69</v>
      </c>
      <c r="B17" s="234">
        <v>0</v>
      </c>
      <c r="C17" s="235">
        <v>2</v>
      </c>
      <c r="D17" s="236">
        <v>0</v>
      </c>
      <c r="E17" s="23"/>
      <c r="F17" s="176"/>
      <c r="G17" s="71"/>
      <c r="H17" s="141"/>
      <c r="I17" s="74"/>
      <c r="J17" s="142"/>
      <c r="K17" s="76"/>
      <c r="L17" s="141"/>
      <c r="M17" s="143"/>
      <c r="N17" s="74"/>
    </row>
    <row r="18" spans="1:22" s="8" customFormat="1" ht="20.25" customHeight="1">
      <c r="A18" s="27" t="s">
        <v>70</v>
      </c>
      <c r="B18" s="234">
        <v>0</v>
      </c>
      <c r="C18" s="235">
        <v>5</v>
      </c>
      <c r="D18" s="236">
        <v>0</v>
      </c>
      <c r="E18" s="23"/>
      <c r="F18" s="176" t="s">
        <v>71</v>
      </c>
      <c r="G18" s="71">
        <f>SUM(H18:I18)</f>
        <v>65</v>
      </c>
      <c r="H18" s="141">
        <v>65</v>
      </c>
      <c r="I18" s="74">
        <v>0</v>
      </c>
      <c r="J18" s="142">
        <v>0</v>
      </c>
      <c r="K18" s="76">
        <f>SUM(L18:M18)</f>
        <v>65</v>
      </c>
      <c r="L18" s="141">
        <v>65</v>
      </c>
      <c r="M18" s="143">
        <v>0</v>
      </c>
      <c r="N18" s="74">
        <v>0</v>
      </c>
      <c r="O18" s="23"/>
      <c r="P18" s="23"/>
      <c r="Q18" s="23"/>
      <c r="R18" s="23"/>
      <c r="S18" s="23"/>
      <c r="T18" s="23"/>
      <c r="U18" s="23"/>
      <c r="V18" s="23"/>
    </row>
    <row r="19" spans="1:22" s="8" customFormat="1" ht="20.25" customHeight="1">
      <c r="A19" s="27" t="s">
        <v>72</v>
      </c>
      <c r="B19" s="234">
        <v>0</v>
      </c>
      <c r="C19" s="235">
        <v>3</v>
      </c>
      <c r="D19" s="236">
        <v>0</v>
      </c>
      <c r="E19" s="23"/>
      <c r="F19" s="176" t="s">
        <v>73</v>
      </c>
      <c r="G19" s="71"/>
      <c r="H19" s="141"/>
      <c r="I19" s="74"/>
      <c r="J19" s="142"/>
      <c r="K19" s="76"/>
      <c r="L19" s="141"/>
      <c r="M19" s="143"/>
      <c r="N19" s="74"/>
      <c r="O19" s="23"/>
      <c r="P19" s="23"/>
      <c r="Q19" s="23"/>
      <c r="R19" s="23"/>
      <c r="S19" s="31"/>
      <c r="T19" s="31"/>
      <c r="U19" s="31"/>
      <c r="V19" s="31"/>
    </row>
    <row r="20" spans="1:22" s="8" customFormat="1" ht="20.25" customHeight="1">
      <c r="A20" s="27" t="s">
        <v>74</v>
      </c>
      <c r="B20" s="234">
        <v>0</v>
      </c>
      <c r="C20" s="235">
        <v>7</v>
      </c>
      <c r="D20" s="236">
        <v>0</v>
      </c>
      <c r="E20" s="23"/>
      <c r="F20" s="34"/>
      <c r="G20" s="150"/>
      <c r="H20" s="151"/>
      <c r="I20" s="152"/>
      <c r="J20" s="153"/>
      <c r="K20" s="154"/>
      <c r="L20" s="151"/>
      <c r="M20" s="155"/>
      <c r="N20" s="152"/>
      <c r="O20" s="23"/>
      <c r="P20" s="23"/>
      <c r="Q20" s="23"/>
      <c r="R20" s="23"/>
      <c r="S20" s="31"/>
      <c r="T20" s="31"/>
      <c r="U20" s="31"/>
      <c r="V20" s="31"/>
    </row>
    <row r="21" spans="1:22" s="8" customFormat="1" ht="20.25" customHeight="1">
      <c r="A21" s="27" t="s">
        <v>75</v>
      </c>
      <c r="B21" s="234">
        <v>0</v>
      </c>
      <c r="C21" s="235">
        <v>2</v>
      </c>
      <c r="D21" s="236">
        <v>0</v>
      </c>
      <c r="E21" s="23"/>
      <c r="F21" s="176"/>
      <c r="G21" s="71"/>
      <c r="H21" s="141"/>
      <c r="I21" s="74"/>
      <c r="J21" s="142"/>
      <c r="K21" s="76"/>
      <c r="L21" s="141"/>
      <c r="M21" s="143"/>
      <c r="N21" s="74"/>
      <c r="O21" s="23"/>
      <c r="P21" s="23"/>
      <c r="Q21" s="23"/>
      <c r="R21" s="23"/>
      <c r="S21" s="23"/>
      <c r="T21" s="23"/>
      <c r="U21" s="23"/>
      <c r="V21" s="23"/>
    </row>
    <row r="22" spans="1:22" s="8" customFormat="1" ht="20.25" customHeight="1">
      <c r="A22" s="27" t="s">
        <v>76</v>
      </c>
      <c r="B22" s="234">
        <v>0</v>
      </c>
      <c r="C22" s="235">
        <v>4</v>
      </c>
      <c r="D22" s="236">
        <v>0</v>
      </c>
      <c r="E22" s="23"/>
      <c r="F22" s="176" t="s">
        <v>77</v>
      </c>
      <c r="G22" s="71">
        <f>SUM(H22:I22)</f>
        <v>0</v>
      </c>
      <c r="H22" s="141" t="str">
        <f>IF(SUMIF(J22,"&gt;0",J22)+SUMIF(L22,"&gt;0",L22)+SUMIF(N22,"&gt;0",N22)=0,"-",SUMIF(J22,"&gt;0",J22)+SUMIF(L22,"&gt;0",L22)+SUMIF(N22,"&gt;0",N22))</f>
        <v>-</v>
      </c>
      <c r="I22" s="74">
        <f>M22</f>
        <v>0</v>
      </c>
      <c r="J22" s="142">
        <v>0</v>
      </c>
      <c r="K22" s="76">
        <f>SUM(L22:M22)</f>
        <v>0</v>
      </c>
      <c r="L22" s="141">
        <v>0</v>
      </c>
      <c r="M22" s="143">
        <v>0</v>
      </c>
      <c r="N22" s="74">
        <v>0</v>
      </c>
      <c r="O22" s="23"/>
      <c r="P22" s="23"/>
      <c r="Q22" s="23"/>
      <c r="R22" s="23"/>
      <c r="S22" s="23"/>
      <c r="T22" s="23"/>
      <c r="U22" s="23"/>
      <c r="V22" s="23"/>
    </row>
    <row r="23" spans="1:22" s="8" customFormat="1" ht="20.25" customHeight="1">
      <c r="A23" s="27" t="s">
        <v>78</v>
      </c>
      <c r="B23" s="234">
        <v>0</v>
      </c>
      <c r="C23" s="235">
        <v>1</v>
      </c>
      <c r="D23" s="236">
        <v>0</v>
      </c>
      <c r="E23" s="23"/>
      <c r="F23" s="176"/>
      <c r="G23" s="71"/>
      <c r="H23" s="141"/>
      <c r="I23" s="74"/>
      <c r="J23" s="142"/>
      <c r="K23" s="76"/>
      <c r="L23" s="141"/>
      <c r="M23" s="143"/>
      <c r="N23" s="74"/>
      <c r="O23" s="23"/>
      <c r="P23" s="23"/>
      <c r="Q23" s="23"/>
      <c r="R23" s="23"/>
      <c r="S23" s="23"/>
      <c r="T23" s="23"/>
      <c r="U23" s="23"/>
      <c r="V23" s="23"/>
    </row>
    <row r="24" spans="1:22" s="8" customFormat="1" ht="20.25" customHeight="1">
      <c r="A24" s="27" t="s">
        <v>79</v>
      </c>
      <c r="B24" s="234">
        <v>0</v>
      </c>
      <c r="C24" s="235">
        <v>4</v>
      </c>
      <c r="D24" s="236">
        <v>0</v>
      </c>
      <c r="E24" s="23"/>
      <c r="F24" s="176" t="s">
        <v>80</v>
      </c>
      <c r="G24" s="71">
        <f>SUM(H24:I24)</f>
        <v>0</v>
      </c>
      <c r="H24" s="141" t="str">
        <f>IF(SUMIF(J24,"&gt;0",J24)+SUMIF(L24,"&gt;0",L24)+SUMIF(N24,"&gt;0",N24)=0,"-",SUMIF(J24,"&gt;0",J24)+SUMIF(L24,"&gt;0",L24)+SUMIF(N24,"&gt;0",N24))</f>
        <v>-</v>
      </c>
      <c r="I24" s="74">
        <f>M24</f>
        <v>0</v>
      </c>
      <c r="J24" s="142">
        <v>0</v>
      </c>
      <c r="K24" s="76">
        <f>SUM(L24:M24)</f>
        <v>0</v>
      </c>
      <c r="L24" s="141">
        <v>0</v>
      </c>
      <c r="M24" s="143">
        <v>0</v>
      </c>
      <c r="N24" s="74">
        <v>0</v>
      </c>
      <c r="O24" s="23"/>
      <c r="P24" s="23"/>
      <c r="Q24" s="23"/>
      <c r="R24" s="23"/>
      <c r="S24" s="23"/>
      <c r="T24" s="23"/>
      <c r="U24" s="23"/>
      <c r="V24" s="23"/>
    </row>
    <row r="25" spans="1:22" s="8" customFormat="1" ht="20.25" customHeight="1">
      <c r="A25" s="27" t="s">
        <v>81</v>
      </c>
      <c r="B25" s="234">
        <v>0</v>
      </c>
      <c r="C25" s="235">
        <v>1</v>
      </c>
      <c r="D25" s="236">
        <v>0</v>
      </c>
      <c r="E25" s="23"/>
      <c r="F25" s="176"/>
      <c r="G25" s="71"/>
      <c r="H25" s="141"/>
      <c r="I25" s="74"/>
      <c r="J25" s="142"/>
      <c r="K25" s="76"/>
      <c r="L25" s="141"/>
      <c r="M25" s="143"/>
      <c r="N25" s="74"/>
      <c r="O25" s="23"/>
      <c r="P25" s="23"/>
      <c r="Q25" s="23"/>
      <c r="R25" s="23"/>
      <c r="S25" s="23"/>
      <c r="T25" s="23"/>
      <c r="U25" s="23"/>
      <c r="V25" s="23"/>
    </row>
    <row r="26" spans="1:22" s="8" customFormat="1" ht="20.25" customHeight="1">
      <c r="A26" s="27" t="s">
        <v>82</v>
      </c>
      <c r="B26" s="234">
        <v>0</v>
      </c>
      <c r="C26" s="235">
        <v>0</v>
      </c>
      <c r="D26" s="236">
        <v>0</v>
      </c>
      <c r="E26" s="23"/>
      <c r="F26" s="176" t="s">
        <v>83</v>
      </c>
      <c r="G26" s="71">
        <f>SUM(H26:I26)</f>
        <v>60</v>
      </c>
      <c r="H26" s="141">
        <f>IF(SUMIF(J26,"&gt;0",J26)+SUMIF(L26,"&gt;0",L26)+SUMIF(N26,"&gt;0",N26)=0,"-",SUMIF(J26,"&gt;0",J26)+SUMIF(L26,"&gt;0",L26)+SUMIF(N26,"&gt;0",N26))</f>
        <v>60</v>
      </c>
      <c r="I26" s="74">
        <f>M26</f>
        <v>0</v>
      </c>
      <c r="J26" s="142">
        <v>0</v>
      </c>
      <c r="K26" s="76">
        <f>SUM(L26:M26)</f>
        <v>60</v>
      </c>
      <c r="L26" s="141">
        <v>60</v>
      </c>
      <c r="M26" s="143">
        <v>0</v>
      </c>
      <c r="N26" s="74">
        <v>0</v>
      </c>
      <c r="O26" s="23"/>
      <c r="P26" s="23"/>
      <c r="Q26" s="23"/>
      <c r="R26" s="23"/>
      <c r="S26" s="23"/>
      <c r="T26" s="23"/>
      <c r="U26" s="23"/>
      <c r="V26" s="23"/>
    </row>
    <row r="27" spans="1:22" s="8" customFormat="1" ht="20.25" customHeight="1">
      <c r="A27" s="27" t="s">
        <v>84</v>
      </c>
      <c r="B27" s="234">
        <v>0</v>
      </c>
      <c r="C27" s="235">
        <v>1</v>
      </c>
      <c r="D27" s="236">
        <v>0</v>
      </c>
      <c r="E27" s="23"/>
      <c r="F27" s="176"/>
      <c r="G27" s="71"/>
      <c r="H27" s="141"/>
      <c r="I27" s="74"/>
      <c r="J27" s="142"/>
      <c r="K27" s="76"/>
      <c r="L27" s="141"/>
      <c r="M27" s="143"/>
      <c r="N27" s="74"/>
      <c r="O27" s="23"/>
      <c r="P27" s="23"/>
      <c r="Q27" s="23"/>
      <c r="R27" s="23"/>
      <c r="S27" s="23"/>
      <c r="T27" s="23"/>
      <c r="U27" s="23"/>
      <c r="V27" s="23"/>
    </row>
    <row r="28" spans="1:22" s="8" customFormat="1" ht="20.25" customHeight="1">
      <c r="A28" s="27" t="s">
        <v>85</v>
      </c>
      <c r="B28" s="234">
        <v>0</v>
      </c>
      <c r="C28" s="235">
        <v>2</v>
      </c>
      <c r="D28" s="236">
        <v>0</v>
      </c>
      <c r="E28" s="23"/>
      <c r="F28" s="176" t="s">
        <v>86</v>
      </c>
      <c r="G28" s="71">
        <f>SUM(H28:I28)</f>
        <v>0</v>
      </c>
      <c r="H28" s="141" t="str">
        <f>IF(SUMIF(J28,"&gt;0",J28)+SUMIF(L28,"&gt;0",L28)+SUMIF(N28,"&gt;0",N28)=0,"-",SUMIF(J28,"&gt;0",J28)+SUMIF(L28,"&gt;0",L28)+SUMIF(N28,"&gt;0",N28))</f>
        <v>-</v>
      </c>
      <c r="I28" s="74">
        <f>M28</f>
        <v>0</v>
      </c>
      <c r="J28" s="142">
        <v>0</v>
      </c>
      <c r="K28" s="76">
        <f>SUM(L28:M28)</f>
        <v>0</v>
      </c>
      <c r="L28" s="141">
        <v>0</v>
      </c>
      <c r="M28" s="143">
        <v>0</v>
      </c>
      <c r="N28" s="74">
        <v>0</v>
      </c>
      <c r="O28" s="18"/>
      <c r="P28" s="18"/>
      <c r="Q28" s="18"/>
      <c r="R28" s="18"/>
      <c r="S28" s="18"/>
      <c r="T28" s="18"/>
      <c r="U28" s="18"/>
      <c r="V28" s="18"/>
    </row>
    <row r="29" spans="1:22" s="8" customFormat="1" ht="20.25" customHeight="1">
      <c r="A29" s="27" t="s">
        <v>87</v>
      </c>
      <c r="B29" s="234">
        <v>0</v>
      </c>
      <c r="C29" s="235">
        <v>2</v>
      </c>
      <c r="D29" s="236">
        <v>0</v>
      </c>
      <c r="E29" s="23"/>
      <c r="F29" s="176"/>
      <c r="G29" s="71"/>
      <c r="H29" s="141"/>
      <c r="I29" s="74"/>
      <c r="J29" s="142"/>
      <c r="K29" s="76"/>
      <c r="L29" s="141"/>
      <c r="M29" s="143"/>
      <c r="N29" s="74"/>
      <c r="O29" s="18"/>
      <c r="P29" s="18"/>
      <c r="Q29" s="18"/>
      <c r="R29" s="18"/>
      <c r="S29" s="18"/>
      <c r="T29" s="18"/>
      <c r="U29" s="18"/>
      <c r="V29" s="18"/>
    </row>
    <row r="30" spans="1:22" s="8" customFormat="1" ht="20.25" customHeight="1">
      <c r="A30" s="27" t="s">
        <v>88</v>
      </c>
      <c r="B30" s="234">
        <v>0</v>
      </c>
      <c r="C30" s="235">
        <v>4</v>
      </c>
      <c r="D30" s="236">
        <v>0</v>
      </c>
      <c r="E30" s="23"/>
      <c r="F30" s="33"/>
      <c r="G30" s="144"/>
      <c r="H30" s="145"/>
      <c r="I30" s="146"/>
      <c r="J30" s="147"/>
      <c r="K30" s="148"/>
      <c r="L30" s="145"/>
      <c r="M30" s="149"/>
      <c r="N30" s="146"/>
      <c r="O30" s="18"/>
      <c r="P30" s="18"/>
      <c r="Q30" s="18"/>
      <c r="R30" s="18"/>
      <c r="S30" s="18"/>
      <c r="T30" s="18"/>
      <c r="U30" s="18"/>
      <c r="V30" s="18"/>
    </row>
    <row r="31" spans="1:22" s="8" customFormat="1" ht="20.25" customHeight="1" thickBot="1">
      <c r="A31" s="27" t="s">
        <v>89</v>
      </c>
      <c r="B31" s="234">
        <v>0</v>
      </c>
      <c r="C31" s="235">
        <v>1</v>
      </c>
      <c r="D31" s="236">
        <v>0</v>
      </c>
      <c r="E31" s="23"/>
      <c r="F31" s="176" t="s">
        <v>90</v>
      </c>
      <c r="G31" s="71">
        <f>SUM(H31:I31)</f>
        <v>79</v>
      </c>
      <c r="H31" s="141">
        <v>78</v>
      </c>
      <c r="I31" s="74">
        <v>1</v>
      </c>
      <c r="J31" s="142">
        <v>1</v>
      </c>
      <c r="K31" s="76">
        <f>SUM(L31:M31)</f>
        <v>75</v>
      </c>
      <c r="L31" s="141">
        <v>74</v>
      </c>
      <c r="M31" s="143">
        <v>1</v>
      </c>
      <c r="N31" s="74">
        <v>3</v>
      </c>
      <c r="O31" s="18"/>
      <c r="P31" s="18"/>
      <c r="Q31" s="18"/>
      <c r="R31" s="18"/>
      <c r="S31" s="18"/>
      <c r="T31" s="18"/>
      <c r="U31" s="18"/>
      <c r="V31" s="18"/>
    </row>
    <row r="32" spans="1:22" s="8" customFormat="1" ht="20.25" customHeight="1" thickBot="1">
      <c r="A32" s="20" t="s">
        <v>8</v>
      </c>
      <c r="B32" s="237">
        <f>SUM(B5:B31)</f>
        <v>1</v>
      </c>
      <c r="C32" s="238">
        <f>SUM(C5:C31)</f>
        <v>80</v>
      </c>
      <c r="D32" s="239">
        <f>SUM(D5:D31)</f>
        <v>4</v>
      </c>
      <c r="E32" s="23"/>
      <c r="F32" s="176"/>
      <c r="G32" s="71"/>
      <c r="H32" s="141"/>
      <c r="I32" s="74"/>
      <c r="J32" s="142"/>
      <c r="K32" s="76"/>
      <c r="L32" s="141"/>
      <c r="M32" s="143"/>
      <c r="N32" s="74"/>
      <c r="O32" s="18"/>
      <c r="P32" s="18"/>
      <c r="Q32" s="18"/>
      <c r="R32" s="18"/>
      <c r="S32" s="18"/>
      <c r="T32" s="18"/>
      <c r="U32" s="18"/>
      <c r="V32" s="18"/>
    </row>
    <row r="33" spans="1:22" s="8" customFormat="1" ht="20.25" customHeight="1">
      <c r="A33" s="8" t="s">
        <v>91</v>
      </c>
      <c r="D33" s="35"/>
      <c r="E33" s="23"/>
      <c r="F33" s="176" t="s">
        <v>92</v>
      </c>
      <c r="G33" s="71">
        <f>SUM(H33:I33)</f>
        <v>79</v>
      </c>
      <c r="H33" s="141">
        <v>78</v>
      </c>
      <c r="I33" s="74">
        <v>1</v>
      </c>
      <c r="J33" s="142">
        <v>1</v>
      </c>
      <c r="K33" s="76">
        <f>SUM(L33:M33)</f>
        <v>75</v>
      </c>
      <c r="L33" s="141">
        <v>74</v>
      </c>
      <c r="M33" s="143">
        <v>1</v>
      </c>
      <c r="N33" s="74">
        <v>3</v>
      </c>
      <c r="O33" s="18"/>
      <c r="P33" s="18"/>
      <c r="Q33" s="18"/>
      <c r="R33" s="18"/>
      <c r="S33" s="18"/>
      <c r="T33" s="18"/>
      <c r="U33" s="18"/>
      <c r="V33" s="18"/>
    </row>
    <row r="34" spans="1:22" s="8" customFormat="1" ht="20.25" customHeight="1">
      <c r="D34" s="23"/>
      <c r="E34" s="23"/>
      <c r="F34" s="176"/>
      <c r="G34" s="71"/>
      <c r="H34" s="141"/>
      <c r="I34" s="74"/>
      <c r="J34" s="142"/>
      <c r="K34" s="76"/>
      <c r="L34" s="141"/>
      <c r="M34" s="143"/>
      <c r="N34" s="74"/>
      <c r="O34" s="18"/>
      <c r="P34" s="18"/>
      <c r="Q34" s="18"/>
      <c r="R34" s="18"/>
      <c r="S34" s="18"/>
      <c r="T34" s="18"/>
      <c r="U34" s="18"/>
      <c r="V34" s="18"/>
    </row>
    <row r="35" spans="1:22" s="8" customFormat="1" ht="20.25" customHeight="1">
      <c r="E35" s="23"/>
      <c r="F35" s="176" t="s">
        <v>93</v>
      </c>
      <c r="G35" s="71">
        <f>SUM(H35:I35)</f>
        <v>78</v>
      </c>
      <c r="H35" s="141">
        <v>77</v>
      </c>
      <c r="I35" s="74">
        <v>1</v>
      </c>
      <c r="J35" s="142">
        <v>1</v>
      </c>
      <c r="K35" s="76">
        <f>SUM(L35:M35)</f>
        <v>75</v>
      </c>
      <c r="L35" s="141">
        <v>74</v>
      </c>
      <c r="M35" s="143">
        <v>1</v>
      </c>
      <c r="N35" s="74">
        <v>2</v>
      </c>
      <c r="O35" s="18"/>
      <c r="P35" s="18"/>
      <c r="Q35" s="18"/>
      <c r="R35" s="18"/>
      <c r="S35" s="18"/>
      <c r="T35" s="18"/>
      <c r="U35" s="18"/>
      <c r="V35" s="18"/>
    </row>
    <row r="36" spans="1:22" s="8" customFormat="1" ht="20.25" customHeight="1" thickBot="1">
      <c r="D36" s="23"/>
      <c r="E36" s="23"/>
      <c r="F36" s="36"/>
      <c r="G36" s="156"/>
      <c r="H36" s="157"/>
      <c r="I36" s="158"/>
      <c r="J36" s="159"/>
      <c r="K36" s="160"/>
      <c r="L36" s="157"/>
      <c r="M36" s="161"/>
      <c r="N36" s="158"/>
      <c r="O36" s="18"/>
      <c r="P36" s="18"/>
      <c r="Q36" s="18"/>
      <c r="R36" s="18"/>
      <c r="S36" s="18"/>
      <c r="T36" s="18"/>
      <c r="U36" s="18"/>
      <c r="V36" s="18"/>
    </row>
    <row r="37" spans="1:22" s="8" customFormat="1" ht="20.25" customHeight="1">
      <c r="D37" s="23"/>
      <c r="E37" s="23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s="8" customFormat="1" ht="20.25" customHeight="1">
      <c r="A38" s="1"/>
      <c r="B38" s="1"/>
      <c r="C38" s="1"/>
      <c r="D38" s="1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s="8" customFormat="1" ht="20.25" customHeight="1">
      <c r="A39" s="1"/>
      <c r="B39" s="1"/>
      <c r="C39" s="1"/>
      <c r="D39" s="1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s="8" customFormat="1" ht="20.25" customHeight="1">
      <c r="A40" s="1"/>
      <c r="B40" s="1"/>
      <c r="C40" s="1"/>
      <c r="D40" s="1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s="8" customFormat="1" ht="20.25" customHeight="1">
      <c r="A41" s="1"/>
      <c r="B41" s="1"/>
      <c r="C41" s="1"/>
      <c r="D41" s="1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s="8" customFormat="1" ht="20.25" customHeight="1">
      <c r="A42" s="1"/>
      <c r="B42" s="1"/>
      <c r="C42" s="1"/>
      <c r="D42" s="1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20.25" customHeight="1"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20.25" customHeight="1"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ht="20.25" customHeight="1"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20.25" customHeight="1">
      <c r="F46" s="18"/>
      <c r="G46" s="18"/>
      <c r="H46" s="18"/>
      <c r="I46" s="18"/>
      <c r="J46" s="18"/>
      <c r="K46" s="18"/>
      <c r="L46" s="18"/>
      <c r="M46" s="18"/>
      <c r="N46" s="18"/>
    </row>
    <row r="47" spans="1:22" ht="20.25" customHeight="1">
      <c r="F47" s="18"/>
      <c r="G47" s="18"/>
      <c r="H47" s="18"/>
      <c r="I47" s="18"/>
      <c r="J47" s="18"/>
      <c r="K47" s="18"/>
      <c r="L47" s="18"/>
      <c r="M47" s="18"/>
      <c r="N47" s="18"/>
    </row>
    <row r="48" spans="1:22" ht="20.25" customHeight="1">
      <c r="F48" s="18"/>
      <c r="G48" s="18"/>
      <c r="H48" s="18"/>
      <c r="I48" s="18"/>
      <c r="J48" s="18"/>
      <c r="K48" s="18"/>
      <c r="L48" s="18"/>
      <c r="M48" s="18"/>
      <c r="N48" s="18"/>
    </row>
    <row r="49" spans="6:14" ht="20.25" customHeight="1">
      <c r="F49" s="18"/>
      <c r="G49" s="18"/>
      <c r="H49" s="18"/>
      <c r="I49" s="18"/>
      <c r="J49" s="18"/>
      <c r="K49" s="18"/>
      <c r="L49" s="18"/>
      <c r="M49" s="18"/>
      <c r="N49" s="18"/>
    </row>
    <row r="50" spans="6:14" ht="20.25" customHeight="1">
      <c r="F50" s="18"/>
      <c r="G50" s="18"/>
      <c r="H50" s="18"/>
      <c r="I50" s="18"/>
      <c r="J50" s="18"/>
      <c r="K50" s="18"/>
      <c r="L50" s="18"/>
      <c r="M50" s="18"/>
      <c r="N50" s="18"/>
    </row>
    <row r="51" spans="6:14" ht="20.25" customHeight="1">
      <c r="F51" s="18"/>
      <c r="G51" s="18"/>
      <c r="H51" s="18"/>
      <c r="I51" s="18"/>
      <c r="J51" s="18"/>
      <c r="K51" s="18"/>
      <c r="L51" s="18"/>
      <c r="M51" s="18"/>
      <c r="N51" s="18"/>
    </row>
    <row r="52" spans="6:14" ht="20.25" customHeight="1">
      <c r="F52" s="18"/>
      <c r="G52" s="18"/>
      <c r="H52" s="18"/>
      <c r="I52" s="18"/>
      <c r="J52" s="18"/>
      <c r="K52" s="18"/>
      <c r="L52" s="18"/>
      <c r="M52" s="18"/>
      <c r="N52" s="18"/>
    </row>
    <row r="53" spans="6:14" ht="20.25" customHeight="1">
      <c r="F53" s="18"/>
      <c r="G53" s="18"/>
      <c r="H53" s="18"/>
      <c r="I53" s="18"/>
      <c r="J53" s="18"/>
      <c r="K53" s="18"/>
      <c r="L53" s="18"/>
      <c r="M53" s="18"/>
      <c r="N53" s="18"/>
    </row>
    <row r="54" spans="6:14" ht="20.25" customHeight="1">
      <c r="F54" s="18"/>
      <c r="G54" s="18"/>
      <c r="H54" s="18"/>
      <c r="I54" s="18"/>
      <c r="J54" s="18"/>
      <c r="K54" s="18"/>
      <c r="L54" s="18"/>
      <c r="M54" s="18"/>
      <c r="N54" s="18"/>
    </row>
    <row r="55" spans="6:14" ht="20.25" customHeight="1">
      <c r="F55" s="18"/>
      <c r="G55" s="18"/>
      <c r="H55" s="18"/>
      <c r="I55" s="18"/>
      <c r="J55" s="18"/>
      <c r="K55" s="18"/>
      <c r="L55" s="18"/>
      <c r="M55" s="18"/>
      <c r="N55" s="18"/>
    </row>
    <row r="56" spans="6:14" ht="20.25" customHeight="1">
      <c r="F56" s="18"/>
      <c r="G56" s="18"/>
      <c r="H56" s="18"/>
      <c r="I56" s="18"/>
      <c r="J56" s="18"/>
      <c r="K56" s="18"/>
      <c r="L56" s="18"/>
      <c r="M56" s="18"/>
      <c r="N56" s="18"/>
    </row>
    <row r="57" spans="6:14" ht="20.25" customHeight="1">
      <c r="F57" s="18"/>
      <c r="G57" s="18"/>
      <c r="H57" s="18"/>
      <c r="I57" s="18"/>
      <c r="J57" s="18"/>
      <c r="K57" s="18"/>
      <c r="L57" s="18"/>
      <c r="M57" s="18"/>
      <c r="N57" s="18"/>
    </row>
    <row r="58" spans="6:14" ht="20.25" customHeight="1">
      <c r="F58" s="18"/>
      <c r="G58" s="18"/>
      <c r="H58" s="18"/>
      <c r="I58" s="18"/>
      <c r="J58" s="18"/>
      <c r="K58" s="18"/>
      <c r="L58" s="18"/>
      <c r="M58" s="18"/>
      <c r="N58" s="18"/>
    </row>
    <row r="59" spans="6:14" ht="20.25" customHeight="1">
      <c r="F59" s="18"/>
      <c r="G59" s="18"/>
      <c r="H59" s="18"/>
      <c r="I59" s="18"/>
      <c r="J59" s="18"/>
      <c r="K59" s="18"/>
      <c r="L59" s="18"/>
      <c r="M59" s="18"/>
      <c r="N59" s="18"/>
    </row>
  </sheetData>
  <mergeCells count="3">
    <mergeCell ref="F4:F5"/>
    <mergeCell ref="G4:I4"/>
    <mergeCell ref="K4:M4"/>
  </mergeCells>
  <phoneticPr fontId="3"/>
  <pageMargins left="0.55118110236220474" right="0.39370078740157483" top="0.78740157480314965" bottom="0.59055118110236227" header="0.51181102362204722" footer="0.51181102362204722"/>
  <pageSetup paperSize="9" scale="90" orientation="portrait" r:id="rId1"/>
  <headerFooter scaleWithDoc="0" alignWithMargins="0">
    <oddHeader>&amp;R&amp;11中学校</oddHeader>
  </headerFooter>
  <colBreaks count="1" manualBreakCount="1">
    <brk id="14" max="35" man="1"/>
  </colBreaks>
  <ignoredErrors>
    <ignoredError sqref="G7:N3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3:U31"/>
  <sheetViews>
    <sheetView showGridLines="0" view="pageBreakPreview" zoomScaleNormal="100" zoomScaleSheetLayoutView="100" workbookViewId="0"/>
  </sheetViews>
  <sheetFormatPr defaultColWidth="8.5703125" defaultRowHeight="19.5" customHeight="1"/>
  <cols>
    <col min="1" max="1" width="14.28515625" style="48" customWidth="1"/>
    <col min="2" max="2" width="5.28515625" style="48" customWidth="1"/>
    <col min="3" max="3" width="6.28515625" style="48" bestFit="1" customWidth="1"/>
    <col min="4" max="19" width="5.85546875" style="48" customWidth="1"/>
    <col min="20" max="256" width="8.5703125" style="48"/>
    <col min="257" max="257" width="14.28515625" style="48" customWidth="1"/>
    <col min="258" max="258" width="5.28515625" style="48" customWidth="1"/>
    <col min="259" max="259" width="6.28515625" style="48" bestFit="1" customWidth="1"/>
    <col min="260" max="275" width="5.85546875" style="48" customWidth="1"/>
    <col min="276" max="512" width="8.5703125" style="48"/>
    <col min="513" max="513" width="14.28515625" style="48" customWidth="1"/>
    <col min="514" max="514" width="5.28515625" style="48" customWidth="1"/>
    <col min="515" max="515" width="6.28515625" style="48" bestFit="1" customWidth="1"/>
    <col min="516" max="531" width="5.85546875" style="48" customWidth="1"/>
    <col min="532" max="768" width="8.5703125" style="48"/>
    <col min="769" max="769" width="14.28515625" style="48" customWidth="1"/>
    <col min="770" max="770" width="5.28515625" style="48" customWidth="1"/>
    <col min="771" max="771" width="6.28515625" style="48" bestFit="1" customWidth="1"/>
    <col min="772" max="787" width="5.85546875" style="48" customWidth="1"/>
    <col min="788" max="1024" width="8.5703125" style="48"/>
    <col min="1025" max="1025" width="14.28515625" style="48" customWidth="1"/>
    <col min="1026" max="1026" width="5.28515625" style="48" customWidth="1"/>
    <col min="1027" max="1027" width="6.28515625" style="48" bestFit="1" customWidth="1"/>
    <col min="1028" max="1043" width="5.85546875" style="48" customWidth="1"/>
    <col min="1044" max="1280" width="8.5703125" style="48"/>
    <col min="1281" max="1281" width="14.28515625" style="48" customWidth="1"/>
    <col min="1282" max="1282" width="5.28515625" style="48" customWidth="1"/>
    <col min="1283" max="1283" width="6.28515625" style="48" bestFit="1" customWidth="1"/>
    <col min="1284" max="1299" width="5.85546875" style="48" customWidth="1"/>
    <col min="1300" max="1536" width="8.5703125" style="48"/>
    <col min="1537" max="1537" width="14.28515625" style="48" customWidth="1"/>
    <col min="1538" max="1538" width="5.28515625" style="48" customWidth="1"/>
    <col min="1539" max="1539" width="6.28515625" style="48" bestFit="1" customWidth="1"/>
    <col min="1540" max="1555" width="5.85546875" style="48" customWidth="1"/>
    <col min="1556" max="1792" width="8.5703125" style="48"/>
    <col min="1793" max="1793" width="14.28515625" style="48" customWidth="1"/>
    <col min="1794" max="1794" width="5.28515625" style="48" customWidth="1"/>
    <col min="1795" max="1795" width="6.28515625" style="48" bestFit="1" customWidth="1"/>
    <col min="1796" max="1811" width="5.85546875" style="48" customWidth="1"/>
    <col min="1812" max="2048" width="8.5703125" style="48"/>
    <col min="2049" max="2049" width="14.28515625" style="48" customWidth="1"/>
    <col min="2050" max="2050" width="5.28515625" style="48" customWidth="1"/>
    <col min="2051" max="2051" width="6.28515625" style="48" bestFit="1" customWidth="1"/>
    <col min="2052" max="2067" width="5.85546875" style="48" customWidth="1"/>
    <col min="2068" max="2304" width="8.5703125" style="48"/>
    <col min="2305" max="2305" width="14.28515625" style="48" customWidth="1"/>
    <col min="2306" max="2306" width="5.28515625" style="48" customWidth="1"/>
    <col min="2307" max="2307" width="6.28515625" style="48" bestFit="1" customWidth="1"/>
    <col min="2308" max="2323" width="5.85546875" style="48" customWidth="1"/>
    <col min="2324" max="2560" width="8.5703125" style="48"/>
    <col min="2561" max="2561" width="14.28515625" style="48" customWidth="1"/>
    <col min="2562" max="2562" width="5.28515625" style="48" customWidth="1"/>
    <col min="2563" max="2563" width="6.28515625" style="48" bestFit="1" customWidth="1"/>
    <col min="2564" max="2579" width="5.85546875" style="48" customWidth="1"/>
    <col min="2580" max="2816" width="8.5703125" style="48"/>
    <col min="2817" max="2817" width="14.28515625" style="48" customWidth="1"/>
    <col min="2818" max="2818" width="5.28515625" style="48" customWidth="1"/>
    <col min="2819" max="2819" width="6.28515625" style="48" bestFit="1" customWidth="1"/>
    <col min="2820" max="2835" width="5.85546875" style="48" customWidth="1"/>
    <col min="2836" max="3072" width="8.5703125" style="48"/>
    <col min="3073" max="3073" width="14.28515625" style="48" customWidth="1"/>
    <col min="3074" max="3074" width="5.28515625" style="48" customWidth="1"/>
    <col min="3075" max="3075" width="6.28515625" style="48" bestFit="1" customWidth="1"/>
    <col min="3076" max="3091" width="5.85546875" style="48" customWidth="1"/>
    <col min="3092" max="3328" width="8.5703125" style="48"/>
    <col min="3329" max="3329" width="14.28515625" style="48" customWidth="1"/>
    <col min="3330" max="3330" width="5.28515625" style="48" customWidth="1"/>
    <col min="3331" max="3331" width="6.28515625" style="48" bestFit="1" customWidth="1"/>
    <col min="3332" max="3347" width="5.85546875" style="48" customWidth="1"/>
    <col min="3348" max="3584" width="8.5703125" style="48"/>
    <col min="3585" max="3585" width="14.28515625" style="48" customWidth="1"/>
    <col min="3586" max="3586" width="5.28515625" style="48" customWidth="1"/>
    <col min="3587" max="3587" width="6.28515625" style="48" bestFit="1" customWidth="1"/>
    <col min="3588" max="3603" width="5.85546875" style="48" customWidth="1"/>
    <col min="3604" max="3840" width="8.5703125" style="48"/>
    <col min="3841" max="3841" width="14.28515625" style="48" customWidth="1"/>
    <col min="3842" max="3842" width="5.28515625" style="48" customWidth="1"/>
    <col min="3843" max="3843" width="6.28515625" style="48" bestFit="1" customWidth="1"/>
    <col min="3844" max="3859" width="5.85546875" style="48" customWidth="1"/>
    <col min="3860" max="4096" width="8.5703125" style="48"/>
    <col min="4097" max="4097" width="14.28515625" style="48" customWidth="1"/>
    <col min="4098" max="4098" width="5.28515625" style="48" customWidth="1"/>
    <col min="4099" max="4099" width="6.28515625" style="48" bestFit="1" customWidth="1"/>
    <col min="4100" max="4115" width="5.85546875" style="48" customWidth="1"/>
    <col min="4116" max="4352" width="8.5703125" style="48"/>
    <col min="4353" max="4353" width="14.28515625" style="48" customWidth="1"/>
    <col min="4354" max="4354" width="5.28515625" style="48" customWidth="1"/>
    <col min="4355" max="4355" width="6.28515625" style="48" bestFit="1" customWidth="1"/>
    <col min="4356" max="4371" width="5.85546875" style="48" customWidth="1"/>
    <col min="4372" max="4608" width="8.5703125" style="48"/>
    <col min="4609" max="4609" width="14.28515625" style="48" customWidth="1"/>
    <col min="4610" max="4610" width="5.28515625" style="48" customWidth="1"/>
    <col min="4611" max="4611" width="6.28515625" style="48" bestFit="1" customWidth="1"/>
    <col min="4612" max="4627" width="5.85546875" style="48" customWidth="1"/>
    <col min="4628" max="4864" width="8.5703125" style="48"/>
    <col min="4865" max="4865" width="14.28515625" style="48" customWidth="1"/>
    <col min="4866" max="4866" width="5.28515625" style="48" customWidth="1"/>
    <col min="4867" max="4867" width="6.28515625" style="48" bestFit="1" customWidth="1"/>
    <col min="4868" max="4883" width="5.85546875" style="48" customWidth="1"/>
    <col min="4884" max="5120" width="8.5703125" style="48"/>
    <col min="5121" max="5121" width="14.28515625" style="48" customWidth="1"/>
    <col min="5122" max="5122" width="5.28515625" style="48" customWidth="1"/>
    <col min="5123" max="5123" width="6.28515625" style="48" bestFit="1" customWidth="1"/>
    <col min="5124" max="5139" width="5.85546875" style="48" customWidth="1"/>
    <col min="5140" max="5376" width="8.5703125" style="48"/>
    <col min="5377" max="5377" width="14.28515625" style="48" customWidth="1"/>
    <col min="5378" max="5378" width="5.28515625" style="48" customWidth="1"/>
    <col min="5379" max="5379" width="6.28515625" style="48" bestFit="1" customWidth="1"/>
    <col min="5380" max="5395" width="5.85546875" style="48" customWidth="1"/>
    <col min="5396" max="5632" width="8.5703125" style="48"/>
    <col min="5633" max="5633" width="14.28515625" style="48" customWidth="1"/>
    <col min="5634" max="5634" width="5.28515625" style="48" customWidth="1"/>
    <col min="5635" max="5635" width="6.28515625" style="48" bestFit="1" customWidth="1"/>
    <col min="5636" max="5651" width="5.85546875" style="48" customWidth="1"/>
    <col min="5652" max="5888" width="8.5703125" style="48"/>
    <col min="5889" max="5889" width="14.28515625" style="48" customWidth="1"/>
    <col min="5890" max="5890" width="5.28515625" style="48" customWidth="1"/>
    <col min="5891" max="5891" width="6.28515625" style="48" bestFit="1" customWidth="1"/>
    <col min="5892" max="5907" width="5.85546875" style="48" customWidth="1"/>
    <col min="5908" max="6144" width="8.5703125" style="48"/>
    <col min="6145" max="6145" width="14.28515625" style="48" customWidth="1"/>
    <col min="6146" max="6146" width="5.28515625" style="48" customWidth="1"/>
    <col min="6147" max="6147" width="6.28515625" style="48" bestFit="1" customWidth="1"/>
    <col min="6148" max="6163" width="5.85546875" style="48" customWidth="1"/>
    <col min="6164" max="6400" width="8.5703125" style="48"/>
    <col min="6401" max="6401" width="14.28515625" style="48" customWidth="1"/>
    <col min="6402" max="6402" width="5.28515625" style="48" customWidth="1"/>
    <col min="6403" max="6403" width="6.28515625" style="48" bestFit="1" customWidth="1"/>
    <col min="6404" max="6419" width="5.85546875" style="48" customWidth="1"/>
    <col min="6420" max="6656" width="8.5703125" style="48"/>
    <col min="6657" max="6657" width="14.28515625" style="48" customWidth="1"/>
    <col min="6658" max="6658" width="5.28515625" style="48" customWidth="1"/>
    <col min="6659" max="6659" width="6.28515625" style="48" bestFit="1" customWidth="1"/>
    <col min="6660" max="6675" width="5.85546875" style="48" customWidth="1"/>
    <col min="6676" max="6912" width="8.5703125" style="48"/>
    <col min="6913" max="6913" width="14.28515625" style="48" customWidth="1"/>
    <col min="6914" max="6914" width="5.28515625" style="48" customWidth="1"/>
    <col min="6915" max="6915" width="6.28515625" style="48" bestFit="1" customWidth="1"/>
    <col min="6916" max="6931" width="5.85546875" style="48" customWidth="1"/>
    <col min="6932" max="7168" width="8.5703125" style="48"/>
    <col min="7169" max="7169" width="14.28515625" style="48" customWidth="1"/>
    <col min="7170" max="7170" width="5.28515625" style="48" customWidth="1"/>
    <col min="7171" max="7171" width="6.28515625" style="48" bestFit="1" customWidth="1"/>
    <col min="7172" max="7187" width="5.85546875" style="48" customWidth="1"/>
    <col min="7188" max="7424" width="8.5703125" style="48"/>
    <col min="7425" max="7425" width="14.28515625" style="48" customWidth="1"/>
    <col min="7426" max="7426" width="5.28515625" style="48" customWidth="1"/>
    <col min="7427" max="7427" width="6.28515625" style="48" bestFit="1" customWidth="1"/>
    <col min="7428" max="7443" width="5.85546875" style="48" customWidth="1"/>
    <col min="7444" max="7680" width="8.5703125" style="48"/>
    <col min="7681" max="7681" width="14.28515625" style="48" customWidth="1"/>
    <col min="7682" max="7682" width="5.28515625" style="48" customWidth="1"/>
    <col min="7683" max="7683" width="6.28515625" style="48" bestFit="1" customWidth="1"/>
    <col min="7684" max="7699" width="5.85546875" style="48" customWidth="1"/>
    <col min="7700" max="7936" width="8.5703125" style="48"/>
    <col min="7937" max="7937" width="14.28515625" style="48" customWidth="1"/>
    <col min="7938" max="7938" width="5.28515625" style="48" customWidth="1"/>
    <col min="7939" max="7939" width="6.28515625" style="48" bestFit="1" customWidth="1"/>
    <col min="7940" max="7955" width="5.85546875" style="48" customWidth="1"/>
    <col min="7956" max="8192" width="8.5703125" style="48"/>
    <col min="8193" max="8193" width="14.28515625" style="48" customWidth="1"/>
    <col min="8194" max="8194" width="5.28515625" style="48" customWidth="1"/>
    <col min="8195" max="8195" width="6.28515625" style="48" bestFit="1" customWidth="1"/>
    <col min="8196" max="8211" width="5.85546875" style="48" customWidth="1"/>
    <col min="8212" max="8448" width="8.5703125" style="48"/>
    <col min="8449" max="8449" width="14.28515625" style="48" customWidth="1"/>
    <col min="8450" max="8450" width="5.28515625" style="48" customWidth="1"/>
    <col min="8451" max="8451" width="6.28515625" style="48" bestFit="1" customWidth="1"/>
    <col min="8452" max="8467" width="5.85546875" style="48" customWidth="1"/>
    <col min="8468" max="8704" width="8.5703125" style="48"/>
    <col min="8705" max="8705" width="14.28515625" style="48" customWidth="1"/>
    <col min="8706" max="8706" width="5.28515625" style="48" customWidth="1"/>
    <col min="8707" max="8707" width="6.28515625" style="48" bestFit="1" customWidth="1"/>
    <col min="8708" max="8723" width="5.85546875" style="48" customWidth="1"/>
    <col min="8724" max="8960" width="8.5703125" style="48"/>
    <col min="8961" max="8961" width="14.28515625" style="48" customWidth="1"/>
    <col min="8962" max="8962" width="5.28515625" style="48" customWidth="1"/>
    <col min="8963" max="8963" width="6.28515625" style="48" bestFit="1" customWidth="1"/>
    <col min="8964" max="8979" width="5.85546875" style="48" customWidth="1"/>
    <col min="8980" max="9216" width="8.5703125" style="48"/>
    <col min="9217" max="9217" width="14.28515625" style="48" customWidth="1"/>
    <col min="9218" max="9218" width="5.28515625" style="48" customWidth="1"/>
    <col min="9219" max="9219" width="6.28515625" style="48" bestFit="1" customWidth="1"/>
    <col min="9220" max="9235" width="5.85546875" style="48" customWidth="1"/>
    <col min="9236" max="9472" width="8.5703125" style="48"/>
    <col min="9473" max="9473" width="14.28515625" style="48" customWidth="1"/>
    <col min="9474" max="9474" width="5.28515625" style="48" customWidth="1"/>
    <col min="9475" max="9475" width="6.28515625" style="48" bestFit="1" customWidth="1"/>
    <col min="9476" max="9491" width="5.85546875" style="48" customWidth="1"/>
    <col min="9492" max="9728" width="8.5703125" style="48"/>
    <col min="9729" max="9729" width="14.28515625" style="48" customWidth="1"/>
    <col min="9730" max="9730" width="5.28515625" style="48" customWidth="1"/>
    <col min="9731" max="9731" width="6.28515625" style="48" bestFit="1" customWidth="1"/>
    <col min="9732" max="9747" width="5.85546875" style="48" customWidth="1"/>
    <col min="9748" max="9984" width="8.5703125" style="48"/>
    <col min="9985" max="9985" width="14.28515625" style="48" customWidth="1"/>
    <col min="9986" max="9986" width="5.28515625" style="48" customWidth="1"/>
    <col min="9987" max="9987" width="6.28515625" style="48" bestFit="1" customWidth="1"/>
    <col min="9988" max="10003" width="5.85546875" style="48" customWidth="1"/>
    <col min="10004" max="10240" width="8.5703125" style="48"/>
    <col min="10241" max="10241" width="14.28515625" style="48" customWidth="1"/>
    <col min="10242" max="10242" width="5.28515625" style="48" customWidth="1"/>
    <col min="10243" max="10243" width="6.28515625" style="48" bestFit="1" customWidth="1"/>
    <col min="10244" max="10259" width="5.85546875" style="48" customWidth="1"/>
    <col min="10260" max="10496" width="8.5703125" style="48"/>
    <col min="10497" max="10497" width="14.28515625" style="48" customWidth="1"/>
    <col min="10498" max="10498" width="5.28515625" style="48" customWidth="1"/>
    <col min="10499" max="10499" width="6.28515625" style="48" bestFit="1" customWidth="1"/>
    <col min="10500" max="10515" width="5.85546875" style="48" customWidth="1"/>
    <col min="10516" max="10752" width="8.5703125" style="48"/>
    <col min="10753" max="10753" width="14.28515625" style="48" customWidth="1"/>
    <col min="10754" max="10754" width="5.28515625" style="48" customWidth="1"/>
    <col min="10755" max="10755" width="6.28515625" style="48" bestFit="1" customWidth="1"/>
    <col min="10756" max="10771" width="5.85546875" style="48" customWidth="1"/>
    <col min="10772" max="11008" width="8.5703125" style="48"/>
    <col min="11009" max="11009" width="14.28515625" style="48" customWidth="1"/>
    <col min="11010" max="11010" width="5.28515625" style="48" customWidth="1"/>
    <col min="11011" max="11011" width="6.28515625" style="48" bestFit="1" customWidth="1"/>
    <col min="11012" max="11027" width="5.85546875" style="48" customWidth="1"/>
    <col min="11028" max="11264" width="8.5703125" style="48"/>
    <col min="11265" max="11265" width="14.28515625" style="48" customWidth="1"/>
    <col min="11266" max="11266" width="5.28515625" style="48" customWidth="1"/>
    <col min="11267" max="11267" width="6.28515625" style="48" bestFit="1" customWidth="1"/>
    <col min="11268" max="11283" width="5.85546875" style="48" customWidth="1"/>
    <col min="11284" max="11520" width="8.5703125" style="48"/>
    <col min="11521" max="11521" width="14.28515625" style="48" customWidth="1"/>
    <col min="11522" max="11522" width="5.28515625" style="48" customWidth="1"/>
    <col min="11523" max="11523" width="6.28515625" style="48" bestFit="1" customWidth="1"/>
    <col min="11524" max="11539" width="5.85546875" style="48" customWidth="1"/>
    <col min="11540" max="11776" width="8.5703125" style="48"/>
    <col min="11777" max="11777" width="14.28515625" style="48" customWidth="1"/>
    <col min="11778" max="11778" width="5.28515625" style="48" customWidth="1"/>
    <col min="11779" max="11779" width="6.28515625" style="48" bestFit="1" customWidth="1"/>
    <col min="11780" max="11795" width="5.85546875" style="48" customWidth="1"/>
    <col min="11796" max="12032" width="8.5703125" style="48"/>
    <col min="12033" max="12033" width="14.28515625" style="48" customWidth="1"/>
    <col min="12034" max="12034" width="5.28515625" style="48" customWidth="1"/>
    <col min="12035" max="12035" width="6.28515625" style="48" bestFit="1" customWidth="1"/>
    <col min="12036" max="12051" width="5.85546875" style="48" customWidth="1"/>
    <col min="12052" max="12288" width="8.5703125" style="48"/>
    <col min="12289" max="12289" width="14.28515625" style="48" customWidth="1"/>
    <col min="12290" max="12290" width="5.28515625" style="48" customWidth="1"/>
    <col min="12291" max="12291" width="6.28515625" style="48" bestFit="1" customWidth="1"/>
    <col min="12292" max="12307" width="5.85546875" style="48" customWidth="1"/>
    <col min="12308" max="12544" width="8.5703125" style="48"/>
    <col min="12545" max="12545" width="14.28515625" style="48" customWidth="1"/>
    <col min="12546" max="12546" width="5.28515625" style="48" customWidth="1"/>
    <col min="12547" max="12547" width="6.28515625" style="48" bestFit="1" customWidth="1"/>
    <col min="12548" max="12563" width="5.85546875" style="48" customWidth="1"/>
    <col min="12564" max="12800" width="8.5703125" style="48"/>
    <col min="12801" max="12801" width="14.28515625" style="48" customWidth="1"/>
    <col min="12802" max="12802" width="5.28515625" style="48" customWidth="1"/>
    <col min="12803" max="12803" width="6.28515625" style="48" bestFit="1" customWidth="1"/>
    <col min="12804" max="12819" width="5.85546875" style="48" customWidth="1"/>
    <col min="12820" max="13056" width="8.5703125" style="48"/>
    <col min="13057" max="13057" width="14.28515625" style="48" customWidth="1"/>
    <col min="13058" max="13058" width="5.28515625" style="48" customWidth="1"/>
    <col min="13059" max="13059" width="6.28515625" style="48" bestFit="1" customWidth="1"/>
    <col min="13060" max="13075" width="5.85546875" style="48" customWidth="1"/>
    <col min="13076" max="13312" width="8.5703125" style="48"/>
    <col min="13313" max="13313" width="14.28515625" style="48" customWidth="1"/>
    <col min="13314" max="13314" width="5.28515625" style="48" customWidth="1"/>
    <col min="13315" max="13315" width="6.28515625" style="48" bestFit="1" customWidth="1"/>
    <col min="13316" max="13331" width="5.85546875" style="48" customWidth="1"/>
    <col min="13332" max="13568" width="8.5703125" style="48"/>
    <col min="13569" max="13569" width="14.28515625" style="48" customWidth="1"/>
    <col min="13570" max="13570" width="5.28515625" style="48" customWidth="1"/>
    <col min="13571" max="13571" width="6.28515625" style="48" bestFit="1" customWidth="1"/>
    <col min="13572" max="13587" width="5.85546875" style="48" customWidth="1"/>
    <col min="13588" max="13824" width="8.5703125" style="48"/>
    <col min="13825" max="13825" width="14.28515625" style="48" customWidth="1"/>
    <col min="13826" max="13826" width="5.28515625" style="48" customWidth="1"/>
    <col min="13827" max="13827" width="6.28515625" style="48" bestFit="1" customWidth="1"/>
    <col min="13828" max="13843" width="5.85546875" style="48" customWidth="1"/>
    <col min="13844" max="14080" width="8.5703125" style="48"/>
    <col min="14081" max="14081" width="14.28515625" style="48" customWidth="1"/>
    <col min="14082" max="14082" width="5.28515625" style="48" customWidth="1"/>
    <col min="14083" max="14083" width="6.28515625" style="48" bestFit="1" customWidth="1"/>
    <col min="14084" max="14099" width="5.85546875" style="48" customWidth="1"/>
    <col min="14100" max="14336" width="8.5703125" style="48"/>
    <col min="14337" max="14337" width="14.28515625" style="48" customWidth="1"/>
    <col min="14338" max="14338" width="5.28515625" style="48" customWidth="1"/>
    <col min="14339" max="14339" width="6.28515625" style="48" bestFit="1" customWidth="1"/>
    <col min="14340" max="14355" width="5.85546875" style="48" customWidth="1"/>
    <col min="14356" max="14592" width="8.5703125" style="48"/>
    <col min="14593" max="14593" width="14.28515625" style="48" customWidth="1"/>
    <col min="14594" max="14594" width="5.28515625" style="48" customWidth="1"/>
    <col min="14595" max="14595" width="6.28515625" style="48" bestFit="1" customWidth="1"/>
    <col min="14596" max="14611" width="5.85546875" style="48" customWidth="1"/>
    <col min="14612" max="14848" width="8.5703125" style="48"/>
    <col min="14849" max="14849" width="14.28515625" style="48" customWidth="1"/>
    <col min="14850" max="14850" width="5.28515625" style="48" customWidth="1"/>
    <col min="14851" max="14851" width="6.28515625" style="48" bestFit="1" customWidth="1"/>
    <col min="14852" max="14867" width="5.85546875" style="48" customWidth="1"/>
    <col min="14868" max="15104" width="8.5703125" style="48"/>
    <col min="15105" max="15105" width="14.28515625" style="48" customWidth="1"/>
    <col min="15106" max="15106" width="5.28515625" style="48" customWidth="1"/>
    <col min="15107" max="15107" width="6.28515625" style="48" bestFit="1" customWidth="1"/>
    <col min="15108" max="15123" width="5.85546875" style="48" customWidth="1"/>
    <col min="15124" max="15360" width="8.5703125" style="48"/>
    <col min="15361" max="15361" width="14.28515625" style="48" customWidth="1"/>
    <col min="15362" max="15362" width="5.28515625" style="48" customWidth="1"/>
    <col min="15363" max="15363" width="6.28515625" style="48" bestFit="1" customWidth="1"/>
    <col min="15364" max="15379" width="5.85546875" style="48" customWidth="1"/>
    <col min="15380" max="15616" width="8.5703125" style="48"/>
    <col min="15617" max="15617" width="14.28515625" style="48" customWidth="1"/>
    <col min="15618" max="15618" width="5.28515625" style="48" customWidth="1"/>
    <col min="15619" max="15619" width="6.28515625" style="48" bestFit="1" customWidth="1"/>
    <col min="15620" max="15635" width="5.85546875" style="48" customWidth="1"/>
    <col min="15636" max="15872" width="8.5703125" style="48"/>
    <col min="15873" max="15873" width="14.28515625" style="48" customWidth="1"/>
    <col min="15874" max="15874" width="5.28515625" style="48" customWidth="1"/>
    <col min="15875" max="15875" width="6.28515625" style="48" bestFit="1" customWidth="1"/>
    <col min="15876" max="15891" width="5.85546875" style="48" customWidth="1"/>
    <col min="15892" max="16128" width="8.5703125" style="48"/>
    <col min="16129" max="16129" width="14.28515625" style="48" customWidth="1"/>
    <col min="16130" max="16130" width="5.28515625" style="48" customWidth="1"/>
    <col min="16131" max="16131" width="6.28515625" style="48" bestFit="1" customWidth="1"/>
    <col min="16132" max="16147" width="5.85546875" style="48" customWidth="1"/>
    <col min="16148" max="16384" width="8.5703125" style="48"/>
  </cols>
  <sheetData>
    <row r="3" spans="1:21" s="39" customFormat="1" ht="19.5" customHeight="1" thickBot="1">
      <c r="A3" s="37" t="s">
        <v>94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21" s="41" customFormat="1" ht="20.25" customHeight="1">
      <c r="A4" s="374" t="s">
        <v>210</v>
      </c>
      <c r="B4" s="40"/>
      <c r="C4" s="377" t="s">
        <v>96</v>
      </c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</row>
    <row r="5" spans="1:21" s="41" customFormat="1" ht="11.25" customHeight="1">
      <c r="A5" s="375"/>
      <c r="B5" s="40"/>
      <c r="C5" s="378" t="s">
        <v>97</v>
      </c>
      <c r="D5" s="42">
        <v>1</v>
      </c>
      <c r="E5" s="42">
        <v>50</v>
      </c>
      <c r="F5" s="42">
        <v>100</v>
      </c>
      <c r="G5" s="42">
        <v>150</v>
      </c>
      <c r="H5" s="42">
        <v>200</v>
      </c>
      <c r="I5" s="42">
        <v>250</v>
      </c>
      <c r="J5" s="42">
        <v>300</v>
      </c>
      <c r="K5" s="42">
        <v>400</v>
      </c>
      <c r="L5" s="42">
        <v>500</v>
      </c>
      <c r="M5" s="42">
        <v>600</v>
      </c>
      <c r="N5" s="42">
        <v>700</v>
      </c>
      <c r="O5" s="42">
        <v>800</v>
      </c>
      <c r="P5" s="42">
        <v>900</v>
      </c>
      <c r="Q5" s="42">
        <v>1000</v>
      </c>
      <c r="R5" s="42">
        <v>1100</v>
      </c>
      <c r="S5" s="43">
        <v>1200</v>
      </c>
    </row>
    <row r="6" spans="1:21" s="41" customFormat="1" ht="11.25" customHeight="1">
      <c r="A6" s="375"/>
      <c r="B6" s="381" t="s">
        <v>211</v>
      </c>
      <c r="C6" s="379"/>
      <c r="D6" s="43" t="s">
        <v>98</v>
      </c>
      <c r="E6" s="43" t="s">
        <v>98</v>
      </c>
      <c r="F6" s="43" t="s">
        <v>99</v>
      </c>
      <c r="G6" s="43" t="s">
        <v>99</v>
      </c>
      <c r="H6" s="43" t="s">
        <v>99</v>
      </c>
      <c r="I6" s="43" t="s">
        <v>99</v>
      </c>
      <c r="J6" s="43" t="s">
        <v>99</v>
      </c>
      <c r="K6" s="43" t="s">
        <v>99</v>
      </c>
      <c r="L6" s="43" t="s">
        <v>99</v>
      </c>
      <c r="M6" s="43" t="s">
        <v>99</v>
      </c>
      <c r="N6" s="43" t="s">
        <v>99</v>
      </c>
      <c r="O6" s="43" t="s">
        <v>99</v>
      </c>
      <c r="P6" s="43" t="s">
        <v>99</v>
      </c>
      <c r="Q6" s="43" t="s">
        <v>98</v>
      </c>
      <c r="R6" s="43" t="s">
        <v>98</v>
      </c>
      <c r="S6" s="43" t="s">
        <v>100</v>
      </c>
    </row>
    <row r="7" spans="1:21" s="41" customFormat="1" ht="11.25" customHeight="1">
      <c r="A7" s="375"/>
      <c r="B7" s="381"/>
      <c r="C7" s="379"/>
      <c r="D7" s="43">
        <v>49</v>
      </c>
      <c r="E7" s="43">
        <v>99</v>
      </c>
      <c r="F7" s="43">
        <v>149</v>
      </c>
      <c r="G7" s="43">
        <v>199</v>
      </c>
      <c r="H7" s="43">
        <v>249</v>
      </c>
      <c r="I7" s="43">
        <v>299</v>
      </c>
      <c r="J7" s="43">
        <v>399</v>
      </c>
      <c r="K7" s="43">
        <v>499</v>
      </c>
      <c r="L7" s="43">
        <v>599</v>
      </c>
      <c r="M7" s="43">
        <v>699</v>
      </c>
      <c r="N7" s="43">
        <v>799</v>
      </c>
      <c r="O7" s="43">
        <v>899</v>
      </c>
      <c r="P7" s="43">
        <v>999</v>
      </c>
      <c r="Q7" s="43">
        <v>1099</v>
      </c>
      <c r="R7" s="43">
        <v>1199</v>
      </c>
      <c r="S7" s="44" t="s">
        <v>101</v>
      </c>
    </row>
    <row r="8" spans="1:21" s="41" customFormat="1" ht="11.25" customHeight="1" thickBot="1">
      <c r="A8" s="376"/>
      <c r="B8" s="45"/>
      <c r="C8" s="380"/>
      <c r="D8" s="46" t="s">
        <v>102</v>
      </c>
      <c r="E8" s="46" t="s">
        <v>102</v>
      </c>
      <c r="F8" s="46" t="s">
        <v>102</v>
      </c>
      <c r="G8" s="46" t="s">
        <v>102</v>
      </c>
      <c r="H8" s="46" t="s">
        <v>102</v>
      </c>
      <c r="I8" s="46" t="s">
        <v>102</v>
      </c>
      <c r="J8" s="46" t="s">
        <v>102</v>
      </c>
      <c r="K8" s="46" t="s">
        <v>102</v>
      </c>
      <c r="L8" s="46" t="s">
        <v>102</v>
      </c>
      <c r="M8" s="46" t="s">
        <v>102</v>
      </c>
      <c r="N8" s="46" t="s">
        <v>102</v>
      </c>
      <c r="O8" s="46" t="s">
        <v>102</v>
      </c>
      <c r="P8" s="46" t="s">
        <v>102</v>
      </c>
      <c r="Q8" s="46" t="s">
        <v>102</v>
      </c>
      <c r="R8" s="46" t="s">
        <v>102</v>
      </c>
      <c r="S8" s="47"/>
    </row>
    <row r="9" spans="1:21" s="39" customFormat="1" ht="20.25" customHeight="1">
      <c r="A9" s="192" t="s">
        <v>203</v>
      </c>
      <c r="B9" s="162">
        <v>85</v>
      </c>
      <c r="C9" s="163">
        <v>4</v>
      </c>
      <c r="D9" s="163">
        <v>14</v>
      </c>
      <c r="E9" s="163">
        <v>8</v>
      </c>
      <c r="F9" s="163">
        <v>6</v>
      </c>
      <c r="G9" s="163">
        <v>7</v>
      </c>
      <c r="H9" s="163">
        <v>3</v>
      </c>
      <c r="I9" s="163">
        <v>3</v>
      </c>
      <c r="J9" s="163">
        <v>12</v>
      </c>
      <c r="K9" s="163">
        <v>14</v>
      </c>
      <c r="L9" s="163">
        <v>4</v>
      </c>
      <c r="M9" s="163">
        <v>5</v>
      </c>
      <c r="N9" s="163">
        <v>4</v>
      </c>
      <c r="O9" s="163">
        <v>0</v>
      </c>
      <c r="P9" s="163">
        <v>0</v>
      </c>
      <c r="Q9" s="163">
        <v>1</v>
      </c>
      <c r="R9" s="163">
        <v>0</v>
      </c>
      <c r="S9" s="163">
        <v>0</v>
      </c>
    </row>
    <row r="10" spans="1:21" s="39" customFormat="1" ht="20.25" customHeight="1">
      <c r="A10" s="9" t="s">
        <v>212</v>
      </c>
      <c r="B10" s="240">
        <f>SUM(B11:B13)</f>
        <v>85</v>
      </c>
      <c r="C10" s="241">
        <f t="shared" ref="C10:P10" si="0">SUM(C11:C13)</f>
        <v>4</v>
      </c>
      <c r="D10" s="241">
        <f t="shared" si="0"/>
        <v>14</v>
      </c>
      <c r="E10" s="241">
        <f t="shared" si="0"/>
        <v>8</v>
      </c>
      <c r="F10" s="241">
        <f t="shared" si="0"/>
        <v>7</v>
      </c>
      <c r="G10" s="241">
        <f t="shared" si="0"/>
        <v>6</v>
      </c>
      <c r="H10" s="241">
        <f t="shared" si="0"/>
        <v>4</v>
      </c>
      <c r="I10" s="241">
        <f t="shared" si="0"/>
        <v>3</v>
      </c>
      <c r="J10" s="241">
        <f t="shared" si="0"/>
        <v>14</v>
      </c>
      <c r="K10" s="241">
        <f t="shared" si="0"/>
        <v>10</v>
      </c>
      <c r="L10" s="241">
        <f t="shared" si="0"/>
        <v>6</v>
      </c>
      <c r="M10" s="241">
        <f t="shared" si="0"/>
        <v>4</v>
      </c>
      <c r="N10" s="241">
        <f t="shared" si="0"/>
        <v>4</v>
      </c>
      <c r="O10" s="241">
        <f t="shared" si="0"/>
        <v>0</v>
      </c>
      <c r="P10" s="241">
        <f t="shared" si="0"/>
        <v>0</v>
      </c>
      <c r="Q10" s="242">
        <f>SUM(Q11:Q13)</f>
        <v>1</v>
      </c>
      <c r="R10" s="242">
        <v>0</v>
      </c>
      <c r="S10" s="243">
        <v>0</v>
      </c>
    </row>
    <row r="11" spans="1:21" s="39" customFormat="1" ht="20.25" customHeight="1">
      <c r="A11" s="10" t="s">
        <v>21</v>
      </c>
      <c r="B11" s="162">
        <v>1</v>
      </c>
      <c r="C11" s="163">
        <v>0</v>
      </c>
      <c r="D11" s="163">
        <v>0</v>
      </c>
      <c r="E11" s="163">
        <v>0</v>
      </c>
      <c r="F11" s="163">
        <v>0</v>
      </c>
      <c r="G11" s="163">
        <v>0</v>
      </c>
      <c r="H11" s="163">
        <v>0</v>
      </c>
      <c r="I11" s="163">
        <v>0</v>
      </c>
      <c r="J11" s="163">
        <v>1</v>
      </c>
      <c r="K11" s="163">
        <v>0</v>
      </c>
      <c r="L11" s="163">
        <v>0</v>
      </c>
      <c r="M11" s="163">
        <v>0</v>
      </c>
      <c r="N11" s="163">
        <v>0</v>
      </c>
      <c r="O11" s="163">
        <v>0</v>
      </c>
      <c r="P11" s="163">
        <v>0</v>
      </c>
      <c r="Q11" s="163">
        <v>0</v>
      </c>
      <c r="R11" s="163">
        <v>0</v>
      </c>
      <c r="S11" s="163">
        <v>0</v>
      </c>
    </row>
    <row r="12" spans="1:21" s="39" customFormat="1" ht="20.25" customHeight="1">
      <c r="A12" s="10" t="s">
        <v>23</v>
      </c>
      <c r="B12" s="162">
        <f t="shared" ref="B12:O12" si="1">SUM(B15:B31)</f>
        <v>80</v>
      </c>
      <c r="C12" s="163">
        <f t="shared" si="1"/>
        <v>4</v>
      </c>
      <c r="D12" s="163">
        <f t="shared" si="1"/>
        <v>13</v>
      </c>
      <c r="E12" s="163">
        <f t="shared" si="1"/>
        <v>6</v>
      </c>
      <c r="F12" s="163">
        <f t="shared" si="1"/>
        <v>7</v>
      </c>
      <c r="G12" s="163">
        <f t="shared" si="1"/>
        <v>5</v>
      </c>
      <c r="H12" s="163">
        <f t="shared" si="1"/>
        <v>4</v>
      </c>
      <c r="I12" s="163">
        <f t="shared" si="1"/>
        <v>3</v>
      </c>
      <c r="J12" s="163">
        <f t="shared" si="1"/>
        <v>13</v>
      </c>
      <c r="K12" s="163">
        <f t="shared" si="1"/>
        <v>10</v>
      </c>
      <c r="L12" s="163">
        <f t="shared" si="1"/>
        <v>6</v>
      </c>
      <c r="M12" s="163">
        <f t="shared" si="1"/>
        <v>4</v>
      </c>
      <c r="N12" s="163">
        <f t="shared" si="1"/>
        <v>4</v>
      </c>
      <c r="O12" s="163">
        <f t="shared" si="1"/>
        <v>0</v>
      </c>
      <c r="P12" s="163">
        <f>SUM(P15:P31)</f>
        <v>0</v>
      </c>
      <c r="Q12" s="163">
        <f>SUM(Q15:Q31)</f>
        <v>1</v>
      </c>
      <c r="R12" s="163">
        <v>0</v>
      </c>
      <c r="S12" s="163">
        <v>0</v>
      </c>
    </row>
    <row r="13" spans="1:21" s="39" customFormat="1" ht="20.25" customHeight="1" thickBot="1">
      <c r="A13" s="11" t="s">
        <v>24</v>
      </c>
      <c r="B13" s="244">
        <f>SUM(C13:S13)</f>
        <v>4</v>
      </c>
      <c r="C13" s="245">
        <v>0</v>
      </c>
      <c r="D13" s="245">
        <v>1</v>
      </c>
      <c r="E13" s="245">
        <v>2</v>
      </c>
      <c r="F13" s="245">
        <v>0</v>
      </c>
      <c r="G13" s="245">
        <v>1</v>
      </c>
      <c r="H13" s="245">
        <v>0</v>
      </c>
      <c r="I13" s="245">
        <v>0</v>
      </c>
      <c r="J13" s="245">
        <v>0</v>
      </c>
      <c r="K13" s="245">
        <v>0</v>
      </c>
      <c r="L13" s="245">
        <v>0</v>
      </c>
      <c r="M13" s="245">
        <v>0</v>
      </c>
      <c r="N13" s="245">
        <v>0</v>
      </c>
      <c r="O13" s="245">
        <v>0</v>
      </c>
      <c r="P13" s="245">
        <v>0</v>
      </c>
      <c r="Q13" s="245">
        <v>0</v>
      </c>
      <c r="R13" s="245">
        <v>0</v>
      </c>
      <c r="S13" s="245">
        <v>0</v>
      </c>
      <c r="U13" s="7"/>
    </row>
    <row r="14" spans="1:21" s="39" customFormat="1" ht="15" customHeight="1">
      <c r="A14" s="12" t="s">
        <v>26</v>
      </c>
      <c r="B14" s="162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U14" s="7"/>
    </row>
    <row r="15" spans="1:21" s="39" customFormat="1" ht="40.5" customHeight="1">
      <c r="A15" s="14" t="s">
        <v>27</v>
      </c>
      <c r="B15" s="162">
        <f>SUM(C15:S15)</f>
        <v>25</v>
      </c>
      <c r="C15" s="163">
        <v>2</v>
      </c>
      <c r="D15" s="163">
        <v>5</v>
      </c>
      <c r="E15" s="163">
        <v>2</v>
      </c>
      <c r="F15" s="163">
        <v>1</v>
      </c>
      <c r="G15" s="163">
        <v>1</v>
      </c>
      <c r="H15" s="163">
        <v>0</v>
      </c>
      <c r="I15" s="163">
        <v>0</v>
      </c>
      <c r="J15" s="163">
        <v>3</v>
      </c>
      <c r="K15" s="163">
        <v>6</v>
      </c>
      <c r="L15" s="163">
        <v>4</v>
      </c>
      <c r="M15" s="163">
        <v>0</v>
      </c>
      <c r="N15" s="163">
        <v>1</v>
      </c>
      <c r="O15" s="163">
        <v>0</v>
      </c>
      <c r="P15" s="163">
        <v>0</v>
      </c>
      <c r="Q15" s="163">
        <v>0</v>
      </c>
      <c r="R15" s="163">
        <v>0</v>
      </c>
      <c r="S15" s="163">
        <v>0</v>
      </c>
      <c r="U15" s="7"/>
    </row>
    <row r="16" spans="1:21" s="39" customFormat="1" ht="40.5" customHeight="1">
      <c r="A16" s="15" t="s">
        <v>213</v>
      </c>
      <c r="B16" s="246">
        <f t="shared" ref="B16:B30" si="2">SUM(C16:S16)</f>
        <v>6</v>
      </c>
      <c r="C16" s="247">
        <v>0</v>
      </c>
      <c r="D16" s="247">
        <v>2</v>
      </c>
      <c r="E16" s="247">
        <v>0</v>
      </c>
      <c r="F16" s="247">
        <v>0</v>
      </c>
      <c r="G16" s="247">
        <v>1</v>
      </c>
      <c r="H16" s="247">
        <v>0</v>
      </c>
      <c r="I16" s="247">
        <v>0</v>
      </c>
      <c r="J16" s="247">
        <v>0</v>
      </c>
      <c r="K16" s="247">
        <v>1</v>
      </c>
      <c r="L16" s="247">
        <v>0</v>
      </c>
      <c r="M16" s="247">
        <v>1</v>
      </c>
      <c r="N16" s="247">
        <v>1</v>
      </c>
      <c r="O16" s="247">
        <v>0</v>
      </c>
      <c r="P16" s="247">
        <v>0</v>
      </c>
      <c r="Q16" s="247">
        <v>0</v>
      </c>
      <c r="R16" s="247">
        <v>0</v>
      </c>
      <c r="S16" s="247">
        <v>0</v>
      </c>
      <c r="U16" s="7"/>
    </row>
    <row r="17" spans="1:21" s="39" customFormat="1" ht="40.5" customHeight="1">
      <c r="A17" s="15" t="s">
        <v>214</v>
      </c>
      <c r="B17" s="246">
        <f t="shared" si="2"/>
        <v>2</v>
      </c>
      <c r="C17" s="247">
        <v>0</v>
      </c>
      <c r="D17" s="247">
        <v>0</v>
      </c>
      <c r="E17" s="247">
        <v>0</v>
      </c>
      <c r="F17" s="247">
        <v>0</v>
      </c>
      <c r="G17" s="247">
        <v>0</v>
      </c>
      <c r="H17" s="247">
        <v>0</v>
      </c>
      <c r="I17" s="247">
        <v>0</v>
      </c>
      <c r="J17" s="247">
        <v>1</v>
      </c>
      <c r="K17" s="247">
        <v>0</v>
      </c>
      <c r="L17" s="247">
        <v>1</v>
      </c>
      <c r="M17" s="247">
        <v>0</v>
      </c>
      <c r="N17" s="247">
        <v>0</v>
      </c>
      <c r="O17" s="247">
        <v>0</v>
      </c>
      <c r="P17" s="247">
        <v>0</v>
      </c>
      <c r="Q17" s="247">
        <v>0</v>
      </c>
      <c r="R17" s="247">
        <v>0</v>
      </c>
      <c r="S17" s="247">
        <v>0</v>
      </c>
      <c r="U17" s="7"/>
    </row>
    <row r="18" spans="1:21" s="39" customFormat="1" ht="40.5" customHeight="1">
      <c r="A18" s="15" t="s">
        <v>215</v>
      </c>
      <c r="B18" s="246">
        <f t="shared" si="2"/>
        <v>5</v>
      </c>
      <c r="C18" s="247">
        <v>0</v>
      </c>
      <c r="D18" s="247">
        <v>1</v>
      </c>
      <c r="E18" s="247">
        <v>1</v>
      </c>
      <c r="F18" s="247">
        <v>1</v>
      </c>
      <c r="G18" s="247">
        <v>0</v>
      </c>
      <c r="H18" s="247">
        <v>0</v>
      </c>
      <c r="I18" s="247">
        <v>0</v>
      </c>
      <c r="J18" s="247">
        <v>2</v>
      </c>
      <c r="K18" s="247">
        <v>0</v>
      </c>
      <c r="L18" s="247">
        <v>0</v>
      </c>
      <c r="M18" s="247">
        <v>0</v>
      </c>
      <c r="N18" s="247">
        <v>0</v>
      </c>
      <c r="O18" s="247">
        <v>0</v>
      </c>
      <c r="P18" s="247">
        <v>0</v>
      </c>
      <c r="Q18" s="247">
        <v>0</v>
      </c>
      <c r="R18" s="247">
        <v>0</v>
      </c>
      <c r="S18" s="247">
        <v>0</v>
      </c>
      <c r="U18" s="7"/>
    </row>
    <row r="19" spans="1:21" s="39" customFormat="1" ht="40.5" customHeight="1">
      <c r="A19" s="15" t="s">
        <v>216</v>
      </c>
      <c r="B19" s="246">
        <f t="shared" si="2"/>
        <v>3</v>
      </c>
      <c r="C19" s="247">
        <v>0</v>
      </c>
      <c r="D19" s="247">
        <v>0</v>
      </c>
      <c r="E19" s="247">
        <v>0</v>
      </c>
      <c r="F19" s="247">
        <v>1</v>
      </c>
      <c r="G19" s="247">
        <v>0</v>
      </c>
      <c r="H19" s="247">
        <v>1</v>
      </c>
      <c r="I19" s="247">
        <v>1</v>
      </c>
      <c r="J19" s="247">
        <v>0</v>
      </c>
      <c r="K19" s="247">
        <v>0</v>
      </c>
      <c r="L19" s="247">
        <v>0</v>
      </c>
      <c r="M19" s="247">
        <v>0</v>
      </c>
      <c r="N19" s="247">
        <v>0</v>
      </c>
      <c r="O19" s="247">
        <v>0</v>
      </c>
      <c r="P19" s="247">
        <v>0</v>
      </c>
      <c r="Q19" s="247">
        <v>0</v>
      </c>
      <c r="R19" s="247">
        <v>0</v>
      </c>
      <c r="S19" s="247">
        <v>0</v>
      </c>
      <c r="U19" s="7"/>
    </row>
    <row r="20" spans="1:21" s="39" customFormat="1" ht="40.5" customHeight="1">
      <c r="A20" s="15" t="s">
        <v>217</v>
      </c>
      <c r="B20" s="246">
        <f t="shared" si="2"/>
        <v>3</v>
      </c>
      <c r="C20" s="247">
        <v>0</v>
      </c>
      <c r="D20" s="247">
        <v>0</v>
      </c>
      <c r="E20" s="247">
        <v>0</v>
      </c>
      <c r="F20" s="247">
        <v>0</v>
      </c>
      <c r="G20" s="247">
        <v>0</v>
      </c>
      <c r="H20" s="247">
        <v>0</v>
      </c>
      <c r="I20" s="247">
        <v>0</v>
      </c>
      <c r="J20" s="247">
        <v>1</v>
      </c>
      <c r="K20" s="247">
        <v>0</v>
      </c>
      <c r="L20" s="247">
        <v>0</v>
      </c>
      <c r="M20" s="247">
        <v>0</v>
      </c>
      <c r="N20" s="247">
        <v>1</v>
      </c>
      <c r="O20" s="247">
        <v>0</v>
      </c>
      <c r="P20" s="247">
        <v>0</v>
      </c>
      <c r="Q20" s="247">
        <v>1</v>
      </c>
      <c r="R20" s="247">
        <v>0</v>
      </c>
      <c r="S20" s="247">
        <v>0</v>
      </c>
      <c r="U20" s="7"/>
    </row>
    <row r="21" spans="1:21" s="39" customFormat="1" ht="40.5" customHeight="1">
      <c r="A21" s="15" t="s">
        <v>33</v>
      </c>
      <c r="B21" s="246">
        <f>SUM(C21:S21)</f>
        <v>2</v>
      </c>
      <c r="C21" s="247">
        <v>0</v>
      </c>
      <c r="D21" s="247">
        <v>0</v>
      </c>
      <c r="E21" s="247">
        <v>0</v>
      </c>
      <c r="F21" s="247">
        <v>0</v>
      </c>
      <c r="G21" s="247">
        <v>0</v>
      </c>
      <c r="H21" s="247">
        <v>0</v>
      </c>
      <c r="I21" s="247">
        <v>0</v>
      </c>
      <c r="J21" s="247">
        <v>1</v>
      </c>
      <c r="K21" s="247">
        <v>0</v>
      </c>
      <c r="L21" s="247">
        <v>1</v>
      </c>
      <c r="M21" s="247">
        <v>0</v>
      </c>
      <c r="N21" s="247">
        <v>0</v>
      </c>
      <c r="O21" s="247">
        <v>0</v>
      </c>
      <c r="P21" s="247">
        <v>0</v>
      </c>
      <c r="Q21" s="247">
        <v>0</v>
      </c>
      <c r="R21" s="247">
        <v>0</v>
      </c>
      <c r="S21" s="247">
        <v>0</v>
      </c>
      <c r="U21" s="7"/>
    </row>
    <row r="22" spans="1:21" s="39" customFormat="1" ht="40.5" customHeight="1">
      <c r="A22" s="15" t="s">
        <v>34</v>
      </c>
      <c r="B22" s="246">
        <f>SUM(C22:S22)</f>
        <v>8</v>
      </c>
      <c r="C22" s="247">
        <v>0</v>
      </c>
      <c r="D22" s="247">
        <v>2</v>
      </c>
      <c r="E22" s="247">
        <v>0</v>
      </c>
      <c r="F22" s="247">
        <v>0</v>
      </c>
      <c r="G22" s="247">
        <v>0</v>
      </c>
      <c r="H22" s="247">
        <v>1</v>
      </c>
      <c r="I22" s="247">
        <v>0</v>
      </c>
      <c r="J22" s="247">
        <v>3</v>
      </c>
      <c r="K22" s="247">
        <v>1</v>
      </c>
      <c r="L22" s="247">
        <v>0</v>
      </c>
      <c r="M22" s="247">
        <v>1</v>
      </c>
      <c r="N22" s="247">
        <v>0</v>
      </c>
      <c r="O22" s="247">
        <v>0</v>
      </c>
      <c r="P22" s="247">
        <v>0</v>
      </c>
      <c r="Q22" s="247">
        <v>0</v>
      </c>
      <c r="R22" s="247">
        <v>0</v>
      </c>
      <c r="S22" s="247">
        <v>0</v>
      </c>
      <c r="U22" s="7"/>
    </row>
    <row r="23" spans="1:21" s="39" customFormat="1" ht="40.5" customHeight="1">
      <c r="A23" s="15" t="s">
        <v>35</v>
      </c>
      <c r="B23" s="246">
        <f>SUM(C23:S23)</f>
        <v>6</v>
      </c>
      <c r="C23" s="247">
        <v>1</v>
      </c>
      <c r="D23" s="247">
        <v>0</v>
      </c>
      <c r="E23" s="247">
        <v>0</v>
      </c>
      <c r="F23" s="247">
        <v>0</v>
      </c>
      <c r="G23" s="247">
        <v>0</v>
      </c>
      <c r="H23" s="247">
        <v>0</v>
      </c>
      <c r="I23" s="247">
        <v>0</v>
      </c>
      <c r="J23" s="247">
        <v>0</v>
      </c>
      <c r="K23" s="247">
        <v>2</v>
      </c>
      <c r="L23" s="247">
        <v>0</v>
      </c>
      <c r="M23" s="247">
        <v>2</v>
      </c>
      <c r="N23" s="247">
        <v>1</v>
      </c>
      <c r="O23" s="247">
        <v>0</v>
      </c>
      <c r="P23" s="247">
        <v>0</v>
      </c>
      <c r="Q23" s="247">
        <v>0</v>
      </c>
      <c r="R23" s="247">
        <v>0</v>
      </c>
      <c r="S23" s="247">
        <v>0</v>
      </c>
      <c r="U23" s="7"/>
    </row>
    <row r="24" spans="1:21" s="39" customFormat="1" ht="40.5" customHeight="1">
      <c r="A24" s="15" t="s">
        <v>218</v>
      </c>
      <c r="B24" s="246">
        <f t="shared" si="2"/>
        <v>3</v>
      </c>
      <c r="C24" s="247">
        <v>0</v>
      </c>
      <c r="D24" s="247">
        <v>0</v>
      </c>
      <c r="E24" s="247">
        <v>1</v>
      </c>
      <c r="F24" s="247">
        <v>0</v>
      </c>
      <c r="G24" s="247">
        <v>1</v>
      </c>
      <c r="H24" s="247">
        <v>0</v>
      </c>
      <c r="I24" s="247">
        <v>0</v>
      </c>
      <c r="J24" s="247">
        <v>1</v>
      </c>
      <c r="K24" s="247">
        <v>0</v>
      </c>
      <c r="L24" s="247">
        <v>0</v>
      </c>
      <c r="M24" s="247">
        <v>0</v>
      </c>
      <c r="N24" s="247">
        <v>0</v>
      </c>
      <c r="O24" s="247">
        <v>0</v>
      </c>
      <c r="P24" s="247">
        <v>0</v>
      </c>
      <c r="Q24" s="247">
        <v>0</v>
      </c>
      <c r="R24" s="247">
        <v>0</v>
      </c>
      <c r="S24" s="247">
        <v>0</v>
      </c>
      <c r="U24" s="7"/>
    </row>
    <row r="25" spans="1:21" s="39" customFormat="1" ht="40.5" customHeight="1">
      <c r="A25" s="15" t="s">
        <v>219</v>
      </c>
      <c r="B25" s="246">
        <f t="shared" si="2"/>
        <v>1</v>
      </c>
      <c r="C25" s="247">
        <v>0</v>
      </c>
      <c r="D25" s="247">
        <v>0</v>
      </c>
      <c r="E25" s="247">
        <v>1</v>
      </c>
      <c r="F25" s="247">
        <v>0</v>
      </c>
      <c r="G25" s="247">
        <v>0</v>
      </c>
      <c r="H25" s="247">
        <v>0</v>
      </c>
      <c r="I25" s="247">
        <v>0</v>
      </c>
      <c r="J25" s="247">
        <v>0</v>
      </c>
      <c r="K25" s="247">
        <v>0</v>
      </c>
      <c r="L25" s="247">
        <v>0</v>
      </c>
      <c r="M25" s="247">
        <v>0</v>
      </c>
      <c r="N25" s="247">
        <v>0</v>
      </c>
      <c r="O25" s="247">
        <v>0</v>
      </c>
      <c r="P25" s="247">
        <v>0</v>
      </c>
      <c r="Q25" s="247">
        <v>0</v>
      </c>
      <c r="R25" s="247">
        <v>0</v>
      </c>
      <c r="S25" s="247">
        <v>0</v>
      </c>
      <c r="U25" s="7"/>
    </row>
    <row r="26" spans="1:21" s="39" customFormat="1" ht="40.5" customHeight="1">
      <c r="A26" s="15" t="s">
        <v>38</v>
      </c>
      <c r="B26" s="246">
        <f t="shared" si="2"/>
        <v>3</v>
      </c>
      <c r="C26" s="247">
        <v>0</v>
      </c>
      <c r="D26" s="247">
        <v>1</v>
      </c>
      <c r="E26" s="247">
        <v>0</v>
      </c>
      <c r="F26" s="247">
        <v>1</v>
      </c>
      <c r="G26" s="247">
        <v>1</v>
      </c>
      <c r="H26" s="247">
        <v>0</v>
      </c>
      <c r="I26" s="247">
        <v>0</v>
      </c>
      <c r="J26" s="247">
        <v>0</v>
      </c>
      <c r="K26" s="247">
        <v>0</v>
      </c>
      <c r="L26" s="247">
        <v>0</v>
      </c>
      <c r="M26" s="247">
        <v>0</v>
      </c>
      <c r="N26" s="247">
        <v>0</v>
      </c>
      <c r="O26" s="247">
        <v>0</v>
      </c>
      <c r="P26" s="247">
        <v>0</v>
      </c>
      <c r="Q26" s="247">
        <v>0</v>
      </c>
      <c r="R26" s="247">
        <v>0</v>
      </c>
      <c r="S26" s="247">
        <v>0</v>
      </c>
      <c r="U26" s="7"/>
    </row>
    <row r="27" spans="1:21" s="39" customFormat="1" ht="40.5" customHeight="1">
      <c r="A27" s="15" t="s">
        <v>220</v>
      </c>
      <c r="B27" s="246">
        <f t="shared" si="2"/>
        <v>4</v>
      </c>
      <c r="C27" s="247">
        <v>0</v>
      </c>
      <c r="D27" s="247">
        <v>0</v>
      </c>
      <c r="E27" s="247">
        <v>0</v>
      </c>
      <c r="F27" s="247">
        <v>3</v>
      </c>
      <c r="G27" s="247">
        <v>0</v>
      </c>
      <c r="H27" s="247">
        <v>0</v>
      </c>
      <c r="I27" s="247">
        <v>1</v>
      </c>
      <c r="J27" s="247">
        <v>0</v>
      </c>
      <c r="K27" s="247">
        <v>0</v>
      </c>
      <c r="L27" s="247">
        <v>0</v>
      </c>
      <c r="M27" s="247">
        <v>0</v>
      </c>
      <c r="N27" s="247">
        <v>0</v>
      </c>
      <c r="O27" s="247">
        <v>0</v>
      </c>
      <c r="P27" s="247">
        <v>0</v>
      </c>
      <c r="Q27" s="247">
        <v>0</v>
      </c>
      <c r="R27" s="247">
        <v>0</v>
      </c>
      <c r="S27" s="247">
        <v>0</v>
      </c>
      <c r="U27" s="7"/>
    </row>
    <row r="28" spans="1:21" s="39" customFormat="1" ht="40.5" customHeight="1">
      <c r="A28" s="15" t="s">
        <v>221</v>
      </c>
      <c r="B28" s="246">
        <f t="shared" si="2"/>
        <v>2</v>
      </c>
      <c r="C28" s="247">
        <v>1</v>
      </c>
      <c r="D28" s="247">
        <v>0</v>
      </c>
      <c r="E28" s="247">
        <v>0</v>
      </c>
      <c r="F28" s="247">
        <v>0</v>
      </c>
      <c r="G28" s="247">
        <v>0</v>
      </c>
      <c r="H28" s="247">
        <v>1</v>
      </c>
      <c r="I28" s="247">
        <v>0</v>
      </c>
      <c r="J28" s="247">
        <v>0</v>
      </c>
      <c r="K28" s="247">
        <v>0</v>
      </c>
      <c r="L28" s="247">
        <v>0</v>
      </c>
      <c r="M28" s="247">
        <v>0</v>
      </c>
      <c r="N28" s="247">
        <v>0</v>
      </c>
      <c r="O28" s="247">
        <v>0</v>
      </c>
      <c r="P28" s="247">
        <v>0</v>
      </c>
      <c r="Q28" s="247">
        <v>0</v>
      </c>
      <c r="R28" s="247">
        <v>0</v>
      </c>
      <c r="S28" s="247">
        <v>0</v>
      </c>
      <c r="U28" s="7"/>
    </row>
    <row r="29" spans="1:21" s="39" customFormat="1" ht="40.5" customHeight="1">
      <c r="A29" s="15" t="s">
        <v>222</v>
      </c>
      <c r="B29" s="246">
        <f>SUM(C29:S29)</f>
        <v>2</v>
      </c>
      <c r="C29" s="247">
        <v>0</v>
      </c>
      <c r="D29" s="247">
        <v>1</v>
      </c>
      <c r="E29" s="247">
        <v>0</v>
      </c>
      <c r="F29" s="247">
        <v>0</v>
      </c>
      <c r="G29" s="247">
        <v>0</v>
      </c>
      <c r="H29" s="247">
        <v>0</v>
      </c>
      <c r="I29" s="247">
        <v>0</v>
      </c>
      <c r="J29" s="247">
        <v>1</v>
      </c>
      <c r="K29" s="247">
        <v>0</v>
      </c>
      <c r="L29" s="247">
        <v>0</v>
      </c>
      <c r="M29" s="247">
        <v>0</v>
      </c>
      <c r="N29" s="247">
        <v>0</v>
      </c>
      <c r="O29" s="247">
        <v>0</v>
      </c>
      <c r="P29" s="247">
        <v>0</v>
      </c>
      <c r="Q29" s="247">
        <v>0</v>
      </c>
      <c r="R29" s="247">
        <v>0</v>
      </c>
      <c r="S29" s="247">
        <v>0</v>
      </c>
      <c r="U29" s="7"/>
    </row>
    <row r="30" spans="1:21" s="39" customFormat="1" ht="40.5" customHeight="1">
      <c r="A30" s="15" t="s">
        <v>42</v>
      </c>
      <c r="B30" s="246">
        <f t="shared" si="2"/>
        <v>2</v>
      </c>
      <c r="C30" s="247">
        <v>0</v>
      </c>
      <c r="D30" s="247">
        <v>0</v>
      </c>
      <c r="E30" s="247">
        <v>1</v>
      </c>
      <c r="F30" s="247">
        <v>0</v>
      </c>
      <c r="G30" s="247">
        <v>1</v>
      </c>
      <c r="H30" s="247">
        <v>0</v>
      </c>
      <c r="I30" s="247">
        <v>0</v>
      </c>
      <c r="J30" s="247">
        <v>0</v>
      </c>
      <c r="K30" s="247">
        <v>0</v>
      </c>
      <c r="L30" s="247">
        <v>0</v>
      </c>
      <c r="M30" s="247">
        <v>0</v>
      </c>
      <c r="N30" s="247">
        <v>0</v>
      </c>
      <c r="O30" s="247">
        <v>0</v>
      </c>
      <c r="P30" s="247">
        <v>0</v>
      </c>
      <c r="Q30" s="247">
        <v>0</v>
      </c>
      <c r="R30" s="247">
        <v>0</v>
      </c>
      <c r="S30" s="247">
        <v>0</v>
      </c>
    </row>
    <row r="31" spans="1:21" s="39" customFormat="1" ht="40.5" customHeight="1" thickBot="1">
      <c r="A31" s="16" t="s">
        <v>43</v>
      </c>
      <c r="B31" s="248">
        <f>SUM(C31:S31)</f>
        <v>3</v>
      </c>
      <c r="C31" s="249">
        <v>0</v>
      </c>
      <c r="D31" s="249">
        <v>1</v>
      </c>
      <c r="E31" s="249">
        <v>0</v>
      </c>
      <c r="F31" s="249">
        <v>0</v>
      </c>
      <c r="G31" s="249">
        <v>0</v>
      </c>
      <c r="H31" s="249">
        <v>1</v>
      </c>
      <c r="I31" s="249">
        <v>1</v>
      </c>
      <c r="J31" s="249">
        <v>0</v>
      </c>
      <c r="K31" s="249">
        <v>0</v>
      </c>
      <c r="L31" s="249">
        <v>0</v>
      </c>
      <c r="M31" s="249">
        <v>0</v>
      </c>
      <c r="N31" s="249">
        <v>0</v>
      </c>
      <c r="O31" s="249">
        <v>0</v>
      </c>
      <c r="P31" s="249">
        <v>0</v>
      </c>
      <c r="Q31" s="249">
        <v>0</v>
      </c>
      <c r="R31" s="249">
        <v>0</v>
      </c>
      <c r="S31" s="249">
        <v>0</v>
      </c>
    </row>
  </sheetData>
  <mergeCells count="4">
    <mergeCell ref="A4:A8"/>
    <mergeCell ref="C4:S4"/>
    <mergeCell ref="C5:C8"/>
    <mergeCell ref="B6:B7"/>
  </mergeCells>
  <phoneticPr fontId="3"/>
  <pageMargins left="0.55118110236220474" right="0.59055118110236227" top="0.78740157480314965" bottom="0.59055118110236227" header="0.51181102362204722" footer="0.51181102362204722"/>
  <pageSetup paperSize="9" scale="80" orientation="portrait" r:id="rId1"/>
  <headerFooter scaleWithDoc="0" alignWithMargins="0">
    <oddHeader>&amp;L&amp;11中学校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30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4.42578125" style="1" customWidth="1"/>
    <col min="2" max="2" width="12" style="1" customWidth="1"/>
    <col min="3" max="8" width="11" style="1" customWidth="1"/>
    <col min="9" max="9" width="10.28515625" style="1" customWidth="1"/>
    <col min="10" max="10" width="1" style="1" customWidth="1"/>
    <col min="11" max="256" width="8.5703125" style="1"/>
    <col min="257" max="257" width="14.42578125" style="1" customWidth="1"/>
    <col min="258" max="258" width="12" style="1" customWidth="1"/>
    <col min="259" max="264" width="11" style="1" customWidth="1"/>
    <col min="265" max="265" width="10.28515625" style="1" customWidth="1"/>
    <col min="266" max="266" width="1" style="1" customWidth="1"/>
    <col min="267" max="512" width="8.5703125" style="1"/>
    <col min="513" max="513" width="14.42578125" style="1" customWidth="1"/>
    <col min="514" max="514" width="12" style="1" customWidth="1"/>
    <col min="515" max="520" width="11" style="1" customWidth="1"/>
    <col min="521" max="521" width="10.28515625" style="1" customWidth="1"/>
    <col min="522" max="522" width="1" style="1" customWidth="1"/>
    <col min="523" max="768" width="8.5703125" style="1"/>
    <col min="769" max="769" width="14.42578125" style="1" customWidth="1"/>
    <col min="770" max="770" width="12" style="1" customWidth="1"/>
    <col min="771" max="776" width="11" style="1" customWidth="1"/>
    <col min="777" max="777" width="10.28515625" style="1" customWidth="1"/>
    <col min="778" max="778" width="1" style="1" customWidth="1"/>
    <col min="779" max="1024" width="8.5703125" style="1"/>
    <col min="1025" max="1025" width="14.42578125" style="1" customWidth="1"/>
    <col min="1026" max="1026" width="12" style="1" customWidth="1"/>
    <col min="1027" max="1032" width="11" style="1" customWidth="1"/>
    <col min="1033" max="1033" width="10.28515625" style="1" customWidth="1"/>
    <col min="1034" max="1034" width="1" style="1" customWidth="1"/>
    <col min="1035" max="1280" width="8.5703125" style="1"/>
    <col min="1281" max="1281" width="14.42578125" style="1" customWidth="1"/>
    <col min="1282" max="1282" width="12" style="1" customWidth="1"/>
    <col min="1283" max="1288" width="11" style="1" customWidth="1"/>
    <col min="1289" max="1289" width="10.28515625" style="1" customWidth="1"/>
    <col min="1290" max="1290" width="1" style="1" customWidth="1"/>
    <col min="1291" max="1536" width="8.5703125" style="1"/>
    <col min="1537" max="1537" width="14.42578125" style="1" customWidth="1"/>
    <col min="1538" max="1538" width="12" style="1" customWidth="1"/>
    <col min="1539" max="1544" width="11" style="1" customWidth="1"/>
    <col min="1545" max="1545" width="10.28515625" style="1" customWidth="1"/>
    <col min="1546" max="1546" width="1" style="1" customWidth="1"/>
    <col min="1547" max="1792" width="8.5703125" style="1"/>
    <col min="1793" max="1793" width="14.42578125" style="1" customWidth="1"/>
    <col min="1794" max="1794" width="12" style="1" customWidth="1"/>
    <col min="1795" max="1800" width="11" style="1" customWidth="1"/>
    <col min="1801" max="1801" width="10.28515625" style="1" customWidth="1"/>
    <col min="1802" max="1802" width="1" style="1" customWidth="1"/>
    <col min="1803" max="2048" width="8.5703125" style="1"/>
    <col min="2049" max="2049" width="14.42578125" style="1" customWidth="1"/>
    <col min="2050" max="2050" width="12" style="1" customWidth="1"/>
    <col min="2051" max="2056" width="11" style="1" customWidth="1"/>
    <col min="2057" max="2057" width="10.28515625" style="1" customWidth="1"/>
    <col min="2058" max="2058" width="1" style="1" customWidth="1"/>
    <col min="2059" max="2304" width="8.5703125" style="1"/>
    <col min="2305" max="2305" width="14.42578125" style="1" customWidth="1"/>
    <col min="2306" max="2306" width="12" style="1" customWidth="1"/>
    <col min="2307" max="2312" width="11" style="1" customWidth="1"/>
    <col min="2313" max="2313" width="10.28515625" style="1" customWidth="1"/>
    <col min="2314" max="2314" width="1" style="1" customWidth="1"/>
    <col min="2315" max="2560" width="8.5703125" style="1"/>
    <col min="2561" max="2561" width="14.42578125" style="1" customWidth="1"/>
    <col min="2562" max="2562" width="12" style="1" customWidth="1"/>
    <col min="2563" max="2568" width="11" style="1" customWidth="1"/>
    <col min="2569" max="2569" width="10.28515625" style="1" customWidth="1"/>
    <col min="2570" max="2570" width="1" style="1" customWidth="1"/>
    <col min="2571" max="2816" width="8.5703125" style="1"/>
    <col min="2817" max="2817" width="14.42578125" style="1" customWidth="1"/>
    <col min="2818" max="2818" width="12" style="1" customWidth="1"/>
    <col min="2819" max="2824" width="11" style="1" customWidth="1"/>
    <col min="2825" max="2825" width="10.28515625" style="1" customWidth="1"/>
    <col min="2826" max="2826" width="1" style="1" customWidth="1"/>
    <col min="2827" max="3072" width="8.5703125" style="1"/>
    <col min="3073" max="3073" width="14.42578125" style="1" customWidth="1"/>
    <col min="3074" max="3074" width="12" style="1" customWidth="1"/>
    <col min="3075" max="3080" width="11" style="1" customWidth="1"/>
    <col min="3081" max="3081" width="10.28515625" style="1" customWidth="1"/>
    <col min="3082" max="3082" width="1" style="1" customWidth="1"/>
    <col min="3083" max="3328" width="8.5703125" style="1"/>
    <col min="3329" max="3329" width="14.42578125" style="1" customWidth="1"/>
    <col min="3330" max="3330" width="12" style="1" customWidth="1"/>
    <col min="3331" max="3336" width="11" style="1" customWidth="1"/>
    <col min="3337" max="3337" width="10.28515625" style="1" customWidth="1"/>
    <col min="3338" max="3338" width="1" style="1" customWidth="1"/>
    <col min="3339" max="3584" width="8.5703125" style="1"/>
    <col min="3585" max="3585" width="14.42578125" style="1" customWidth="1"/>
    <col min="3586" max="3586" width="12" style="1" customWidth="1"/>
    <col min="3587" max="3592" width="11" style="1" customWidth="1"/>
    <col min="3593" max="3593" width="10.28515625" style="1" customWidth="1"/>
    <col min="3594" max="3594" width="1" style="1" customWidth="1"/>
    <col min="3595" max="3840" width="8.5703125" style="1"/>
    <col min="3841" max="3841" width="14.42578125" style="1" customWidth="1"/>
    <col min="3842" max="3842" width="12" style="1" customWidth="1"/>
    <col min="3843" max="3848" width="11" style="1" customWidth="1"/>
    <col min="3849" max="3849" width="10.28515625" style="1" customWidth="1"/>
    <col min="3850" max="3850" width="1" style="1" customWidth="1"/>
    <col min="3851" max="4096" width="8.5703125" style="1"/>
    <col min="4097" max="4097" width="14.42578125" style="1" customWidth="1"/>
    <col min="4098" max="4098" width="12" style="1" customWidth="1"/>
    <col min="4099" max="4104" width="11" style="1" customWidth="1"/>
    <col min="4105" max="4105" width="10.28515625" style="1" customWidth="1"/>
    <col min="4106" max="4106" width="1" style="1" customWidth="1"/>
    <col min="4107" max="4352" width="8.5703125" style="1"/>
    <col min="4353" max="4353" width="14.42578125" style="1" customWidth="1"/>
    <col min="4354" max="4354" width="12" style="1" customWidth="1"/>
    <col min="4355" max="4360" width="11" style="1" customWidth="1"/>
    <col min="4361" max="4361" width="10.28515625" style="1" customWidth="1"/>
    <col min="4362" max="4362" width="1" style="1" customWidth="1"/>
    <col min="4363" max="4608" width="8.5703125" style="1"/>
    <col min="4609" max="4609" width="14.42578125" style="1" customWidth="1"/>
    <col min="4610" max="4610" width="12" style="1" customWidth="1"/>
    <col min="4611" max="4616" width="11" style="1" customWidth="1"/>
    <col min="4617" max="4617" width="10.28515625" style="1" customWidth="1"/>
    <col min="4618" max="4618" width="1" style="1" customWidth="1"/>
    <col min="4619" max="4864" width="8.5703125" style="1"/>
    <col min="4865" max="4865" width="14.42578125" style="1" customWidth="1"/>
    <col min="4866" max="4866" width="12" style="1" customWidth="1"/>
    <col min="4867" max="4872" width="11" style="1" customWidth="1"/>
    <col min="4873" max="4873" width="10.28515625" style="1" customWidth="1"/>
    <col min="4874" max="4874" width="1" style="1" customWidth="1"/>
    <col min="4875" max="5120" width="8.5703125" style="1"/>
    <col min="5121" max="5121" width="14.42578125" style="1" customWidth="1"/>
    <col min="5122" max="5122" width="12" style="1" customWidth="1"/>
    <col min="5123" max="5128" width="11" style="1" customWidth="1"/>
    <col min="5129" max="5129" width="10.28515625" style="1" customWidth="1"/>
    <col min="5130" max="5130" width="1" style="1" customWidth="1"/>
    <col min="5131" max="5376" width="8.5703125" style="1"/>
    <col min="5377" max="5377" width="14.42578125" style="1" customWidth="1"/>
    <col min="5378" max="5378" width="12" style="1" customWidth="1"/>
    <col min="5379" max="5384" width="11" style="1" customWidth="1"/>
    <col min="5385" max="5385" width="10.28515625" style="1" customWidth="1"/>
    <col min="5386" max="5386" width="1" style="1" customWidth="1"/>
    <col min="5387" max="5632" width="8.5703125" style="1"/>
    <col min="5633" max="5633" width="14.42578125" style="1" customWidth="1"/>
    <col min="5634" max="5634" width="12" style="1" customWidth="1"/>
    <col min="5635" max="5640" width="11" style="1" customWidth="1"/>
    <col min="5641" max="5641" width="10.28515625" style="1" customWidth="1"/>
    <col min="5642" max="5642" width="1" style="1" customWidth="1"/>
    <col min="5643" max="5888" width="8.5703125" style="1"/>
    <col min="5889" max="5889" width="14.42578125" style="1" customWidth="1"/>
    <col min="5890" max="5890" width="12" style="1" customWidth="1"/>
    <col min="5891" max="5896" width="11" style="1" customWidth="1"/>
    <col min="5897" max="5897" width="10.28515625" style="1" customWidth="1"/>
    <col min="5898" max="5898" width="1" style="1" customWidth="1"/>
    <col min="5899" max="6144" width="8.5703125" style="1"/>
    <col min="6145" max="6145" width="14.42578125" style="1" customWidth="1"/>
    <col min="6146" max="6146" width="12" style="1" customWidth="1"/>
    <col min="6147" max="6152" width="11" style="1" customWidth="1"/>
    <col min="6153" max="6153" width="10.28515625" style="1" customWidth="1"/>
    <col min="6154" max="6154" width="1" style="1" customWidth="1"/>
    <col min="6155" max="6400" width="8.5703125" style="1"/>
    <col min="6401" max="6401" width="14.42578125" style="1" customWidth="1"/>
    <col min="6402" max="6402" width="12" style="1" customWidth="1"/>
    <col min="6403" max="6408" width="11" style="1" customWidth="1"/>
    <col min="6409" max="6409" width="10.28515625" style="1" customWidth="1"/>
    <col min="6410" max="6410" width="1" style="1" customWidth="1"/>
    <col min="6411" max="6656" width="8.5703125" style="1"/>
    <col min="6657" max="6657" width="14.42578125" style="1" customWidth="1"/>
    <col min="6658" max="6658" width="12" style="1" customWidth="1"/>
    <col min="6659" max="6664" width="11" style="1" customWidth="1"/>
    <col min="6665" max="6665" width="10.28515625" style="1" customWidth="1"/>
    <col min="6666" max="6666" width="1" style="1" customWidth="1"/>
    <col min="6667" max="6912" width="8.5703125" style="1"/>
    <col min="6913" max="6913" width="14.42578125" style="1" customWidth="1"/>
    <col min="6914" max="6914" width="12" style="1" customWidth="1"/>
    <col min="6915" max="6920" width="11" style="1" customWidth="1"/>
    <col min="6921" max="6921" width="10.28515625" style="1" customWidth="1"/>
    <col min="6922" max="6922" width="1" style="1" customWidth="1"/>
    <col min="6923" max="7168" width="8.5703125" style="1"/>
    <col min="7169" max="7169" width="14.42578125" style="1" customWidth="1"/>
    <col min="7170" max="7170" width="12" style="1" customWidth="1"/>
    <col min="7171" max="7176" width="11" style="1" customWidth="1"/>
    <col min="7177" max="7177" width="10.28515625" style="1" customWidth="1"/>
    <col min="7178" max="7178" width="1" style="1" customWidth="1"/>
    <col min="7179" max="7424" width="8.5703125" style="1"/>
    <col min="7425" max="7425" width="14.42578125" style="1" customWidth="1"/>
    <col min="7426" max="7426" width="12" style="1" customWidth="1"/>
    <col min="7427" max="7432" width="11" style="1" customWidth="1"/>
    <col min="7433" max="7433" width="10.28515625" style="1" customWidth="1"/>
    <col min="7434" max="7434" width="1" style="1" customWidth="1"/>
    <col min="7435" max="7680" width="8.5703125" style="1"/>
    <col min="7681" max="7681" width="14.42578125" style="1" customWidth="1"/>
    <col min="7682" max="7682" width="12" style="1" customWidth="1"/>
    <col min="7683" max="7688" width="11" style="1" customWidth="1"/>
    <col min="7689" max="7689" width="10.28515625" style="1" customWidth="1"/>
    <col min="7690" max="7690" width="1" style="1" customWidth="1"/>
    <col min="7691" max="7936" width="8.5703125" style="1"/>
    <col min="7937" max="7937" width="14.42578125" style="1" customWidth="1"/>
    <col min="7938" max="7938" width="12" style="1" customWidth="1"/>
    <col min="7939" max="7944" width="11" style="1" customWidth="1"/>
    <col min="7945" max="7945" width="10.28515625" style="1" customWidth="1"/>
    <col min="7946" max="7946" width="1" style="1" customWidth="1"/>
    <col min="7947" max="8192" width="8.5703125" style="1"/>
    <col min="8193" max="8193" width="14.42578125" style="1" customWidth="1"/>
    <col min="8194" max="8194" width="12" style="1" customWidth="1"/>
    <col min="8195" max="8200" width="11" style="1" customWidth="1"/>
    <col min="8201" max="8201" width="10.28515625" style="1" customWidth="1"/>
    <col min="8202" max="8202" width="1" style="1" customWidth="1"/>
    <col min="8203" max="8448" width="8.5703125" style="1"/>
    <col min="8449" max="8449" width="14.42578125" style="1" customWidth="1"/>
    <col min="8450" max="8450" width="12" style="1" customWidth="1"/>
    <col min="8451" max="8456" width="11" style="1" customWidth="1"/>
    <col min="8457" max="8457" width="10.28515625" style="1" customWidth="1"/>
    <col min="8458" max="8458" width="1" style="1" customWidth="1"/>
    <col min="8459" max="8704" width="8.5703125" style="1"/>
    <col min="8705" max="8705" width="14.42578125" style="1" customWidth="1"/>
    <col min="8706" max="8706" width="12" style="1" customWidth="1"/>
    <col min="8707" max="8712" width="11" style="1" customWidth="1"/>
    <col min="8713" max="8713" width="10.28515625" style="1" customWidth="1"/>
    <col min="8714" max="8714" width="1" style="1" customWidth="1"/>
    <col min="8715" max="8960" width="8.5703125" style="1"/>
    <col min="8961" max="8961" width="14.42578125" style="1" customWidth="1"/>
    <col min="8962" max="8962" width="12" style="1" customWidth="1"/>
    <col min="8963" max="8968" width="11" style="1" customWidth="1"/>
    <col min="8969" max="8969" width="10.28515625" style="1" customWidth="1"/>
    <col min="8970" max="8970" width="1" style="1" customWidth="1"/>
    <col min="8971" max="9216" width="8.5703125" style="1"/>
    <col min="9217" max="9217" width="14.42578125" style="1" customWidth="1"/>
    <col min="9218" max="9218" width="12" style="1" customWidth="1"/>
    <col min="9219" max="9224" width="11" style="1" customWidth="1"/>
    <col min="9225" max="9225" width="10.28515625" style="1" customWidth="1"/>
    <col min="9226" max="9226" width="1" style="1" customWidth="1"/>
    <col min="9227" max="9472" width="8.5703125" style="1"/>
    <col min="9473" max="9473" width="14.42578125" style="1" customWidth="1"/>
    <col min="9474" max="9474" width="12" style="1" customWidth="1"/>
    <col min="9475" max="9480" width="11" style="1" customWidth="1"/>
    <col min="9481" max="9481" width="10.28515625" style="1" customWidth="1"/>
    <col min="9482" max="9482" width="1" style="1" customWidth="1"/>
    <col min="9483" max="9728" width="8.5703125" style="1"/>
    <col min="9729" max="9729" width="14.42578125" style="1" customWidth="1"/>
    <col min="9730" max="9730" width="12" style="1" customWidth="1"/>
    <col min="9731" max="9736" width="11" style="1" customWidth="1"/>
    <col min="9737" max="9737" width="10.28515625" style="1" customWidth="1"/>
    <col min="9738" max="9738" width="1" style="1" customWidth="1"/>
    <col min="9739" max="9984" width="8.5703125" style="1"/>
    <col min="9985" max="9985" width="14.42578125" style="1" customWidth="1"/>
    <col min="9986" max="9986" width="12" style="1" customWidth="1"/>
    <col min="9987" max="9992" width="11" style="1" customWidth="1"/>
    <col min="9993" max="9993" width="10.28515625" style="1" customWidth="1"/>
    <col min="9994" max="9994" width="1" style="1" customWidth="1"/>
    <col min="9995" max="10240" width="8.5703125" style="1"/>
    <col min="10241" max="10241" width="14.42578125" style="1" customWidth="1"/>
    <col min="10242" max="10242" width="12" style="1" customWidth="1"/>
    <col min="10243" max="10248" width="11" style="1" customWidth="1"/>
    <col min="10249" max="10249" width="10.28515625" style="1" customWidth="1"/>
    <col min="10250" max="10250" width="1" style="1" customWidth="1"/>
    <col min="10251" max="10496" width="8.5703125" style="1"/>
    <col min="10497" max="10497" width="14.42578125" style="1" customWidth="1"/>
    <col min="10498" max="10498" width="12" style="1" customWidth="1"/>
    <col min="10499" max="10504" width="11" style="1" customWidth="1"/>
    <col min="10505" max="10505" width="10.28515625" style="1" customWidth="1"/>
    <col min="10506" max="10506" width="1" style="1" customWidth="1"/>
    <col min="10507" max="10752" width="8.5703125" style="1"/>
    <col min="10753" max="10753" width="14.42578125" style="1" customWidth="1"/>
    <col min="10754" max="10754" width="12" style="1" customWidth="1"/>
    <col min="10755" max="10760" width="11" style="1" customWidth="1"/>
    <col min="10761" max="10761" width="10.28515625" style="1" customWidth="1"/>
    <col min="10762" max="10762" width="1" style="1" customWidth="1"/>
    <col min="10763" max="11008" width="8.5703125" style="1"/>
    <col min="11009" max="11009" width="14.42578125" style="1" customWidth="1"/>
    <col min="11010" max="11010" width="12" style="1" customWidth="1"/>
    <col min="11011" max="11016" width="11" style="1" customWidth="1"/>
    <col min="11017" max="11017" width="10.28515625" style="1" customWidth="1"/>
    <col min="11018" max="11018" width="1" style="1" customWidth="1"/>
    <col min="11019" max="11264" width="8.5703125" style="1"/>
    <col min="11265" max="11265" width="14.42578125" style="1" customWidth="1"/>
    <col min="11266" max="11266" width="12" style="1" customWidth="1"/>
    <col min="11267" max="11272" width="11" style="1" customWidth="1"/>
    <col min="11273" max="11273" width="10.28515625" style="1" customWidth="1"/>
    <col min="11274" max="11274" width="1" style="1" customWidth="1"/>
    <col min="11275" max="11520" width="8.5703125" style="1"/>
    <col min="11521" max="11521" width="14.42578125" style="1" customWidth="1"/>
    <col min="11522" max="11522" width="12" style="1" customWidth="1"/>
    <col min="11523" max="11528" width="11" style="1" customWidth="1"/>
    <col min="11529" max="11529" width="10.28515625" style="1" customWidth="1"/>
    <col min="11530" max="11530" width="1" style="1" customWidth="1"/>
    <col min="11531" max="11776" width="8.5703125" style="1"/>
    <col min="11777" max="11777" width="14.42578125" style="1" customWidth="1"/>
    <col min="11778" max="11778" width="12" style="1" customWidth="1"/>
    <col min="11779" max="11784" width="11" style="1" customWidth="1"/>
    <col min="11785" max="11785" width="10.28515625" style="1" customWidth="1"/>
    <col min="11786" max="11786" width="1" style="1" customWidth="1"/>
    <col min="11787" max="12032" width="8.5703125" style="1"/>
    <col min="12033" max="12033" width="14.42578125" style="1" customWidth="1"/>
    <col min="12034" max="12034" width="12" style="1" customWidth="1"/>
    <col min="12035" max="12040" width="11" style="1" customWidth="1"/>
    <col min="12041" max="12041" width="10.28515625" style="1" customWidth="1"/>
    <col min="12042" max="12042" width="1" style="1" customWidth="1"/>
    <col min="12043" max="12288" width="8.5703125" style="1"/>
    <col min="12289" max="12289" width="14.42578125" style="1" customWidth="1"/>
    <col min="12290" max="12290" width="12" style="1" customWidth="1"/>
    <col min="12291" max="12296" width="11" style="1" customWidth="1"/>
    <col min="12297" max="12297" width="10.28515625" style="1" customWidth="1"/>
    <col min="12298" max="12298" width="1" style="1" customWidth="1"/>
    <col min="12299" max="12544" width="8.5703125" style="1"/>
    <col min="12545" max="12545" width="14.42578125" style="1" customWidth="1"/>
    <col min="12546" max="12546" width="12" style="1" customWidth="1"/>
    <col min="12547" max="12552" width="11" style="1" customWidth="1"/>
    <col min="12553" max="12553" width="10.28515625" style="1" customWidth="1"/>
    <col min="12554" max="12554" width="1" style="1" customWidth="1"/>
    <col min="12555" max="12800" width="8.5703125" style="1"/>
    <col min="12801" max="12801" width="14.42578125" style="1" customWidth="1"/>
    <col min="12802" max="12802" width="12" style="1" customWidth="1"/>
    <col min="12803" max="12808" width="11" style="1" customWidth="1"/>
    <col min="12809" max="12809" width="10.28515625" style="1" customWidth="1"/>
    <col min="12810" max="12810" width="1" style="1" customWidth="1"/>
    <col min="12811" max="13056" width="8.5703125" style="1"/>
    <col min="13057" max="13057" width="14.42578125" style="1" customWidth="1"/>
    <col min="13058" max="13058" width="12" style="1" customWidth="1"/>
    <col min="13059" max="13064" width="11" style="1" customWidth="1"/>
    <col min="13065" max="13065" width="10.28515625" style="1" customWidth="1"/>
    <col min="13066" max="13066" width="1" style="1" customWidth="1"/>
    <col min="13067" max="13312" width="8.5703125" style="1"/>
    <col min="13313" max="13313" width="14.42578125" style="1" customWidth="1"/>
    <col min="13314" max="13314" width="12" style="1" customWidth="1"/>
    <col min="13315" max="13320" width="11" style="1" customWidth="1"/>
    <col min="13321" max="13321" width="10.28515625" style="1" customWidth="1"/>
    <col min="13322" max="13322" width="1" style="1" customWidth="1"/>
    <col min="13323" max="13568" width="8.5703125" style="1"/>
    <col min="13569" max="13569" width="14.42578125" style="1" customWidth="1"/>
    <col min="13570" max="13570" width="12" style="1" customWidth="1"/>
    <col min="13571" max="13576" width="11" style="1" customWidth="1"/>
    <col min="13577" max="13577" width="10.28515625" style="1" customWidth="1"/>
    <col min="13578" max="13578" width="1" style="1" customWidth="1"/>
    <col min="13579" max="13824" width="8.5703125" style="1"/>
    <col min="13825" max="13825" width="14.42578125" style="1" customWidth="1"/>
    <col min="13826" max="13826" width="12" style="1" customWidth="1"/>
    <col min="13827" max="13832" width="11" style="1" customWidth="1"/>
    <col min="13833" max="13833" width="10.28515625" style="1" customWidth="1"/>
    <col min="13834" max="13834" width="1" style="1" customWidth="1"/>
    <col min="13835" max="14080" width="8.5703125" style="1"/>
    <col min="14081" max="14081" width="14.42578125" style="1" customWidth="1"/>
    <col min="14082" max="14082" width="12" style="1" customWidth="1"/>
    <col min="14083" max="14088" width="11" style="1" customWidth="1"/>
    <col min="14089" max="14089" width="10.28515625" style="1" customWidth="1"/>
    <col min="14090" max="14090" width="1" style="1" customWidth="1"/>
    <col min="14091" max="14336" width="8.5703125" style="1"/>
    <col min="14337" max="14337" width="14.42578125" style="1" customWidth="1"/>
    <col min="14338" max="14338" width="12" style="1" customWidth="1"/>
    <col min="14339" max="14344" width="11" style="1" customWidth="1"/>
    <col min="14345" max="14345" width="10.28515625" style="1" customWidth="1"/>
    <col min="14346" max="14346" width="1" style="1" customWidth="1"/>
    <col min="14347" max="14592" width="8.5703125" style="1"/>
    <col min="14593" max="14593" width="14.42578125" style="1" customWidth="1"/>
    <col min="14594" max="14594" width="12" style="1" customWidth="1"/>
    <col min="14595" max="14600" width="11" style="1" customWidth="1"/>
    <col min="14601" max="14601" width="10.28515625" style="1" customWidth="1"/>
    <col min="14602" max="14602" width="1" style="1" customWidth="1"/>
    <col min="14603" max="14848" width="8.5703125" style="1"/>
    <col min="14849" max="14849" width="14.42578125" style="1" customWidth="1"/>
    <col min="14850" max="14850" width="12" style="1" customWidth="1"/>
    <col min="14851" max="14856" width="11" style="1" customWidth="1"/>
    <col min="14857" max="14857" width="10.28515625" style="1" customWidth="1"/>
    <col min="14858" max="14858" width="1" style="1" customWidth="1"/>
    <col min="14859" max="15104" width="8.5703125" style="1"/>
    <col min="15105" max="15105" width="14.42578125" style="1" customWidth="1"/>
    <col min="15106" max="15106" width="12" style="1" customWidth="1"/>
    <col min="15107" max="15112" width="11" style="1" customWidth="1"/>
    <col min="15113" max="15113" width="10.28515625" style="1" customWidth="1"/>
    <col min="15114" max="15114" width="1" style="1" customWidth="1"/>
    <col min="15115" max="15360" width="8.5703125" style="1"/>
    <col min="15361" max="15361" width="14.42578125" style="1" customWidth="1"/>
    <col min="15362" max="15362" width="12" style="1" customWidth="1"/>
    <col min="15363" max="15368" width="11" style="1" customWidth="1"/>
    <col min="15369" max="15369" width="10.28515625" style="1" customWidth="1"/>
    <col min="15370" max="15370" width="1" style="1" customWidth="1"/>
    <col min="15371" max="15616" width="8.5703125" style="1"/>
    <col min="15617" max="15617" width="14.42578125" style="1" customWidth="1"/>
    <col min="15618" max="15618" width="12" style="1" customWidth="1"/>
    <col min="15619" max="15624" width="11" style="1" customWidth="1"/>
    <col min="15625" max="15625" width="10.28515625" style="1" customWidth="1"/>
    <col min="15626" max="15626" width="1" style="1" customWidth="1"/>
    <col min="15627" max="15872" width="8.5703125" style="1"/>
    <col min="15873" max="15873" width="14.42578125" style="1" customWidth="1"/>
    <col min="15874" max="15874" width="12" style="1" customWidth="1"/>
    <col min="15875" max="15880" width="11" style="1" customWidth="1"/>
    <col min="15881" max="15881" width="10.28515625" style="1" customWidth="1"/>
    <col min="15882" max="15882" width="1" style="1" customWidth="1"/>
    <col min="15883" max="16128" width="8.5703125" style="1"/>
    <col min="16129" max="16129" width="14.42578125" style="1" customWidth="1"/>
    <col min="16130" max="16130" width="12" style="1" customWidth="1"/>
    <col min="16131" max="16136" width="11" style="1" customWidth="1"/>
    <col min="16137" max="16137" width="10.28515625" style="1" customWidth="1"/>
    <col min="16138" max="16138" width="1" style="1" customWidth="1"/>
    <col min="16139" max="16384" width="8.5703125" style="1"/>
  </cols>
  <sheetData>
    <row r="1" spans="1:10" ht="19.5" customHeight="1"/>
    <row r="2" spans="1:10" ht="19.5" customHeight="1"/>
    <row r="3" spans="1:10" s="8" customFormat="1" ht="19.5" customHeight="1" thickBot="1">
      <c r="A3" s="384" t="s">
        <v>223</v>
      </c>
      <c r="B3" s="384"/>
      <c r="C3" s="384"/>
      <c r="D3" s="384"/>
      <c r="E3" s="384"/>
      <c r="F3" s="384"/>
      <c r="G3" s="384"/>
      <c r="H3" s="384"/>
      <c r="I3" s="384"/>
    </row>
    <row r="4" spans="1:10" s="8" customFormat="1" ht="21.75" customHeight="1">
      <c r="A4" s="353" t="s">
        <v>2</v>
      </c>
      <c r="B4" s="49"/>
      <c r="C4" s="370" t="s">
        <v>103</v>
      </c>
      <c r="D4" s="371"/>
      <c r="E4" s="371"/>
      <c r="F4" s="371"/>
      <c r="G4" s="372" t="s">
        <v>104</v>
      </c>
      <c r="H4" s="371"/>
      <c r="I4" s="371"/>
      <c r="J4" s="23"/>
    </row>
    <row r="5" spans="1:10" s="8" customFormat="1" ht="21.75" customHeight="1">
      <c r="A5" s="354"/>
      <c r="B5" s="183" t="s">
        <v>8</v>
      </c>
      <c r="C5" s="385" t="s">
        <v>8</v>
      </c>
      <c r="D5" s="387" t="s">
        <v>105</v>
      </c>
      <c r="E5" s="387" t="s">
        <v>106</v>
      </c>
      <c r="F5" s="389" t="s">
        <v>107</v>
      </c>
      <c r="G5" s="391" t="s">
        <v>8</v>
      </c>
      <c r="H5" s="387" t="s">
        <v>108</v>
      </c>
      <c r="I5" s="382" t="s">
        <v>109</v>
      </c>
      <c r="J5" s="23"/>
    </row>
    <row r="6" spans="1:10" s="8" customFormat="1" ht="21.75" customHeight="1" thickBot="1">
      <c r="A6" s="355"/>
      <c r="B6" s="50"/>
      <c r="C6" s="386"/>
      <c r="D6" s="388"/>
      <c r="E6" s="388"/>
      <c r="F6" s="390"/>
      <c r="G6" s="392"/>
      <c r="H6" s="388"/>
      <c r="I6" s="383"/>
      <c r="J6" s="23"/>
    </row>
    <row r="7" spans="1:10" s="8" customFormat="1" ht="20.25" customHeight="1">
      <c r="A7" s="192" t="s">
        <v>203</v>
      </c>
      <c r="B7" s="71">
        <v>953</v>
      </c>
      <c r="C7" s="71">
        <v>869</v>
      </c>
      <c r="D7" s="72">
        <v>295</v>
      </c>
      <c r="E7" s="72">
        <v>288</v>
      </c>
      <c r="F7" s="72">
        <v>286</v>
      </c>
      <c r="G7" s="76">
        <v>84</v>
      </c>
      <c r="H7" s="72">
        <v>50</v>
      </c>
      <c r="I7" s="72">
        <v>34</v>
      </c>
      <c r="J7" s="23"/>
    </row>
    <row r="8" spans="1:10" s="8" customFormat="1" ht="20.25" customHeight="1">
      <c r="A8" s="9" t="s">
        <v>204</v>
      </c>
      <c r="B8" s="197">
        <f>SUM(B9:B11)</f>
        <v>948</v>
      </c>
      <c r="C8" s="197">
        <f t="shared" ref="C8:I8" si="0">SUM(C9:C11)</f>
        <v>860</v>
      </c>
      <c r="D8" s="198">
        <f t="shared" si="0"/>
        <v>287</v>
      </c>
      <c r="E8" s="198">
        <f t="shared" si="0"/>
        <v>284</v>
      </c>
      <c r="F8" s="198">
        <f t="shared" si="0"/>
        <v>289</v>
      </c>
      <c r="G8" s="250">
        <f t="shared" si="0"/>
        <v>88</v>
      </c>
      <c r="H8" s="251">
        <f t="shared" si="0"/>
        <v>52</v>
      </c>
      <c r="I8" s="198">
        <f t="shared" si="0"/>
        <v>36</v>
      </c>
      <c r="J8" s="23"/>
    </row>
    <row r="9" spans="1:10" s="8" customFormat="1" ht="20.25" customHeight="1">
      <c r="A9" s="10" t="s">
        <v>21</v>
      </c>
      <c r="B9" s="71">
        <f>SUM(C9,G9)</f>
        <v>9</v>
      </c>
      <c r="C9" s="71">
        <f>SUM(D9:F9)</f>
        <v>9</v>
      </c>
      <c r="D9" s="72">
        <v>3</v>
      </c>
      <c r="E9" s="72">
        <v>3</v>
      </c>
      <c r="F9" s="72">
        <v>3</v>
      </c>
      <c r="G9" s="76">
        <v>0</v>
      </c>
      <c r="H9" s="72">
        <v>0</v>
      </c>
      <c r="I9" s="72">
        <v>0</v>
      </c>
      <c r="J9" s="23"/>
    </row>
    <row r="10" spans="1:10" s="8" customFormat="1" ht="20.25" customHeight="1">
      <c r="A10" s="10" t="s">
        <v>23</v>
      </c>
      <c r="B10" s="71">
        <f t="shared" ref="B10:I10" si="1">SUM(B13:B29)</f>
        <v>918</v>
      </c>
      <c r="C10" s="71">
        <f t="shared" si="1"/>
        <v>830</v>
      </c>
      <c r="D10" s="72">
        <f t="shared" si="1"/>
        <v>277</v>
      </c>
      <c r="E10" s="72">
        <f t="shared" si="1"/>
        <v>274</v>
      </c>
      <c r="F10" s="72">
        <f t="shared" si="1"/>
        <v>279</v>
      </c>
      <c r="G10" s="252">
        <f t="shared" si="1"/>
        <v>88</v>
      </c>
      <c r="H10" s="141">
        <f t="shared" si="1"/>
        <v>52</v>
      </c>
      <c r="I10" s="72">
        <f t="shared" si="1"/>
        <v>36</v>
      </c>
      <c r="J10" s="23"/>
    </row>
    <row r="11" spans="1:10" s="8" customFormat="1" ht="20.25" customHeight="1" thickBot="1">
      <c r="A11" s="11" t="s">
        <v>24</v>
      </c>
      <c r="B11" s="210">
        <f>SUM(C11,G11)</f>
        <v>21</v>
      </c>
      <c r="C11" s="210">
        <f>SUM(D11:F11)</f>
        <v>21</v>
      </c>
      <c r="D11" s="211">
        <v>7</v>
      </c>
      <c r="E11" s="211">
        <v>7</v>
      </c>
      <c r="F11" s="211">
        <v>7</v>
      </c>
      <c r="G11" s="253">
        <v>0</v>
      </c>
      <c r="H11" s="211">
        <v>0</v>
      </c>
      <c r="I11" s="211">
        <v>0</v>
      </c>
      <c r="J11" s="23"/>
    </row>
    <row r="12" spans="1:10" s="8" customFormat="1" ht="15" customHeight="1">
      <c r="A12" s="12" t="s">
        <v>26</v>
      </c>
      <c r="B12" s="71"/>
      <c r="C12" s="71"/>
      <c r="D12" s="72"/>
      <c r="E12" s="72"/>
      <c r="F12" s="72"/>
      <c r="G12" s="76"/>
      <c r="H12" s="72"/>
      <c r="I12" s="72"/>
      <c r="J12" s="23"/>
    </row>
    <row r="13" spans="1:10" s="8" customFormat="1" ht="37.5" customHeight="1">
      <c r="A13" s="14" t="s">
        <v>27</v>
      </c>
      <c r="B13" s="71">
        <f>SUM(C13,G13)</f>
        <v>280</v>
      </c>
      <c r="C13" s="71">
        <f>SUM(D13:F13)</f>
        <v>255</v>
      </c>
      <c r="D13" s="72">
        <v>85</v>
      </c>
      <c r="E13" s="72">
        <v>83</v>
      </c>
      <c r="F13" s="72">
        <v>87</v>
      </c>
      <c r="G13" s="76">
        <f>SUM(H13:I13)</f>
        <v>25</v>
      </c>
      <c r="H13" s="72">
        <v>14</v>
      </c>
      <c r="I13" s="72">
        <v>11</v>
      </c>
      <c r="J13" s="23"/>
    </row>
    <row r="14" spans="1:10" s="8" customFormat="1" ht="37.5" customHeight="1">
      <c r="A14" s="15" t="s">
        <v>28</v>
      </c>
      <c r="B14" s="234">
        <f t="shared" ref="B14:B29" si="2">SUM(C14,G14)</f>
        <v>79</v>
      </c>
      <c r="C14" s="234">
        <f t="shared" ref="C14:C29" si="3">SUM(D14:F14)</f>
        <v>72</v>
      </c>
      <c r="D14" s="220">
        <v>24</v>
      </c>
      <c r="E14" s="220">
        <v>23</v>
      </c>
      <c r="F14" s="220">
        <v>25</v>
      </c>
      <c r="G14" s="254">
        <f t="shared" ref="G14:G29" si="4">SUM(H14:I14)</f>
        <v>7</v>
      </c>
      <c r="H14" s="220">
        <v>5</v>
      </c>
      <c r="I14" s="220">
        <v>2</v>
      </c>
      <c r="J14" s="23"/>
    </row>
    <row r="15" spans="1:10" s="8" customFormat="1" ht="37.5" customHeight="1">
      <c r="A15" s="15" t="s">
        <v>29</v>
      </c>
      <c r="B15" s="234">
        <f t="shared" si="2"/>
        <v>34</v>
      </c>
      <c r="C15" s="234">
        <f t="shared" si="3"/>
        <v>31</v>
      </c>
      <c r="D15" s="220">
        <v>10</v>
      </c>
      <c r="E15" s="220">
        <v>10</v>
      </c>
      <c r="F15" s="220">
        <v>11</v>
      </c>
      <c r="G15" s="254">
        <f t="shared" si="4"/>
        <v>3</v>
      </c>
      <c r="H15" s="220">
        <v>1</v>
      </c>
      <c r="I15" s="220">
        <v>2</v>
      </c>
      <c r="J15" s="23"/>
    </row>
    <row r="16" spans="1:10" s="8" customFormat="1" ht="37.5" customHeight="1">
      <c r="A16" s="15" t="s">
        <v>30</v>
      </c>
      <c r="B16" s="234">
        <f t="shared" si="2"/>
        <v>43</v>
      </c>
      <c r="C16" s="234">
        <f t="shared" si="3"/>
        <v>37</v>
      </c>
      <c r="D16" s="220">
        <v>12</v>
      </c>
      <c r="E16" s="220">
        <v>13</v>
      </c>
      <c r="F16" s="220">
        <v>12</v>
      </c>
      <c r="G16" s="254">
        <f t="shared" si="4"/>
        <v>6</v>
      </c>
      <c r="H16" s="220">
        <v>3</v>
      </c>
      <c r="I16" s="220">
        <v>3</v>
      </c>
      <c r="J16" s="23"/>
    </row>
    <row r="17" spans="1:10" s="8" customFormat="1" ht="37.5" customHeight="1">
      <c r="A17" s="15" t="s">
        <v>31</v>
      </c>
      <c r="B17" s="234">
        <f t="shared" si="2"/>
        <v>29</v>
      </c>
      <c r="C17" s="234">
        <f t="shared" si="3"/>
        <v>24</v>
      </c>
      <c r="D17" s="220">
        <v>8</v>
      </c>
      <c r="E17" s="220">
        <v>8</v>
      </c>
      <c r="F17" s="220">
        <v>8</v>
      </c>
      <c r="G17" s="254">
        <f t="shared" si="4"/>
        <v>5</v>
      </c>
      <c r="H17" s="220">
        <v>3</v>
      </c>
      <c r="I17" s="220">
        <v>2</v>
      </c>
      <c r="J17" s="23"/>
    </row>
    <row r="18" spans="1:10" s="8" customFormat="1" ht="37.5" customHeight="1">
      <c r="A18" s="15" t="s">
        <v>32</v>
      </c>
      <c r="B18" s="234">
        <f t="shared" si="2"/>
        <v>79</v>
      </c>
      <c r="C18" s="234">
        <f t="shared" si="3"/>
        <v>72</v>
      </c>
      <c r="D18" s="220">
        <v>25</v>
      </c>
      <c r="E18" s="220">
        <v>24</v>
      </c>
      <c r="F18" s="220">
        <v>23</v>
      </c>
      <c r="G18" s="254">
        <f t="shared" si="4"/>
        <v>7</v>
      </c>
      <c r="H18" s="220">
        <v>3</v>
      </c>
      <c r="I18" s="220">
        <v>4</v>
      </c>
      <c r="J18" s="23"/>
    </row>
    <row r="19" spans="1:10" s="8" customFormat="1" ht="37.5" customHeight="1">
      <c r="A19" s="15" t="s">
        <v>33</v>
      </c>
      <c r="B19" s="234">
        <f>SUM(C19,G19)</f>
        <v>33</v>
      </c>
      <c r="C19" s="234">
        <f>SUM(D19:F19)</f>
        <v>30</v>
      </c>
      <c r="D19" s="220">
        <v>10</v>
      </c>
      <c r="E19" s="220">
        <v>10</v>
      </c>
      <c r="F19" s="220">
        <v>10</v>
      </c>
      <c r="G19" s="254">
        <f>SUM(H19:I19)</f>
        <v>3</v>
      </c>
      <c r="H19" s="220">
        <v>2</v>
      </c>
      <c r="I19" s="220">
        <v>1</v>
      </c>
      <c r="J19" s="23"/>
    </row>
    <row r="20" spans="1:10" s="8" customFormat="1" ht="37.5" customHeight="1">
      <c r="A20" s="15" t="s">
        <v>34</v>
      </c>
      <c r="B20" s="234">
        <f>SUM(C20,G20)</f>
        <v>99</v>
      </c>
      <c r="C20" s="234">
        <f>SUM(D20:F20)</f>
        <v>91</v>
      </c>
      <c r="D20" s="220">
        <v>31</v>
      </c>
      <c r="E20" s="220">
        <v>30</v>
      </c>
      <c r="F20" s="220">
        <v>30</v>
      </c>
      <c r="G20" s="254">
        <f>SUM(H20:I20)</f>
        <v>8</v>
      </c>
      <c r="H20" s="220">
        <v>6</v>
      </c>
      <c r="I20" s="220">
        <v>2</v>
      </c>
      <c r="J20" s="23"/>
    </row>
    <row r="21" spans="1:10" s="8" customFormat="1" ht="37.5" customHeight="1">
      <c r="A21" s="15" t="s">
        <v>35</v>
      </c>
      <c r="B21" s="234">
        <f>SUM(C21,G21)</f>
        <v>108</v>
      </c>
      <c r="C21" s="234">
        <f>SUM(D21:F21)</f>
        <v>100</v>
      </c>
      <c r="D21" s="220">
        <v>34</v>
      </c>
      <c r="E21" s="220">
        <v>33</v>
      </c>
      <c r="F21" s="220">
        <v>33</v>
      </c>
      <c r="G21" s="254">
        <f>SUM(H21:I21)</f>
        <v>8</v>
      </c>
      <c r="H21" s="220">
        <v>5</v>
      </c>
      <c r="I21" s="220">
        <v>3</v>
      </c>
      <c r="J21" s="23"/>
    </row>
    <row r="22" spans="1:10" s="8" customFormat="1" ht="37.5" customHeight="1">
      <c r="A22" s="15" t="s">
        <v>36</v>
      </c>
      <c r="B22" s="234">
        <f t="shared" si="2"/>
        <v>23</v>
      </c>
      <c r="C22" s="234">
        <f t="shared" si="3"/>
        <v>21</v>
      </c>
      <c r="D22" s="220">
        <v>7</v>
      </c>
      <c r="E22" s="220">
        <v>7</v>
      </c>
      <c r="F22" s="220">
        <v>7</v>
      </c>
      <c r="G22" s="254">
        <f t="shared" si="4"/>
        <v>2</v>
      </c>
      <c r="H22" s="220">
        <v>2</v>
      </c>
      <c r="I22" s="220">
        <v>0</v>
      </c>
      <c r="J22" s="23"/>
    </row>
    <row r="23" spans="1:10" s="8" customFormat="1" ht="37.5" customHeight="1">
      <c r="A23" s="15" t="s">
        <v>37</v>
      </c>
      <c r="B23" s="234">
        <f t="shared" si="2"/>
        <v>4</v>
      </c>
      <c r="C23" s="234">
        <f t="shared" si="3"/>
        <v>3</v>
      </c>
      <c r="D23" s="220">
        <v>1</v>
      </c>
      <c r="E23" s="220">
        <v>1</v>
      </c>
      <c r="F23" s="220">
        <v>1</v>
      </c>
      <c r="G23" s="254">
        <f t="shared" si="4"/>
        <v>1</v>
      </c>
      <c r="H23" s="220">
        <v>1</v>
      </c>
      <c r="I23" s="220">
        <v>0</v>
      </c>
      <c r="J23" s="23"/>
    </row>
    <row r="24" spans="1:10" s="8" customFormat="1" ht="37.5" customHeight="1">
      <c r="A24" s="15" t="s">
        <v>38</v>
      </c>
      <c r="B24" s="234">
        <f t="shared" si="2"/>
        <v>17</v>
      </c>
      <c r="C24" s="234">
        <f t="shared" si="3"/>
        <v>15</v>
      </c>
      <c r="D24" s="220">
        <v>6</v>
      </c>
      <c r="E24" s="220">
        <v>4</v>
      </c>
      <c r="F24" s="220">
        <v>5</v>
      </c>
      <c r="G24" s="254">
        <f t="shared" si="4"/>
        <v>2</v>
      </c>
      <c r="H24" s="220">
        <v>0</v>
      </c>
      <c r="I24" s="220">
        <v>2</v>
      </c>
      <c r="J24" s="23"/>
    </row>
    <row r="25" spans="1:10" s="8" customFormat="1" ht="37.5" customHeight="1">
      <c r="A25" s="15" t="s">
        <v>39</v>
      </c>
      <c r="B25" s="234">
        <f t="shared" si="2"/>
        <v>32</v>
      </c>
      <c r="C25" s="234">
        <f t="shared" si="3"/>
        <v>28</v>
      </c>
      <c r="D25" s="220">
        <v>8</v>
      </c>
      <c r="E25" s="220">
        <v>10</v>
      </c>
      <c r="F25" s="220">
        <v>10</v>
      </c>
      <c r="G25" s="254">
        <f t="shared" si="4"/>
        <v>4</v>
      </c>
      <c r="H25" s="220">
        <v>3</v>
      </c>
      <c r="I25" s="220">
        <v>1</v>
      </c>
      <c r="J25" s="23"/>
    </row>
    <row r="26" spans="1:10" s="8" customFormat="1" ht="37.5" customHeight="1">
      <c r="A26" s="15" t="s">
        <v>40</v>
      </c>
      <c r="B26" s="234">
        <f t="shared" si="2"/>
        <v>11</v>
      </c>
      <c r="C26" s="234">
        <f t="shared" si="3"/>
        <v>9</v>
      </c>
      <c r="D26" s="220">
        <v>3</v>
      </c>
      <c r="E26" s="220">
        <v>3</v>
      </c>
      <c r="F26" s="220">
        <v>3</v>
      </c>
      <c r="G26" s="254">
        <f t="shared" si="4"/>
        <v>2</v>
      </c>
      <c r="H26" s="220">
        <v>1</v>
      </c>
      <c r="I26" s="220">
        <v>1</v>
      </c>
      <c r="J26" s="23"/>
    </row>
    <row r="27" spans="1:10" s="8" customFormat="1" ht="37.5" customHeight="1">
      <c r="A27" s="15" t="s">
        <v>41</v>
      </c>
      <c r="B27" s="234">
        <f>SUM(C27,G27)</f>
        <v>14</v>
      </c>
      <c r="C27" s="234">
        <f>SUM(D27:F27)</f>
        <v>13</v>
      </c>
      <c r="D27" s="220">
        <v>3</v>
      </c>
      <c r="E27" s="220">
        <v>5</v>
      </c>
      <c r="F27" s="220">
        <v>5</v>
      </c>
      <c r="G27" s="254">
        <f>SUM(H27:I27)</f>
        <v>1</v>
      </c>
      <c r="H27" s="220">
        <v>1</v>
      </c>
      <c r="I27" s="220">
        <v>0</v>
      </c>
      <c r="J27" s="23"/>
    </row>
    <row r="28" spans="1:10" s="8" customFormat="1" ht="37.5" customHeight="1">
      <c r="A28" s="15" t="s">
        <v>42</v>
      </c>
      <c r="B28" s="234">
        <f t="shared" si="2"/>
        <v>12</v>
      </c>
      <c r="C28" s="234">
        <f t="shared" si="3"/>
        <v>10</v>
      </c>
      <c r="D28" s="220">
        <v>4</v>
      </c>
      <c r="E28" s="220">
        <v>3</v>
      </c>
      <c r="F28" s="220">
        <v>3</v>
      </c>
      <c r="G28" s="254">
        <f t="shared" si="4"/>
        <v>2</v>
      </c>
      <c r="H28" s="220">
        <v>1</v>
      </c>
      <c r="I28" s="220">
        <v>1</v>
      </c>
      <c r="J28" s="23"/>
    </row>
    <row r="29" spans="1:10" s="8" customFormat="1" ht="37.5" customHeight="1" thickBot="1">
      <c r="A29" s="16" t="s">
        <v>43</v>
      </c>
      <c r="B29" s="255">
        <f t="shared" si="2"/>
        <v>21</v>
      </c>
      <c r="C29" s="255">
        <f t="shared" si="3"/>
        <v>19</v>
      </c>
      <c r="D29" s="225">
        <v>6</v>
      </c>
      <c r="E29" s="225">
        <v>7</v>
      </c>
      <c r="F29" s="225">
        <v>6</v>
      </c>
      <c r="G29" s="256">
        <f t="shared" si="4"/>
        <v>2</v>
      </c>
      <c r="H29" s="225">
        <v>1</v>
      </c>
      <c r="I29" s="225">
        <v>1</v>
      </c>
      <c r="J29" s="23"/>
    </row>
    <row r="30" spans="1:10" ht="20.25" customHeight="1">
      <c r="A30" s="51"/>
    </row>
  </sheetData>
  <mergeCells count="11">
    <mergeCell ref="I5:I6"/>
    <mergeCell ref="A3:I3"/>
    <mergeCell ref="A4:A6"/>
    <mergeCell ref="C4:F4"/>
    <mergeCell ref="G4:I4"/>
    <mergeCell ref="C5:C6"/>
    <mergeCell ref="D5:D6"/>
    <mergeCell ref="E5:E6"/>
    <mergeCell ref="F5:F6"/>
    <mergeCell ref="G5:G6"/>
    <mergeCell ref="H5:H6"/>
  </mergeCells>
  <phoneticPr fontId="3"/>
  <pageMargins left="0.70866141732283472" right="0.35433070866141736" top="0.78740157480314965" bottom="0.59055118110236227" header="0.51181102362204722" footer="0.51181102362204722"/>
  <pageSetup paperSize="9" scale="87" orientation="portrait" r:id="rId1"/>
  <headerFooter scaleWithDoc="0" alignWithMargins="0">
    <oddHeader>&amp;R&amp;11中学校</oddHeader>
  </headerFooter>
  <ignoredErrors>
    <ignoredError sqref="C9 C11" formulaRange="1"/>
    <ignoredError sqref="C10" formula="1" formulaRange="1"/>
    <ignoredError sqref="B1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2:K29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4.42578125" style="1" customWidth="1"/>
    <col min="2" max="10" width="10" style="1" customWidth="1"/>
    <col min="11" max="11" width="1" style="1" customWidth="1"/>
    <col min="12" max="256" width="8.5703125" style="1"/>
    <col min="257" max="257" width="14.42578125" style="1" customWidth="1"/>
    <col min="258" max="266" width="10" style="1" customWidth="1"/>
    <col min="267" max="267" width="1" style="1" customWidth="1"/>
    <col min="268" max="512" width="8.5703125" style="1"/>
    <col min="513" max="513" width="14.42578125" style="1" customWidth="1"/>
    <col min="514" max="522" width="10" style="1" customWidth="1"/>
    <col min="523" max="523" width="1" style="1" customWidth="1"/>
    <col min="524" max="768" width="8.5703125" style="1"/>
    <col min="769" max="769" width="14.42578125" style="1" customWidth="1"/>
    <col min="770" max="778" width="10" style="1" customWidth="1"/>
    <col min="779" max="779" width="1" style="1" customWidth="1"/>
    <col min="780" max="1024" width="8.5703125" style="1"/>
    <col min="1025" max="1025" width="14.42578125" style="1" customWidth="1"/>
    <col min="1026" max="1034" width="10" style="1" customWidth="1"/>
    <col min="1035" max="1035" width="1" style="1" customWidth="1"/>
    <col min="1036" max="1280" width="8.5703125" style="1"/>
    <col min="1281" max="1281" width="14.42578125" style="1" customWidth="1"/>
    <col min="1282" max="1290" width="10" style="1" customWidth="1"/>
    <col min="1291" max="1291" width="1" style="1" customWidth="1"/>
    <col min="1292" max="1536" width="8.5703125" style="1"/>
    <col min="1537" max="1537" width="14.42578125" style="1" customWidth="1"/>
    <col min="1538" max="1546" width="10" style="1" customWidth="1"/>
    <col min="1547" max="1547" width="1" style="1" customWidth="1"/>
    <col min="1548" max="1792" width="8.5703125" style="1"/>
    <col min="1793" max="1793" width="14.42578125" style="1" customWidth="1"/>
    <col min="1794" max="1802" width="10" style="1" customWidth="1"/>
    <col min="1803" max="1803" width="1" style="1" customWidth="1"/>
    <col min="1804" max="2048" width="8.5703125" style="1"/>
    <col min="2049" max="2049" width="14.42578125" style="1" customWidth="1"/>
    <col min="2050" max="2058" width="10" style="1" customWidth="1"/>
    <col min="2059" max="2059" width="1" style="1" customWidth="1"/>
    <col min="2060" max="2304" width="8.5703125" style="1"/>
    <col min="2305" max="2305" width="14.42578125" style="1" customWidth="1"/>
    <col min="2306" max="2314" width="10" style="1" customWidth="1"/>
    <col min="2315" max="2315" width="1" style="1" customWidth="1"/>
    <col min="2316" max="2560" width="8.5703125" style="1"/>
    <col min="2561" max="2561" width="14.42578125" style="1" customWidth="1"/>
    <col min="2562" max="2570" width="10" style="1" customWidth="1"/>
    <col min="2571" max="2571" width="1" style="1" customWidth="1"/>
    <col min="2572" max="2816" width="8.5703125" style="1"/>
    <col min="2817" max="2817" width="14.42578125" style="1" customWidth="1"/>
    <col min="2818" max="2826" width="10" style="1" customWidth="1"/>
    <col min="2827" max="2827" width="1" style="1" customWidth="1"/>
    <col min="2828" max="3072" width="8.5703125" style="1"/>
    <col min="3073" max="3073" width="14.42578125" style="1" customWidth="1"/>
    <col min="3074" max="3082" width="10" style="1" customWidth="1"/>
    <col min="3083" max="3083" width="1" style="1" customWidth="1"/>
    <col min="3084" max="3328" width="8.5703125" style="1"/>
    <col min="3329" max="3329" width="14.42578125" style="1" customWidth="1"/>
    <col min="3330" max="3338" width="10" style="1" customWidth="1"/>
    <col min="3339" max="3339" width="1" style="1" customWidth="1"/>
    <col min="3340" max="3584" width="8.5703125" style="1"/>
    <col min="3585" max="3585" width="14.42578125" style="1" customWidth="1"/>
    <col min="3586" max="3594" width="10" style="1" customWidth="1"/>
    <col min="3595" max="3595" width="1" style="1" customWidth="1"/>
    <col min="3596" max="3840" width="8.5703125" style="1"/>
    <col min="3841" max="3841" width="14.42578125" style="1" customWidth="1"/>
    <col min="3842" max="3850" width="10" style="1" customWidth="1"/>
    <col min="3851" max="3851" width="1" style="1" customWidth="1"/>
    <col min="3852" max="4096" width="8.5703125" style="1"/>
    <col min="4097" max="4097" width="14.42578125" style="1" customWidth="1"/>
    <col min="4098" max="4106" width="10" style="1" customWidth="1"/>
    <col min="4107" max="4107" width="1" style="1" customWidth="1"/>
    <col min="4108" max="4352" width="8.5703125" style="1"/>
    <col min="4353" max="4353" width="14.42578125" style="1" customWidth="1"/>
    <col min="4354" max="4362" width="10" style="1" customWidth="1"/>
    <col min="4363" max="4363" width="1" style="1" customWidth="1"/>
    <col min="4364" max="4608" width="8.5703125" style="1"/>
    <col min="4609" max="4609" width="14.42578125" style="1" customWidth="1"/>
    <col min="4610" max="4618" width="10" style="1" customWidth="1"/>
    <col min="4619" max="4619" width="1" style="1" customWidth="1"/>
    <col min="4620" max="4864" width="8.5703125" style="1"/>
    <col min="4865" max="4865" width="14.42578125" style="1" customWidth="1"/>
    <col min="4866" max="4874" width="10" style="1" customWidth="1"/>
    <col min="4875" max="4875" width="1" style="1" customWidth="1"/>
    <col min="4876" max="5120" width="8.5703125" style="1"/>
    <col min="5121" max="5121" width="14.42578125" style="1" customWidth="1"/>
    <col min="5122" max="5130" width="10" style="1" customWidth="1"/>
    <col min="5131" max="5131" width="1" style="1" customWidth="1"/>
    <col min="5132" max="5376" width="8.5703125" style="1"/>
    <col min="5377" max="5377" width="14.42578125" style="1" customWidth="1"/>
    <col min="5378" max="5386" width="10" style="1" customWidth="1"/>
    <col min="5387" max="5387" width="1" style="1" customWidth="1"/>
    <col min="5388" max="5632" width="8.5703125" style="1"/>
    <col min="5633" max="5633" width="14.42578125" style="1" customWidth="1"/>
    <col min="5634" max="5642" width="10" style="1" customWidth="1"/>
    <col min="5643" max="5643" width="1" style="1" customWidth="1"/>
    <col min="5644" max="5888" width="8.5703125" style="1"/>
    <col min="5889" max="5889" width="14.42578125" style="1" customWidth="1"/>
    <col min="5890" max="5898" width="10" style="1" customWidth="1"/>
    <col min="5899" max="5899" width="1" style="1" customWidth="1"/>
    <col min="5900" max="6144" width="8.5703125" style="1"/>
    <col min="6145" max="6145" width="14.42578125" style="1" customWidth="1"/>
    <col min="6146" max="6154" width="10" style="1" customWidth="1"/>
    <col min="6155" max="6155" width="1" style="1" customWidth="1"/>
    <col min="6156" max="6400" width="8.5703125" style="1"/>
    <col min="6401" max="6401" width="14.42578125" style="1" customWidth="1"/>
    <col min="6402" max="6410" width="10" style="1" customWidth="1"/>
    <col min="6411" max="6411" width="1" style="1" customWidth="1"/>
    <col min="6412" max="6656" width="8.5703125" style="1"/>
    <col min="6657" max="6657" width="14.42578125" style="1" customWidth="1"/>
    <col min="6658" max="6666" width="10" style="1" customWidth="1"/>
    <col min="6667" max="6667" width="1" style="1" customWidth="1"/>
    <col min="6668" max="6912" width="8.5703125" style="1"/>
    <col min="6913" max="6913" width="14.42578125" style="1" customWidth="1"/>
    <col min="6914" max="6922" width="10" style="1" customWidth="1"/>
    <col min="6923" max="6923" width="1" style="1" customWidth="1"/>
    <col min="6924" max="7168" width="8.5703125" style="1"/>
    <col min="7169" max="7169" width="14.42578125" style="1" customWidth="1"/>
    <col min="7170" max="7178" width="10" style="1" customWidth="1"/>
    <col min="7179" max="7179" width="1" style="1" customWidth="1"/>
    <col min="7180" max="7424" width="8.5703125" style="1"/>
    <col min="7425" max="7425" width="14.42578125" style="1" customWidth="1"/>
    <col min="7426" max="7434" width="10" style="1" customWidth="1"/>
    <col min="7435" max="7435" width="1" style="1" customWidth="1"/>
    <col min="7436" max="7680" width="8.5703125" style="1"/>
    <col min="7681" max="7681" width="14.42578125" style="1" customWidth="1"/>
    <col min="7682" max="7690" width="10" style="1" customWidth="1"/>
    <col min="7691" max="7691" width="1" style="1" customWidth="1"/>
    <col min="7692" max="7936" width="8.5703125" style="1"/>
    <col min="7937" max="7937" width="14.42578125" style="1" customWidth="1"/>
    <col min="7938" max="7946" width="10" style="1" customWidth="1"/>
    <col min="7947" max="7947" width="1" style="1" customWidth="1"/>
    <col min="7948" max="8192" width="8.5703125" style="1"/>
    <col min="8193" max="8193" width="14.42578125" style="1" customWidth="1"/>
    <col min="8194" max="8202" width="10" style="1" customWidth="1"/>
    <col min="8203" max="8203" width="1" style="1" customWidth="1"/>
    <col min="8204" max="8448" width="8.5703125" style="1"/>
    <col min="8449" max="8449" width="14.42578125" style="1" customWidth="1"/>
    <col min="8450" max="8458" width="10" style="1" customWidth="1"/>
    <col min="8459" max="8459" width="1" style="1" customWidth="1"/>
    <col min="8460" max="8704" width="8.5703125" style="1"/>
    <col min="8705" max="8705" width="14.42578125" style="1" customWidth="1"/>
    <col min="8706" max="8714" width="10" style="1" customWidth="1"/>
    <col min="8715" max="8715" width="1" style="1" customWidth="1"/>
    <col min="8716" max="8960" width="8.5703125" style="1"/>
    <col min="8961" max="8961" width="14.42578125" style="1" customWidth="1"/>
    <col min="8962" max="8970" width="10" style="1" customWidth="1"/>
    <col min="8971" max="8971" width="1" style="1" customWidth="1"/>
    <col min="8972" max="9216" width="8.5703125" style="1"/>
    <col min="9217" max="9217" width="14.42578125" style="1" customWidth="1"/>
    <col min="9218" max="9226" width="10" style="1" customWidth="1"/>
    <col min="9227" max="9227" width="1" style="1" customWidth="1"/>
    <col min="9228" max="9472" width="8.5703125" style="1"/>
    <col min="9473" max="9473" width="14.42578125" style="1" customWidth="1"/>
    <col min="9474" max="9482" width="10" style="1" customWidth="1"/>
    <col min="9483" max="9483" width="1" style="1" customWidth="1"/>
    <col min="9484" max="9728" width="8.5703125" style="1"/>
    <col min="9729" max="9729" width="14.42578125" style="1" customWidth="1"/>
    <col min="9730" max="9738" width="10" style="1" customWidth="1"/>
    <col min="9739" max="9739" width="1" style="1" customWidth="1"/>
    <col min="9740" max="9984" width="8.5703125" style="1"/>
    <col min="9985" max="9985" width="14.42578125" style="1" customWidth="1"/>
    <col min="9986" max="9994" width="10" style="1" customWidth="1"/>
    <col min="9995" max="9995" width="1" style="1" customWidth="1"/>
    <col min="9996" max="10240" width="8.5703125" style="1"/>
    <col min="10241" max="10241" width="14.42578125" style="1" customWidth="1"/>
    <col min="10242" max="10250" width="10" style="1" customWidth="1"/>
    <col min="10251" max="10251" width="1" style="1" customWidth="1"/>
    <col min="10252" max="10496" width="8.5703125" style="1"/>
    <col min="10497" max="10497" width="14.42578125" style="1" customWidth="1"/>
    <col min="10498" max="10506" width="10" style="1" customWidth="1"/>
    <col min="10507" max="10507" width="1" style="1" customWidth="1"/>
    <col min="10508" max="10752" width="8.5703125" style="1"/>
    <col min="10753" max="10753" width="14.42578125" style="1" customWidth="1"/>
    <col min="10754" max="10762" width="10" style="1" customWidth="1"/>
    <col min="10763" max="10763" width="1" style="1" customWidth="1"/>
    <col min="10764" max="11008" width="8.5703125" style="1"/>
    <col min="11009" max="11009" width="14.42578125" style="1" customWidth="1"/>
    <col min="11010" max="11018" width="10" style="1" customWidth="1"/>
    <col min="11019" max="11019" width="1" style="1" customWidth="1"/>
    <col min="11020" max="11264" width="8.5703125" style="1"/>
    <col min="11265" max="11265" width="14.42578125" style="1" customWidth="1"/>
    <col min="11266" max="11274" width="10" style="1" customWidth="1"/>
    <col min="11275" max="11275" width="1" style="1" customWidth="1"/>
    <col min="11276" max="11520" width="8.5703125" style="1"/>
    <col min="11521" max="11521" width="14.42578125" style="1" customWidth="1"/>
    <col min="11522" max="11530" width="10" style="1" customWidth="1"/>
    <col min="11531" max="11531" width="1" style="1" customWidth="1"/>
    <col min="11532" max="11776" width="8.5703125" style="1"/>
    <col min="11777" max="11777" width="14.42578125" style="1" customWidth="1"/>
    <col min="11778" max="11786" width="10" style="1" customWidth="1"/>
    <col min="11787" max="11787" width="1" style="1" customWidth="1"/>
    <col min="11788" max="12032" width="8.5703125" style="1"/>
    <col min="12033" max="12033" width="14.42578125" style="1" customWidth="1"/>
    <col min="12034" max="12042" width="10" style="1" customWidth="1"/>
    <col min="12043" max="12043" width="1" style="1" customWidth="1"/>
    <col min="12044" max="12288" width="8.5703125" style="1"/>
    <col min="12289" max="12289" width="14.42578125" style="1" customWidth="1"/>
    <col min="12290" max="12298" width="10" style="1" customWidth="1"/>
    <col min="12299" max="12299" width="1" style="1" customWidth="1"/>
    <col min="12300" max="12544" width="8.5703125" style="1"/>
    <col min="12545" max="12545" width="14.42578125" style="1" customWidth="1"/>
    <col min="12546" max="12554" width="10" style="1" customWidth="1"/>
    <col min="12555" max="12555" width="1" style="1" customWidth="1"/>
    <col min="12556" max="12800" width="8.5703125" style="1"/>
    <col min="12801" max="12801" width="14.42578125" style="1" customWidth="1"/>
    <col min="12802" max="12810" width="10" style="1" customWidth="1"/>
    <col min="12811" max="12811" width="1" style="1" customWidth="1"/>
    <col min="12812" max="13056" width="8.5703125" style="1"/>
    <col min="13057" max="13057" width="14.42578125" style="1" customWidth="1"/>
    <col min="13058" max="13066" width="10" style="1" customWidth="1"/>
    <col min="13067" max="13067" width="1" style="1" customWidth="1"/>
    <col min="13068" max="13312" width="8.5703125" style="1"/>
    <col min="13313" max="13313" width="14.42578125" style="1" customWidth="1"/>
    <col min="13314" max="13322" width="10" style="1" customWidth="1"/>
    <col min="13323" max="13323" width="1" style="1" customWidth="1"/>
    <col min="13324" max="13568" width="8.5703125" style="1"/>
    <col min="13569" max="13569" width="14.42578125" style="1" customWidth="1"/>
    <col min="13570" max="13578" width="10" style="1" customWidth="1"/>
    <col min="13579" max="13579" width="1" style="1" customWidth="1"/>
    <col min="13580" max="13824" width="8.5703125" style="1"/>
    <col min="13825" max="13825" width="14.42578125" style="1" customWidth="1"/>
    <col min="13826" max="13834" width="10" style="1" customWidth="1"/>
    <col min="13835" max="13835" width="1" style="1" customWidth="1"/>
    <col min="13836" max="14080" width="8.5703125" style="1"/>
    <col min="14081" max="14081" width="14.42578125" style="1" customWidth="1"/>
    <col min="14082" max="14090" width="10" style="1" customWidth="1"/>
    <col min="14091" max="14091" width="1" style="1" customWidth="1"/>
    <col min="14092" max="14336" width="8.5703125" style="1"/>
    <col min="14337" max="14337" width="14.42578125" style="1" customWidth="1"/>
    <col min="14338" max="14346" width="10" style="1" customWidth="1"/>
    <col min="14347" max="14347" width="1" style="1" customWidth="1"/>
    <col min="14348" max="14592" width="8.5703125" style="1"/>
    <col min="14593" max="14593" width="14.42578125" style="1" customWidth="1"/>
    <col min="14594" max="14602" width="10" style="1" customWidth="1"/>
    <col min="14603" max="14603" width="1" style="1" customWidth="1"/>
    <col min="14604" max="14848" width="8.5703125" style="1"/>
    <col min="14849" max="14849" width="14.42578125" style="1" customWidth="1"/>
    <col min="14850" max="14858" width="10" style="1" customWidth="1"/>
    <col min="14859" max="14859" width="1" style="1" customWidth="1"/>
    <col min="14860" max="15104" width="8.5703125" style="1"/>
    <col min="15105" max="15105" width="14.42578125" style="1" customWidth="1"/>
    <col min="15106" max="15114" width="10" style="1" customWidth="1"/>
    <col min="15115" max="15115" width="1" style="1" customWidth="1"/>
    <col min="15116" max="15360" width="8.5703125" style="1"/>
    <col min="15361" max="15361" width="14.42578125" style="1" customWidth="1"/>
    <col min="15362" max="15370" width="10" style="1" customWidth="1"/>
    <col min="15371" max="15371" width="1" style="1" customWidth="1"/>
    <col min="15372" max="15616" width="8.5703125" style="1"/>
    <col min="15617" max="15617" width="14.42578125" style="1" customWidth="1"/>
    <col min="15618" max="15626" width="10" style="1" customWidth="1"/>
    <col min="15627" max="15627" width="1" style="1" customWidth="1"/>
    <col min="15628" max="15872" width="8.5703125" style="1"/>
    <col min="15873" max="15873" width="14.42578125" style="1" customWidth="1"/>
    <col min="15874" max="15882" width="10" style="1" customWidth="1"/>
    <col min="15883" max="15883" width="1" style="1" customWidth="1"/>
    <col min="15884" max="16128" width="8.5703125" style="1"/>
    <col min="16129" max="16129" width="14.42578125" style="1" customWidth="1"/>
    <col min="16130" max="16138" width="10" style="1" customWidth="1"/>
    <col min="16139" max="16139" width="1" style="1" customWidth="1"/>
    <col min="16140" max="16384" width="8.5703125" style="1"/>
  </cols>
  <sheetData>
    <row r="2" spans="1:11" ht="15.75" customHeight="1"/>
    <row r="3" spans="1:11" s="8" customFormat="1" ht="20.25" customHeight="1" thickBot="1">
      <c r="A3" s="384" t="s">
        <v>224</v>
      </c>
      <c r="B3" s="384"/>
      <c r="C3" s="384"/>
      <c r="D3" s="384"/>
      <c r="E3" s="384"/>
      <c r="F3" s="384"/>
      <c r="G3" s="384"/>
      <c r="H3" s="384"/>
      <c r="I3" s="384"/>
      <c r="J3" s="384"/>
    </row>
    <row r="4" spans="1:11" s="8" customFormat="1" ht="20.25" customHeight="1">
      <c r="A4" s="353" t="s">
        <v>2</v>
      </c>
      <c r="B4" s="370" t="s">
        <v>8</v>
      </c>
      <c r="C4" s="371" t="s">
        <v>110</v>
      </c>
      <c r="D4" s="371"/>
      <c r="E4" s="371"/>
      <c r="F4" s="371"/>
      <c r="G4" s="371"/>
      <c r="H4" s="371"/>
      <c r="I4" s="371"/>
      <c r="J4" s="371"/>
      <c r="K4" s="23"/>
    </row>
    <row r="5" spans="1:11" s="8" customFormat="1" ht="17.25" customHeight="1">
      <c r="A5" s="354"/>
      <c r="B5" s="385"/>
      <c r="C5" s="52" t="s">
        <v>111</v>
      </c>
      <c r="D5" s="52" t="s">
        <v>112</v>
      </c>
      <c r="E5" s="52" t="s">
        <v>113</v>
      </c>
      <c r="F5" s="52" t="s">
        <v>114</v>
      </c>
      <c r="G5" s="52" t="s">
        <v>115</v>
      </c>
      <c r="H5" s="52" t="s">
        <v>116</v>
      </c>
      <c r="I5" s="52" t="s">
        <v>117</v>
      </c>
      <c r="J5" s="52" t="s">
        <v>118</v>
      </c>
      <c r="K5" s="23"/>
    </row>
    <row r="6" spans="1:11" s="8" customFormat="1" ht="17.25" customHeight="1" thickBot="1">
      <c r="A6" s="355"/>
      <c r="B6" s="386"/>
      <c r="C6" s="53" t="s">
        <v>119</v>
      </c>
      <c r="D6" s="53" t="s">
        <v>120</v>
      </c>
      <c r="E6" s="53" t="s">
        <v>121</v>
      </c>
      <c r="F6" s="53" t="s">
        <v>122</v>
      </c>
      <c r="G6" s="53" t="s">
        <v>123</v>
      </c>
      <c r="H6" s="53" t="s">
        <v>124</v>
      </c>
      <c r="I6" s="53" t="s">
        <v>125</v>
      </c>
      <c r="J6" s="53" t="s">
        <v>126</v>
      </c>
      <c r="K6" s="23"/>
    </row>
    <row r="7" spans="1:11" s="8" customFormat="1" ht="20.25" customHeight="1">
      <c r="A7" s="192" t="s">
        <v>203</v>
      </c>
      <c r="B7" s="122">
        <v>953</v>
      </c>
      <c r="C7" s="81">
        <v>107</v>
      </c>
      <c r="D7" s="81">
        <v>11</v>
      </c>
      <c r="E7" s="81">
        <v>45</v>
      </c>
      <c r="F7" s="81">
        <v>58</v>
      </c>
      <c r="G7" s="81">
        <v>542</v>
      </c>
      <c r="H7" s="81">
        <v>181</v>
      </c>
      <c r="I7" s="81">
        <v>9</v>
      </c>
      <c r="J7" s="72">
        <v>0</v>
      </c>
      <c r="K7" s="23"/>
    </row>
    <row r="8" spans="1:11" s="8" customFormat="1" ht="20.25" customHeight="1">
      <c r="A8" s="9" t="s">
        <v>204</v>
      </c>
      <c r="B8" s="197">
        <f>SUM(B9:B11)</f>
        <v>948</v>
      </c>
      <c r="C8" s="198">
        <f t="shared" ref="C8:I8" si="0">SUM(C9:C11)</f>
        <v>109</v>
      </c>
      <c r="D8" s="198">
        <f t="shared" si="0"/>
        <v>11</v>
      </c>
      <c r="E8" s="198">
        <f t="shared" si="0"/>
        <v>45</v>
      </c>
      <c r="F8" s="198">
        <f t="shared" si="0"/>
        <v>83</v>
      </c>
      <c r="G8" s="198">
        <f t="shared" si="0"/>
        <v>492</v>
      </c>
      <c r="H8" s="198">
        <f t="shared" si="0"/>
        <v>199</v>
      </c>
      <c r="I8" s="198">
        <f t="shared" si="0"/>
        <v>9</v>
      </c>
      <c r="J8" s="198">
        <v>0</v>
      </c>
      <c r="K8" s="23"/>
    </row>
    <row r="9" spans="1:11" s="8" customFormat="1" ht="20.25" customHeight="1">
      <c r="A9" s="10" t="s">
        <v>21</v>
      </c>
      <c r="B9" s="71">
        <f>SUM(C9:J9)</f>
        <v>9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9</v>
      </c>
      <c r="J9" s="72">
        <v>0</v>
      </c>
      <c r="K9" s="23"/>
    </row>
    <row r="10" spans="1:11" s="8" customFormat="1" ht="20.25" customHeight="1">
      <c r="A10" s="10" t="s">
        <v>23</v>
      </c>
      <c r="B10" s="71">
        <f t="shared" ref="B10:H10" si="1">SUM(B13:B29)</f>
        <v>918</v>
      </c>
      <c r="C10" s="72">
        <f t="shared" si="1"/>
        <v>107</v>
      </c>
      <c r="D10" s="72">
        <f t="shared" si="1"/>
        <v>10</v>
      </c>
      <c r="E10" s="72">
        <f t="shared" si="1"/>
        <v>33</v>
      </c>
      <c r="F10" s="72">
        <f t="shared" si="1"/>
        <v>80</v>
      </c>
      <c r="G10" s="72">
        <f t="shared" si="1"/>
        <v>489</v>
      </c>
      <c r="H10" s="72">
        <f t="shared" si="1"/>
        <v>199</v>
      </c>
      <c r="I10" s="72">
        <v>0</v>
      </c>
      <c r="J10" s="72">
        <v>0</v>
      </c>
      <c r="K10" s="23"/>
    </row>
    <row r="11" spans="1:11" s="8" customFormat="1" ht="20.25" customHeight="1" thickBot="1">
      <c r="A11" s="11" t="s">
        <v>24</v>
      </c>
      <c r="B11" s="210">
        <f>SUM(C11:J11)</f>
        <v>21</v>
      </c>
      <c r="C11" s="211">
        <v>2</v>
      </c>
      <c r="D11" s="211">
        <v>1</v>
      </c>
      <c r="E11" s="211">
        <v>12</v>
      </c>
      <c r="F11" s="211">
        <v>3</v>
      </c>
      <c r="G11" s="211">
        <v>3</v>
      </c>
      <c r="H11" s="211">
        <v>0</v>
      </c>
      <c r="I11" s="211">
        <v>0</v>
      </c>
      <c r="J11" s="211">
        <v>0</v>
      </c>
      <c r="K11" s="23"/>
    </row>
    <row r="12" spans="1:11" s="8" customFormat="1" ht="15" customHeight="1">
      <c r="A12" s="12" t="s">
        <v>26</v>
      </c>
      <c r="B12" s="71"/>
      <c r="C12" s="72"/>
      <c r="D12" s="72"/>
      <c r="E12" s="72"/>
      <c r="F12" s="72"/>
      <c r="G12" s="72"/>
      <c r="H12" s="72"/>
      <c r="I12" s="72"/>
      <c r="J12" s="72"/>
      <c r="K12" s="23"/>
    </row>
    <row r="13" spans="1:11" s="8" customFormat="1" ht="37.5" customHeight="1">
      <c r="A13" s="14" t="s">
        <v>27</v>
      </c>
      <c r="B13" s="71">
        <f>SUM(C13:J13)</f>
        <v>280</v>
      </c>
      <c r="C13" s="72">
        <v>33</v>
      </c>
      <c r="D13" s="72">
        <v>5</v>
      </c>
      <c r="E13" s="72">
        <v>11</v>
      </c>
      <c r="F13" s="72">
        <v>13</v>
      </c>
      <c r="G13" s="72">
        <v>153</v>
      </c>
      <c r="H13" s="72">
        <v>65</v>
      </c>
      <c r="I13" s="72">
        <v>0</v>
      </c>
      <c r="J13" s="72">
        <v>0</v>
      </c>
      <c r="K13" s="23"/>
    </row>
    <row r="14" spans="1:11" s="8" customFormat="1" ht="37.5" customHeight="1">
      <c r="A14" s="15" t="s">
        <v>28</v>
      </c>
      <c r="B14" s="234">
        <f t="shared" ref="B14:B29" si="2">SUM(C14:J14)</f>
        <v>79</v>
      </c>
      <c r="C14" s="220">
        <v>12</v>
      </c>
      <c r="D14" s="220">
        <v>1</v>
      </c>
      <c r="E14" s="220">
        <v>0</v>
      </c>
      <c r="F14" s="220">
        <v>0</v>
      </c>
      <c r="G14" s="220">
        <v>52</v>
      </c>
      <c r="H14" s="220">
        <v>14</v>
      </c>
      <c r="I14" s="220">
        <v>0</v>
      </c>
      <c r="J14" s="220">
        <v>0</v>
      </c>
      <c r="K14" s="23"/>
    </row>
    <row r="15" spans="1:11" s="8" customFormat="1" ht="37.5" customHeight="1">
      <c r="A15" s="15" t="s">
        <v>29</v>
      </c>
      <c r="B15" s="234">
        <f t="shared" si="2"/>
        <v>34</v>
      </c>
      <c r="C15" s="220">
        <v>3</v>
      </c>
      <c r="D15" s="220">
        <v>0</v>
      </c>
      <c r="E15" s="220">
        <v>0</v>
      </c>
      <c r="F15" s="220">
        <v>0</v>
      </c>
      <c r="G15" s="220">
        <v>31</v>
      </c>
      <c r="H15" s="220">
        <v>0</v>
      </c>
      <c r="I15" s="220">
        <v>0</v>
      </c>
      <c r="J15" s="220">
        <v>0</v>
      </c>
      <c r="K15" s="23"/>
    </row>
    <row r="16" spans="1:11" s="8" customFormat="1" ht="37.5" customHeight="1">
      <c r="A16" s="15" t="s">
        <v>30</v>
      </c>
      <c r="B16" s="234">
        <f t="shared" si="2"/>
        <v>43</v>
      </c>
      <c r="C16" s="220">
        <v>8</v>
      </c>
      <c r="D16" s="220">
        <v>1</v>
      </c>
      <c r="E16" s="220">
        <v>4</v>
      </c>
      <c r="F16" s="220">
        <v>8</v>
      </c>
      <c r="G16" s="220">
        <v>19</v>
      </c>
      <c r="H16" s="220">
        <v>3</v>
      </c>
      <c r="I16" s="220">
        <v>0</v>
      </c>
      <c r="J16" s="220">
        <v>0</v>
      </c>
      <c r="K16" s="23"/>
    </row>
    <row r="17" spans="1:11" s="8" customFormat="1" ht="37.5" customHeight="1">
      <c r="A17" s="15" t="s">
        <v>31</v>
      </c>
      <c r="B17" s="234">
        <f t="shared" si="2"/>
        <v>29</v>
      </c>
      <c r="C17" s="220">
        <v>5</v>
      </c>
      <c r="D17" s="220">
        <v>0</v>
      </c>
      <c r="E17" s="220">
        <v>1</v>
      </c>
      <c r="F17" s="220">
        <v>8</v>
      </c>
      <c r="G17" s="220">
        <v>15</v>
      </c>
      <c r="H17" s="220">
        <v>0</v>
      </c>
      <c r="I17" s="220">
        <v>0</v>
      </c>
      <c r="J17" s="220">
        <v>0</v>
      </c>
      <c r="K17" s="23"/>
    </row>
    <row r="18" spans="1:11" s="8" customFormat="1" ht="37.5" customHeight="1">
      <c r="A18" s="15" t="s">
        <v>32</v>
      </c>
      <c r="B18" s="234">
        <f t="shared" si="2"/>
        <v>79</v>
      </c>
      <c r="C18" s="220">
        <v>7</v>
      </c>
      <c r="D18" s="220">
        <v>0</v>
      </c>
      <c r="E18" s="220">
        <v>0</v>
      </c>
      <c r="F18" s="220">
        <v>0</v>
      </c>
      <c r="G18" s="220">
        <v>30</v>
      </c>
      <c r="H18" s="220">
        <v>42</v>
      </c>
      <c r="I18" s="220">
        <v>0</v>
      </c>
      <c r="J18" s="220">
        <v>0</v>
      </c>
      <c r="K18" s="23"/>
    </row>
    <row r="19" spans="1:11" s="8" customFormat="1" ht="37.5" customHeight="1">
      <c r="A19" s="15" t="s">
        <v>33</v>
      </c>
      <c r="B19" s="234">
        <f>SUM(C19:J19)</f>
        <v>33</v>
      </c>
      <c r="C19" s="220">
        <v>2</v>
      </c>
      <c r="D19" s="220">
        <v>1</v>
      </c>
      <c r="E19" s="220">
        <v>1</v>
      </c>
      <c r="F19" s="220">
        <v>3</v>
      </c>
      <c r="G19" s="220">
        <v>26</v>
      </c>
      <c r="H19" s="220">
        <v>0</v>
      </c>
      <c r="I19" s="220">
        <v>0</v>
      </c>
      <c r="J19" s="220">
        <v>0</v>
      </c>
      <c r="K19" s="23"/>
    </row>
    <row r="20" spans="1:11" s="8" customFormat="1" ht="37.5" customHeight="1">
      <c r="A20" s="15" t="s">
        <v>34</v>
      </c>
      <c r="B20" s="234">
        <f>SUM(C20:J20)</f>
        <v>99</v>
      </c>
      <c r="C20" s="220">
        <v>10</v>
      </c>
      <c r="D20" s="220">
        <v>2</v>
      </c>
      <c r="E20" s="220">
        <v>1</v>
      </c>
      <c r="F20" s="220">
        <v>8</v>
      </c>
      <c r="G20" s="220">
        <v>64</v>
      </c>
      <c r="H20" s="220">
        <v>14</v>
      </c>
      <c r="I20" s="220">
        <v>0</v>
      </c>
      <c r="J20" s="220">
        <v>0</v>
      </c>
      <c r="K20" s="23"/>
    </row>
    <row r="21" spans="1:11" s="8" customFormat="1" ht="37.5" customHeight="1">
      <c r="A21" s="15" t="s">
        <v>35</v>
      </c>
      <c r="B21" s="234">
        <f>SUM(C21:J21)</f>
        <v>108</v>
      </c>
      <c r="C21" s="220">
        <v>8</v>
      </c>
      <c r="D21" s="220">
        <v>0</v>
      </c>
      <c r="E21" s="220">
        <v>0</v>
      </c>
      <c r="F21" s="220">
        <v>3</v>
      </c>
      <c r="G21" s="220">
        <v>49</v>
      </c>
      <c r="H21" s="220">
        <v>48</v>
      </c>
      <c r="I21" s="220">
        <v>0</v>
      </c>
      <c r="J21" s="220">
        <v>0</v>
      </c>
      <c r="K21" s="23"/>
    </row>
    <row r="22" spans="1:11" s="8" customFormat="1" ht="37.5" customHeight="1">
      <c r="A22" s="15" t="s">
        <v>36</v>
      </c>
      <c r="B22" s="234">
        <f t="shared" si="2"/>
        <v>23</v>
      </c>
      <c r="C22" s="220">
        <v>2</v>
      </c>
      <c r="D22" s="220">
        <v>0</v>
      </c>
      <c r="E22" s="220">
        <v>0</v>
      </c>
      <c r="F22" s="220">
        <v>3</v>
      </c>
      <c r="G22" s="220">
        <v>13</v>
      </c>
      <c r="H22" s="220">
        <v>5</v>
      </c>
      <c r="I22" s="220">
        <v>0</v>
      </c>
      <c r="J22" s="220">
        <v>0</v>
      </c>
      <c r="K22" s="23"/>
    </row>
    <row r="23" spans="1:11" s="8" customFormat="1" ht="37.5" customHeight="1">
      <c r="A23" s="15" t="s">
        <v>37</v>
      </c>
      <c r="B23" s="234">
        <f t="shared" si="2"/>
        <v>4</v>
      </c>
      <c r="C23" s="220">
        <v>1</v>
      </c>
      <c r="D23" s="220">
        <v>0</v>
      </c>
      <c r="E23" s="220">
        <v>0</v>
      </c>
      <c r="F23" s="220">
        <v>3</v>
      </c>
      <c r="G23" s="220">
        <v>0</v>
      </c>
      <c r="H23" s="220">
        <v>0</v>
      </c>
      <c r="I23" s="220">
        <v>0</v>
      </c>
      <c r="J23" s="220">
        <v>0</v>
      </c>
      <c r="K23" s="23"/>
    </row>
    <row r="24" spans="1:11" s="8" customFormat="1" ht="37.5" customHeight="1">
      <c r="A24" s="15" t="s">
        <v>38</v>
      </c>
      <c r="B24" s="234">
        <f t="shared" si="2"/>
        <v>17</v>
      </c>
      <c r="C24" s="220">
        <v>2</v>
      </c>
      <c r="D24" s="220">
        <v>0</v>
      </c>
      <c r="E24" s="220">
        <v>5</v>
      </c>
      <c r="F24" s="220">
        <v>5</v>
      </c>
      <c r="G24" s="220">
        <v>2</v>
      </c>
      <c r="H24" s="220">
        <v>3</v>
      </c>
      <c r="I24" s="220">
        <v>0</v>
      </c>
      <c r="J24" s="220">
        <v>0</v>
      </c>
      <c r="K24" s="23"/>
    </row>
    <row r="25" spans="1:11" s="8" customFormat="1" ht="37.5" customHeight="1">
      <c r="A25" s="15" t="s">
        <v>39</v>
      </c>
      <c r="B25" s="234">
        <f t="shared" si="2"/>
        <v>32</v>
      </c>
      <c r="C25" s="220">
        <v>4</v>
      </c>
      <c r="D25" s="220">
        <v>0</v>
      </c>
      <c r="E25" s="220">
        <v>9</v>
      </c>
      <c r="F25" s="220">
        <v>11</v>
      </c>
      <c r="G25" s="220">
        <v>8</v>
      </c>
      <c r="H25" s="220">
        <v>0</v>
      </c>
      <c r="I25" s="220">
        <v>0</v>
      </c>
      <c r="J25" s="220">
        <v>0</v>
      </c>
      <c r="K25" s="23"/>
    </row>
    <row r="26" spans="1:11" s="8" customFormat="1" ht="37.5" customHeight="1">
      <c r="A26" s="15" t="s">
        <v>40</v>
      </c>
      <c r="B26" s="234">
        <f t="shared" si="2"/>
        <v>11</v>
      </c>
      <c r="C26" s="220">
        <v>2</v>
      </c>
      <c r="D26" s="220">
        <v>0</v>
      </c>
      <c r="E26" s="220">
        <v>0</v>
      </c>
      <c r="F26" s="220">
        <v>3</v>
      </c>
      <c r="G26" s="220">
        <v>6</v>
      </c>
      <c r="H26" s="220">
        <v>0</v>
      </c>
      <c r="I26" s="220">
        <v>0</v>
      </c>
      <c r="J26" s="220">
        <v>0</v>
      </c>
      <c r="K26" s="23"/>
    </row>
    <row r="27" spans="1:11" s="8" customFormat="1" ht="37.5" customHeight="1">
      <c r="A27" s="15" t="s">
        <v>41</v>
      </c>
      <c r="B27" s="234">
        <f>SUM(C27:J27)</f>
        <v>14</v>
      </c>
      <c r="C27" s="220">
        <v>3</v>
      </c>
      <c r="D27" s="220">
        <v>0</v>
      </c>
      <c r="E27" s="220">
        <v>0</v>
      </c>
      <c r="F27" s="220">
        <v>1</v>
      </c>
      <c r="G27" s="220">
        <v>6</v>
      </c>
      <c r="H27" s="220">
        <v>4</v>
      </c>
      <c r="I27" s="220">
        <v>0</v>
      </c>
      <c r="J27" s="220">
        <v>0</v>
      </c>
      <c r="K27" s="23"/>
    </row>
    <row r="28" spans="1:11" s="8" customFormat="1" ht="37.5" customHeight="1">
      <c r="A28" s="15" t="s">
        <v>42</v>
      </c>
      <c r="B28" s="234">
        <f t="shared" si="2"/>
        <v>12</v>
      </c>
      <c r="C28" s="220">
        <v>2</v>
      </c>
      <c r="D28" s="220">
        <v>0</v>
      </c>
      <c r="E28" s="220">
        <v>1</v>
      </c>
      <c r="F28" s="220">
        <v>3</v>
      </c>
      <c r="G28" s="220">
        <v>5</v>
      </c>
      <c r="H28" s="220">
        <v>1</v>
      </c>
      <c r="I28" s="220">
        <v>0</v>
      </c>
      <c r="J28" s="220">
        <v>0</v>
      </c>
      <c r="K28" s="23"/>
    </row>
    <row r="29" spans="1:11" s="8" customFormat="1" ht="37.5" customHeight="1" thickBot="1">
      <c r="A29" s="16" t="s">
        <v>43</v>
      </c>
      <c r="B29" s="255">
        <f t="shared" si="2"/>
        <v>21</v>
      </c>
      <c r="C29" s="225">
        <v>3</v>
      </c>
      <c r="D29" s="225">
        <v>0</v>
      </c>
      <c r="E29" s="225">
        <v>0</v>
      </c>
      <c r="F29" s="225">
        <v>8</v>
      </c>
      <c r="G29" s="225">
        <v>10</v>
      </c>
      <c r="H29" s="225">
        <v>0</v>
      </c>
      <c r="I29" s="225">
        <v>0</v>
      </c>
      <c r="J29" s="225">
        <v>0</v>
      </c>
      <c r="K29" s="23"/>
    </row>
  </sheetData>
  <mergeCells count="4">
    <mergeCell ref="A3:J3"/>
    <mergeCell ref="A4:A6"/>
    <mergeCell ref="B4:B6"/>
    <mergeCell ref="C4:J4"/>
  </mergeCells>
  <phoneticPr fontId="3"/>
  <pageMargins left="0.55118110236220474" right="0.70866141732283472" top="0.78740157480314965" bottom="0.59055118110236227" header="0.51181102362204722" footer="0.51181102362204722"/>
  <pageSetup paperSize="9" scale="87" orientation="portrait" r:id="rId1"/>
  <headerFooter scaleWithDoc="0" alignWithMargins="0">
    <oddHeader>&amp;L&amp;11中学校</oddHeader>
  </headerFooter>
  <colBreaks count="1" manualBreakCount="1">
    <brk id="10" max="1048575" man="1"/>
  </colBreaks>
  <ignoredErrors>
    <ignoredError sqref="B1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3:N28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3.85546875" style="1" customWidth="1"/>
    <col min="2" max="4" width="11" style="1" bestFit="1" customWidth="1"/>
    <col min="5" max="13" width="9.140625" style="1" customWidth="1"/>
    <col min="14" max="14" width="6.42578125" style="1" customWidth="1"/>
    <col min="15" max="256" width="8.5703125" style="1"/>
    <col min="257" max="257" width="13.85546875" style="1" customWidth="1"/>
    <col min="258" max="260" width="11" style="1" bestFit="1" customWidth="1"/>
    <col min="261" max="269" width="9.140625" style="1" customWidth="1"/>
    <col min="270" max="270" width="6.42578125" style="1" customWidth="1"/>
    <col min="271" max="512" width="8.5703125" style="1"/>
    <col min="513" max="513" width="13.85546875" style="1" customWidth="1"/>
    <col min="514" max="516" width="11" style="1" bestFit="1" customWidth="1"/>
    <col min="517" max="525" width="9.140625" style="1" customWidth="1"/>
    <col min="526" max="526" width="6.42578125" style="1" customWidth="1"/>
    <col min="527" max="768" width="8.5703125" style="1"/>
    <col min="769" max="769" width="13.85546875" style="1" customWidth="1"/>
    <col min="770" max="772" width="11" style="1" bestFit="1" customWidth="1"/>
    <col min="773" max="781" width="9.140625" style="1" customWidth="1"/>
    <col min="782" max="782" width="6.42578125" style="1" customWidth="1"/>
    <col min="783" max="1024" width="8.5703125" style="1"/>
    <col min="1025" max="1025" width="13.85546875" style="1" customWidth="1"/>
    <col min="1026" max="1028" width="11" style="1" bestFit="1" customWidth="1"/>
    <col min="1029" max="1037" width="9.140625" style="1" customWidth="1"/>
    <col min="1038" max="1038" width="6.42578125" style="1" customWidth="1"/>
    <col min="1039" max="1280" width="8.5703125" style="1"/>
    <col min="1281" max="1281" width="13.85546875" style="1" customWidth="1"/>
    <col min="1282" max="1284" width="11" style="1" bestFit="1" customWidth="1"/>
    <col min="1285" max="1293" width="9.140625" style="1" customWidth="1"/>
    <col min="1294" max="1294" width="6.42578125" style="1" customWidth="1"/>
    <col min="1295" max="1536" width="8.5703125" style="1"/>
    <col min="1537" max="1537" width="13.85546875" style="1" customWidth="1"/>
    <col min="1538" max="1540" width="11" style="1" bestFit="1" customWidth="1"/>
    <col min="1541" max="1549" width="9.140625" style="1" customWidth="1"/>
    <col min="1550" max="1550" width="6.42578125" style="1" customWidth="1"/>
    <col min="1551" max="1792" width="8.5703125" style="1"/>
    <col min="1793" max="1793" width="13.85546875" style="1" customWidth="1"/>
    <col min="1794" max="1796" width="11" style="1" bestFit="1" customWidth="1"/>
    <col min="1797" max="1805" width="9.140625" style="1" customWidth="1"/>
    <col min="1806" max="1806" width="6.42578125" style="1" customWidth="1"/>
    <col min="1807" max="2048" width="8.5703125" style="1"/>
    <col min="2049" max="2049" width="13.85546875" style="1" customWidth="1"/>
    <col min="2050" max="2052" width="11" style="1" bestFit="1" customWidth="1"/>
    <col min="2053" max="2061" width="9.140625" style="1" customWidth="1"/>
    <col min="2062" max="2062" width="6.42578125" style="1" customWidth="1"/>
    <col min="2063" max="2304" width="8.5703125" style="1"/>
    <col min="2305" max="2305" width="13.85546875" style="1" customWidth="1"/>
    <col min="2306" max="2308" width="11" style="1" bestFit="1" customWidth="1"/>
    <col min="2309" max="2317" width="9.140625" style="1" customWidth="1"/>
    <col min="2318" max="2318" width="6.42578125" style="1" customWidth="1"/>
    <col min="2319" max="2560" width="8.5703125" style="1"/>
    <col min="2561" max="2561" width="13.85546875" style="1" customWidth="1"/>
    <col min="2562" max="2564" width="11" style="1" bestFit="1" customWidth="1"/>
    <col min="2565" max="2573" width="9.140625" style="1" customWidth="1"/>
    <col min="2574" max="2574" width="6.42578125" style="1" customWidth="1"/>
    <col min="2575" max="2816" width="8.5703125" style="1"/>
    <col min="2817" max="2817" width="13.85546875" style="1" customWidth="1"/>
    <col min="2818" max="2820" width="11" style="1" bestFit="1" customWidth="1"/>
    <col min="2821" max="2829" width="9.140625" style="1" customWidth="1"/>
    <col min="2830" max="2830" width="6.42578125" style="1" customWidth="1"/>
    <col min="2831" max="3072" width="8.5703125" style="1"/>
    <col min="3073" max="3073" width="13.85546875" style="1" customWidth="1"/>
    <col min="3074" max="3076" width="11" style="1" bestFit="1" customWidth="1"/>
    <col min="3077" max="3085" width="9.140625" style="1" customWidth="1"/>
    <col min="3086" max="3086" width="6.42578125" style="1" customWidth="1"/>
    <col min="3087" max="3328" width="8.5703125" style="1"/>
    <col min="3329" max="3329" width="13.85546875" style="1" customWidth="1"/>
    <col min="3330" max="3332" width="11" style="1" bestFit="1" customWidth="1"/>
    <col min="3333" max="3341" width="9.140625" style="1" customWidth="1"/>
    <col min="3342" max="3342" width="6.42578125" style="1" customWidth="1"/>
    <col min="3343" max="3584" width="8.5703125" style="1"/>
    <col min="3585" max="3585" width="13.85546875" style="1" customWidth="1"/>
    <col min="3586" max="3588" width="11" style="1" bestFit="1" customWidth="1"/>
    <col min="3589" max="3597" width="9.140625" style="1" customWidth="1"/>
    <col min="3598" max="3598" width="6.42578125" style="1" customWidth="1"/>
    <col min="3599" max="3840" width="8.5703125" style="1"/>
    <col min="3841" max="3841" width="13.85546875" style="1" customWidth="1"/>
    <col min="3842" max="3844" width="11" style="1" bestFit="1" customWidth="1"/>
    <col min="3845" max="3853" width="9.140625" style="1" customWidth="1"/>
    <col min="3854" max="3854" width="6.42578125" style="1" customWidth="1"/>
    <col min="3855" max="4096" width="8.5703125" style="1"/>
    <col min="4097" max="4097" width="13.85546875" style="1" customWidth="1"/>
    <col min="4098" max="4100" width="11" style="1" bestFit="1" customWidth="1"/>
    <col min="4101" max="4109" width="9.140625" style="1" customWidth="1"/>
    <col min="4110" max="4110" width="6.42578125" style="1" customWidth="1"/>
    <col min="4111" max="4352" width="8.5703125" style="1"/>
    <col min="4353" max="4353" width="13.85546875" style="1" customWidth="1"/>
    <col min="4354" max="4356" width="11" style="1" bestFit="1" customWidth="1"/>
    <col min="4357" max="4365" width="9.140625" style="1" customWidth="1"/>
    <col min="4366" max="4366" width="6.42578125" style="1" customWidth="1"/>
    <col min="4367" max="4608" width="8.5703125" style="1"/>
    <col min="4609" max="4609" width="13.85546875" style="1" customWidth="1"/>
    <col min="4610" max="4612" width="11" style="1" bestFit="1" customWidth="1"/>
    <col min="4613" max="4621" width="9.140625" style="1" customWidth="1"/>
    <col min="4622" max="4622" width="6.42578125" style="1" customWidth="1"/>
    <col min="4623" max="4864" width="8.5703125" style="1"/>
    <col min="4865" max="4865" width="13.85546875" style="1" customWidth="1"/>
    <col min="4866" max="4868" width="11" style="1" bestFit="1" customWidth="1"/>
    <col min="4869" max="4877" width="9.140625" style="1" customWidth="1"/>
    <col min="4878" max="4878" width="6.42578125" style="1" customWidth="1"/>
    <col min="4879" max="5120" width="8.5703125" style="1"/>
    <col min="5121" max="5121" width="13.85546875" style="1" customWidth="1"/>
    <col min="5122" max="5124" width="11" style="1" bestFit="1" customWidth="1"/>
    <col min="5125" max="5133" width="9.140625" style="1" customWidth="1"/>
    <col min="5134" max="5134" width="6.42578125" style="1" customWidth="1"/>
    <col min="5135" max="5376" width="8.5703125" style="1"/>
    <col min="5377" max="5377" width="13.85546875" style="1" customWidth="1"/>
    <col min="5378" max="5380" width="11" style="1" bestFit="1" customWidth="1"/>
    <col min="5381" max="5389" width="9.140625" style="1" customWidth="1"/>
    <col min="5390" max="5390" width="6.42578125" style="1" customWidth="1"/>
    <col min="5391" max="5632" width="8.5703125" style="1"/>
    <col min="5633" max="5633" width="13.85546875" style="1" customWidth="1"/>
    <col min="5634" max="5636" width="11" style="1" bestFit="1" customWidth="1"/>
    <col min="5637" max="5645" width="9.140625" style="1" customWidth="1"/>
    <col min="5646" max="5646" width="6.42578125" style="1" customWidth="1"/>
    <col min="5647" max="5888" width="8.5703125" style="1"/>
    <col min="5889" max="5889" width="13.85546875" style="1" customWidth="1"/>
    <col min="5890" max="5892" width="11" style="1" bestFit="1" customWidth="1"/>
    <col min="5893" max="5901" width="9.140625" style="1" customWidth="1"/>
    <col min="5902" max="5902" width="6.42578125" style="1" customWidth="1"/>
    <col min="5903" max="6144" width="8.5703125" style="1"/>
    <col min="6145" max="6145" width="13.85546875" style="1" customWidth="1"/>
    <col min="6146" max="6148" width="11" style="1" bestFit="1" customWidth="1"/>
    <col min="6149" max="6157" width="9.140625" style="1" customWidth="1"/>
    <col min="6158" max="6158" width="6.42578125" style="1" customWidth="1"/>
    <col min="6159" max="6400" width="8.5703125" style="1"/>
    <col min="6401" max="6401" width="13.85546875" style="1" customWidth="1"/>
    <col min="6402" max="6404" width="11" style="1" bestFit="1" customWidth="1"/>
    <col min="6405" max="6413" width="9.140625" style="1" customWidth="1"/>
    <col min="6414" max="6414" width="6.42578125" style="1" customWidth="1"/>
    <col min="6415" max="6656" width="8.5703125" style="1"/>
    <col min="6657" max="6657" width="13.85546875" style="1" customWidth="1"/>
    <col min="6658" max="6660" width="11" style="1" bestFit="1" customWidth="1"/>
    <col min="6661" max="6669" width="9.140625" style="1" customWidth="1"/>
    <col min="6670" max="6670" width="6.42578125" style="1" customWidth="1"/>
    <col min="6671" max="6912" width="8.5703125" style="1"/>
    <col min="6913" max="6913" width="13.85546875" style="1" customWidth="1"/>
    <col min="6914" max="6916" width="11" style="1" bestFit="1" customWidth="1"/>
    <col min="6917" max="6925" width="9.140625" style="1" customWidth="1"/>
    <col min="6926" max="6926" width="6.42578125" style="1" customWidth="1"/>
    <col min="6927" max="7168" width="8.5703125" style="1"/>
    <col min="7169" max="7169" width="13.85546875" style="1" customWidth="1"/>
    <col min="7170" max="7172" width="11" style="1" bestFit="1" customWidth="1"/>
    <col min="7173" max="7181" width="9.140625" style="1" customWidth="1"/>
    <col min="7182" max="7182" width="6.42578125" style="1" customWidth="1"/>
    <col min="7183" max="7424" width="8.5703125" style="1"/>
    <col min="7425" max="7425" width="13.85546875" style="1" customWidth="1"/>
    <col min="7426" max="7428" width="11" style="1" bestFit="1" customWidth="1"/>
    <col min="7429" max="7437" width="9.140625" style="1" customWidth="1"/>
    <col min="7438" max="7438" width="6.42578125" style="1" customWidth="1"/>
    <col min="7439" max="7680" width="8.5703125" style="1"/>
    <col min="7681" max="7681" width="13.85546875" style="1" customWidth="1"/>
    <col min="7682" max="7684" width="11" style="1" bestFit="1" customWidth="1"/>
    <col min="7685" max="7693" width="9.140625" style="1" customWidth="1"/>
    <col min="7694" max="7694" width="6.42578125" style="1" customWidth="1"/>
    <col min="7695" max="7936" width="8.5703125" style="1"/>
    <col min="7937" max="7937" width="13.85546875" style="1" customWidth="1"/>
    <col min="7938" max="7940" width="11" style="1" bestFit="1" customWidth="1"/>
    <col min="7941" max="7949" width="9.140625" style="1" customWidth="1"/>
    <col min="7950" max="7950" width="6.42578125" style="1" customWidth="1"/>
    <col min="7951" max="8192" width="8.5703125" style="1"/>
    <col min="8193" max="8193" width="13.85546875" style="1" customWidth="1"/>
    <col min="8194" max="8196" width="11" style="1" bestFit="1" customWidth="1"/>
    <col min="8197" max="8205" width="9.140625" style="1" customWidth="1"/>
    <col min="8206" max="8206" width="6.42578125" style="1" customWidth="1"/>
    <col min="8207" max="8448" width="8.5703125" style="1"/>
    <col min="8449" max="8449" width="13.85546875" style="1" customWidth="1"/>
    <col min="8450" max="8452" width="11" style="1" bestFit="1" customWidth="1"/>
    <col min="8453" max="8461" width="9.140625" style="1" customWidth="1"/>
    <col min="8462" max="8462" width="6.42578125" style="1" customWidth="1"/>
    <col min="8463" max="8704" width="8.5703125" style="1"/>
    <col min="8705" max="8705" width="13.85546875" style="1" customWidth="1"/>
    <col min="8706" max="8708" width="11" style="1" bestFit="1" customWidth="1"/>
    <col min="8709" max="8717" width="9.140625" style="1" customWidth="1"/>
    <col min="8718" max="8718" width="6.42578125" style="1" customWidth="1"/>
    <col min="8719" max="8960" width="8.5703125" style="1"/>
    <col min="8961" max="8961" width="13.85546875" style="1" customWidth="1"/>
    <col min="8962" max="8964" width="11" style="1" bestFit="1" customWidth="1"/>
    <col min="8965" max="8973" width="9.140625" style="1" customWidth="1"/>
    <col min="8974" max="8974" width="6.42578125" style="1" customWidth="1"/>
    <col min="8975" max="9216" width="8.5703125" style="1"/>
    <col min="9217" max="9217" width="13.85546875" style="1" customWidth="1"/>
    <col min="9218" max="9220" width="11" style="1" bestFit="1" customWidth="1"/>
    <col min="9221" max="9229" width="9.140625" style="1" customWidth="1"/>
    <col min="9230" max="9230" width="6.42578125" style="1" customWidth="1"/>
    <col min="9231" max="9472" width="8.5703125" style="1"/>
    <col min="9473" max="9473" width="13.85546875" style="1" customWidth="1"/>
    <col min="9474" max="9476" width="11" style="1" bestFit="1" customWidth="1"/>
    <col min="9477" max="9485" width="9.140625" style="1" customWidth="1"/>
    <col min="9486" max="9486" width="6.42578125" style="1" customWidth="1"/>
    <col min="9487" max="9728" width="8.5703125" style="1"/>
    <col min="9729" max="9729" width="13.85546875" style="1" customWidth="1"/>
    <col min="9730" max="9732" width="11" style="1" bestFit="1" customWidth="1"/>
    <col min="9733" max="9741" width="9.140625" style="1" customWidth="1"/>
    <col min="9742" max="9742" width="6.42578125" style="1" customWidth="1"/>
    <col min="9743" max="9984" width="8.5703125" style="1"/>
    <col min="9985" max="9985" width="13.85546875" style="1" customWidth="1"/>
    <col min="9986" max="9988" width="11" style="1" bestFit="1" customWidth="1"/>
    <col min="9989" max="9997" width="9.140625" style="1" customWidth="1"/>
    <col min="9998" max="9998" width="6.42578125" style="1" customWidth="1"/>
    <col min="9999" max="10240" width="8.5703125" style="1"/>
    <col min="10241" max="10241" width="13.85546875" style="1" customWidth="1"/>
    <col min="10242" max="10244" width="11" style="1" bestFit="1" customWidth="1"/>
    <col min="10245" max="10253" width="9.140625" style="1" customWidth="1"/>
    <col min="10254" max="10254" width="6.42578125" style="1" customWidth="1"/>
    <col min="10255" max="10496" width="8.5703125" style="1"/>
    <col min="10497" max="10497" width="13.85546875" style="1" customWidth="1"/>
    <col min="10498" max="10500" width="11" style="1" bestFit="1" customWidth="1"/>
    <col min="10501" max="10509" width="9.140625" style="1" customWidth="1"/>
    <col min="10510" max="10510" width="6.42578125" style="1" customWidth="1"/>
    <col min="10511" max="10752" width="8.5703125" style="1"/>
    <col min="10753" max="10753" width="13.85546875" style="1" customWidth="1"/>
    <col min="10754" max="10756" width="11" style="1" bestFit="1" customWidth="1"/>
    <col min="10757" max="10765" width="9.140625" style="1" customWidth="1"/>
    <col min="10766" max="10766" width="6.42578125" style="1" customWidth="1"/>
    <col min="10767" max="11008" width="8.5703125" style="1"/>
    <col min="11009" max="11009" width="13.85546875" style="1" customWidth="1"/>
    <col min="11010" max="11012" width="11" style="1" bestFit="1" customWidth="1"/>
    <col min="11013" max="11021" width="9.140625" style="1" customWidth="1"/>
    <col min="11022" max="11022" width="6.42578125" style="1" customWidth="1"/>
    <col min="11023" max="11264" width="8.5703125" style="1"/>
    <col min="11265" max="11265" width="13.85546875" style="1" customWidth="1"/>
    <col min="11266" max="11268" width="11" style="1" bestFit="1" customWidth="1"/>
    <col min="11269" max="11277" width="9.140625" style="1" customWidth="1"/>
    <col min="11278" max="11278" width="6.42578125" style="1" customWidth="1"/>
    <col min="11279" max="11520" width="8.5703125" style="1"/>
    <col min="11521" max="11521" width="13.85546875" style="1" customWidth="1"/>
    <col min="11522" max="11524" width="11" style="1" bestFit="1" customWidth="1"/>
    <col min="11525" max="11533" width="9.140625" style="1" customWidth="1"/>
    <col min="11534" max="11534" width="6.42578125" style="1" customWidth="1"/>
    <col min="11535" max="11776" width="8.5703125" style="1"/>
    <col min="11777" max="11777" width="13.85546875" style="1" customWidth="1"/>
    <col min="11778" max="11780" width="11" style="1" bestFit="1" customWidth="1"/>
    <col min="11781" max="11789" width="9.140625" style="1" customWidth="1"/>
    <col min="11790" max="11790" width="6.42578125" style="1" customWidth="1"/>
    <col min="11791" max="12032" width="8.5703125" style="1"/>
    <col min="12033" max="12033" width="13.85546875" style="1" customWidth="1"/>
    <col min="12034" max="12036" width="11" style="1" bestFit="1" customWidth="1"/>
    <col min="12037" max="12045" width="9.140625" style="1" customWidth="1"/>
    <col min="12046" max="12046" width="6.42578125" style="1" customWidth="1"/>
    <col min="12047" max="12288" width="8.5703125" style="1"/>
    <col min="12289" max="12289" width="13.85546875" style="1" customWidth="1"/>
    <col min="12290" max="12292" width="11" style="1" bestFit="1" customWidth="1"/>
    <col min="12293" max="12301" width="9.140625" style="1" customWidth="1"/>
    <col min="12302" max="12302" width="6.42578125" style="1" customWidth="1"/>
    <col min="12303" max="12544" width="8.5703125" style="1"/>
    <col min="12545" max="12545" width="13.85546875" style="1" customWidth="1"/>
    <col min="12546" max="12548" width="11" style="1" bestFit="1" customWidth="1"/>
    <col min="12549" max="12557" width="9.140625" style="1" customWidth="1"/>
    <col min="12558" max="12558" width="6.42578125" style="1" customWidth="1"/>
    <col min="12559" max="12800" width="8.5703125" style="1"/>
    <col min="12801" max="12801" width="13.85546875" style="1" customWidth="1"/>
    <col min="12802" max="12804" width="11" style="1" bestFit="1" customWidth="1"/>
    <col min="12805" max="12813" width="9.140625" style="1" customWidth="1"/>
    <col min="12814" max="12814" width="6.42578125" style="1" customWidth="1"/>
    <col min="12815" max="13056" width="8.5703125" style="1"/>
    <col min="13057" max="13057" width="13.85546875" style="1" customWidth="1"/>
    <col min="13058" max="13060" width="11" style="1" bestFit="1" customWidth="1"/>
    <col min="13061" max="13069" width="9.140625" style="1" customWidth="1"/>
    <col min="13070" max="13070" width="6.42578125" style="1" customWidth="1"/>
    <col min="13071" max="13312" width="8.5703125" style="1"/>
    <col min="13313" max="13313" width="13.85546875" style="1" customWidth="1"/>
    <col min="13314" max="13316" width="11" style="1" bestFit="1" customWidth="1"/>
    <col min="13317" max="13325" width="9.140625" style="1" customWidth="1"/>
    <col min="13326" max="13326" width="6.42578125" style="1" customWidth="1"/>
    <col min="13327" max="13568" width="8.5703125" style="1"/>
    <col min="13569" max="13569" width="13.85546875" style="1" customWidth="1"/>
    <col min="13570" max="13572" width="11" style="1" bestFit="1" customWidth="1"/>
    <col min="13573" max="13581" width="9.140625" style="1" customWidth="1"/>
    <col min="13582" max="13582" width="6.42578125" style="1" customWidth="1"/>
    <col min="13583" max="13824" width="8.5703125" style="1"/>
    <col min="13825" max="13825" width="13.85546875" style="1" customWidth="1"/>
    <col min="13826" max="13828" width="11" style="1" bestFit="1" customWidth="1"/>
    <col min="13829" max="13837" width="9.140625" style="1" customWidth="1"/>
    <col min="13838" max="13838" width="6.42578125" style="1" customWidth="1"/>
    <col min="13839" max="14080" width="8.5703125" style="1"/>
    <col min="14081" max="14081" width="13.85546875" style="1" customWidth="1"/>
    <col min="14082" max="14084" width="11" style="1" bestFit="1" customWidth="1"/>
    <col min="14085" max="14093" width="9.140625" style="1" customWidth="1"/>
    <col min="14094" max="14094" width="6.42578125" style="1" customWidth="1"/>
    <col min="14095" max="14336" width="8.5703125" style="1"/>
    <col min="14337" max="14337" width="13.85546875" style="1" customWidth="1"/>
    <col min="14338" max="14340" width="11" style="1" bestFit="1" customWidth="1"/>
    <col min="14341" max="14349" width="9.140625" style="1" customWidth="1"/>
    <col min="14350" max="14350" width="6.42578125" style="1" customWidth="1"/>
    <col min="14351" max="14592" width="8.5703125" style="1"/>
    <col min="14593" max="14593" width="13.85546875" style="1" customWidth="1"/>
    <col min="14594" max="14596" width="11" style="1" bestFit="1" customWidth="1"/>
    <col min="14597" max="14605" width="9.140625" style="1" customWidth="1"/>
    <col min="14606" max="14606" width="6.42578125" style="1" customWidth="1"/>
    <col min="14607" max="14848" width="8.5703125" style="1"/>
    <col min="14849" max="14849" width="13.85546875" style="1" customWidth="1"/>
    <col min="14850" max="14852" width="11" style="1" bestFit="1" customWidth="1"/>
    <col min="14853" max="14861" width="9.140625" style="1" customWidth="1"/>
    <col min="14862" max="14862" width="6.42578125" style="1" customWidth="1"/>
    <col min="14863" max="15104" width="8.5703125" style="1"/>
    <col min="15105" max="15105" width="13.85546875" style="1" customWidth="1"/>
    <col min="15106" max="15108" width="11" style="1" bestFit="1" customWidth="1"/>
    <col min="15109" max="15117" width="9.140625" style="1" customWidth="1"/>
    <col min="15118" max="15118" width="6.42578125" style="1" customWidth="1"/>
    <col min="15119" max="15360" width="8.5703125" style="1"/>
    <col min="15361" max="15361" width="13.85546875" style="1" customWidth="1"/>
    <col min="15362" max="15364" width="11" style="1" bestFit="1" customWidth="1"/>
    <col min="15365" max="15373" width="9.140625" style="1" customWidth="1"/>
    <col min="15374" max="15374" width="6.42578125" style="1" customWidth="1"/>
    <col min="15375" max="15616" width="8.5703125" style="1"/>
    <col min="15617" max="15617" width="13.85546875" style="1" customWidth="1"/>
    <col min="15618" max="15620" width="11" style="1" bestFit="1" customWidth="1"/>
    <col min="15621" max="15629" width="9.140625" style="1" customWidth="1"/>
    <col min="15630" max="15630" width="6.42578125" style="1" customWidth="1"/>
    <col min="15631" max="15872" width="8.5703125" style="1"/>
    <col min="15873" max="15873" width="13.85546875" style="1" customWidth="1"/>
    <col min="15874" max="15876" width="11" style="1" bestFit="1" customWidth="1"/>
    <col min="15877" max="15885" width="9.140625" style="1" customWidth="1"/>
    <col min="15886" max="15886" width="6.42578125" style="1" customWidth="1"/>
    <col min="15887" max="16128" width="8.5703125" style="1"/>
    <col min="16129" max="16129" width="13.85546875" style="1" customWidth="1"/>
    <col min="16130" max="16132" width="11" style="1" bestFit="1" customWidth="1"/>
    <col min="16133" max="16141" width="9.140625" style="1" customWidth="1"/>
    <col min="16142" max="16142" width="6.42578125" style="1" customWidth="1"/>
    <col min="16143" max="16384" width="8.5703125" style="1"/>
  </cols>
  <sheetData>
    <row r="3" spans="1:14" s="8" customFormat="1" ht="20.25" customHeight="1" thickBot="1">
      <c r="A3" s="384" t="s">
        <v>225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</row>
    <row r="4" spans="1:14" s="8" customFormat="1" ht="20.25" customHeight="1">
      <c r="A4" s="393" t="s">
        <v>127</v>
      </c>
      <c r="B4" s="370" t="s">
        <v>128</v>
      </c>
      <c r="C4" s="371"/>
      <c r="D4" s="395"/>
      <c r="E4" s="370" t="s">
        <v>105</v>
      </c>
      <c r="F4" s="371"/>
      <c r="G4" s="373"/>
      <c r="H4" s="368" t="s">
        <v>106</v>
      </c>
      <c r="I4" s="371"/>
      <c r="J4" s="371"/>
      <c r="K4" s="372" t="s">
        <v>107</v>
      </c>
      <c r="L4" s="371"/>
      <c r="M4" s="371"/>
      <c r="N4" s="23"/>
    </row>
    <row r="5" spans="1:14" s="8" customFormat="1" ht="20.25" customHeight="1" thickBot="1">
      <c r="A5" s="394"/>
      <c r="B5" s="54" t="s">
        <v>8</v>
      </c>
      <c r="C5" s="55" t="s">
        <v>19</v>
      </c>
      <c r="D5" s="55" t="s">
        <v>20</v>
      </c>
      <c r="E5" s="54" t="s">
        <v>8</v>
      </c>
      <c r="F5" s="55" t="s">
        <v>19</v>
      </c>
      <c r="G5" s="56" t="s">
        <v>20</v>
      </c>
      <c r="H5" s="57" t="s">
        <v>8</v>
      </c>
      <c r="I5" s="55" t="s">
        <v>19</v>
      </c>
      <c r="J5" s="55" t="s">
        <v>20</v>
      </c>
      <c r="K5" s="58" t="s">
        <v>8</v>
      </c>
      <c r="L5" s="55" t="s">
        <v>19</v>
      </c>
      <c r="M5" s="55" t="s">
        <v>20</v>
      </c>
      <c r="N5" s="23"/>
    </row>
    <row r="6" spans="1:14" s="8" customFormat="1" ht="20.25" customHeight="1">
      <c r="A6" s="192" t="s">
        <v>203</v>
      </c>
      <c r="B6" s="164">
        <v>24086</v>
      </c>
      <c r="C6" s="165">
        <v>12232</v>
      </c>
      <c r="D6" s="165">
        <v>11854</v>
      </c>
      <c r="E6" s="164">
        <v>7931</v>
      </c>
      <c r="F6" s="165">
        <v>4044</v>
      </c>
      <c r="G6" s="166">
        <v>3887</v>
      </c>
      <c r="H6" s="167">
        <v>8169</v>
      </c>
      <c r="I6" s="165">
        <v>4126</v>
      </c>
      <c r="J6" s="165">
        <v>4043</v>
      </c>
      <c r="K6" s="168">
        <v>7986</v>
      </c>
      <c r="L6" s="165">
        <v>4062</v>
      </c>
      <c r="M6" s="165">
        <v>3924</v>
      </c>
      <c r="N6" s="23"/>
    </row>
    <row r="7" spans="1:14" s="8" customFormat="1" ht="20.25" customHeight="1">
      <c r="A7" s="9" t="s">
        <v>204</v>
      </c>
      <c r="B7" s="257">
        <f>SUM(B8:B10)</f>
        <v>23816</v>
      </c>
      <c r="C7" s="258">
        <f t="shared" ref="C7:M7" si="0">SUM(C8:C10)</f>
        <v>12049</v>
      </c>
      <c r="D7" s="258">
        <f t="shared" si="0"/>
        <v>11767</v>
      </c>
      <c r="E7" s="257">
        <f t="shared" si="0"/>
        <v>7743</v>
      </c>
      <c r="F7" s="258">
        <f t="shared" si="0"/>
        <v>3887</v>
      </c>
      <c r="G7" s="259">
        <f t="shared" si="0"/>
        <v>3856</v>
      </c>
      <c r="H7" s="260">
        <f t="shared" si="0"/>
        <v>7913</v>
      </c>
      <c r="I7" s="258">
        <f t="shared" si="0"/>
        <v>4037</v>
      </c>
      <c r="J7" s="258">
        <f t="shared" si="0"/>
        <v>3876</v>
      </c>
      <c r="K7" s="261">
        <f t="shared" si="0"/>
        <v>8160</v>
      </c>
      <c r="L7" s="258">
        <f t="shared" si="0"/>
        <v>4125</v>
      </c>
      <c r="M7" s="258">
        <f t="shared" si="0"/>
        <v>4035</v>
      </c>
      <c r="N7" s="23"/>
    </row>
    <row r="8" spans="1:14" s="8" customFormat="1" ht="20.25" customHeight="1">
      <c r="A8" s="10" t="s">
        <v>21</v>
      </c>
      <c r="B8" s="164">
        <f>SUM(C8,D8)</f>
        <v>352</v>
      </c>
      <c r="C8" s="165">
        <f>SUM(F8,I8,L8)</f>
        <v>177</v>
      </c>
      <c r="D8" s="165">
        <f>SUM(G8,J8,M8)</f>
        <v>175</v>
      </c>
      <c r="E8" s="164">
        <v>119</v>
      </c>
      <c r="F8" s="165">
        <v>60</v>
      </c>
      <c r="G8" s="166">
        <v>59</v>
      </c>
      <c r="H8" s="167">
        <v>115</v>
      </c>
      <c r="I8" s="165">
        <v>57</v>
      </c>
      <c r="J8" s="165">
        <v>58</v>
      </c>
      <c r="K8" s="168">
        <v>118</v>
      </c>
      <c r="L8" s="165">
        <v>60</v>
      </c>
      <c r="M8" s="165">
        <v>58</v>
      </c>
      <c r="N8" s="23"/>
    </row>
    <row r="9" spans="1:14" s="8" customFormat="1" ht="20.25" customHeight="1">
      <c r="A9" s="10" t="s">
        <v>23</v>
      </c>
      <c r="B9" s="164">
        <f t="shared" ref="B9:M9" si="1">SUM(B12:B28)</f>
        <v>23081</v>
      </c>
      <c r="C9" s="165">
        <f t="shared" ref="C9:C10" si="2">SUM(F9,I9,L9)</f>
        <v>11668</v>
      </c>
      <c r="D9" s="165">
        <f t="shared" ref="D9:D10" si="3">SUM(G9,J9,M9)</f>
        <v>11413</v>
      </c>
      <c r="E9" s="164">
        <f t="shared" si="1"/>
        <v>7513</v>
      </c>
      <c r="F9" s="165">
        <f t="shared" si="1"/>
        <v>3778</v>
      </c>
      <c r="G9" s="166">
        <f t="shared" si="1"/>
        <v>3735</v>
      </c>
      <c r="H9" s="167">
        <f t="shared" si="1"/>
        <v>7651</v>
      </c>
      <c r="I9" s="165">
        <f t="shared" si="1"/>
        <v>3887</v>
      </c>
      <c r="J9" s="165">
        <f t="shared" si="1"/>
        <v>3764</v>
      </c>
      <c r="K9" s="168">
        <f t="shared" si="1"/>
        <v>7917</v>
      </c>
      <c r="L9" s="165">
        <f t="shared" si="1"/>
        <v>4003</v>
      </c>
      <c r="M9" s="165">
        <f t="shared" si="1"/>
        <v>3914</v>
      </c>
      <c r="N9" s="23"/>
    </row>
    <row r="10" spans="1:14" s="8" customFormat="1" ht="20.25" customHeight="1" thickBot="1">
      <c r="A10" s="11" t="s">
        <v>24</v>
      </c>
      <c r="B10" s="262">
        <f>SUM(C10,D10)</f>
        <v>383</v>
      </c>
      <c r="C10" s="263">
        <f t="shared" si="2"/>
        <v>204</v>
      </c>
      <c r="D10" s="264">
        <f t="shared" si="3"/>
        <v>179</v>
      </c>
      <c r="E10" s="262">
        <v>111</v>
      </c>
      <c r="F10" s="265">
        <v>49</v>
      </c>
      <c r="G10" s="266">
        <v>62</v>
      </c>
      <c r="H10" s="267">
        <v>147</v>
      </c>
      <c r="I10" s="265">
        <v>93</v>
      </c>
      <c r="J10" s="265">
        <v>54</v>
      </c>
      <c r="K10" s="268">
        <v>125</v>
      </c>
      <c r="L10" s="263">
        <v>62</v>
      </c>
      <c r="M10" s="265">
        <v>63</v>
      </c>
      <c r="N10" s="23"/>
    </row>
    <row r="11" spans="1:14" s="8" customFormat="1" ht="15" customHeight="1">
      <c r="A11" s="12" t="s">
        <v>26</v>
      </c>
      <c r="B11" s="164"/>
      <c r="C11" s="165"/>
      <c r="D11" s="165"/>
      <c r="E11" s="164"/>
      <c r="F11" s="165"/>
      <c r="G11" s="166"/>
      <c r="H11" s="167"/>
      <c r="I11" s="165"/>
      <c r="J11" s="165"/>
      <c r="K11" s="168"/>
      <c r="L11" s="165"/>
      <c r="M11" s="165"/>
      <c r="N11" s="23"/>
    </row>
    <row r="12" spans="1:14" s="8" customFormat="1" ht="37.5" customHeight="1">
      <c r="A12" s="14" t="s">
        <v>27</v>
      </c>
      <c r="B12" s="164">
        <f>SUM(C12:D12)</f>
        <v>7135</v>
      </c>
      <c r="C12" s="165">
        <f>SUM(F12,I12,L12)</f>
        <v>3629</v>
      </c>
      <c r="D12" s="165">
        <f>SUM(G12,J12,M12)</f>
        <v>3506</v>
      </c>
      <c r="E12" s="164">
        <v>2330</v>
      </c>
      <c r="F12" s="165">
        <v>1194</v>
      </c>
      <c r="G12" s="166">
        <v>1136</v>
      </c>
      <c r="H12" s="167">
        <v>2305</v>
      </c>
      <c r="I12" s="165">
        <v>1181</v>
      </c>
      <c r="J12" s="165">
        <v>1124</v>
      </c>
      <c r="K12" s="168">
        <v>2500</v>
      </c>
      <c r="L12" s="165">
        <v>1254</v>
      </c>
      <c r="M12" s="165">
        <v>1246</v>
      </c>
      <c r="N12" s="23"/>
    </row>
    <row r="13" spans="1:14" s="8" customFormat="1" ht="37.5" customHeight="1">
      <c r="A13" s="15" t="s">
        <v>28</v>
      </c>
      <c r="B13" s="269">
        <f t="shared" ref="B13:B28" si="4">SUM(C13:D13)</f>
        <v>1992</v>
      </c>
      <c r="C13" s="270">
        <f t="shared" ref="C13:D28" si="5">SUM(F13,I13,L13)</f>
        <v>1015</v>
      </c>
      <c r="D13" s="270">
        <f t="shared" si="5"/>
        <v>977</v>
      </c>
      <c r="E13" s="269">
        <v>641</v>
      </c>
      <c r="F13" s="270">
        <v>324</v>
      </c>
      <c r="G13" s="271">
        <v>317</v>
      </c>
      <c r="H13" s="272">
        <v>661</v>
      </c>
      <c r="I13" s="270">
        <v>344</v>
      </c>
      <c r="J13" s="270">
        <v>317</v>
      </c>
      <c r="K13" s="273">
        <v>690</v>
      </c>
      <c r="L13" s="270">
        <v>347</v>
      </c>
      <c r="M13" s="270">
        <v>343</v>
      </c>
      <c r="N13" s="23"/>
    </row>
    <row r="14" spans="1:14" s="8" customFormat="1" ht="37.5" customHeight="1">
      <c r="A14" s="15" t="s">
        <v>29</v>
      </c>
      <c r="B14" s="269">
        <f t="shared" si="4"/>
        <v>884</v>
      </c>
      <c r="C14" s="270">
        <f t="shared" si="5"/>
        <v>464</v>
      </c>
      <c r="D14" s="270">
        <f t="shared" si="5"/>
        <v>420</v>
      </c>
      <c r="E14" s="269">
        <v>286</v>
      </c>
      <c r="F14" s="270">
        <v>144</v>
      </c>
      <c r="G14" s="271">
        <v>142</v>
      </c>
      <c r="H14" s="272">
        <v>284</v>
      </c>
      <c r="I14" s="270">
        <v>156</v>
      </c>
      <c r="J14" s="270">
        <v>128</v>
      </c>
      <c r="K14" s="273">
        <v>314</v>
      </c>
      <c r="L14" s="270">
        <v>164</v>
      </c>
      <c r="M14" s="270">
        <v>150</v>
      </c>
      <c r="N14" s="23"/>
    </row>
    <row r="15" spans="1:14" s="8" customFormat="1" ht="37.5" customHeight="1">
      <c r="A15" s="15" t="s">
        <v>30</v>
      </c>
      <c r="B15" s="269">
        <f t="shared" si="4"/>
        <v>935</v>
      </c>
      <c r="C15" s="270">
        <f t="shared" si="5"/>
        <v>455</v>
      </c>
      <c r="D15" s="270">
        <f t="shared" si="5"/>
        <v>480</v>
      </c>
      <c r="E15" s="269">
        <v>294</v>
      </c>
      <c r="F15" s="270">
        <v>147</v>
      </c>
      <c r="G15" s="271">
        <v>147</v>
      </c>
      <c r="H15" s="272">
        <v>329</v>
      </c>
      <c r="I15" s="270">
        <v>168</v>
      </c>
      <c r="J15" s="270">
        <v>161</v>
      </c>
      <c r="K15" s="273">
        <v>312</v>
      </c>
      <c r="L15" s="270">
        <v>140</v>
      </c>
      <c r="M15" s="270">
        <v>172</v>
      </c>
      <c r="N15" s="23"/>
    </row>
    <row r="16" spans="1:14" s="8" customFormat="1" ht="37.5" customHeight="1">
      <c r="A16" s="15" t="s">
        <v>31</v>
      </c>
      <c r="B16" s="269">
        <f t="shared" si="4"/>
        <v>645</v>
      </c>
      <c r="C16" s="270">
        <f t="shared" si="5"/>
        <v>297</v>
      </c>
      <c r="D16" s="270">
        <f t="shared" si="5"/>
        <v>348</v>
      </c>
      <c r="E16" s="269">
        <v>206</v>
      </c>
      <c r="F16" s="270">
        <v>97</v>
      </c>
      <c r="G16" s="271">
        <v>109</v>
      </c>
      <c r="H16" s="272">
        <v>219</v>
      </c>
      <c r="I16" s="270">
        <v>94</v>
      </c>
      <c r="J16" s="270">
        <v>125</v>
      </c>
      <c r="K16" s="273">
        <v>220</v>
      </c>
      <c r="L16" s="270">
        <v>106</v>
      </c>
      <c r="M16" s="270">
        <v>114</v>
      </c>
      <c r="N16" s="23"/>
    </row>
    <row r="17" spans="1:14" s="8" customFormat="1" ht="37.5" customHeight="1">
      <c r="A17" s="15" t="s">
        <v>32</v>
      </c>
      <c r="B17" s="269">
        <f t="shared" si="4"/>
        <v>2204</v>
      </c>
      <c r="C17" s="270">
        <f t="shared" si="5"/>
        <v>1158</v>
      </c>
      <c r="D17" s="270">
        <f t="shared" si="5"/>
        <v>1046</v>
      </c>
      <c r="E17" s="269">
        <v>731</v>
      </c>
      <c r="F17" s="270">
        <v>373</v>
      </c>
      <c r="G17" s="271">
        <v>358</v>
      </c>
      <c r="H17" s="272">
        <v>752</v>
      </c>
      <c r="I17" s="270">
        <v>378</v>
      </c>
      <c r="J17" s="270">
        <v>374</v>
      </c>
      <c r="K17" s="273">
        <v>721</v>
      </c>
      <c r="L17" s="270">
        <v>407</v>
      </c>
      <c r="M17" s="270">
        <v>314</v>
      </c>
      <c r="N17" s="23"/>
    </row>
    <row r="18" spans="1:14" s="8" customFormat="1" ht="37.5" customHeight="1">
      <c r="A18" s="15" t="s">
        <v>33</v>
      </c>
      <c r="B18" s="269">
        <f>SUM(C18:D18)</f>
        <v>821</v>
      </c>
      <c r="C18" s="270">
        <f>SUM(F18,I18,L18)</f>
        <v>406</v>
      </c>
      <c r="D18" s="270">
        <f t="shared" si="5"/>
        <v>415</v>
      </c>
      <c r="E18" s="269">
        <v>276</v>
      </c>
      <c r="F18" s="270">
        <v>125</v>
      </c>
      <c r="G18" s="271">
        <v>151</v>
      </c>
      <c r="H18" s="272">
        <v>274</v>
      </c>
      <c r="I18" s="270">
        <v>138</v>
      </c>
      <c r="J18" s="270">
        <v>136</v>
      </c>
      <c r="K18" s="273">
        <v>271</v>
      </c>
      <c r="L18" s="270">
        <v>143</v>
      </c>
      <c r="M18" s="270">
        <v>128</v>
      </c>
      <c r="N18" s="23"/>
    </row>
    <row r="19" spans="1:14" s="8" customFormat="1" ht="37.5" customHeight="1">
      <c r="A19" s="15" t="s">
        <v>34</v>
      </c>
      <c r="B19" s="269">
        <f>SUM(C19:D19)</f>
        <v>2508</v>
      </c>
      <c r="C19" s="270">
        <f>SUM(F19,I19,L19)</f>
        <v>1258</v>
      </c>
      <c r="D19" s="270">
        <f>SUM(G19,J19,M19)</f>
        <v>1250</v>
      </c>
      <c r="E19" s="269">
        <v>835</v>
      </c>
      <c r="F19" s="270">
        <v>414</v>
      </c>
      <c r="G19" s="271">
        <v>421</v>
      </c>
      <c r="H19" s="272">
        <v>838</v>
      </c>
      <c r="I19" s="270">
        <v>434</v>
      </c>
      <c r="J19" s="270">
        <v>404</v>
      </c>
      <c r="K19" s="273">
        <v>835</v>
      </c>
      <c r="L19" s="270">
        <v>410</v>
      </c>
      <c r="M19" s="270">
        <v>425</v>
      </c>
      <c r="N19" s="23"/>
    </row>
    <row r="20" spans="1:14" s="8" customFormat="1" ht="37.5" customHeight="1">
      <c r="A20" s="15" t="s">
        <v>35</v>
      </c>
      <c r="B20" s="274">
        <f>SUM(C20:D20)</f>
        <v>3006</v>
      </c>
      <c r="C20" s="275">
        <f>SUM(F20,I20,L20)</f>
        <v>1507</v>
      </c>
      <c r="D20" s="275">
        <f>SUM(G20,J20,M20)</f>
        <v>1499</v>
      </c>
      <c r="E20" s="274">
        <v>952</v>
      </c>
      <c r="F20" s="275">
        <v>468</v>
      </c>
      <c r="G20" s="271">
        <v>484</v>
      </c>
      <c r="H20" s="276">
        <v>1010</v>
      </c>
      <c r="I20" s="270">
        <v>516</v>
      </c>
      <c r="J20" s="270">
        <v>494</v>
      </c>
      <c r="K20" s="273">
        <v>1044</v>
      </c>
      <c r="L20" s="270">
        <v>523</v>
      </c>
      <c r="M20" s="270">
        <v>521</v>
      </c>
      <c r="N20" s="23"/>
    </row>
    <row r="21" spans="1:14" s="8" customFormat="1" ht="37.5" customHeight="1">
      <c r="A21" s="15" t="s">
        <v>36</v>
      </c>
      <c r="B21" s="269">
        <f t="shared" si="4"/>
        <v>597</v>
      </c>
      <c r="C21" s="270">
        <f t="shared" si="5"/>
        <v>314</v>
      </c>
      <c r="D21" s="270">
        <f t="shared" si="5"/>
        <v>283</v>
      </c>
      <c r="E21" s="269">
        <v>201</v>
      </c>
      <c r="F21" s="270">
        <v>107</v>
      </c>
      <c r="G21" s="271">
        <v>94</v>
      </c>
      <c r="H21" s="272">
        <v>188</v>
      </c>
      <c r="I21" s="270">
        <v>99</v>
      </c>
      <c r="J21" s="270">
        <v>89</v>
      </c>
      <c r="K21" s="273">
        <v>208</v>
      </c>
      <c r="L21" s="270">
        <v>108</v>
      </c>
      <c r="M21" s="270">
        <v>100</v>
      </c>
      <c r="N21" s="23"/>
    </row>
    <row r="22" spans="1:14" s="8" customFormat="1" ht="37.5" customHeight="1">
      <c r="A22" s="15" t="s">
        <v>37</v>
      </c>
      <c r="B22" s="269">
        <f t="shared" si="4"/>
        <v>73</v>
      </c>
      <c r="C22" s="270">
        <f t="shared" si="5"/>
        <v>31</v>
      </c>
      <c r="D22" s="270">
        <f t="shared" si="5"/>
        <v>42</v>
      </c>
      <c r="E22" s="269">
        <v>22</v>
      </c>
      <c r="F22" s="270">
        <v>8</v>
      </c>
      <c r="G22" s="271">
        <v>14</v>
      </c>
      <c r="H22" s="272">
        <v>26</v>
      </c>
      <c r="I22" s="270">
        <v>12</v>
      </c>
      <c r="J22" s="270">
        <v>14</v>
      </c>
      <c r="K22" s="273">
        <v>25</v>
      </c>
      <c r="L22" s="270">
        <v>11</v>
      </c>
      <c r="M22" s="270">
        <v>14</v>
      </c>
      <c r="N22" s="23"/>
    </row>
    <row r="23" spans="1:14" s="8" customFormat="1" ht="37.5" customHeight="1">
      <c r="A23" s="15" t="s">
        <v>38</v>
      </c>
      <c r="B23" s="269">
        <f t="shared" si="4"/>
        <v>336</v>
      </c>
      <c r="C23" s="270">
        <f t="shared" si="5"/>
        <v>176</v>
      </c>
      <c r="D23" s="270">
        <f t="shared" si="5"/>
        <v>160</v>
      </c>
      <c r="E23" s="269">
        <v>114</v>
      </c>
      <c r="F23" s="270">
        <v>58</v>
      </c>
      <c r="G23" s="271">
        <v>56</v>
      </c>
      <c r="H23" s="272">
        <v>101</v>
      </c>
      <c r="I23" s="270">
        <v>53</v>
      </c>
      <c r="J23" s="270">
        <v>48</v>
      </c>
      <c r="K23" s="273">
        <v>121</v>
      </c>
      <c r="L23" s="270">
        <v>65</v>
      </c>
      <c r="M23" s="270">
        <v>56</v>
      </c>
      <c r="N23" s="23"/>
    </row>
    <row r="24" spans="1:14" s="8" customFormat="1" ht="37.5" customHeight="1">
      <c r="A24" s="15" t="s">
        <v>39</v>
      </c>
      <c r="B24" s="269">
        <f t="shared" si="4"/>
        <v>637</v>
      </c>
      <c r="C24" s="270">
        <f t="shared" si="5"/>
        <v>305</v>
      </c>
      <c r="D24" s="270">
        <f t="shared" si="5"/>
        <v>332</v>
      </c>
      <c r="E24" s="269">
        <v>196</v>
      </c>
      <c r="F24" s="270">
        <v>104</v>
      </c>
      <c r="G24" s="271">
        <v>92</v>
      </c>
      <c r="H24" s="272">
        <v>228</v>
      </c>
      <c r="I24" s="270">
        <v>96</v>
      </c>
      <c r="J24" s="270">
        <v>132</v>
      </c>
      <c r="K24" s="273">
        <v>213</v>
      </c>
      <c r="L24" s="270">
        <v>105</v>
      </c>
      <c r="M24" s="270">
        <v>108</v>
      </c>
      <c r="N24" s="23"/>
    </row>
    <row r="25" spans="1:14" s="8" customFormat="1" ht="37.5" customHeight="1">
      <c r="A25" s="15" t="s">
        <v>40</v>
      </c>
      <c r="B25" s="269">
        <f t="shared" si="4"/>
        <v>238</v>
      </c>
      <c r="C25" s="270">
        <f t="shared" si="5"/>
        <v>117</v>
      </c>
      <c r="D25" s="270">
        <f t="shared" si="5"/>
        <v>121</v>
      </c>
      <c r="E25" s="269">
        <v>81</v>
      </c>
      <c r="F25" s="270">
        <v>39</v>
      </c>
      <c r="G25" s="271">
        <v>42</v>
      </c>
      <c r="H25" s="272">
        <v>87</v>
      </c>
      <c r="I25" s="270">
        <v>46</v>
      </c>
      <c r="J25" s="270">
        <v>41</v>
      </c>
      <c r="K25" s="273">
        <v>70</v>
      </c>
      <c r="L25" s="270">
        <v>32</v>
      </c>
      <c r="M25" s="270">
        <v>38</v>
      </c>
      <c r="N25" s="23"/>
    </row>
    <row r="26" spans="1:14" s="8" customFormat="1" ht="37.5" customHeight="1">
      <c r="A26" s="15" t="s">
        <v>41</v>
      </c>
      <c r="B26" s="269">
        <f>SUM(C26:D26)</f>
        <v>334</v>
      </c>
      <c r="C26" s="270">
        <f>SUM(F26,I26,L26)</f>
        <v>169</v>
      </c>
      <c r="D26" s="270">
        <f>SUM(G26,J26,M26)</f>
        <v>165</v>
      </c>
      <c r="E26" s="269">
        <v>89</v>
      </c>
      <c r="F26" s="270">
        <v>51</v>
      </c>
      <c r="G26" s="271">
        <v>38</v>
      </c>
      <c r="H26" s="272">
        <v>116</v>
      </c>
      <c r="I26" s="270">
        <v>52</v>
      </c>
      <c r="J26" s="270">
        <v>64</v>
      </c>
      <c r="K26" s="273">
        <v>129</v>
      </c>
      <c r="L26" s="270">
        <v>66</v>
      </c>
      <c r="M26" s="270">
        <v>63</v>
      </c>
      <c r="N26" s="23"/>
    </row>
    <row r="27" spans="1:14" s="8" customFormat="1" ht="37.5" customHeight="1">
      <c r="A27" s="15" t="s">
        <v>42</v>
      </c>
      <c r="B27" s="269">
        <f t="shared" si="4"/>
        <v>259</v>
      </c>
      <c r="C27" s="270">
        <f t="shared" si="5"/>
        <v>136</v>
      </c>
      <c r="D27" s="270">
        <f t="shared" si="5"/>
        <v>123</v>
      </c>
      <c r="E27" s="269">
        <v>93</v>
      </c>
      <c r="F27" s="270">
        <v>40</v>
      </c>
      <c r="G27" s="271">
        <v>53</v>
      </c>
      <c r="H27" s="272">
        <v>77</v>
      </c>
      <c r="I27" s="270">
        <v>44</v>
      </c>
      <c r="J27" s="270">
        <v>33</v>
      </c>
      <c r="K27" s="273">
        <v>89</v>
      </c>
      <c r="L27" s="270">
        <v>52</v>
      </c>
      <c r="M27" s="270">
        <v>37</v>
      </c>
      <c r="N27" s="23"/>
    </row>
    <row r="28" spans="1:14" s="8" customFormat="1" ht="37.5" customHeight="1" thickBot="1">
      <c r="A28" s="16" t="s">
        <v>43</v>
      </c>
      <c r="B28" s="277">
        <f t="shared" si="4"/>
        <v>477</v>
      </c>
      <c r="C28" s="278">
        <f t="shared" si="5"/>
        <v>231</v>
      </c>
      <c r="D28" s="278">
        <f t="shared" si="5"/>
        <v>246</v>
      </c>
      <c r="E28" s="277">
        <v>166</v>
      </c>
      <c r="F28" s="278">
        <v>85</v>
      </c>
      <c r="G28" s="279">
        <v>81</v>
      </c>
      <c r="H28" s="280">
        <v>156</v>
      </c>
      <c r="I28" s="278">
        <v>76</v>
      </c>
      <c r="J28" s="278">
        <v>80</v>
      </c>
      <c r="K28" s="281">
        <v>155</v>
      </c>
      <c r="L28" s="278">
        <v>70</v>
      </c>
      <c r="M28" s="278">
        <v>85</v>
      </c>
      <c r="N28" s="23"/>
    </row>
  </sheetData>
  <mergeCells count="6">
    <mergeCell ref="A3:M3"/>
    <mergeCell ref="A4:A5"/>
    <mergeCell ref="B4:D4"/>
    <mergeCell ref="E4:G4"/>
    <mergeCell ref="H4:J4"/>
    <mergeCell ref="K4:M4"/>
  </mergeCells>
  <phoneticPr fontId="3"/>
  <pageMargins left="0.59055118110236227" right="0.43307086614173229" top="0.98425196850393704" bottom="0.59055118110236227" header="0.51181102362204722" footer="0.51181102362204722"/>
  <pageSetup paperSize="9" scale="73" orientation="portrait" r:id="rId1"/>
  <headerFooter scaleWithDoc="0" alignWithMargins="0">
    <oddHeader>&amp;R&amp;11中学校</oddHeader>
  </headerFooter>
  <ignoredErrors>
    <ignoredError sqref="B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3:J28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6.85546875" style="1" customWidth="1"/>
    <col min="2" max="2" width="12.7109375" style="1" customWidth="1"/>
    <col min="3" max="3" width="14" style="1" customWidth="1"/>
    <col min="4" max="6" width="12" style="1" customWidth="1"/>
    <col min="7" max="7" width="9" style="1" customWidth="1"/>
    <col min="8" max="9" width="10.28515625" style="1" customWidth="1"/>
    <col min="10" max="10" width="1" style="1" customWidth="1"/>
    <col min="11" max="256" width="8.5703125" style="1"/>
    <col min="257" max="257" width="16.85546875" style="1" customWidth="1"/>
    <col min="258" max="258" width="12.7109375" style="1" customWidth="1"/>
    <col min="259" max="259" width="14" style="1" customWidth="1"/>
    <col min="260" max="262" width="12" style="1" customWidth="1"/>
    <col min="263" max="265" width="9" style="1" customWidth="1"/>
    <col min="266" max="266" width="1" style="1" customWidth="1"/>
    <col min="267" max="512" width="8.5703125" style="1"/>
    <col min="513" max="513" width="16.85546875" style="1" customWidth="1"/>
    <col min="514" max="514" width="12.7109375" style="1" customWidth="1"/>
    <col min="515" max="515" width="14" style="1" customWidth="1"/>
    <col min="516" max="518" width="12" style="1" customWidth="1"/>
    <col min="519" max="521" width="9" style="1" customWidth="1"/>
    <col min="522" max="522" width="1" style="1" customWidth="1"/>
    <col min="523" max="768" width="8.5703125" style="1"/>
    <col min="769" max="769" width="16.85546875" style="1" customWidth="1"/>
    <col min="770" max="770" width="12.7109375" style="1" customWidth="1"/>
    <col min="771" max="771" width="14" style="1" customWidth="1"/>
    <col min="772" max="774" width="12" style="1" customWidth="1"/>
    <col min="775" max="777" width="9" style="1" customWidth="1"/>
    <col min="778" max="778" width="1" style="1" customWidth="1"/>
    <col min="779" max="1024" width="8.5703125" style="1"/>
    <col min="1025" max="1025" width="16.85546875" style="1" customWidth="1"/>
    <col min="1026" max="1026" width="12.7109375" style="1" customWidth="1"/>
    <col min="1027" max="1027" width="14" style="1" customWidth="1"/>
    <col min="1028" max="1030" width="12" style="1" customWidth="1"/>
    <col min="1031" max="1033" width="9" style="1" customWidth="1"/>
    <col min="1034" max="1034" width="1" style="1" customWidth="1"/>
    <col min="1035" max="1280" width="8.5703125" style="1"/>
    <col min="1281" max="1281" width="16.85546875" style="1" customWidth="1"/>
    <col min="1282" max="1282" width="12.7109375" style="1" customWidth="1"/>
    <col min="1283" max="1283" width="14" style="1" customWidth="1"/>
    <col min="1284" max="1286" width="12" style="1" customWidth="1"/>
    <col min="1287" max="1289" width="9" style="1" customWidth="1"/>
    <col min="1290" max="1290" width="1" style="1" customWidth="1"/>
    <col min="1291" max="1536" width="8.5703125" style="1"/>
    <col min="1537" max="1537" width="16.85546875" style="1" customWidth="1"/>
    <col min="1538" max="1538" width="12.7109375" style="1" customWidth="1"/>
    <col min="1539" max="1539" width="14" style="1" customWidth="1"/>
    <col min="1540" max="1542" width="12" style="1" customWidth="1"/>
    <col min="1543" max="1545" width="9" style="1" customWidth="1"/>
    <col min="1546" max="1546" width="1" style="1" customWidth="1"/>
    <col min="1547" max="1792" width="8.5703125" style="1"/>
    <col min="1793" max="1793" width="16.85546875" style="1" customWidth="1"/>
    <col min="1794" max="1794" width="12.7109375" style="1" customWidth="1"/>
    <col min="1795" max="1795" width="14" style="1" customWidth="1"/>
    <col min="1796" max="1798" width="12" style="1" customWidth="1"/>
    <col min="1799" max="1801" width="9" style="1" customWidth="1"/>
    <col min="1802" max="1802" width="1" style="1" customWidth="1"/>
    <col min="1803" max="2048" width="8.5703125" style="1"/>
    <col min="2049" max="2049" width="16.85546875" style="1" customWidth="1"/>
    <col min="2050" max="2050" width="12.7109375" style="1" customWidth="1"/>
    <col min="2051" max="2051" width="14" style="1" customWidth="1"/>
    <col min="2052" max="2054" width="12" style="1" customWidth="1"/>
    <col min="2055" max="2057" width="9" style="1" customWidth="1"/>
    <col min="2058" max="2058" width="1" style="1" customWidth="1"/>
    <col min="2059" max="2304" width="8.5703125" style="1"/>
    <col min="2305" max="2305" width="16.85546875" style="1" customWidth="1"/>
    <col min="2306" max="2306" width="12.7109375" style="1" customWidth="1"/>
    <col min="2307" max="2307" width="14" style="1" customWidth="1"/>
    <col min="2308" max="2310" width="12" style="1" customWidth="1"/>
    <col min="2311" max="2313" width="9" style="1" customWidth="1"/>
    <col min="2314" max="2314" width="1" style="1" customWidth="1"/>
    <col min="2315" max="2560" width="8.5703125" style="1"/>
    <col min="2561" max="2561" width="16.85546875" style="1" customWidth="1"/>
    <col min="2562" max="2562" width="12.7109375" style="1" customWidth="1"/>
    <col min="2563" max="2563" width="14" style="1" customWidth="1"/>
    <col min="2564" max="2566" width="12" style="1" customWidth="1"/>
    <col min="2567" max="2569" width="9" style="1" customWidth="1"/>
    <col min="2570" max="2570" width="1" style="1" customWidth="1"/>
    <col min="2571" max="2816" width="8.5703125" style="1"/>
    <col min="2817" max="2817" width="16.85546875" style="1" customWidth="1"/>
    <col min="2818" max="2818" width="12.7109375" style="1" customWidth="1"/>
    <col min="2819" max="2819" width="14" style="1" customWidth="1"/>
    <col min="2820" max="2822" width="12" style="1" customWidth="1"/>
    <col min="2823" max="2825" width="9" style="1" customWidth="1"/>
    <col min="2826" max="2826" width="1" style="1" customWidth="1"/>
    <col min="2827" max="3072" width="8.5703125" style="1"/>
    <col min="3073" max="3073" width="16.85546875" style="1" customWidth="1"/>
    <col min="3074" max="3074" width="12.7109375" style="1" customWidth="1"/>
    <col min="3075" max="3075" width="14" style="1" customWidth="1"/>
    <col min="3076" max="3078" width="12" style="1" customWidth="1"/>
    <col min="3079" max="3081" width="9" style="1" customWidth="1"/>
    <col min="3082" max="3082" width="1" style="1" customWidth="1"/>
    <col min="3083" max="3328" width="8.5703125" style="1"/>
    <col min="3329" max="3329" width="16.85546875" style="1" customWidth="1"/>
    <col min="3330" max="3330" width="12.7109375" style="1" customWidth="1"/>
    <col min="3331" max="3331" width="14" style="1" customWidth="1"/>
    <col min="3332" max="3334" width="12" style="1" customWidth="1"/>
    <col min="3335" max="3337" width="9" style="1" customWidth="1"/>
    <col min="3338" max="3338" width="1" style="1" customWidth="1"/>
    <col min="3339" max="3584" width="8.5703125" style="1"/>
    <col min="3585" max="3585" width="16.85546875" style="1" customWidth="1"/>
    <col min="3586" max="3586" width="12.7109375" style="1" customWidth="1"/>
    <col min="3587" max="3587" width="14" style="1" customWidth="1"/>
    <col min="3588" max="3590" width="12" style="1" customWidth="1"/>
    <col min="3591" max="3593" width="9" style="1" customWidth="1"/>
    <col min="3594" max="3594" width="1" style="1" customWidth="1"/>
    <col min="3595" max="3840" width="8.5703125" style="1"/>
    <col min="3841" max="3841" width="16.85546875" style="1" customWidth="1"/>
    <col min="3842" max="3842" width="12.7109375" style="1" customWidth="1"/>
    <col min="3843" max="3843" width="14" style="1" customWidth="1"/>
    <col min="3844" max="3846" width="12" style="1" customWidth="1"/>
    <col min="3847" max="3849" width="9" style="1" customWidth="1"/>
    <col min="3850" max="3850" width="1" style="1" customWidth="1"/>
    <col min="3851" max="4096" width="8.5703125" style="1"/>
    <col min="4097" max="4097" width="16.85546875" style="1" customWidth="1"/>
    <col min="4098" max="4098" width="12.7109375" style="1" customWidth="1"/>
    <col min="4099" max="4099" width="14" style="1" customWidth="1"/>
    <col min="4100" max="4102" width="12" style="1" customWidth="1"/>
    <col min="4103" max="4105" width="9" style="1" customWidth="1"/>
    <col min="4106" max="4106" width="1" style="1" customWidth="1"/>
    <col min="4107" max="4352" width="8.5703125" style="1"/>
    <col min="4353" max="4353" width="16.85546875" style="1" customWidth="1"/>
    <col min="4354" max="4354" width="12.7109375" style="1" customWidth="1"/>
    <col min="4355" max="4355" width="14" style="1" customWidth="1"/>
    <col min="4356" max="4358" width="12" style="1" customWidth="1"/>
    <col min="4359" max="4361" width="9" style="1" customWidth="1"/>
    <col min="4362" max="4362" width="1" style="1" customWidth="1"/>
    <col min="4363" max="4608" width="8.5703125" style="1"/>
    <col min="4609" max="4609" width="16.85546875" style="1" customWidth="1"/>
    <col min="4610" max="4610" width="12.7109375" style="1" customWidth="1"/>
    <col min="4611" max="4611" width="14" style="1" customWidth="1"/>
    <col min="4612" max="4614" width="12" style="1" customWidth="1"/>
    <col min="4615" max="4617" width="9" style="1" customWidth="1"/>
    <col min="4618" max="4618" width="1" style="1" customWidth="1"/>
    <col min="4619" max="4864" width="8.5703125" style="1"/>
    <col min="4865" max="4865" width="16.85546875" style="1" customWidth="1"/>
    <col min="4866" max="4866" width="12.7109375" style="1" customWidth="1"/>
    <col min="4867" max="4867" width="14" style="1" customWidth="1"/>
    <col min="4868" max="4870" width="12" style="1" customWidth="1"/>
    <col min="4871" max="4873" width="9" style="1" customWidth="1"/>
    <col min="4874" max="4874" width="1" style="1" customWidth="1"/>
    <col min="4875" max="5120" width="8.5703125" style="1"/>
    <col min="5121" max="5121" width="16.85546875" style="1" customWidth="1"/>
    <col min="5122" max="5122" width="12.7109375" style="1" customWidth="1"/>
    <col min="5123" max="5123" width="14" style="1" customWidth="1"/>
    <col min="5124" max="5126" width="12" style="1" customWidth="1"/>
    <col min="5127" max="5129" width="9" style="1" customWidth="1"/>
    <col min="5130" max="5130" width="1" style="1" customWidth="1"/>
    <col min="5131" max="5376" width="8.5703125" style="1"/>
    <col min="5377" max="5377" width="16.85546875" style="1" customWidth="1"/>
    <col min="5378" max="5378" width="12.7109375" style="1" customWidth="1"/>
    <col min="5379" max="5379" width="14" style="1" customWidth="1"/>
    <col min="5380" max="5382" width="12" style="1" customWidth="1"/>
    <col min="5383" max="5385" width="9" style="1" customWidth="1"/>
    <col min="5386" max="5386" width="1" style="1" customWidth="1"/>
    <col min="5387" max="5632" width="8.5703125" style="1"/>
    <col min="5633" max="5633" width="16.85546875" style="1" customWidth="1"/>
    <col min="5634" max="5634" width="12.7109375" style="1" customWidth="1"/>
    <col min="5635" max="5635" width="14" style="1" customWidth="1"/>
    <col min="5636" max="5638" width="12" style="1" customWidth="1"/>
    <col min="5639" max="5641" width="9" style="1" customWidth="1"/>
    <col min="5642" max="5642" width="1" style="1" customWidth="1"/>
    <col min="5643" max="5888" width="8.5703125" style="1"/>
    <col min="5889" max="5889" width="16.85546875" style="1" customWidth="1"/>
    <col min="5890" max="5890" width="12.7109375" style="1" customWidth="1"/>
    <col min="5891" max="5891" width="14" style="1" customWidth="1"/>
    <col min="5892" max="5894" width="12" style="1" customWidth="1"/>
    <col min="5895" max="5897" width="9" style="1" customWidth="1"/>
    <col min="5898" max="5898" width="1" style="1" customWidth="1"/>
    <col min="5899" max="6144" width="8.5703125" style="1"/>
    <col min="6145" max="6145" width="16.85546875" style="1" customWidth="1"/>
    <col min="6146" max="6146" width="12.7109375" style="1" customWidth="1"/>
    <col min="6147" max="6147" width="14" style="1" customWidth="1"/>
    <col min="6148" max="6150" width="12" style="1" customWidth="1"/>
    <col min="6151" max="6153" width="9" style="1" customWidth="1"/>
    <col min="6154" max="6154" width="1" style="1" customWidth="1"/>
    <col min="6155" max="6400" width="8.5703125" style="1"/>
    <col min="6401" max="6401" width="16.85546875" style="1" customWidth="1"/>
    <col min="6402" max="6402" width="12.7109375" style="1" customWidth="1"/>
    <col min="6403" max="6403" width="14" style="1" customWidth="1"/>
    <col min="6404" max="6406" width="12" style="1" customWidth="1"/>
    <col min="6407" max="6409" width="9" style="1" customWidth="1"/>
    <col min="6410" max="6410" width="1" style="1" customWidth="1"/>
    <col min="6411" max="6656" width="8.5703125" style="1"/>
    <col min="6657" max="6657" width="16.85546875" style="1" customWidth="1"/>
    <col min="6658" max="6658" width="12.7109375" style="1" customWidth="1"/>
    <col min="6659" max="6659" width="14" style="1" customWidth="1"/>
    <col min="6660" max="6662" width="12" style="1" customWidth="1"/>
    <col min="6663" max="6665" width="9" style="1" customWidth="1"/>
    <col min="6666" max="6666" width="1" style="1" customWidth="1"/>
    <col min="6667" max="6912" width="8.5703125" style="1"/>
    <col min="6913" max="6913" width="16.85546875" style="1" customWidth="1"/>
    <col min="6914" max="6914" width="12.7109375" style="1" customWidth="1"/>
    <col min="6915" max="6915" width="14" style="1" customWidth="1"/>
    <col min="6916" max="6918" width="12" style="1" customWidth="1"/>
    <col min="6919" max="6921" width="9" style="1" customWidth="1"/>
    <col min="6922" max="6922" width="1" style="1" customWidth="1"/>
    <col min="6923" max="7168" width="8.5703125" style="1"/>
    <col min="7169" max="7169" width="16.85546875" style="1" customWidth="1"/>
    <col min="7170" max="7170" width="12.7109375" style="1" customWidth="1"/>
    <col min="7171" max="7171" width="14" style="1" customWidth="1"/>
    <col min="7172" max="7174" width="12" style="1" customWidth="1"/>
    <col min="7175" max="7177" width="9" style="1" customWidth="1"/>
    <col min="7178" max="7178" width="1" style="1" customWidth="1"/>
    <col min="7179" max="7424" width="8.5703125" style="1"/>
    <col min="7425" max="7425" width="16.85546875" style="1" customWidth="1"/>
    <col min="7426" max="7426" width="12.7109375" style="1" customWidth="1"/>
    <col min="7427" max="7427" width="14" style="1" customWidth="1"/>
    <col min="7428" max="7430" width="12" style="1" customWidth="1"/>
    <col min="7431" max="7433" width="9" style="1" customWidth="1"/>
    <col min="7434" max="7434" width="1" style="1" customWidth="1"/>
    <col min="7435" max="7680" width="8.5703125" style="1"/>
    <col min="7681" max="7681" width="16.85546875" style="1" customWidth="1"/>
    <col min="7682" max="7682" width="12.7109375" style="1" customWidth="1"/>
    <col min="7683" max="7683" width="14" style="1" customWidth="1"/>
    <col min="7684" max="7686" width="12" style="1" customWidth="1"/>
    <col min="7687" max="7689" width="9" style="1" customWidth="1"/>
    <col min="7690" max="7690" width="1" style="1" customWidth="1"/>
    <col min="7691" max="7936" width="8.5703125" style="1"/>
    <col min="7937" max="7937" width="16.85546875" style="1" customWidth="1"/>
    <col min="7938" max="7938" width="12.7109375" style="1" customWidth="1"/>
    <col min="7939" max="7939" width="14" style="1" customWidth="1"/>
    <col min="7940" max="7942" width="12" style="1" customWidth="1"/>
    <col min="7943" max="7945" width="9" style="1" customWidth="1"/>
    <col min="7946" max="7946" width="1" style="1" customWidth="1"/>
    <col min="7947" max="8192" width="8.5703125" style="1"/>
    <col min="8193" max="8193" width="16.85546875" style="1" customWidth="1"/>
    <col min="8194" max="8194" width="12.7109375" style="1" customWidth="1"/>
    <col min="8195" max="8195" width="14" style="1" customWidth="1"/>
    <col min="8196" max="8198" width="12" style="1" customWidth="1"/>
    <col min="8199" max="8201" width="9" style="1" customWidth="1"/>
    <col min="8202" max="8202" width="1" style="1" customWidth="1"/>
    <col min="8203" max="8448" width="8.5703125" style="1"/>
    <col min="8449" max="8449" width="16.85546875" style="1" customWidth="1"/>
    <col min="8450" max="8450" width="12.7109375" style="1" customWidth="1"/>
    <col min="8451" max="8451" width="14" style="1" customWidth="1"/>
    <col min="8452" max="8454" width="12" style="1" customWidth="1"/>
    <col min="8455" max="8457" width="9" style="1" customWidth="1"/>
    <col min="8458" max="8458" width="1" style="1" customWidth="1"/>
    <col min="8459" max="8704" width="8.5703125" style="1"/>
    <col min="8705" max="8705" width="16.85546875" style="1" customWidth="1"/>
    <col min="8706" max="8706" width="12.7109375" style="1" customWidth="1"/>
    <col min="8707" max="8707" width="14" style="1" customWidth="1"/>
    <col min="8708" max="8710" width="12" style="1" customWidth="1"/>
    <col min="8711" max="8713" width="9" style="1" customWidth="1"/>
    <col min="8714" max="8714" width="1" style="1" customWidth="1"/>
    <col min="8715" max="8960" width="8.5703125" style="1"/>
    <col min="8961" max="8961" width="16.85546875" style="1" customWidth="1"/>
    <col min="8962" max="8962" width="12.7109375" style="1" customWidth="1"/>
    <col min="8963" max="8963" width="14" style="1" customWidth="1"/>
    <col min="8964" max="8966" width="12" style="1" customWidth="1"/>
    <col min="8967" max="8969" width="9" style="1" customWidth="1"/>
    <col min="8970" max="8970" width="1" style="1" customWidth="1"/>
    <col min="8971" max="9216" width="8.5703125" style="1"/>
    <col min="9217" max="9217" width="16.85546875" style="1" customWidth="1"/>
    <col min="9218" max="9218" width="12.7109375" style="1" customWidth="1"/>
    <col min="9219" max="9219" width="14" style="1" customWidth="1"/>
    <col min="9220" max="9222" width="12" style="1" customWidth="1"/>
    <col min="9223" max="9225" width="9" style="1" customWidth="1"/>
    <col min="9226" max="9226" width="1" style="1" customWidth="1"/>
    <col min="9227" max="9472" width="8.5703125" style="1"/>
    <col min="9473" max="9473" width="16.85546875" style="1" customWidth="1"/>
    <col min="9474" max="9474" width="12.7109375" style="1" customWidth="1"/>
    <col min="9475" max="9475" width="14" style="1" customWidth="1"/>
    <col min="9476" max="9478" width="12" style="1" customWidth="1"/>
    <col min="9479" max="9481" width="9" style="1" customWidth="1"/>
    <col min="9482" max="9482" width="1" style="1" customWidth="1"/>
    <col min="9483" max="9728" width="8.5703125" style="1"/>
    <col min="9729" max="9729" width="16.85546875" style="1" customWidth="1"/>
    <col min="9730" max="9730" width="12.7109375" style="1" customWidth="1"/>
    <col min="9731" max="9731" width="14" style="1" customWidth="1"/>
    <col min="9732" max="9734" width="12" style="1" customWidth="1"/>
    <col min="9735" max="9737" width="9" style="1" customWidth="1"/>
    <col min="9738" max="9738" width="1" style="1" customWidth="1"/>
    <col min="9739" max="9984" width="8.5703125" style="1"/>
    <col min="9985" max="9985" width="16.85546875" style="1" customWidth="1"/>
    <col min="9986" max="9986" width="12.7109375" style="1" customWidth="1"/>
    <col min="9987" max="9987" width="14" style="1" customWidth="1"/>
    <col min="9988" max="9990" width="12" style="1" customWidth="1"/>
    <col min="9991" max="9993" width="9" style="1" customWidth="1"/>
    <col min="9994" max="9994" width="1" style="1" customWidth="1"/>
    <col min="9995" max="10240" width="8.5703125" style="1"/>
    <col min="10241" max="10241" width="16.85546875" style="1" customWidth="1"/>
    <col min="10242" max="10242" width="12.7109375" style="1" customWidth="1"/>
    <col min="10243" max="10243" width="14" style="1" customWidth="1"/>
    <col min="10244" max="10246" width="12" style="1" customWidth="1"/>
    <col min="10247" max="10249" width="9" style="1" customWidth="1"/>
    <col min="10250" max="10250" width="1" style="1" customWidth="1"/>
    <col min="10251" max="10496" width="8.5703125" style="1"/>
    <col min="10497" max="10497" width="16.85546875" style="1" customWidth="1"/>
    <col min="10498" max="10498" width="12.7109375" style="1" customWidth="1"/>
    <col min="10499" max="10499" width="14" style="1" customWidth="1"/>
    <col min="10500" max="10502" width="12" style="1" customWidth="1"/>
    <col min="10503" max="10505" width="9" style="1" customWidth="1"/>
    <col min="10506" max="10506" width="1" style="1" customWidth="1"/>
    <col min="10507" max="10752" width="8.5703125" style="1"/>
    <col min="10753" max="10753" width="16.85546875" style="1" customWidth="1"/>
    <col min="10754" max="10754" width="12.7109375" style="1" customWidth="1"/>
    <col min="10755" max="10755" width="14" style="1" customWidth="1"/>
    <col min="10756" max="10758" width="12" style="1" customWidth="1"/>
    <col min="10759" max="10761" width="9" style="1" customWidth="1"/>
    <col min="10762" max="10762" width="1" style="1" customWidth="1"/>
    <col min="10763" max="11008" width="8.5703125" style="1"/>
    <col min="11009" max="11009" width="16.85546875" style="1" customWidth="1"/>
    <col min="11010" max="11010" width="12.7109375" style="1" customWidth="1"/>
    <col min="11011" max="11011" width="14" style="1" customWidth="1"/>
    <col min="11012" max="11014" width="12" style="1" customWidth="1"/>
    <col min="11015" max="11017" width="9" style="1" customWidth="1"/>
    <col min="11018" max="11018" width="1" style="1" customWidth="1"/>
    <col min="11019" max="11264" width="8.5703125" style="1"/>
    <col min="11265" max="11265" width="16.85546875" style="1" customWidth="1"/>
    <col min="11266" max="11266" width="12.7109375" style="1" customWidth="1"/>
    <col min="11267" max="11267" width="14" style="1" customWidth="1"/>
    <col min="11268" max="11270" width="12" style="1" customWidth="1"/>
    <col min="11271" max="11273" width="9" style="1" customWidth="1"/>
    <col min="11274" max="11274" width="1" style="1" customWidth="1"/>
    <col min="11275" max="11520" width="8.5703125" style="1"/>
    <col min="11521" max="11521" width="16.85546875" style="1" customWidth="1"/>
    <col min="11522" max="11522" width="12.7109375" style="1" customWidth="1"/>
    <col min="11523" max="11523" width="14" style="1" customWidth="1"/>
    <col min="11524" max="11526" width="12" style="1" customWidth="1"/>
    <col min="11527" max="11529" width="9" style="1" customWidth="1"/>
    <col min="11530" max="11530" width="1" style="1" customWidth="1"/>
    <col min="11531" max="11776" width="8.5703125" style="1"/>
    <col min="11777" max="11777" width="16.85546875" style="1" customWidth="1"/>
    <col min="11778" max="11778" width="12.7109375" style="1" customWidth="1"/>
    <col min="11779" max="11779" width="14" style="1" customWidth="1"/>
    <col min="11780" max="11782" width="12" style="1" customWidth="1"/>
    <col min="11783" max="11785" width="9" style="1" customWidth="1"/>
    <col min="11786" max="11786" width="1" style="1" customWidth="1"/>
    <col min="11787" max="12032" width="8.5703125" style="1"/>
    <col min="12033" max="12033" width="16.85546875" style="1" customWidth="1"/>
    <col min="12034" max="12034" width="12.7109375" style="1" customWidth="1"/>
    <col min="12035" max="12035" width="14" style="1" customWidth="1"/>
    <col min="12036" max="12038" width="12" style="1" customWidth="1"/>
    <col min="12039" max="12041" width="9" style="1" customWidth="1"/>
    <col min="12042" max="12042" width="1" style="1" customWidth="1"/>
    <col min="12043" max="12288" width="8.5703125" style="1"/>
    <col min="12289" max="12289" width="16.85546875" style="1" customWidth="1"/>
    <col min="12290" max="12290" width="12.7109375" style="1" customWidth="1"/>
    <col min="12291" max="12291" width="14" style="1" customWidth="1"/>
    <col min="12292" max="12294" width="12" style="1" customWidth="1"/>
    <col min="12295" max="12297" width="9" style="1" customWidth="1"/>
    <col min="12298" max="12298" width="1" style="1" customWidth="1"/>
    <col min="12299" max="12544" width="8.5703125" style="1"/>
    <col min="12545" max="12545" width="16.85546875" style="1" customWidth="1"/>
    <col min="12546" max="12546" width="12.7109375" style="1" customWidth="1"/>
    <col min="12547" max="12547" width="14" style="1" customWidth="1"/>
    <col min="12548" max="12550" width="12" style="1" customWidth="1"/>
    <col min="12551" max="12553" width="9" style="1" customWidth="1"/>
    <col min="12554" max="12554" width="1" style="1" customWidth="1"/>
    <col min="12555" max="12800" width="8.5703125" style="1"/>
    <col min="12801" max="12801" width="16.85546875" style="1" customWidth="1"/>
    <col min="12802" max="12802" width="12.7109375" style="1" customWidth="1"/>
    <col min="12803" max="12803" width="14" style="1" customWidth="1"/>
    <col min="12804" max="12806" width="12" style="1" customWidth="1"/>
    <col min="12807" max="12809" width="9" style="1" customWidth="1"/>
    <col min="12810" max="12810" width="1" style="1" customWidth="1"/>
    <col min="12811" max="13056" width="8.5703125" style="1"/>
    <col min="13057" max="13057" width="16.85546875" style="1" customWidth="1"/>
    <col min="13058" max="13058" width="12.7109375" style="1" customWidth="1"/>
    <col min="13059" max="13059" width="14" style="1" customWidth="1"/>
    <col min="13060" max="13062" width="12" style="1" customWidth="1"/>
    <col min="13063" max="13065" width="9" style="1" customWidth="1"/>
    <col min="13066" max="13066" width="1" style="1" customWidth="1"/>
    <col min="13067" max="13312" width="8.5703125" style="1"/>
    <col min="13313" max="13313" width="16.85546875" style="1" customWidth="1"/>
    <col min="13314" max="13314" width="12.7109375" style="1" customWidth="1"/>
    <col min="13315" max="13315" width="14" style="1" customWidth="1"/>
    <col min="13316" max="13318" width="12" style="1" customWidth="1"/>
    <col min="13319" max="13321" width="9" style="1" customWidth="1"/>
    <col min="13322" max="13322" width="1" style="1" customWidth="1"/>
    <col min="13323" max="13568" width="8.5703125" style="1"/>
    <col min="13569" max="13569" width="16.85546875" style="1" customWidth="1"/>
    <col min="13570" max="13570" width="12.7109375" style="1" customWidth="1"/>
    <col min="13571" max="13571" width="14" style="1" customWidth="1"/>
    <col min="13572" max="13574" width="12" style="1" customWidth="1"/>
    <col min="13575" max="13577" width="9" style="1" customWidth="1"/>
    <col min="13578" max="13578" width="1" style="1" customWidth="1"/>
    <col min="13579" max="13824" width="8.5703125" style="1"/>
    <col min="13825" max="13825" width="16.85546875" style="1" customWidth="1"/>
    <col min="13826" max="13826" width="12.7109375" style="1" customWidth="1"/>
    <col min="13827" max="13827" width="14" style="1" customWidth="1"/>
    <col min="13828" max="13830" width="12" style="1" customWidth="1"/>
    <col min="13831" max="13833" width="9" style="1" customWidth="1"/>
    <col min="13834" max="13834" width="1" style="1" customWidth="1"/>
    <col min="13835" max="14080" width="8.5703125" style="1"/>
    <col min="14081" max="14081" width="16.85546875" style="1" customWidth="1"/>
    <col min="14082" max="14082" width="12.7109375" style="1" customWidth="1"/>
    <col min="14083" max="14083" width="14" style="1" customWidth="1"/>
    <col min="14084" max="14086" width="12" style="1" customWidth="1"/>
    <col min="14087" max="14089" width="9" style="1" customWidth="1"/>
    <col min="14090" max="14090" width="1" style="1" customWidth="1"/>
    <col min="14091" max="14336" width="8.5703125" style="1"/>
    <col min="14337" max="14337" width="16.85546875" style="1" customWidth="1"/>
    <col min="14338" max="14338" width="12.7109375" style="1" customWidth="1"/>
    <col min="14339" max="14339" width="14" style="1" customWidth="1"/>
    <col min="14340" max="14342" width="12" style="1" customWidth="1"/>
    <col min="14343" max="14345" width="9" style="1" customWidth="1"/>
    <col min="14346" max="14346" width="1" style="1" customWidth="1"/>
    <col min="14347" max="14592" width="8.5703125" style="1"/>
    <col min="14593" max="14593" width="16.85546875" style="1" customWidth="1"/>
    <col min="14594" max="14594" width="12.7109375" style="1" customWidth="1"/>
    <col min="14595" max="14595" width="14" style="1" customWidth="1"/>
    <col min="14596" max="14598" width="12" style="1" customWidth="1"/>
    <col min="14599" max="14601" width="9" style="1" customWidth="1"/>
    <col min="14602" max="14602" width="1" style="1" customWidth="1"/>
    <col min="14603" max="14848" width="8.5703125" style="1"/>
    <col min="14849" max="14849" width="16.85546875" style="1" customWidth="1"/>
    <col min="14850" max="14850" width="12.7109375" style="1" customWidth="1"/>
    <col min="14851" max="14851" width="14" style="1" customWidth="1"/>
    <col min="14852" max="14854" width="12" style="1" customWidth="1"/>
    <col min="14855" max="14857" width="9" style="1" customWidth="1"/>
    <col min="14858" max="14858" width="1" style="1" customWidth="1"/>
    <col min="14859" max="15104" width="8.5703125" style="1"/>
    <col min="15105" max="15105" width="16.85546875" style="1" customWidth="1"/>
    <col min="15106" max="15106" width="12.7109375" style="1" customWidth="1"/>
    <col min="15107" max="15107" width="14" style="1" customWidth="1"/>
    <col min="15108" max="15110" width="12" style="1" customWidth="1"/>
    <col min="15111" max="15113" width="9" style="1" customWidth="1"/>
    <col min="15114" max="15114" width="1" style="1" customWidth="1"/>
    <col min="15115" max="15360" width="8.5703125" style="1"/>
    <col min="15361" max="15361" width="16.85546875" style="1" customWidth="1"/>
    <col min="15362" max="15362" width="12.7109375" style="1" customWidth="1"/>
    <col min="15363" max="15363" width="14" style="1" customWidth="1"/>
    <col min="15364" max="15366" width="12" style="1" customWidth="1"/>
    <col min="15367" max="15369" width="9" style="1" customWidth="1"/>
    <col min="15370" max="15370" width="1" style="1" customWidth="1"/>
    <col min="15371" max="15616" width="8.5703125" style="1"/>
    <col min="15617" max="15617" width="16.85546875" style="1" customWidth="1"/>
    <col min="15618" max="15618" width="12.7109375" style="1" customWidth="1"/>
    <col min="15619" max="15619" width="14" style="1" customWidth="1"/>
    <col min="15620" max="15622" width="12" style="1" customWidth="1"/>
    <col min="15623" max="15625" width="9" style="1" customWidth="1"/>
    <col min="15626" max="15626" width="1" style="1" customWidth="1"/>
    <col min="15627" max="15872" width="8.5703125" style="1"/>
    <col min="15873" max="15873" width="16.85546875" style="1" customWidth="1"/>
    <col min="15874" max="15874" width="12.7109375" style="1" customWidth="1"/>
    <col min="15875" max="15875" width="14" style="1" customWidth="1"/>
    <col min="15876" max="15878" width="12" style="1" customWidth="1"/>
    <col min="15879" max="15881" width="9" style="1" customWidth="1"/>
    <col min="15882" max="15882" width="1" style="1" customWidth="1"/>
    <col min="15883" max="16128" width="8.5703125" style="1"/>
    <col min="16129" max="16129" width="16.85546875" style="1" customWidth="1"/>
    <col min="16130" max="16130" width="12.7109375" style="1" customWidth="1"/>
    <col min="16131" max="16131" width="14" style="1" customWidth="1"/>
    <col min="16132" max="16134" width="12" style="1" customWidth="1"/>
    <col min="16135" max="16137" width="9" style="1" customWidth="1"/>
    <col min="16138" max="16138" width="1" style="1" customWidth="1"/>
    <col min="16139" max="16384" width="8.5703125" style="1"/>
  </cols>
  <sheetData>
    <row r="3" spans="1:10" s="8" customFormat="1" ht="20.25" customHeight="1" thickBot="1">
      <c r="A3" s="229" t="s">
        <v>226</v>
      </c>
      <c r="B3" s="19"/>
      <c r="C3" s="19"/>
      <c r="D3" s="19"/>
      <c r="E3" s="19"/>
      <c r="F3" s="19"/>
      <c r="G3" s="19"/>
      <c r="H3" s="19"/>
      <c r="I3" s="19"/>
    </row>
    <row r="4" spans="1:10" s="8" customFormat="1" ht="21" customHeight="1">
      <c r="A4" s="396" t="s">
        <v>129</v>
      </c>
      <c r="B4" s="398" t="s">
        <v>211</v>
      </c>
      <c r="C4" s="370" t="s">
        <v>227</v>
      </c>
      <c r="D4" s="371"/>
      <c r="E4" s="371"/>
      <c r="F4" s="371"/>
      <c r="G4" s="372" t="s">
        <v>130</v>
      </c>
      <c r="H4" s="371"/>
      <c r="I4" s="371"/>
      <c r="J4" s="23"/>
    </row>
    <row r="5" spans="1:10" s="8" customFormat="1" ht="21" customHeight="1" thickBot="1">
      <c r="A5" s="397"/>
      <c r="B5" s="399"/>
      <c r="C5" s="182" t="s">
        <v>211</v>
      </c>
      <c r="D5" s="180" t="s">
        <v>228</v>
      </c>
      <c r="E5" s="180" t="s">
        <v>229</v>
      </c>
      <c r="F5" s="180" t="s">
        <v>230</v>
      </c>
      <c r="G5" s="188" t="s">
        <v>211</v>
      </c>
      <c r="H5" s="180" t="s">
        <v>108</v>
      </c>
      <c r="I5" s="180" t="s">
        <v>231</v>
      </c>
      <c r="J5" s="23"/>
    </row>
    <row r="6" spans="1:10" s="8" customFormat="1" ht="20.25" customHeight="1">
      <c r="A6" s="192" t="s">
        <v>203</v>
      </c>
      <c r="B6" s="71">
        <v>24086</v>
      </c>
      <c r="C6" s="71">
        <v>23792</v>
      </c>
      <c r="D6" s="72">
        <v>7830</v>
      </c>
      <c r="E6" s="72">
        <v>8062</v>
      </c>
      <c r="F6" s="72">
        <v>7900</v>
      </c>
      <c r="G6" s="76">
        <v>294</v>
      </c>
      <c r="H6" s="72">
        <v>165</v>
      </c>
      <c r="I6" s="72">
        <v>129</v>
      </c>
      <c r="J6" s="23"/>
    </row>
    <row r="7" spans="1:10" s="8" customFormat="1" ht="20.25" customHeight="1">
      <c r="A7" s="9" t="s">
        <v>232</v>
      </c>
      <c r="B7" s="197">
        <f>SUM(B8:B10)</f>
        <v>23816</v>
      </c>
      <c r="C7" s="197">
        <f t="shared" ref="C7:I7" si="0">SUM(C8:C10)</f>
        <v>23508</v>
      </c>
      <c r="D7" s="198">
        <f t="shared" si="0"/>
        <v>7646</v>
      </c>
      <c r="E7" s="198">
        <f t="shared" si="0"/>
        <v>7804</v>
      </c>
      <c r="F7" s="198">
        <f t="shared" si="0"/>
        <v>8058</v>
      </c>
      <c r="G7" s="282">
        <f t="shared" si="0"/>
        <v>308</v>
      </c>
      <c r="H7" s="198">
        <f t="shared" si="0"/>
        <v>184</v>
      </c>
      <c r="I7" s="198">
        <f t="shared" si="0"/>
        <v>124</v>
      </c>
      <c r="J7" s="23"/>
    </row>
    <row r="8" spans="1:10" s="8" customFormat="1" ht="20.25" customHeight="1">
      <c r="A8" s="10" t="s">
        <v>21</v>
      </c>
      <c r="B8" s="71">
        <f>SUM(C8,G8)</f>
        <v>352</v>
      </c>
      <c r="C8" s="71">
        <f>SUM(D8:F8)</f>
        <v>352</v>
      </c>
      <c r="D8" s="72">
        <v>119</v>
      </c>
      <c r="E8" s="72">
        <v>115</v>
      </c>
      <c r="F8" s="72">
        <v>118</v>
      </c>
      <c r="G8" s="76">
        <v>0</v>
      </c>
      <c r="H8" s="72">
        <v>0</v>
      </c>
      <c r="I8" s="72">
        <v>0</v>
      </c>
      <c r="J8" s="23"/>
    </row>
    <row r="9" spans="1:10" s="8" customFormat="1" ht="20.25" customHeight="1">
      <c r="A9" s="10" t="s">
        <v>23</v>
      </c>
      <c r="B9" s="71">
        <f t="shared" ref="B9:I9" si="1">SUM(B12:B28)</f>
        <v>23081</v>
      </c>
      <c r="C9" s="71">
        <f t="shared" si="1"/>
        <v>22773</v>
      </c>
      <c r="D9" s="72">
        <f t="shared" si="1"/>
        <v>7416</v>
      </c>
      <c r="E9" s="72">
        <f t="shared" si="1"/>
        <v>7542</v>
      </c>
      <c r="F9" s="72">
        <f t="shared" si="1"/>
        <v>7815</v>
      </c>
      <c r="G9" s="76">
        <f t="shared" si="1"/>
        <v>308</v>
      </c>
      <c r="H9" s="72">
        <f t="shared" si="1"/>
        <v>184</v>
      </c>
      <c r="I9" s="72">
        <f t="shared" si="1"/>
        <v>124</v>
      </c>
      <c r="J9" s="23"/>
    </row>
    <row r="10" spans="1:10" s="8" customFormat="1" ht="20.25" customHeight="1" thickBot="1">
      <c r="A10" s="11" t="s">
        <v>24</v>
      </c>
      <c r="B10" s="210">
        <f>SUM(C10,G10)</f>
        <v>383</v>
      </c>
      <c r="C10" s="210">
        <f>SUM(D10:F10)</f>
        <v>383</v>
      </c>
      <c r="D10" s="211">
        <v>111</v>
      </c>
      <c r="E10" s="211">
        <v>147</v>
      </c>
      <c r="F10" s="211">
        <v>125</v>
      </c>
      <c r="G10" s="253">
        <v>0</v>
      </c>
      <c r="H10" s="211">
        <v>0</v>
      </c>
      <c r="I10" s="211">
        <v>0</v>
      </c>
      <c r="J10" s="23"/>
    </row>
    <row r="11" spans="1:10" s="8" customFormat="1" ht="15" customHeight="1">
      <c r="A11" s="12" t="s">
        <v>26</v>
      </c>
      <c r="B11" s="71"/>
      <c r="C11" s="71"/>
      <c r="D11" s="72"/>
      <c r="E11" s="72"/>
      <c r="F11" s="72"/>
      <c r="G11" s="76"/>
      <c r="H11" s="72"/>
      <c r="I11" s="72"/>
      <c r="J11" s="23"/>
    </row>
    <row r="12" spans="1:10" s="8" customFormat="1" ht="38.25" customHeight="1">
      <c r="A12" s="14" t="s">
        <v>27</v>
      </c>
      <c r="B12" s="71">
        <f>SUM(C12,G12)</f>
        <v>7135</v>
      </c>
      <c r="C12" s="71">
        <f>SUM(D12:F12)</f>
        <v>7054</v>
      </c>
      <c r="D12" s="72">
        <v>2304</v>
      </c>
      <c r="E12" s="72">
        <v>2280</v>
      </c>
      <c r="F12" s="72">
        <v>2470</v>
      </c>
      <c r="G12" s="76">
        <f t="shared" ref="G12:G28" si="2">SUM(H12:I12)</f>
        <v>81</v>
      </c>
      <c r="H12" s="72">
        <v>47</v>
      </c>
      <c r="I12" s="72">
        <v>34</v>
      </c>
      <c r="J12" s="23"/>
    </row>
    <row r="13" spans="1:10" s="8" customFormat="1" ht="38.25" customHeight="1">
      <c r="A13" s="15" t="s">
        <v>233</v>
      </c>
      <c r="B13" s="234">
        <f t="shared" ref="B13:B28" si="3">SUM(C13,G13)</f>
        <v>1992</v>
      </c>
      <c r="C13" s="234">
        <f t="shared" ref="C13:C28" si="4">SUM(D13:F13)</f>
        <v>1964</v>
      </c>
      <c r="D13" s="220">
        <v>633</v>
      </c>
      <c r="E13" s="220">
        <v>654</v>
      </c>
      <c r="F13" s="220">
        <v>677</v>
      </c>
      <c r="G13" s="254">
        <f t="shared" si="2"/>
        <v>28</v>
      </c>
      <c r="H13" s="220">
        <v>23</v>
      </c>
      <c r="I13" s="220">
        <v>5</v>
      </c>
      <c r="J13" s="23"/>
    </row>
    <row r="14" spans="1:10" s="8" customFormat="1" ht="38.25" customHeight="1">
      <c r="A14" s="15" t="s">
        <v>234</v>
      </c>
      <c r="B14" s="234">
        <f t="shared" si="3"/>
        <v>884</v>
      </c>
      <c r="C14" s="234">
        <f t="shared" si="4"/>
        <v>875</v>
      </c>
      <c r="D14" s="220">
        <v>281</v>
      </c>
      <c r="E14" s="220">
        <v>282</v>
      </c>
      <c r="F14" s="220">
        <v>312</v>
      </c>
      <c r="G14" s="254">
        <f t="shared" si="2"/>
        <v>9</v>
      </c>
      <c r="H14" s="220">
        <v>3</v>
      </c>
      <c r="I14" s="220">
        <v>6</v>
      </c>
      <c r="J14" s="23"/>
    </row>
    <row r="15" spans="1:10" s="8" customFormat="1" ht="38.25" customHeight="1">
      <c r="A15" s="15" t="s">
        <v>235</v>
      </c>
      <c r="B15" s="234">
        <f t="shared" si="3"/>
        <v>935</v>
      </c>
      <c r="C15" s="234">
        <f t="shared" si="4"/>
        <v>914</v>
      </c>
      <c r="D15" s="220">
        <v>286</v>
      </c>
      <c r="E15" s="220">
        <v>323</v>
      </c>
      <c r="F15" s="220">
        <v>305</v>
      </c>
      <c r="G15" s="254">
        <f t="shared" si="2"/>
        <v>21</v>
      </c>
      <c r="H15" s="220">
        <v>8</v>
      </c>
      <c r="I15" s="220">
        <v>13</v>
      </c>
      <c r="J15" s="23"/>
    </row>
    <row r="16" spans="1:10" s="8" customFormat="1" ht="38.25" customHeight="1">
      <c r="A16" s="15" t="s">
        <v>236</v>
      </c>
      <c r="B16" s="234">
        <f t="shared" si="3"/>
        <v>645</v>
      </c>
      <c r="C16" s="234">
        <f t="shared" si="4"/>
        <v>626</v>
      </c>
      <c r="D16" s="220">
        <v>202</v>
      </c>
      <c r="E16" s="220">
        <v>208</v>
      </c>
      <c r="F16" s="220">
        <v>216</v>
      </c>
      <c r="G16" s="254">
        <f t="shared" si="2"/>
        <v>19</v>
      </c>
      <c r="H16" s="220">
        <v>12</v>
      </c>
      <c r="I16" s="220">
        <v>7</v>
      </c>
      <c r="J16" s="23"/>
    </row>
    <row r="17" spans="1:10" s="8" customFormat="1" ht="38.25" customHeight="1">
      <c r="A17" s="15" t="s">
        <v>237</v>
      </c>
      <c r="B17" s="234">
        <f t="shared" si="3"/>
        <v>2204</v>
      </c>
      <c r="C17" s="234">
        <f t="shared" si="4"/>
        <v>2170</v>
      </c>
      <c r="D17" s="220">
        <v>722</v>
      </c>
      <c r="E17" s="220">
        <v>741</v>
      </c>
      <c r="F17" s="220">
        <v>707</v>
      </c>
      <c r="G17" s="254">
        <f t="shared" si="2"/>
        <v>34</v>
      </c>
      <c r="H17" s="220">
        <v>16</v>
      </c>
      <c r="I17" s="220">
        <v>18</v>
      </c>
      <c r="J17" s="23"/>
    </row>
    <row r="18" spans="1:10" s="8" customFormat="1" ht="38.25" customHeight="1">
      <c r="A18" s="15" t="s">
        <v>33</v>
      </c>
      <c r="B18" s="234">
        <f>SUM(C18,G18)</f>
        <v>821</v>
      </c>
      <c r="C18" s="234">
        <f>SUM(D18:F18)</f>
        <v>803</v>
      </c>
      <c r="D18" s="220">
        <v>270</v>
      </c>
      <c r="E18" s="220">
        <v>266</v>
      </c>
      <c r="F18" s="220">
        <v>267</v>
      </c>
      <c r="G18" s="254">
        <f t="shared" si="2"/>
        <v>18</v>
      </c>
      <c r="H18" s="220">
        <v>13</v>
      </c>
      <c r="I18" s="220">
        <v>5</v>
      </c>
      <c r="J18" s="23"/>
    </row>
    <row r="19" spans="1:10" s="8" customFormat="1" ht="38.25" customHeight="1">
      <c r="A19" s="15" t="s">
        <v>34</v>
      </c>
      <c r="B19" s="234">
        <f>SUM(C19,G19)</f>
        <v>2508</v>
      </c>
      <c r="C19" s="234">
        <f>SUM(D19:F19)</f>
        <v>2480</v>
      </c>
      <c r="D19" s="220">
        <v>823</v>
      </c>
      <c r="E19" s="220">
        <v>831</v>
      </c>
      <c r="F19" s="220">
        <v>826</v>
      </c>
      <c r="G19" s="254">
        <f t="shared" si="2"/>
        <v>28</v>
      </c>
      <c r="H19" s="220">
        <v>20</v>
      </c>
      <c r="I19" s="220">
        <v>8</v>
      </c>
      <c r="J19" s="23"/>
    </row>
    <row r="20" spans="1:10" s="8" customFormat="1" ht="38.25" customHeight="1">
      <c r="A20" s="15" t="s">
        <v>35</v>
      </c>
      <c r="B20" s="283">
        <f>SUM(C20,G20)</f>
        <v>3006</v>
      </c>
      <c r="C20" s="283">
        <f>SUM(D20:F20)</f>
        <v>2979</v>
      </c>
      <c r="D20" s="221">
        <v>946</v>
      </c>
      <c r="E20" s="221">
        <v>996</v>
      </c>
      <c r="F20" s="220">
        <v>1037</v>
      </c>
      <c r="G20" s="254">
        <f t="shared" si="2"/>
        <v>27</v>
      </c>
      <c r="H20" s="220">
        <v>14</v>
      </c>
      <c r="I20" s="220">
        <v>13</v>
      </c>
      <c r="J20" s="23"/>
    </row>
    <row r="21" spans="1:10" s="8" customFormat="1" ht="38.25" customHeight="1">
      <c r="A21" s="15" t="s">
        <v>238</v>
      </c>
      <c r="B21" s="234">
        <f t="shared" si="3"/>
        <v>597</v>
      </c>
      <c r="C21" s="234">
        <f t="shared" si="4"/>
        <v>592</v>
      </c>
      <c r="D21" s="220">
        <v>199</v>
      </c>
      <c r="E21" s="220">
        <v>187</v>
      </c>
      <c r="F21" s="220">
        <v>206</v>
      </c>
      <c r="G21" s="254">
        <f t="shared" si="2"/>
        <v>5</v>
      </c>
      <c r="H21" s="220">
        <v>5</v>
      </c>
      <c r="I21" s="220">
        <v>0</v>
      </c>
      <c r="J21" s="23"/>
    </row>
    <row r="22" spans="1:10" s="8" customFormat="1" ht="38.25" customHeight="1">
      <c r="A22" s="15" t="s">
        <v>239</v>
      </c>
      <c r="B22" s="234">
        <f t="shared" si="3"/>
        <v>73</v>
      </c>
      <c r="C22" s="234">
        <f t="shared" si="4"/>
        <v>70</v>
      </c>
      <c r="D22" s="220">
        <v>21</v>
      </c>
      <c r="E22" s="220">
        <v>25</v>
      </c>
      <c r="F22" s="220">
        <v>24</v>
      </c>
      <c r="G22" s="254">
        <f t="shared" si="2"/>
        <v>3</v>
      </c>
      <c r="H22" s="220">
        <v>3</v>
      </c>
      <c r="I22" s="220">
        <v>0</v>
      </c>
      <c r="J22" s="23"/>
    </row>
    <row r="23" spans="1:10" s="8" customFormat="1" ht="38.25" customHeight="1">
      <c r="A23" s="15" t="s">
        <v>38</v>
      </c>
      <c r="B23" s="234">
        <f t="shared" si="3"/>
        <v>336</v>
      </c>
      <c r="C23" s="234">
        <f t="shared" si="4"/>
        <v>332</v>
      </c>
      <c r="D23" s="220">
        <v>114</v>
      </c>
      <c r="E23" s="220">
        <v>99</v>
      </c>
      <c r="F23" s="220">
        <v>119</v>
      </c>
      <c r="G23" s="254">
        <f t="shared" si="2"/>
        <v>4</v>
      </c>
      <c r="H23" s="220">
        <v>0</v>
      </c>
      <c r="I23" s="220">
        <v>4</v>
      </c>
      <c r="J23" s="23"/>
    </row>
    <row r="24" spans="1:10" s="8" customFormat="1" ht="38.25" customHeight="1">
      <c r="A24" s="15" t="s">
        <v>240</v>
      </c>
      <c r="B24" s="234">
        <f t="shared" si="3"/>
        <v>637</v>
      </c>
      <c r="C24" s="234">
        <f t="shared" si="4"/>
        <v>629</v>
      </c>
      <c r="D24" s="220">
        <v>195</v>
      </c>
      <c r="E24" s="220">
        <v>224</v>
      </c>
      <c r="F24" s="220">
        <v>210</v>
      </c>
      <c r="G24" s="254">
        <f t="shared" si="2"/>
        <v>8</v>
      </c>
      <c r="H24" s="220">
        <v>7</v>
      </c>
      <c r="I24" s="220">
        <v>1</v>
      </c>
      <c r="J24" s="23"/>
    </row>
    <row r="25" spans="1:10" s="8" customFormat="1" ht="38.25" customHeight="1">
      <c r="A25" s="15" t="s">
        <v>241</v>
      </c>
      <c r="B25" s="234">
        <f t="shared" si="3"/>
        <v>238</v>
      </c>
      <c r="C25" s="234">
        <f t="shared" si="4"/>
        <v>233</v>
      </c>
      <c r="D25" s="220">
        <v>81</v>
      </c>
      <c r="E25" s="220">
        <v>83</v>
      </c>
      <c r="F25" s="220">
        <v>69</v>
      </c>
      <c r="G25" s="254">
        <f t="shared" si="2"/>
        <v>5</v>
      </c>
      <c r="H25" s="220">
        <v>1</v>
      </c>
      <c r="I25" s="220">
        <v>4</v>
      </c>
      <c r="J25" s="23"/>
    </row>
    <row r="26" spans="1:10" s="8" customFormat="1" ht="38.25" customHeight="1">
      <c r="A26" s="15" t="s">
        <v>242</v>
      </c>
      <c r="B26" s="234">
        <f>SUM(C26,G26)</f>
        <v>334</v>
      </c>
      <c r="C26" s="234">
        <f>SUM(D26:F26)</f>
        <v>328</v>
      </c>
      <c r="D26" s="220">
        <v>88</v>
      </c>
      <c r="E26" s="220">
        <v>112</v>
      </c>
      <c r="F26" s="220">
        <v>128</v>
      </c>
      <c r="G26" s="254">
        <f t="shared" si="2"/>
        <v>6</v>
      </c>
      <c r="H26" s="220">
        <v>6</v>
      </c>
      <c r="I26" s="220">
        <v>0</v>
      </c>
      <c r="J26" s="23"/>
    </row>
    <row r="27" spans="1:10" s="8" customFormat="1" ht="38.25" customHeight="1">
      <c r="A27" s="15" t="s">
        <v>42</v>
      </c>
      <c r="B27" s="234">
        <f t="shared" si="3"/>
        <v>259</v>
      </c>
      <c r="C27" s="234">
        <f t="shared" si="4"/>
        <v>254</v>
      </c>
      <c r="D27" s="220">
        <v>90</v>
      </c>
      <c r="E27" s="220">
        <v>76</v>
      </c>
      <c r="F27" s="220">
        <v>88</v>
      </c>
      <c r="G27" s="254">
        <f t="shared" si="2"/>
        <v>5</v>
      </c>
      <c r="H27" s="220">
        <v>3</v>
      </c>
      <c r="I27" s="220">
        <v>2</v>
      </c>
      <c r="J27" s="23"/>
    </row>
    <row r="28" spans="1:10" s="8" customFormat="1" ht="38.25" customHeight="1" thickBot="1">
      <c r="A28" s="16" t="s">
        <v>43</v>
      </c>
      <c r="B28" s="255">
        <f t="shared" si="3"/>
        <v>477</v>
      </c>
      <c r="C28" s="255">
        <f t="shared" si="4"/>
        <v>470</v>
      </c>
      <c r="D28" s="225">
        <v>161</v>
      </c>
      <c r="E28" s="225">
        <v>155</v>
      </c>
      <c r="F28" s="225">
        <v>154</v>
      </c>
      <c r="G28" s="256">
        <f t="shared" si="2"/>
        <v>7</v>
      </c>
      <c r="H28" s="225">
        <v>3</v>
      </c>
      <c r="I28" s="225">
        <v>4</v>
      </c>
      <c r="J28" s="23"/>
    </row>
  </sheetData>
  <mergeCells count="4">
    <mergeCell ref="A4:A5"/>
    <mergeCell ref="B4:B5"/>
    <mergeCell ref="C4:F4"/>
    <mergeCell ref="G4:I4"/>
  </mergeCells>
  <phoneticPr fontId="3"/>
  <pageMargins left="0.47244094488188981" right="0.39370078740157483" top="0.78740157480314965" bottom="0.59055118110236227" header="0.51181102362204722" footer="0.51181102362204722"/>
  <pageSetup paperSize="9" scale="88" orientation="portrait" r:id="rId1"/>
  <headerFooter scaleWithDoc="0" alignWithMargins="0">
    <oddHeader>&amp;L&amp;11中学校</oddHeader>
  </headerFooter>
  <ignoredErrors>
    <ignoredError sqref="B9:B10" formula="1"/>
    <ignoredError sqref="C8 C10" formulaRange="1"/>
    <ignoredError sqref="C9" formula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3:M35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6.5703125" style="1" bestFit="1" customWidth="1"/>
    <col min="2" max="7" width="12.7109375" style="1" customWidth="1"/>
    <col min="8" max="8" width="4.7109375" style="1" customWidth="1"/>
    <col min="9" max="9" width="12.7109375" style="1" customWidth="1"/>
    <col min="10" max="10" width="8" style="1" customWidth="1"/>
    <col min="11" max="11" width="8.5703125" style="1" customWidth="1"/>
    <col min="12" max="12" width="9.85546875" style="1" customWidth="1"/>
    <col min="13" max="13" width="11.5703125" style="1" customWidth="1"/>
    <col min="14" max="14" width="1" style="1" customWidth="1"/>
    <col min="15" max="15" width="8.5703125" style="1"/>
    <col min="16" max="21" width="12.7109375" style="1" customWidth="1"/>
    <col min="22" max="256" width="8.5703125" style="1"/>
    <col min="257" max="257" width="16.5703125" style="1" bestFit="1" customWidth="1"/>
    <col min="258" max="263" width="12.7109375" style="1" customWidth="1"/>
    <col min="264" max="264" width="4.7109375" style="1" customWidth="1"/>
    <col min="265" max="265" width="12.7109375" style="1" customWidth="1"/>
    <col min="266" max="266" width="8" style="1" customWidth="1"/>
    <col min="267" max="267" width="8.5703125" style="1" customWidth="1"/>
    <col min="268" max="268" width="9.85546875" style="1" customWidth="1"/>
    <col min="269" max="269" width="11.5703125" style="1" customWidth="1"/>
    <col min="270" max="270" width="1" style="1" customWidth="1"/>
    <col min="271" max="271" width="8.5703125" style="1"/>
    <col min="272" max="277" width="12.7109375" style="1" customWidth="1"/>
    <col min="278" max="512" width="8.5703125" style="1"/>
    <col min="513" max="513" width="16.5703125" style="1" bestFit="1" customWidth="1"/>
    <col min="514" max="519" width="12.7109375" style="1" customWidth="1"/>
    <col min="520" max="520" width="4.7109375" style="1" customWidth="1"/>
    <col min="521" max="521" width="12.7109375" style="1" customWidth="1"/>
    <col min="522" max="522" width="8" style="1" customWidth="1"/>
    <col min="523" max="523" width="8.5703125" style="1" customWidth="1"/>
    <col min="524" max="524" width="9.85546875" style="1" customWidth="1"/>
    <col min="525" max="525" width="11.5703125" style="1" customWidth="1"/>
    <col min="526" max="526" width="1" style="1" customWidth="1"/>
    <col min="527" max="527" width="8.5703125" style="1"/>
    <col min="528" max="533" width="12.7109375" style="1" customWidth="1"/>
    <col min="534" max="768" width="8.5703125" style="1"/>
    <col min="769" max="769" width="16.5703125" style="1" bestFit="1" customWidth="1"/>
    <col min="770" max="775" width="12.7109375" style="1" customWidth="1"/>
    <col min="776" max="776" width="4.7109375" style="1" customWidth="1"/>
    <col min="777" max="777" width="12.7109375" style="1" customWidth="1"/>
    <col min="778" max="778" width="8" style="1" customWidth="1"/>
    <col min="779" max="779" width="8.5703125" style="1" customWidth="1"/>
    <col min="780" max="780" width="9.85546875" style="1" customWidth="1"/>
    <col min="781" max="781" width="11.5703125" style="1" customWidth="1"/>
    <col min="782" max="782" width="1" style="1" customWidth="1"/>
    <col min="783" max="783" width="8.5703125" style="1"/>
    <col min="784" max="789" width="12.7109375" style="1" customWidth="1"/>
    <col min="790" max="1024" width="8.5703125" style="1"/>
    <col min="1025" max="1025" width="16.5703125" style="1" bestFit="1" customWidth="1"/>
    <col min="1026" max="1031" width="12.7109375" style="1" customWidth="1"/>
    <col min="1032" max="1032" width="4.7109375" style="1" customWidth="1"/>
    <col min="1033" max="1033" width="12.7109375" style="1" customWidth="1"/>
    <col min="1034" max="1034" width="8" style="1" customWidth="1"/>
    <col min="1035" max="1035" width="8.5703125" style="1" customWidth="1"/>
    <col min="1036" max="1036" width="9.85546875" style="1" customWidth="1"/>
    <col min="1037" max="1037" width="11.5703125" style="1" customWidth="1"/>
    <col min="1038" max="1038" width="1" style="1" customWidth="1"/>
    <col min="1039" max="1039" width="8.5703125" style="1"/>
    <col min="1040" max="1045" width="12.7109375" style="1" customWidth="1"/>
    <col min="1046" max="1280" width="8.5703125" style="1"/>
    <col min="1281" max="1281" width="16.5703125" style="1" bestFit="1" customWidth="1"/>
    <col min="1282" max="1287" width="12.7109375" style="1" customWidth="1"/>
    <col min="1288" max="1288" width="4.7109375" style="1" customWidth="1"/>
    <col min="1289" max="1289" width="12.7109375" style="1" customWidth="1"/>
    <col min="1290" max="1290" width="8" style="1" customWidth="1"/>
    <col min="1291" max="1291" width="8.5703125" style="1" customWidth="1"/>
    <col min="1292" max="1292" width="9.85546875" style="1" customWidth="1"/>
    <col min="1293" max="1293" width="11.5703125" style="1" customWidth="1"/>
    <col min="1294" max="1294" width="1" style="1" customWidth="1"/>
    <col min="1295" max="1295" width="8.5703125" style="1"/>
    <col min="1296" max="1301" width="12.7109375" style="1" customWidth="1"/>
    <col min="1302" max="1536" width="8.5703125" style="1"/>
    <col min="1537" max="1537" width="16.5703125" style="1" bestFit="1" customWidth="1"/>
    <col min="1538" max="1543" width="12.7109375" style="1" customWidth="1"/>
    <col min="1544" max="1544" width="4.7109375" style="1" customWidth="1"/>
    <col min="1545" max="1545" width="12.7109375" style="1" customWidth="1"/>
    <col min="1546" max="1546" width="8" style="1" customWidth="1"/>
    <col min="1547" max="1547" width="8.5703125" style="1" customWidth="1"/>
    <col min="1548" max="1548" width="9.85546875" style="1" customWidth="1"/>
    <col min="1549" max="1549" width="11.5703125" style="1" customWidth="1"/>
    <col min="1550" max="1550" width="1" style="1" customWidth="1"/>
    <col min="1551" max="1551" width="8.5703125" style="1"/>
    <col min="1552" max="1557" width="12.7109375" style="1" customWidth="1"/>
    <col min="1558" max="1792" width="8.5703125" style="1"/>
    <col min="1793" max="1793" width="16.5703125" style="1" bestFit="1" customWidth="1"/>
    <col min="1794" max="1799" width="12.7109375" style="1" customWidth="1"/>
    <col min="1800" max="1800" width="4.7109375" style="1" customWidth="1"/>
    <col min="1801" max="1801" width="12.7109375" style="1" customWidth="1"/>
    <col min="1802" max="1802" width="8" style="1" customWidth="1"/>
    <col min="1803" max="1803" width="8.5703125" style="1" customWidth="1"/>
    <col min="1804" max="1804" width="9.85546875" style="1" customWidth="1"/>
    <col min="1805" max="1805" width="11.5703125" style="1" customWidth="1"/>
    <col min="1806" max="1806" width="1" style="1" customWidth="1"/>
    <col min="1807" max="1807" width="8.5703125" style="1"/>
    <col min="1808" max="1813" width="12.7109375" style="1" customWidth="1"/>
    <col min="1814" max="2048" width="8.5703125" style="1"/>
    <col min="2049" max="2049" width="16.5703125" style="1" bestFit="1" customWidth="1"/>
    <col min="2050" max="2055" width="12.7109375" style="1" customWidth="1"/>
    <col min="2056" max="2056" width="4.7109375" style="1" customWidth="1"/>
    <col min="2057" max="2057" width="12.7109375" style="1" customWidth="1"/>
    <col min="2058" max="2058" width="8" style="1" customWidth="1"/>
    <col min="2059" max="2059" width="8.5703125" style="1" customWidth="1"/>
    <col min="2060" max="2060" width="9.85546875" style="1" customWidth="1"/>
    <col min="2061" max="2061" width="11.5703125" style="1" customWidth="1"/>
    <col min="2062" max="2062" width="1" style="1" customWidth="1"/>
    <col min="2063" max="2063" width="8.5703125" style="1"/>
    <col min="2064" max="2069" width="12.7109375" style="1" customWidth="1"/>
    <col min="2070" max="2304" width="8.5703125" style="1"/>
    <col min="2305" max="2305" width="16.5703125" style="1" bestFit="1" customWidth="1"/>
    <col min="2306" max="2311" width="12.7109375" style="1" customWidth="1"/>
    <col min="2312" max="2312" width="4.7109375" style="1" customWidth="1"/>
    <col min="2313" max="2313" width="12.7109375" style="1" customWidth="1"/>
    <col min="2314" max="2314" width="8" style="1" customWidth="1"/>
    <col min="2315" max="2315" width="8.5703125" style="1" customWidth="1"/>
    <col min="2316" max="2316" width="9.85546875" style="1" customWidth="1"/>
    <col min="2317" max="2317" width="11.5703125" style="1" customWidth="1"/>
    <col min="2318" max="2318" width="1" style="1" customWidth="1"/>
    <col min="2319" max="2319" width="8.5703125" style="1"/>
    <col min="2320" max="2325" width="12.7109375" style="1" customWidth="1"/>
    <col min="2326" max="2560" width="8.5703125" style="1"/>
    <col min="2561" max="2561" width="16.5703125" style="1" bestFit="1" customWidth="1"/>
    <col min="2562" max="2567" width="12.7109375" style="1" customWidth="1"/>
    <col min="2568" max="2568" width="4.7109375" style="1" customWidth="1"/>
    <col min="2569" max="2569" width="12.7109375" style="1" customWidth="1"/>
    <col min="2570" max="2570" width="8" style="1" customWidth="1"/>
    <col min="2571" max="2571" width="8.5703125" style="1" customWidth="1"/>
    <col min="2572" max="2572" width="9.85546875" style="1" customWidth="1"/>
    <col min="2573" max="2573" width="11.5703125" style="1" customWidth="1"/>
    <col min="2574" max="2574" width="1" style="1" customWidth="1"/>
    <col min="2575" max="2575" width="8.5703125" style="1"/>
    <col min="2576" max="2581" width="12.7109375" style="1" customWidth="1"/>
    <col min="2582" max="2816" width="8.5703125" style="1"/>
    <col min="2817" max="2817" width="16.5703125" style="1" bestFit="1" customWidth="1"/>
    <col min="2818" max="2823" width="12.7109375" style="1" customWidth="1"/>
    <col min="2824" max="2824" width="4.7109375" style="1" customWidth="1"/>
    <col min="2825" max="2825" width="12.7109375" style="1" customWidth="1"/>
    <col min="2826" max="2826" width="8" style="1" customWidth="1"/>
    <col min="2827" max="2827" width="8.5703125" style="1" customWidth="1"/>
    <col min="2828" max="2828" width="9.85546875" style="1" customWidth="1"/>
    <col min="2829" max="2829" width="11.5703125" style="1" customWidth="1"/>
    <col min="2830" max="2830" width="1" style="1" customWidth="1"/>
    <col min="2831" max="2831" width="8.5703125" style="1"/>
    <col min="2832" max="2837" width="12.7109375" style="1" customWidth="1"/>
    <col min="2838" max="3072" width="8.5703125" style="1"/>
    <col min="3073" max="3073" width="16.5703125" style="1" bestFit="1" customWidth="1"/>
    <col min="3074" max="3079" width="12.7109375" style="1" customWidth="1"/>
    <col min="3080" max="3080" width="4.7109375" style="1" customWidth="1"/>
    <col min="3081" max="3081" width="12.7109375" style="1" customWidth="1"/>
    <col min="3082" max="3082" width="8" style="1" customWidth="1"/>
    <col min="3083" max="3083" width="8.5703125" style="1" customWidth="1"/>
    <col min="3084" max="3084" width="9.85546875" style="1" customWidth="1"/>
    <col min="3085" max="3085" width="11.5703125" style="1" customWidth="1"/>
    <col min="3086" max="3086" width="1" style="1" customWidth="1"/>
    <col min="3087" max="3087" width="8.5703125" style="1"/>
    <col min="3088" max="3093" width="12.7109375" style="1" customWidth="1"/>
    <col min="3094" max="3328" width="8.5703125" style="1"/>
    <col min="3329" max="3329" width="16.5703125" style="1" bestFit="1" customWidth="1"/>
    <col min="3330" max="3335" width="12.7109375" style="1" customWidth="1"/>
    <col min="3336" max="3336" width="4.7109375" style="1" customWidth="1"/>
    <col min="3337" max="3337" width="12.7109375" style="1" customWidth="1"/>
    <col min="3338" max="3338" width="8" style="1" customWidth="1"/>
    <col min="3339" max="3339" width="8.5703125" style="1" customWidth="1"/>
    <col min="3340" max="3340" width="9.85546875" style="1" customWidth="1"/>
    <col min="3341" max="3341" width="11.5703125" style="1" customWidth="1"/>
    <col min="3342" max="3342" width="1" style="1" customWidth="1"/>
    <col min="3343" max="3343" width="8.5703125" style="1"/>
    <col min="3344" max="3349" width="12.7109375" style="1" customWidth="1"/>
    <col min="3350" max="3584" width="8.5703125" style="1"/>
    <col min="3585" max="3585" width="16.5703125" style="1" bestFit="1" customWidth="1"/>
    <col min="3586" max="3591" width="12.7109375" style="1" customWidth="1"/>
    <col min="3592" max="3592" width="4.7109375" style="1" customWidth="1"/>
    <col min="3593" max="3593" width="12.7109375" style="1" customWidth="1"/>
    <col min="3594" max="3594" width="8" style="1" customWidth="1"/>
    <col min="3595" max="3595" width="8.5703125" style="1" customWidth="1"/>
    <col min="3596" max="3596" width="9.85546875" style="1" customWidth="1"/>
    <col min="3597" max="3597" width="11.5703125" style="1" customWidth="1"/>
    <col min="3598" max="3598" width="1" style="1" customWidth="1"/>
    <col min="3599" max="3599" width="8.5703125" style="1"/>
    <col min="3600" max="3605" width="12.7109375" style="1" customWidth="1"/>
    <col min="3606" max="3840" width="8.5703125" style="1"/>
    <col min="3841" max="3841" width="16.5703125" style="1" bestFit="1" customWidth="1"/>
    <col min="3842" max="3847" width="12.7109375" style="1" customWidth="1"/>
    <col min="3848" max="3848" width="4.7109375" style="1" customWidth="1"/>
    <col min="3849" max="3849" width="12.7109375" style="1" customWidth="1"/>
    <col min="3850" max="3850" width="8" style="1" customWidth="1"/>
    <col min="3851" max="3851" width="8.5703125" style="1" customWidth="1"/>
    <col min="3852" max="3852" width="9.85546875" style="1" customWidth="1"/>
    <col min="3853" max="3853" width="11.5703125" style="1" customWidth="1"/>
    <col min="3854" max="3854" width="1" style="1" customWidth="1"/>
    <col min="3855" max="3855" width="8.5703125" style="1"/>
    <col min="3856" max="3861" width="12.7109375" style="1" customWidth="1"/>
    <col min="3862" max="4096" width="8.5703125" style="1"/>
    <col min="4097" max="4097" width="16.5703125" style="1" bestFit="1" customWidth="1"/>
    <col min="4098" max="4103" width="12.7109375" style="1" customWidth="1"/>
    <col min="4104" max="4104" width="4.7109375" style="1" customWidth="1"/>
    <col min="4105" max="4105" width="12.7109375" style="1" customWidth="1"/>
    <col min="4106" max="4106" width="8" style="1" customWidth="1"/>
    <col min="4107" max="4107" width="8.5703125" style="1" customWidth="1"/>
    <col min="4108" max="4108" width="9.85546875" style="1" customWidth="1"/>
    <col min="4109" max="4109" width="11.5703125" style="1" customWidth="1"/>
    <col min="4110" max="4110" width="1" style="1" customWidth="1"/>
    <col min="4111" max="4111" width="8.5703125" style="1"/>
    <col min="4112" max="4117" width="12.7109375" style="1" customWidth="1"/>
    <col min="4118" max="4352" width="8.5703125" style="1"/>
    <col min="4353" max="4353" width="16.5703125" style="1" bestFit="1" customWidth="1"/>
    <col min="4354" max="4359" width="12.7109375" style="1" customWidth="1"/>
    <col min="4360" max="4360" width="4.7109375" style="1" customWidth="1"/>
    <col min="4361" max="4361" width="12.7109375" style="1" customWidth="1"/>
    <col min="4362" max="4362" width="8" style="1" customWidth="1"/>
    <col min="4363" max="4363" width="8.5703125" style="1" customWidth="1"/>
    <col min="4364" max="4364" width="9.85546875" style="1" customWidth="1"/>
    <col min="4365" max="4365" width="11.5703125" style="1" customWidth="1"/>
    <col min="4366" max="4366" width="1" style="1" customWidth="1"/>
    <col min="4367" max="4367" width="8.5703125" style="1"/>
    <col min="4368" max="4373" width="12.7109375" style="1" customWidth="1"/>
    <col min="4374" max="4608" width="8.5703125" style="1"/>
    <col min="4609" max="4609" width="16.5703125" style="1" bestFit="1" customWidth="1"/>
    <col min="4610" max="4615" width="12.7109375" style="1" customWidth="1"/>
    <col min="4616" max="4616" width="4.7109375" style="1" customWidth="1"/>
    <col min="4617" max="4617" width="12.7109375" style="1" customWidth="1"/>
    <col min="4618" max="4618" width="8" style="1" customWidth="1"/>
    <col min="4619" max="4619" width="8.5703125" style="1" customWidth="1"/>
    <col min="4620" max="4620" width="9.85546875" style="1" customWidth="1"/>
    <col min="4621" max="4621" width="11.5703125" style="1" customWidth="1"/>
    <col min="4622" max="4622" width="1" style="1" customWidth="1"/>
    <col min="4623" max="4623" width="8.5703125" style="1"/>
    <col min="4624" max="4629" width="12.7109375" style="1" customWidth="1"/>
    <col min="4630" max="4864" width="8.5703125" style="1"/>
    <col min="4865" max="4865" width="16.5703125" style="1" bestFit="1" customWidth="1"/>
    <col min="4866" max="4871" width="12.7109375" style="1" customWidth="1"/>
    <col min="4872" max="4872" width="4.7109375" style="1" customWidth="1"/>
    <col min="4873" max="4873" width="12.7109375" style="1" customWidth="1"/>
    <col min="4874" max="4874" width="8" style="1" customWidth="1"/>
    <col min="4875" max="4875" width="8.5703125" style="1" customWidth="1"/>
    <col min="4876" max="4876" width="9.85546875" style="1" customWidth="1"/>
    <col min="4877" max="4877" width="11.5703125" style="1" customWidth="1"/>
    <col min="4878" max="4878" width="1" style="1" customWidth="1"/>
    <col min="4879" max="4879" width="8.5703125" style="1"/>
    <col min="4880" max="4885" width="12.7109375" style="1" customWidth="1"/>
    <col min="4886" max="5120" width="8.5703125" style="1"/>
    <col min="5121" max="5121" width="16.5703125" style="1" bestFit="1" customWidth="1"/>
    <col min="5122" max="5127" width="12.7109375" style="1" customWidth="1"/>
    <col min="5128" max="5128" width="4.7109375" style="1" customWidth="1"/>
    <col min="5129" max="5129" width="12.7109375" style="1" customWidth="1"/>
    <col min="5130" max="5130" width="8" style="1" customWidth="1"/>
    <col min="5131" max="5131" width="8.5703125" style="1" customWidth="1"/>
    <col min="5132" max="5132" width="9.85546875" style="1" customWidth="1"/>
    <col min="5133" max="5133" width="11.5703125" style="1" customWidth="1"/>
    <col min="5134" max="5134" width="1" style="1" customWidth="1"/>
    <col min="5135" max="5135" width="8.5703125" style="1"/>
    <col min="5136" max="5141" width="12.7109375" style="1" customWidth="1"/>
    <col min="5142" max="5376" width="8.5703125" style="1"/>
    <col min="5377" max="5377" width="16.5703125" style="1" bestFit="1" customWidth="1"/>
    <col min="5378" max="5383" width="12.7109375" style="1" customWidth="1"/>
    <col min="5384" max="5384" width="4.7109375" style="1" customWidth="1"/>
    <col min="5385" max="5385" width="12.7109375" style="1" customWidth="1"/>
    <col min="5386" max="5386" width="8" style="1" customWidth="1"/>
    <col min="5387" max="5387" width="8.5703125" style="1" customWidth="1"/>
    <col min="5388" max="5388" width="9.85546875" style="1" customWidth="1"/>
    <col min="5389" max="5389" width="11.5703125" style="1" customWidth="1"/>
    <col min="5390" max="5390" width="1" style="1" customWidth="1"/>
    <col min="5391" max="5391" width="8.5703125" style="1"/>
    <col min="5392" max="5397" width="12.7109375" style="1" customWidth="1"/>
    <col min="5398" max="5632" width="8.5703125" style="1"/>
    <col min="5633" max="5633" width="16.5703125" style="1" bestFit="1" customWidth="1"/>
    <col min="5634" max="5639" width="12.7109375" style="1" customWidth="1"/>
    <col min="5640" max="5640" width="4.7109375" style="1" customWidth="1"/>
    <col min="5641" max="5641" width="12.7109375" style="1" customWidth="1"/>
    <col min="5642" max="5642" width="8" style="1" customWidth="1"/>
    <col min="5643" max="5643" width="8.5703125" style="1" customWidth="1"/>
    <col min="5644" max="5644" width="9.85546875" style="1" customWidth="1"/>
    <col min="5645" max="5645" width="11.5703125" style="1" customWidth="1"/>
    <col min="5646" max="5646" width="1" style="1" customWidth="1"/>
    <col min="5647" max="5647" width="8.5703125" style="1"/>
    <col min="5648" max="5653" width="12.7109375" style="1" customWidth="1"/>
    <col min="5654" max="5888" width="8.5703125" style="1"/>
    <col min="5889" max="5889" width="16.5703125" style="1" bestFit="1" customWidth="1"/>
    <col min="5890" max="5895" width="12.7109375" style="1" customWidth="1"/>
    <col min="5896" max="5896" width="4.7109375" style="1" customWidth="1"/>
    <col min="5897" max="5897" width="12.7109375" style="1" customWidth="1"/>
    <col min="5898" max="5898" width="8" style="1" customWidth="1"/>
    <col min="5899" max="5899" width="8.5703125" style="1" customWidth="1"/>
    <col min="5900" max="5900" width="9.85546875" style="1" customWidth="1"/>
    <col min="5901" max="5901" width="11.5703125" style="1" customWidth="1"/>
    <col min="5902" max="5902" width="1" style="1" customWidth="1"/>
    <col min="5903" max="5903" width="8.5703125" style="1"/>
    <col min="5904" max="5909" width="12.7109375" style="1" customWidth="1"/>
    <col min="5910" max="6144" width="8.5703125" style="1"/>
    <col min="6145" max="6145" width="16.5703125" style="1" bestFit="1" customWidth="1"/>
    <col min="6146" max="6151" width="12.7109375" style="1" customWidth="1"/>
    <col min="6152" max="6152" width="4.7109375" style="1" customWidth="1"/>
    <col min="6153" max="6153" width="12.7109375" style="1" customWidth="1"/>
    <col min="6154" max="6154" width="8" style="1" customWidth="1"/>
    <col min="6155" max="6155" width="8.5703125" style="1" customWidth="1"/>
    <col min="6156" max="6156" width="9.85546875" style="1" customWidth="1"/>
    <col min="6157" max="6157" width="11.5703125" style="1" customWidth="1"/>
    <col min="6158" max="6158" width="1" style="1" customWidth="1"/>
    <col min="6159" max="6159" width="8.5703125" style="1"/>
    <col min="6160" max="6165" width="12.7109375" style="1" customWidth="1"/>
    <col min="6166" max="6400" width="8.5703125" style="1"/>
    <col min="6401" max="6401" width="16.5703125" style="1" bestFit="1" customWidth="1"/>
    <col min="6402" max="6407" width="12.7109375" style="1" customWidth="1"/>
    <col min="6408" max="6408" width="4.7109375" style="1" customWidth="1"/>
    <col min="6409" max="6409" width="12.7109375" style="1" customWidth="1"/>
    <col min="6410" max="6410" width="8" style="1" customWidth="1"/>
    <col min="6411" max="6411" width="8.5703125" style="1" customWidth="1"/>
    <col min="6412" max="6412" width="9.85546875" style="1" customWidth="1"/>
    <col min="6413" max="6413" width="11.5703125" style="1" customWidth="1"/>
    <col min="6414" max="6414" width="1" style="1" customWidth="1"/>
    <col min="6415" max="6415" width="8.5703125" style="1"/>
    <col min="6416" max="6421" width="12.7109375" style="1" customWidth="1"/>
    <col min="6422" max="6656" width="8.5703125" style="1"/>
    <col min="6657" max="6657" width="16.5703125" style="1" bestFit="1" customWidth="1"/>
    <col min="6658" max="6663" width="12.7109375" style="1" customWidth="1"/>
    <col min="6664" max="6664" width="4.7109375" style="1" customWidth="1"/>
    <col min="6665" max="6665" width="12.7109375" style="1" customWidth="1"/>
    <col min="6666" max="6666" width="8" style="1" customWidth="1"/>
    <col min="6667" max="6667" width="8.5703125" style="1" customWidth="1"/>
    <col min="6668" max="6668" width="9.85546875" style="1" customWidth="1"/>
    <col min="6669" max="6669" width="11.5703125" style="1" customWidth="1"/>
    <col min="6670" max="6670" width="1" style="1" customWidth="1"/>
    <col min="6671" max="6671" width="8.5703125" style="1"/>
    <col min="6672" max="6677" width="12.7109375" style="1" customWidth="1"/>
    <col min="6678" max="6912" width="8.5703125" style="1"/>
    <col min="6913" max="6913" width="16.5703125" style="1" bestFit="1" customWidth="1"/>
    <col min="6914" max="6919" width="12.7109375" style="1" customWidth="1"/>
    <col min="6920" max="6920" width="4.7109375" style="1" customWidth="1"/>
    <col min="6921" max="6921" width="12.7109375" style="1" customWidth="1"/>
    <col min="6922" max="6922" width="8" style="1" customWidth="1"/>
    <col min="6923" max="6923" width="8.5703125" style="1" customWidth="1"/>
    <col min="6924" max="6924" width="9.85546875" style="1" customWidth="1"/>
    <col min="6925" max="6925" width="11.5703125" style="1" customWidth="1"/>
    <col min="6926" max="6926" width="1" style="1" customWidth="1"/>
    <col min="6927" max="6927" width="8.5703125" style="1"/>
    <col min="6928" max="6933" width="12.7109375" style="1" customWidth="1"/>
    <col min="6934" max="7168" width="8.5703125" style="1"/>
    <col min="7169" max="7169" width="16.5703125" style="1" bestFit="1" customWidth="1"/>
    <col min="7170" max="7175" width="12.7109375" style="1" customWidth="1"/>
    <col min="7176" max="7176" width="4.7109375" style="1" customWidth="1"/>
    <col min="7177" max="7177" width="12.7109375" style="1" customWidth="1"/>
    <col min="7178" max="7178" width="8" style="1" customWidth="1"/>
    <col min="7179" max="7179" width="8.5703125" style="1" customWidth="1"/>
    <col min="7180" max="7180" width="9.85546875" style="1" customWidth="1"/>
    <col min="7181" max="7181" width="11.5703125" style="1" customWidth="1"/>
    <col min="7182" max="7182" width="1" style="1" customWidth="1"/>
    <col min="7183" max="7183" width="8.5703125" style="1"/>
    <col min="7184" max="7189" width="12.7109375" style="1" customWidth="1"/>
    <col min="7190" max="7424" width="8.5703125" style="1"/>
    <col min="7425" max="7425" width="16.5703125" style="1" bestFit="1" customWidth="1"/>
    <col min="7426" max="7431" width="12.7109375" style="1" customWidth="1"/>
    <col min="7432" max="7432" width="4.7109375" style="1" customWidth="1"/>
    <col min="7433" max="7433" width="12.7109375" style="1" customWidth="1"/>
    <col min="7434" max="7434" width="8" style="1" customWidth="1"/>
    <col min="7435" max="7435" width="8.5703125" style="1" customWidth="1"/>
    <col min="7436" max="7436" width="9.85546875" style="1" customWidth="1"/>
    <col min="7437" max="7437" width="11.5703125" style="1" customWidth="1"/>
    <col min="7438" max="7438" width="1" style="1" customWidth="1"/>
    <col min="7439" max="7439" width="8.5703125" style="1"/>
    <col min="7440" max="7445" width="12.7109375" style="1" customWidth="1"/>
    <col min="7446" max="7680" width="8.5703125" style="1"/>
    <col min="7681" max="7681" width="16.5703125" style="1" bestFit="1" customWidth="1"/>
    <col min="7682" max="7687" width="12.7109375" style="1" customWidth="1"/>
    <col min="7688" max="7688" width="4.7109375" style="1" customWidth="1"/>
    <col min="7689" max="7689" width="12.7109375" style="1" customWidth="1"/>
    <col min="7690" max="7690" width="8" style="1" customWidth="1"/>
    <col min="7691" max="7691" width="8.5703125" style="1" customWidth="1"/>
    <col min="7692" max="7692" width="9.85546875" style="1" customWidth="1"/>
    <col min="7693" max="7693" width="11.5703125" style="1" customWidth="1"/>
    <col min="7694" max="7694" width="1" style="1" customWidth="1"/>
    <col min="7695" max="7695" width="8.5703125" style="1"/>
    <col min="7696" max="7701" width="12.7109375" style="1" customWidth="1"/>
    <col min="7702" max="7936" width="8.5703125" style="1"/>
    <col min="7937" max="7937" width="16.5703125" style="1" bestFit="1" customWidth="1"/>
    <col min="7938" max="7943" width="12.7109375" style="1" customWidth="1"/>
    <col min="7944" max="7944" width="4.7109375" style="1" customWidth="1"/>
    <col min="7945" max="7945" width="12.7109375" style="1" customWidth="1"/>
    <col min="7946" max="7946" width="8" style="1" customWidth="1"/>
    <col min="7947" max="7947" width="8.5703125" style="1" customWidth="1"/>
    <col min="7948" max="7948" width="9.85546875" style="1" customWidth="1"/>
    <col min="7949" max="7949" width="11.5703125" style="1" customWidth="1"/>
    <col min="7950" max="7950" width="1" style="1" customWidth="1"/>
    <col min="7951" max="7951" width="8.5703125" style="1"/>
    <col min="7952" max="7957" width="12.7109375" style="1" customWidth="1"/>
    <col min="7958" max="8192" width="8.5703125" style="1"/>
    <col min="8193" max="8193" width="16.5703125" style="1" bestFit="1" customWidth="1"/>
    <col min="8194" max="8199" width="12.7109375" style="1" customWidth="1"/>
    <col min="8200" max="8200" width="4.7109375" style="1" customWidth="1"/>
    <col min="8201" max="8201" width="12.7109375" style="1" customWidth="1"/>
    <col min="8202" max="8202" width="8" style="1" customWidth="1"/>
    <col min="8203" max="8203" width="8.5703125" style="1" customWidth="1"/>
    <col min="8204" max="8204" width="9.85546875" style="1" customWidth="1"/>
    <col min="8205" max="8205" width="11.5703125" style="1" customWidth="1"/>
    <col min="8206" max="8206" width="1" style="1" customWidth="1"/>
    <col min="8207" max="8207" width="8.5703125" style="1"/>
    <col min="8208" max="8213" width="12.7109375" style="1" customWidth="1"/>
    <col min="8214" max="8448" width="8.5703125" style="1"/>
    <col min="8449" max="8449" width="16.5703125" style="1" bestFit="1" customWidth="1"/>
    <col min="8450" max="8455" width="12.7109375" style="1" customWidth="1"/>
    <col min="8456" max="8456" width="4.7109375" style="1" customWidth="1"/>
    <col min="8457" max="8457" width="12.7109375" style="1" customWidth="1"/>
    <col min="8458" max="8458" width="8" style="1" customWidth="1"/>
    <col min="8459" max="8459" width="8.5703125" style="1" customWidth="1"/>
    <col min="8460" max="8460" width="9.85546875" style="1" customWidth="1"/>
    <col min="8461" max="8461" width="11.5703125" style="1" customWidth="1"/>
    <col min="8462" max="8462" width="1" style="1" customWidth="1"/>
    <col min="8463" max="8463" width="8.5703125" style="1"/>
    <col min="8464" max="8469" width="12.7109375" style="1" customWidth="1"/>
    <col min="8470" max="8704" width="8.5703125" style="1"/>
    <col min="8705" max="8705" width="16.5703125" style="1" bestFit="1" customWidth="1"/>
    <col min="8706" max="8711" width="12.7109375" style="1" customWidth="1"/>
    <col min="8712" max="8712" width="4.7109375" style="1" customWidth="1"/>
    <col min="8713" max="8713" width="12.7109375" style="1" customWidth="1"/>
    <col min="8714" max="8714" width="8" style="1" customWidth="1"/>
    <col min="8715" max="8715" width="8.5703125" style="1" customWidth="1"/>
    <col min="8716" max="8716" width="9.85546875" style="1" customWidth="1"/>
    <col min="8717" max="8717" width="11.5703125" style="1" customWidth="1"/>
    <col min="8718" max="8718" width="1" style="1" customWidth="1"/>
    <col min="8719" max="8719" width="8.5703125" style="1"/>
    <col min="8720" max="8725" width="12.7109375" style="1" customWidth="1"/>
    <col min="8726" max="8960" width="8.5703125" style="1"/>
    <col min="8961" max="8961" width="16.5703125" style="1" bestFit="1" customWidth="1"/>
    <col min="8962" max="8967" width="12.7109375" style="1" customWidth="1"/>
    <col min="8968" max="8968" width="4.7109375" style="1" customWidth="1"/>
    <col min="8969" max="8969" width="12.7109375" style="1" customWidth="1"/>
    <col min="8970" max="8970" width="8" style="1" customWidth="1"/>
    <col min="8971" max="8971" width="8.5703125" style="1" customWidth="1"/>
    <col min="8972" max="8972" width="9.85546875" style="1" customWidth="1"/>
    <col min="8973" max="8973" width="11.5703125" style="1" customWidth="1"/>
    <col min="8974" max="8974" width="1" style="1" customWidth="1"/>
    <col min="8975" max="8975" width="8.5703125" style="1"/>
    <col min="8976" max="8981" width="12.7109375" style="1" customWidth="1"/>
    <col min="8982" max="9216" width="8.5703125" style="1"/>
    <col min="9217" max="9217" width="16.5703125" style="1" bestFit="1" customWidth="1"/>
    <col min="9218" max="9223" width="12.7109375" style="1" customWidth="1"/>
    <col min="9224" max="9224" width="4.7109375" style="1" customWidth="1"/>
    <col min="9225" max="9225" width="12.7109375" style="1" customWidth="1"/>
    <col min="9226" max="9226" width="8" style="1" customWidth="1"/>
    <col min="9227" max="9227" width="8.5703125" style="1" customWidth="1"/>
    <col min="9228" max="9228" width="9.85546875" style="1" customWidth="1"/>
    <col min="9229" max="9229" width="11.5703125" style="1" customWidth="1"/>
    <col min="9230" max="9230" width="1" style="1" customWidth="1"/>
    <col min="9231" max="9231" width="8.5703125" style="1"/>
    <col min="9232" max="9237" width="12.7109375" style="1" customWidth="1"/>
    <col min="9238" max="9472" width="8.5703125" style="1"/>
    <col min="9473" max="9473" width="16.5703125" style="1" bestFit="1" customWidth="1"/>
    <col min="9474" max="9479" width="12.7109375" style="1" customWidth="1"/>
    <col min="9480" max="9480" width="4.7109375" style="1" customWidth="1"/>
    <col min="9481" max="9481" width="12.7109375" style="1" customWidth="1"/>
    <col min="9482" max="9482" width="8" style="1" customWidth="1"/>
    <col min="9483" max="9483" width="8.5703125" style="1" customWidth="1"/>
    <col min="9484" max="9484" width="9.85546875" style="1" customWidth="1"/>
    <col min="9485" max="9485" width="11.5703125" style="1" customWidth="1"/>
    <col min="9486" max="9486" width="1" style="1" customWidth="1"/>
    <col min="9487" max="9487" width="8.5703125" style="1"/>
    <col min="9488" max="9493" width="12.7109375" style="1" customWidth="1"/>
    <col min="9494" max="9728" width="8.5703125" style="1"/>
    <col min="9729" max="9729" width="16.5703125" style="1" bestFit="1" customWidth="1"/>
    <col min="9730" max="9735" width="12.7109375" style="1" customWidth="1"/>
    <col min="9736" max="9736" width="4.7109375" style="1" customWidth="1"/>
    <col min="9737" max="9737" width="12.7109375" style="1" customWidth="1"/>
    <col min="9738" max="9738" width="8" style="1" customWidth="1"/>
    <col min="9739" max="9739" width="8.5703125" style="1" customWidth="1"/>
    <col min="9740" max="9740" width="9.85546875" style="1" customWidth="1"/>
    <col min="9741" max="9741" width="11.5703125" style="1" customWidth="1"/>
    <col min="9742" max="9742" width="1" style="1" customWidth="1"/>
    <col min="9743" max="9743" width="8.5703125" style="1"/>
    <col min="9744" max="9749" width="12.7109375" style="1" customWidth="1"/>
    <col min="9750" max="9984" width="8.5703125" style="1"/>
    <col min="9985" max="9985" width="16.5703125" style="1" bestFit="1" customWidth="1"/>
    <col min="9986" max="9991" width="12.7109375" style="1" customWidth="1"/>
    <col min="9992" max="9992" width="4.7109375" style="1" customWidth="1"/>
    <col min="9993" max="9993" width="12.7109375" style="1" customWidth="1"/>
    <col min="9994" max="9994" width="8" style="1" customWidth="1"/>
    <col min="9995" max="9995" width="8.5703125" style="1" customWidth="1"/>
    <col min="9996" max="9996" width="9.85546875" style="1" customWidth="1"/>
    <col min="9997" max="9997" width="11.5703125" style="1" customWidth="1"/>
    <col min="9998" max="9998" width="1" style="1" customWidth="1"/>
    <col min="9999" max="9999" width="8.5703125" style="1"/>
    <col min="10000" max="10005" width="12.7109375" style="1" customWidth="1"/>
    <col min="10006" max="10240" width="8.5703125" style="1"/>
    <col min="10241" max="10241" width="16.5703125" style="1" bestFit="1" customWidth="1"/>
    <col min="10242" max="10247" width="12.7109375" style="1" customWidth="1"/>
    <col min="10248" max="10248" width="4.7109375" style="1" customWidth="1"/>
    <col min="10249" max="10249" width="12.7109375" style="1" customWidth="1"/>
    <col min="10250" max="10250" width="8" style="1" customWidth="1"/>
    <col min="10251" max="10251" width="8.5703125" style="1" customWidth="1"/>
    <col min="10252" max="10252" width="9.85546875" style="1" customWidth="1"/>
    <col min="10253" max="10253" width="11.5703125" style="1" customWidth="1"/>
    <col min="10254" max="10254" width="1" style="1" customWidth="1"/>
    <col min="10255" max="10255" width="8.5703125" style="1"/>
    <col min="10256" max="10261" width="12.7109375" style="1" customWidth="1"/>
    <col min="10262" max="10496" width="8.5703125" style="1"/>
    <col min="10497" max="10497" width="16.5703125" style="1" bestFit="1" customWidth="1"/>
    <col min="10498" max="10503" width="12.7109375" style="1" customWidth="1"/>
    <col min="10504" max="10504" width="4.7109375" style="1" customWidth="1"/>
    <col min="10505" max="10505" width="12.7109375" style="1" customWidth="1"/>
    <col min="10506" max="10506" width="8" style="1" customWidth="1"/>
    <col min="10507" max="10507" width="8.5703125" style="1" customWidth="1"/>
    <col min="10508" max="10508" width="9.85546875" style="1" customWidth="1"/>
    <col min="10509" max="10509" width="11.5703125" style="1" customWidth="1"/>
    <col min="10510" max="10510" width="1" style="1" customWidth="1"/>
    <col min="10511" max="10511" width="8.5703125" style="1"/>
    <col min="10512" max="10517" width="12.7109375" style="1" customWidth="1"/>
    <col min="10518" max="10752" width="8.5703125" style="1"/>
    <col min="10753" max="10753" width="16.5703125" style="1" bestFit="1" customWidth="1"/>
    <col min="10754" max="10759" width="12.7109375" style="1" customWidth="1"/>
    <col min="10760" max="10760" width="4.7109375" style="1" customWidth="1"/>
    <col min="10761" max="10761" width="12.7109375" style="1" customWidth="1"/>
    <col min="10762" max="10762" width="8" style="1" customWidth="1"/>
    <col min="10763" max="10763" width="8.5703125" style="1" customWidth="1"/>
    <col min="10764" max="10764" width="9.85546875" style="1" customWidth="1"/>
    <col min="10765" max="10765" width="11.5703125" style="1" customWidth="1"/>
    <col min="10766" max="10766" width="1" style="1" customWidth="1"/>
    <col min="10767" max="10767" width="8.5703125" style="1"/>
    <col min="10768" max="10773" width="12.7109375" style="1" customWidth="1"/>
    <col min="10774" max="11008" width="8.5703125" style="1"/>
    <col min="11009" max="11009" width="16.5703125" style="1" bestFit="1" customWidth="1"/>
    <col min="11010" max="11015" width="12.7109375" style="1" customWidth="1"/>
    <col min="11016" max="11016" width="4.7109375" style="1" customWidth="1"/>
    <col min="11017" max="11017" width="12.7109375" style="1" customWidth="1"/>
    <col min="11018" max="11018" width="8" style="1" customWidth="1"/>
    <col min="11019" max="11019" width="8.5703125" style="1" customWidth="1"/>
    <col min="11020" max="11020" width="9.85546875" style="1" customWidth="1"/>
    <col min="11021" max="11021" width="11.5703125" style="1" customWidth="1"/>
    <col min="11022" max="11022" width="1" style="1" customWidth="1"/>
    <col min="11023" max="11023" width="8.5703125" style="1"/>
    <col min="11024" max="11029" width="12.7109375" style="1" customWidth="1"/>
    <col min="11030" max="11264" width="8.5703125" style="1"/>
    <col min="11265" max="11265" width="16.5703125" style="1" bestFit="1" customWidth="1"/>
    <col min="11266" max="11271" width="12.7109375" style="1" customWidth="1"/>
    <col min="11272" max="11272" width="4.7109375" style="1" customWidth="1"/>
    <col min="11273" max="11273" width="12.7109375" style="1" customWidth="1"/>
    <col min="11274" max="11274" width="8" style="1" customWidth="1"/>
    <col min="11275" max="11275" width="8.5703125" style="1" customWidth="1"/>
    <col min="11276" max="11276" width="9.85546875" style="1" customWidth="1"/>
    <col min="11277" max="11277" width="11.5703125" style="1" customWidth="1"/>
    <col min="11278" max="11278" width="1" style="1" customWidth="1"/>
    <col min="11279" max="11279" width="8.5703125" style="1"/>
    <col min="11280" max="11285" width="12.7109375" style="1" customWidth="1"/>
    <col min="11286" max="11520" width="8.5703125" style="1"/>
    <col min="11521" max="11521" width="16.5703125" style="1" bestFit="1" customWidth="1"/>
    <col min="11522" max="11527" width="12.7109375" style="1" customWidth="1"/>
    <col min="11528" max="11528" width="4.7109375" style="1" customWidth="1"/>
    <col min="11529" max="11529" width="12.7109375" style="1" customWidth="1"/>
    <col min="11530" max="11530" width="8" style="1" customWidth="1"/>
    <col min="11531" max="11531" width="8.5703125" style="1" customWidth="1"/>
    <col min="11532" max="11532" width="9.85546875" style="1" customWidth="1"/>
    <col min="11533" max="11533" width="11.5703125" style="1" customWidth="1"/>
    <col min="11534" max="11534" width="1" style="1" customWidth="1"/>
    <col min="11535" max="11535" width="8.5703125" style="1"/>
    <col min="11536" max="11541" width="12.7109375" style="1" customWidth="1"/>
    <col min="11542" max="11776" width="8.5703125" style="1"/>
    <col min="11777" max="11777" width="16.5703125" style="1" bestFit="1" customWidth="1"/>
    <col min="11778" max="11783" width="12.7109375" style="1" customWidth="1"/>
    <col min="11784" max="11784" width="4.7109375" style="1" customWidth="1"/>
    <col min="11785" max="11785" width="12.7109375" style="1" customWidth="1"/>
    <col min="11786" max="11786" width="8" style="1" customWidth="1"/>
    <col min="11787" max="11787" width="8.5703125" style="1" customWidth="1"/>
    <col min="11788" max="11788" width="9.85546875" style="1" customWidth="1"/>
    <col min="11789" max="11789" width="11.5703125" style="1" customWidth="1"/>
    <col min="11790" max="11790" width="1" style="1" customWidth="1"/>
    <col min="11791" max="11791" width="8.5703125" style="1"/>
    <col min="11792" max="11797" width="12.7109375" style="1" customWidth="1"/>
    <col min="11798" max="12032" width="8.5703125" style="1"/>
    <col min="12033" max="12033" width="16.5703125" style="1" bestFit="1" customWidth="1"/>
    <col min="12034" max="12039" width="12.7109375" style="1" customWidth="1"/>
    <col min="12040" max="12040" width="4.7109375" style="1" customWidth="1"/>
    <col min="12041" max="12041" width="12.7109375" style="1" customWidth="1"/>
    <col min="12042" max="12042" width="8" style="1" customWidth="1"/>
    <col min="12043" max="12043" width="8.5703125" style="1" customWidth="1"/>
    <col min="12044" max="12044" width="9.85546875" style="1" customWidth="1"/>
    <col min="12045" max="12045" width="11.5703125" style="1" customWidth="1"/>
    <col min="12046" max="12046" width="1" style="1" customWidth="1"/>
    <col min="12047" max="12047" width="8.5703125" style="1"/>
    <col min="12048" max="12053" width="12.7109375" style="1" customWidth="1"/>
    <col min="12054" max="12288" width="8.5703125" style="1"/>
    <col min="12289" max="12289" width="16.5703125" style="1" bestFit="1" customWidth="1"/>
    <col min="12290" max="12295" width="12.7109375" style="1" customWidth="1"/>
    <col min="12296" max="12296" width="4.7109375" style="1" customWidth="1"/>
    <col min="12297" max="12297" width="12.7109375" style="1" customWidth="1"/>
    <col min="12298" max="12298" width="8" style="1" customWidth="1"/>
    <col min="12299" max="12299" width="8.5703125" style="1" customWidth="1"/>
    <col min="12300" max="12300" width="9.85546875" style="1" customWidth="1"/>
    <col min="12301" max="12301" width="11.5703125" style="1" customWidth="1"/>
    <col min="12302" max="12302" width="1" style="1" customWidth="1"/>
    <col min="12303" max="12303" width="8.5703125" style="1"/>
    <col min="12304" max="12309" width="12.7109375" style="1" customWidth="1"/>
    <col min="12310" max="12544" width="8.5703125" style="1"/>
    <col min="12545" max="12545" width="16.5703125" style="1" bestFit="1" customWidth="1"/>
    <col min="12546" max="12551" width="12.7109375" style="1" customWidth="1"/>
    <col min="12552" max="12552" width="4.7109375" style="1" customWidth="1"/>
    <col min="12553" max="12553" width="12.7109375" style="1" customWidth="1"/>
    <col min="12554" max="12554" width="8" style="1" customWidth="1"/>
    <col min="12555" max="12555" width="8.5703125" style="1" customWidth="1"/>
    <col min="12556" max="12556" width="9.85546875" style="1" customWidth="1"/>
    <col min="12557" max="12557" width="11.5703125" style="1" customWidth="1"/>
    <col min="12558" max="12558" width="1" style="1" customWidth="1"/>
    <col min="12559" max="12559" width="8.5703125" style="1"/>
    <col min="12560" max="12565" width="12.7109375" style="1" customWidth="1"/>
    <col min="12566" max="12800" width="8.5703125" style="1"/>
    <col min="12801" max="12801" width="16.5703125" style="1" bestFit="1" customWidth="1"/>
    <col min="12802" max="12807" width="12.7109375" style="1" customWidth="1"/>
    <col min="12808" max="12808" width="4.7109375" style="1" customWidth="1"/>
    <col min="12809" max="12809" width="12.7109375" style="1" customWidth="1"/>
    <col min="12810" max="12810" width="8" style="1" customWidth="1"/>
    <col min="12811" max="12811" width="8.5703125" style="1" customWidth="1"/>
    <col min="12812" max="12812" width="9.85546875" style="1" customWidth="1"/>
    <col min="12813" max="12813" width="11.5703125" style="1" customWidth="1"/>
    <col min="12814" max="12814" width="1" style="1" customWidth="1"/>
    <col min="12815" max="12815" width="8.5703125" style="1"/>
    <col min="12816" max="12821" width="12.7109375" style="1" customWidth="1"/>
    <col min="12822" max="13056" width="8.5703125" style="1"/>
    <col min="13057" max="13057" width="16.5703125" style="1" bestFit="1" customWidth="1"/>
    <col min="13058" max="13063" width="12.7109375" style="1" customWidth="1"/>
    <col min="13064" max="13064" width="4.7109375" style="1" customWidth="1"/>
    <col min="13065" max="13065" width="12.7109375" style="1" customWidth="1"/>
    <col min="13066" max="13066" width="8" style="1" customWidth="1"/>
    <col min="13067" max="13067" width="8.5703125" style="1" customWidth="1"/>
    <col min="13068" max="13068" width="9.85546875" style="1" customWidth="1"/>
    <col min="13069" max="13069" width="11.5703125" style="1" customWidth="1"/>
    <col min="13070" max="13070" width="1" style="1" customWidth="1"/>
    <col min="13071" max="13071" width="8.5703125" style="1"/>
    <col min="13072" max="13077" width="12.7109375" style="1" customWidth="1"/>
    <col min="13078" max="13312" width="8.5703125" style="1"/>
    <col min="13313" max="13313" width="16.5703125" style="1" bestFit="1" customWidth="1"/>
    <col min="13314" max="13319" width="12.7109375" style="1" customWidth="1"/>
    <col min="13320" max="13320" width="4.7109375" style="1" customWidth="1"/>
    <col min="13321" max="13321" width="12.7109375" style="1" customWidth="1"/>
    <col min="13322" max="13322" width="8" style="1" customWidth="1"/>
    <col min="13323" max="13323" width="8.5703125" style="1" customWidth="1"/>
    <col min="13324" max="13324" width="9.85546875" style="1" customWidth="1"/>
    <col min="13325" max="13325" width="11.5703125" style="1" customWidth="1"/>
    <col min="13326" max="13326" width="1" style="1" customWidth="1"/>
    <col min="13327" max="13327" width="8.5703125" style="1"/>
    <col min="13328" max="13333" width="12.7109375" style="1" customWidth="1"/>
    <col min="13334" max="13568" width="8.5703125" style="1"/>
    <col min="13569" max="13569" width="16.5703125" style="1" bestFit="1" customWidth="1"/>
    <col min="13570" max="13575" width="12.7109375" style="1" customWidth="1"/>
    <col min="13576" max="13576" width="4.7109375" style="1" customWidth="1"/>
    <col min="13577" max="13577" width="12.7109375" style="1" customWidth="1"/>
    <col min="13578" max="13578" width="8" style="1" customWidth="1"/>
    <col min="13579" max="13579" width="8.5703125" style="1" customWidth="1"/>
    <col min="13580" max="13580" width="9.85546875" style="1" customWidth="1"/>
    <col min="13581" max="13581" width="11.5703125" style="1" customWidth="1"/>
    <col min="13582" max="13582" width="1" style="1" customWidth="1"/>
    <col min="13583" max="13583" width="8.5703125" style="1"/>
    <col min="13584" max="13589" width="12.7109375" style="1" customWidth="1"/>
    <col min="13590" max="13824" width="8.5703125" style="1"/>
    <col min="13825" max="13825" width="16.5703125" style="1" bestFit="1" customWidth="1"/>
    <col min="13826" max="13831" width="12.7109375" style="1" customWidth="1"/>
    <col min="13832" max="13832" width="4.7109375" style="1" customWidth="1"/>
    <col min="13833" max="13833" width="12.7109375" style="1" customWidth="1"/>
    <col min="13834" max="13834" width="8" style="1" customWidth="1"/>
    <col min="13835" max="13835" width="8.5703125" style="1" customWidth="1"/>
    <col min="13836" max="13836" width="9.85546875" style="1" customWidth="1"/>
    <col min="13837" max="13837" width="11.5703125" style="1" customWidth="1"/>
    <col min="13838" max="13838" width="1" style="1" customWidth="1"/>
    <col min="13839" max="13839" width="8.5703125" style="1"/>
    <col min="13840" max="13845" width="12.7109375" style="1" customWidth="1"/>
    <col min="13846" max="14080" width="8.5703125" style="1"/>
    <col min="14081" max="14081" width="16.5703125" style="1" bestFit="1" customWidth="1"/>
    <col min="14082" max="14087" width="12.7109375" style="1" customWidth="1"/>
    <col min="14088" max="14088" width="4.7109375" style="1" customWidth="1"/>
    <col min="14089" max="14089" width="12.7109375" style="1" customWidth="1"/>
    <col min="14090" max="14090" width="8" style="1" customWidth="1"/>
    <col min="14091" max="14091" width="8.5703125" style="1" customWidth="1"/>
    <col min="14092" max="14092" width="9.85546875" style="1" customWidth="1"/>
    <col min="14093" max="14093" width="11.5703125" style="1" customWidth="1"/>
    <col min="14094" max="14094" width="1" style="1" customWidth="1"/>
    <col min="14095" max="14095" width="8.5703125" style="1"/>
    <col min="14096" max="14101" width="12.7109375" style="1" customWidth="1"/>
    <col min="14102" max="14336" width="8.5703125" style="1"/>
    <col min="14337" max="14337" width="16.5703125" style="1" bestFit="1" customWidth="1"/>
    <col min="14338" max="14343" width="12.7109375" style="1" customWidth="1"/>
    <col min="14344" max="14344" width="4.7109375" style="1" customWidth="1"/>
    <col min="14345" max="14345" width="12.7109375" style="1" customWidth="1"/>
    <col min="14346" max="14346" width="8" style="1" customWidth="1"/>
    <col min="14347" max="14347" width="8.5703125" style="1" customWidth="1"/>
    <col min="14348" max="14348" width="9.85546875" style="1" customWidth="1"/>
    <col min="14349" max="14349" width="11.5703125" style="1" customWidth="1"/>
    <col min="14350" max="14350" width="1" style="1" customWidth="1"/>
    <col min="14351" max="14351" width="8.5703125" style="1"/>
    <col min="14352" max="14357" width="12.7109375" style="1" customWidth="1"/>
    <col min="14358" max="14592" width="8.5703125" style="1"/>
    <col min="14593" max="14593" width="16.5703125" style="1" bestFit="1" customWidth="1"/>
    <col min="14594" max="14599" width="12.7109375" style="1" customWidth="1"/>
    <col min="14600" max="14600" width="4.7109375" style="1" customWidth="1"/>
    <col min="14601" max="14601" width="12.7109375" style="1" customWidth="1"/>
    <col min="14602" max="14602" width="8" style="1" customWidth="1"/>
    <col min="14603" max="14603" width="8.5703125" style="1" customWidth="1"/>
    <col min="14604" max="14604" width="9.85546875" style="1" customWidth="1"/>
    <col min="14605" max="14605" width="11.5703125" style="1" customWidth="1"/>
    <col min="14606" max="14606" width="1" style="1" customWidth="1"/>
    <col min="14607" max="14607" width="8.5703125" style="1"/>
    <col min="14608" max="14613" width="12.7109375" style="1" customWidth="1"/>
    <col min="14614" max="14848" width="8.5703125" style="1"/>
    <col min="14849" max="14849" width="16.5703125" style="1" bestFit="1" customWidth="1"/>
    <col min="14850" max="14855" width="12.7109375" style="1" customWidth="1"/>
    <col min="14856" max="14856" width="4.7109375" style="1" customWidth="1"/>
    <col min="14857" max="14857" width="12.7109375" style="1" customWidth="1"/>
    <col min="14858" max="14858" width="8" style="1" customWidth="1"/>
    <col min="14859" max="14859" width="8.5703125" style="1" customWidth="1"/>
    <col min="14860" max="14860" width="9.85546875" style="1" customWidth="1"/>
    <col min="14861" max="14861" width="11.5703125" style="1" customWidth="1"/>
    <col min="14862" max="14862" width="1" style="1" customWidth="1"/>
    <col min="14863" max="14863" width="8.5703125" style="1"/>
    <col min="14864" max="14869" width="12.7109375" style="1" customWidth="1"/>
    <col min="14870" max="15104" width="8.5703125" style="1"/>
    <col min="15105" max="15105" width="16.5703125" style="1" bestFit="1" customWidth="1"/>
    <col min="15106" max="15111" width="12.7109375" style="1" customWidth="1"/>
    <col min="15112" max="15112" width="4.7109375" style="1" customWidth="1"/>
    <col min="15113" max="15113" width="12.7109375" style="1" customWidth="1"/>
    <col min="15114" max="15114" width="8" style="1" customWidth="1"/>
    <col min="15115" max="15115" width="8.5703125" style="1" customWidth="1"/>
    <col min="15116" max="15116" width="9.85546875" style="1" customWidth="1"/>
    <col min="15117" max="15117" width="11.5703125" style="1" customWidth="1"/>
    <col min="15118" max="15118" width="1" style="1" customWidth="1"/>
    <col min="15119" max="15119" width="8.5703125" style="1"/>
    <col min="15120" max="15125" width="12.7109375" style="1" customWidth="1"/>
    <col min="15126" max="15360" width="8.5703125" style="1"/>
    <col min="15361" max="15361" width="16.5703125" style="1" bestFit="1" customWidth="1"/>
    <col min="15362" max="15367" width="12.7109375" style="1" customWidth="1"/>
    <col min="15368" max="15368" width="4.7109375" style="1" customWidth="1"/>
    <col min="15369" max="15369" width="12.7109375" style="1" customWidth="1"/>
    <col min="15370" max="15370" width="8" style="1" customWidth="1"/>
    <col min="15371" max="15371" width="8.5703125" style="1" customWidth="1"/>
    <col min="15372" max="15372" width="9.85546875" style="1" customWidth="1"/>
    <col min="15373" max="15373" width="11.5703125" style="1" customWidth="1"/>
    <col min="15374" max="15374" width="1" style="1" customWidth="1"/>
    <col min="15375" max="15375" width="8.5703125" style="1"/>
    <col min="15376" max="15381" width="12.7109375" style="1" customWidth="1"/>
    <col min="15382" max="15616" width="8.5703125" style="1"/>
    <col min="15617" max="15617" width="16.5703125" style="1" bestFit="1" customWidth="1"/>
    <col min="15618" max="15623" width="12.7109375" style="1" customWidth="1"/>
    <col min="15624" max="15624" width="4.7109375" style="1" customWidth="1"/>
    <col min="15625" max="15625" width="12.7109375" style="1" customWidth="1"/>
    <col min="15626" max="15626" width="8" style="1" customWidth="1"/>
    <col min="15627" max="15627" width="8.5703125" style="1" customWidth="1"/>
    <col min="15628" max="15628" width="9.85546875" style="1" customWidth="1"/>
    <col min="15629" max="15629" width="11.5703125" style="1" customWidth="1"/>
    <col min="15630" max="15630" width="1" style="1" customWidth="1"/>
    <col min="15631" max="15631" width="8.5703125" style="1"/>
    <col min="15632" max="15637" width="12.7109375" style="1" customWidth="1"/>
    <col min="15638" max="15872" width="8.5703125" style="1"/>
    <col min="15873" max="15873" width="16.5703125" style="1" bestFit="1" customWidth="1"/>
    <col min="15874" max="15879" width="12.7109375" style="1" customWidth="1"/>
    <col min="15880" max="15880" width="4.7109375" style="1" customWidth="1"/>
    <col min="15881" max="15881" width="12.7109375" style="1" customWidth="1"/>
    <col min="15882" max="15882" width="8" style="1" customWidth="1"/>
    <col min="15883" max="15883" width="8.5703125" style="1" customWidth="1"/>
    <col min="15884" max="15884" width="9.85546875" style="1" customWidth="1"/>
    <col min="15885" max="15885" width="11.5703125" style="1" customWidth="1"/>
    <col min="15886" max="15886" width="1" style="1" customWidth="1"/>
    <col min="15887" max="15887" width="8.5703125" style="1"/>
    <col min="15888" max="15893" width="12.7109375" style="1" customWidth="1"/>
    <col min="15894" max="16128" width="8.5703125" style="1"/>
    <col min="16129" max="16129" width="16.5703125" style="1" bestFit="1" customWidth="1"/>
    <col min="16130" max="16135" width="12.7109375" style="1" customWidth="1"/>
    <col min="16136" max="16136" width="4.7109375" style="1" customWidth="1"/>
    <col min="16137" max="16137" width="12.7109375" style="1" customWidth="1"/>
    <col min="16138" max="16138" width="8" style="1" customWidth="1"/>
    <col min="16139" max="16139" width="8.5703125" style="1" customWidth="1"/>
    <col min="16140" max="16140" width="9.85546875" style="1" customWidth="1"/>
    <col min="16141" max="16141" width="11.5703125" style="1" customWidth="1"/>
    <col min="16142" max="16142" width="1" style="1" customWidth="1"/>
    <col min="16143" max="16143" width="8.5703125" style="1"/>
    <col min="16144" max="16149" width="12.7109375" style="1" customWidth="1"/>
    <col min="16150" max="16384" width="8.5703125" style="1"/>
  </cols>
  <sheetData>
    <row r="3" spans="1:13" s="8" customFormat="1" ht="20.25" customHeight="1" thickBot="1">
      <c r="A3" s="384" t="s">
        <v>131</v>
      </c>
      <c r="B3" s="384"/>
      <c r="C3" s="384"/>
      <c r="D3" s="384"/>
      <c r="E3" s="384"/>
      <c r="F3" s="384"/>
      <c r="G3" s="384"/>
      <c r="H3" s="23"/>
      <c r="I3" s="23"/>
      <c r="J3" s="23"/>
      <c r="K3" s="23"/>
      <c r="L3" s="23"/>
      <c r="M3" s="23"/>
    </row>
    <row r="4" spans="1:13" s="8" customFormat="1" ht="15" customHeight="1">
      <c r="A4" s="393" t="s">
        <v>129</v>
      </c>
      <c r="B4" s="370" t="s">
        <v>132</v>
      </c>
      <c r="C4" s="368"/>
      <c r="D4" s="368"/>
      <c r="E4" s="368"/>
      <c r="F4" s="393"/>
      <c r="G4" s="370" t="s">
        <v>133</v>
      </c>
      <c r="H4" s="23"/>
      <c r="I4" s="23"/>
      <c r="J4" s="23"/>
      <c r="K4" s="23"/>
      <c r="L4" s="23"/>
      <c r="M4" s="23"/>
    </row>
    <row r="5" spans="1:13" s="8" customFormat="1" ht="15" customHeight="1">
      <c r="A5" s="400"/>
      <c r="B5" s="401" t="s">
        <v>11</v>
      </c>
      <c r="C5" s="387" t="s">
        <v>134</v>
      </c>
      <c r="D5" s="387" t="s">
        <v>135</v>
      </c>
      <c r="E5" s="387" t="s">
        <v>136</v>
      </c>
      <c r="F5" s="403" t="s">
        <v>137</v>
      </c>
      <c r="G5" s="401"/>
    </row>
    <row r="6" spans="1:13" s="8" customFormat="1" ht="15" customHeight="1" thickBot="1">
      <c r="A6" s="394"/>
      <c r="B6" s="402"/>
      <c r="C6" s="388"/>
      <c r="D6" s="388"/>
      <c r="E6" s="388"/>
      <c r="F6" s="404"/>
      <c r="G6" s="402"/>
    </row>
    <row r="7" spans="1:13" s="8" customFormat="1" ht="20.25" customHeight="1">
      <c r="A7" s="192" t="s">
        <v>138</v>
      </c>
      <c r="B7" s="71">
        <v>734</v>
      </c>
      <c r="C7" s="141">
        <v>132</v>
      </c>
      <c r="D7" s="141">
        <v>0</v>
      </c>
      <c r="E7" s="141">
        <v>508</v>
      </c>
      <c r="F7" s="169">
        <v>94</v>
      </c>
      <c r="G7" s="71">
        <v>12</v>
      </c>
    </row>
    <row r="8" spans="1:13" s="8" customFormat="1" ht="20.25" customHeight="1">
      <c r="A8" s="9" t="s">
        <v>205</v>
      </c>
      <c r="B8" s="197">
        <f t="shared" ref="B8:G8" si="0">SUM(B9:B11)</f>
        <v>722</v>
      </c>
      <c r="C8" s="284">
        <f t="shared" si="0"/>
        <v>94</v>
      </c>
      <c r="D8" s="284">
        <f t="shared" si="0"/>
        <v>2</v>
      </c>
      <c r="E8" s="284">
        <f t="shared" si="0"/>
        <v>503</v>
      </c>
      <c r="F8" s="285">
        <f t="shared" si="0"/>
        <v>123</v>
      </c>
      <c r="G8" s="197">
        <f t="shared" si="0"/>
        <v>3</v>
      </c>
    </row>
    <row r="9" spans="1:13" s="8" customFormat="1" ht="20.25" customHeight="1">
      <c r="A9" s="10" t="s">
        <v>21</v>
      </c>
      <c r="B9" s="286">
        <f>SUM(C9:F9)</f>
        <v>3</v>
      </c>
      <c r="C9" s="141">
        <v>0</v>
      </c>
      <c r="D9" s="141">
        <v>0</v>
      </c>
      <c r="E9" s="141">
        <v>3</v>
      </c>
      <c r="F9" s="169">
        <v>0</v>
      </c>
      <c r="G9" s="71">
        <v>0</v>
      </c>
    </row>
    <row r="10" spans="1:13" s="8" customFormat="1" ht="20.25" customHeight="1">
      <c r="A10" s="10" t="s">
        <v>23</v>
      </c>
      <c r="B10" s="71">
        <f t="shared" ref="B10:G10" si="1">SUM(B13:B29)</f>
        <v>714</v>
      </c>
      <c r="C10" s="141">
        <f t="shared" si="1"/>
        <v>93</v>
      </c>
      <c r="D10" s="141">
        <f t="shared" si="1"/>
        <v>2</v>
      </c>
      <c r="E10" s="141">
        <f t="shared" si="1"/>
        <v>496</v>
      </c>
      <c r="F10" s="169">
        <f t="shared" si="1"/>
        <v>123</v>
      </c>
      <c r="G10" s="71">
        <f t="shared" si="1"/>
        <v>3</v>
      </c>
    </row>
    <row r="11" spans="1:13" s="8" customFormat="1" ht="20.25" customHeight="1" thickBot="1">
      <c r="A11" s="11" t="s">
        <v>24</v>
      </c>
      <c r="B11" s="210">
        <f>SUM(C11:F11)</f>
        <v>5</v>
      </c>
      <c r="C11" s="287">
        <v>1</v>
      </c>
      <c r="D11" s="287">
        <v>0</v>
      </c>
      <c r="E11" s="287">
        <v>4</v>
      </c>
      <c r="F11" s="288">
        <v>0</v>
      </c>
      <c r="G11" s="210">
        <v>0</v>
      </c>
    </row>
    <row r="12" spans="1:13" s="8" customFormat="1" ht="15" customHeight="1">
      <c r="A12" s="12" t="s">
        <v>26</v>
      </c>
      <c r="B12" s="71"/>
      <c r="C12" s="141"/>
      <c r="D12" s="141"/>
      <c r="E12" s="141"/>
      <c r="F12" s="169"/>
      <c r="G12" s="71"/>
    </row>
    <row r="13" spans="1:13" s="8" customFormat="1" ht="38.25" customHeight="1">
      <c r="A13" s="14" t="s">
        <v>27</v>
      </c>
      <c r="B13" s="71">
        <f>SUM(C13:F13)</f>
        <v>237</v>
      </c>
      <c r="C13" s="141">
        <v>28</v>
      </c>
      <c r="D13" s="141">
        <v>0</v>
      </c>
      <c r="E13" s="141">
        <v>166</v>
      </c>
      <c r="F13" s="169">
        <v>43</v>
      </c>
      <c r="G13" s="71">
        <v>0</v>
      </c>
    </row>
    <row r="14" spans="1:13" s="8" customFormat="1" ht="38.25" customHeight="1">
      <c r="A14" s="15" t="s">
        <v>28</v>
      </c>
      <c r="B14" s="289">
        <f>SUM(C14:F14)</f>
        <v>56</v>
      </c>
      <c r="C14" s="290">
        <v>8</v>
      </c>
      <c r="D14" s="290">
        <v>0</v>
      </c>
      <c r="E14" s="290">
        <v>25</v>
      </c>
      <c r="F14" s="222">
        <v>23</v>
      </c>
      <c r="G14" s="234">
        <v>1</v>
      </c>
      <c r="J14" s="31"/>
    </row>
    <row r="15" spans="1:13" s="8" customFormat="1" ht="38.25" customHeight="1">
      <c r="A15" s="15" t="s">
        <v>29</v>
      </c>
      <c r="B15" s="289">
        <f t="shared" ref="B15:B29" si="2">SUM(C15:F15)</f>
        <v>42</v>
      </c>
      <c r="C15" s="290">
        <v>11</v>
      </c>
      <c r="D15" s="290">
        <v>0</v>
      </c>
      <c r="E15" s="290">
        <v>24</v>
      </c>
      <c r="F15" s="222">
        <v>7</v>
      </c>
      <c r="G15" s="234">
        <v>0</v>
      </c>
    </row>
    <row r="16" spans="1:13" s="8" customFormat="1" ht="38.25" customHeight="1">
      <c r="A16" s="15" t="s">
        <v>30</v>
      </c>
      <c r="B16" s="289">
        <f t="shared" si="2"/>
        <v>30</v>
      </c>
      <c r="C16" s="290">
        <v>4</v>
      </c>
      <c r="D16" s="290">
        <v>0</v>
      </c>
      <c r="E16" s="290">
        <v>22</v>
      </c>
      <c r="F16" s="222">
        <v>4</v>
      </c>
      <c r="G16" s="234">
        <v>0</v>
      </c>
    </row>
    <row r="17" spans="1:12" s="8" customFormat="1" ht="38.25" customHeight="1">
      <c r="A17" s="15" t="s">
        <v>31</v>
      </c>
      <c r="B17" s="289">
        <f t="shared" si="2"/>
        <v>16</v>
      </c>
      <c r="C17" s="290">
        <v>2</v>
      </c>
      <c r="D17" s="290">
        <v>0</v>
      </c>
      <c r="E17" s="290">
        <v>12</v>
      </c>
      <c r="F17" s="222">
        <v>2</v>
      </c>
      <c r="G17" s="234">
        <v>0</v>
      </c>
    </row>
    <row r="18" spans="1:12" s="8" customFormat="1" ht="38.25" customHeight="1">
      <c r="A18" s="15" t="s">
        <v>32</v>
      </c>
      <c r="B18" s="289">
        <f t="shared" si="2"/>
        <v>68</v>
      </c>
      <c r="C18" s="290">
        <v>9</v>
      </c>
      <c r="D18" s="290">
        <v>0</v>
      </c>
      <c r="E18" s="290">
        <v>59</v>
      </c>
      <c r="F18" s="222">
        <v>0</v>
      </c>
      <c r="G18" s="234">
        <v>0</v>
      </c>
    </row>
    <row r="19" spans="1:12" s="8" customFormat="1" ht="38.25" customHeight="1">
      <c r="A19" s="15" t="s">
        <v>33</v>
      </c>
      <c r="B19" s="289">
        <f t="shared" si="2"/>
        <v>23</v>
      </c>
      <c r="C19" s="290">
        <v>1</v>
      </c>
      <c r="D19" s="290">
        <v>0</v>
      </c>
      <c r="E19" s="290">
        <v>20</v>
      </c>
      <c r="F19" s="222">
        <v>2</v>
      </c>
      <c r="G19" s="234">
        <v>0</v>
      </c>
    </row>
    <row r="20" spans="1:12" s="8" customFormat="1" ht="38.25" customHeight="1">
      <c r="A20" s="15" t="s">
        <v>34</v>
      </c>
      <c r="B20" s="289">
        <f t="shared" si="2"/>
        <v>78</v>
      </c>
      <c r="C20" s="290">
        <v>8</v>
      </c>
      <c r="D20" s="290">
        <v>0</v>
      </c>
      <c r="E20" s="290">
        <v>53</v>
      </c>
      <c r="F20" s="222">
        <v>17</v>
      </c>
      <c r="G20" s="234">
        <v>1</v>
      </c>
    </row>
    <row r="21" spans="1:12" s="8" customFormat="1" ht="38.25" customHeight="1">
      <c r="A21" s="15" t="s">
        <v>35</v>
      </c>
      <c r="B21" s="289">
        <f t="shared" si="2"/>
        <v>73</v>
      </c>
      <c r="C21" s="290">
        <v>10</v>
      </c>
      <c r="D21" s="290">
        <v>2</v>
      </c>
      <c r="E21" s="290">
        <v>52</v>
      </c>
      <c r="F21" s="222">
        <v>9</v>
      </c>
      <c r="G21" s="234">
        <v>1</v>
      </c>
    </row>
    <row r="22" spans="1:12" s="8" customFormat="1" ht="38.25" customHeight="1">
      <c r="A22" s="15" t="s">
        <v>36</v>
      </c>
      <c r="B22" s="289">
        <f t="shared" si="2"/>
        <v>4</v>
      </c>
      <c r="C22" s="290">
        <v>0</v>
      </c>
      <c r="D22" s="290">
        <v>0</v>
      </c>
      <c r="E22" s="290">
        <v>4</v>
      </c>
      <c r="F22" s="222">
        <v>0</v>
      </c>
      <c r="G22" s="234">
        <v>0</v>
      </c>
    </row>
    <row r="23" spans="1:12" s="8" customFormat="1" ht="38.25" customHeight="1">
      <c r="A23" s="15" t="s">
        <v>37</v>
      </c>
      <c r="B23" s="289">
        <f t="shared" si="2"/>
        <v>0</v>
      </c>
      <c r="C23" s="290">
        <v>0</v>
      </c>
      <c r="D23" s="290">
        <v>0</v>
      </c>
      <c r="E23" s="290">
        <v>0</v>
      </c>
      <c r="F23" s="222">
        <v>0</v>
      </c>
      <c r="G23" s="234">
        <v>0</v>
      </c>
    </row>
    <row r="24" spans="1:12" s="8" customFormat="1" ht="38.25" customHeight="1">
      <c r="A24" s="15" t="s">
        <v>38</v>
      </c>
      <c r="B24" s="289">
        <f t="shared" si="2"/>
        <v>7</v>
      </c>
      <c r="C24" s="290">
        <v>1</v>
      </c>
      <c r="D24" s="290">
        <v>0</v>
      </c>
      <c r="E24" s="290">
        <v>5</v>
      </c>
      <c r="F24" s="222">
        <v>1</v>
      </c>
      <c r="G24" s="234">
        <v>0</v>
      </c>
    </row>
    <row r="25" spans="1:12" s="8" customFormat="1" ht="38.25" customHeight="1">
      <c r="A25" s="15" t="s">
        <v>39</v>
      </c>
      <c r="B25" s="289">
        <f t="shared" si="2"/>
        <v>20</v>
      </c>
      <c r="C25" s="290">
        <v>2</v>
      </c>
      <c r="D25" s="290">
        <v>0</v>
      </c>
      <c r="E25" s="290">
        <v>14</v>
      </c>
      <c r="F25" s="222">
        <v>4</v>
      </c>
      <c r="G25" s="234">
        <v>0</v>
      </c>
    </row>
    <row r="26" spans="1:12" s="8" customFormat="1" ht="38.25" customHeight="1">
      <c r="A26" s="15" t="s">
        <v>40</v>
      </c>
      <c r="B26" s="289">
        <f t="shared" si="2"/>
        <v>12</v>
      </c>
      <c r="C26" s="290">
        <v>0</v>
      </c>
      <c r="D26" s="290">
        <v>0</v>
      </c>
      <c r="E26" s="290">
        <v>3</v>
      </c>
      <c r="F26" s="222">
        <v>9</v>
      </c>
      <c r="G26" s="234">
        <v>0</v>
      </c>
    </row>
    <row r="27" spans="1:12" s="8" customFormat="1" ht="38.25" customHeight="1">
      <c r="A27" s="15" t="s">
        <v>41</v>
      </c>
      <c r="B27" s="289">
        <f t="shared" si="2"/>
        <v>18</v>
      </c>
      <c r="C27" s="290">
        <v>3</v>
      </c>
      <c r="D27" s="290">
        <v>0</v>
      </c>
      <c r="E27" s="290">
        <v>15</v>
      </c>
      <c r="F27" s="222">
        <v>0</v>
      </c>
      <c r="G27" s="234">
        <v>0</v>
      </c>
    </row>
    <row r="28" spans="1:12" s="8" customFormat="1" ht="38.25" customHeight="1">
      <c r="A28" s="15" t="s">
        <v>42</v>
      </c>
      <c r="B28" s="289">
        <f t="shared" si="2"/>
        <v>8</v>
      </c>
      <c r="C28" s="290">
        <v>1</v>
      </c>
      <c r="D28" s="290">
        <v>0</v>
      </c>
      <c r="E28" s="290">
        <v>7</v>
      </c>
      <c r="F28" s="222">
        <v>0</v>
      </c>
      <c r="G28" s="234">
        <v>0</v>
      </c>
    </row>
    <row r="29" spans="1:12" s="8" customFormat="1" ht="38.25" customHeight="1" thickBot="1">
      <c r="A29" s="16" t="s">
        <v>43</v>
      </c>
      <c r="B29" s="224">
        <f t="shared" si="2"/>
        <v>22</v>
      </c>
      <c r="C29" s="291">
        <v>5</v>
      </c>
      <c r="D29" s="291">
        <v>0</v>
      </c>
      <c r="E29" s="291">
        <v>15</v>
      </c>
      <c r="F29" s="226">
        <v>2</v>
      </c>
      <c r="G29" s="255">
        <v>0</v>
      </c>
    </row>
    <row r="30" spans="1:12" ht="11.25" customHeight="1">
      <c r="L30" s="59"/>
    </row>
    <row r="31" spans="1:12" ht="20.25" customHeight="1">
      <c r="L31" s="59"/>
    </row>
    <row r="32" spans="1:12" ht="20.25" customHeight="1">
      <c r="L32" s="59"/>
    </row>
    <row r="33" spans="12:12" ht="20.25" customHeight="1">
      <c r="L33" s="59"/>
    </row>
    <row r="34" spans="12:12" ht="20.25" customHeight="1">
      <c r="L34" s="59"/>
    </row>
    <row r="35" spans="12:12" ht="20.25" customHeight="1">
      <c r="L35" s="59"/>
    </row>
  </sheetData>
  <mergeCells count="9">
    <mergeCell ref="A3:G3"/>
    <mergeCell ref="A4:A6"/>
    <mergeCell ref="B4:F4"/>
    <mergeCell ref="G4:G6"/>
    <mergeCell ref="B5:B6"/>
    <mergeCell ref="C5:C6"/>
    <mergeCell ref="D5:D6"/>
    <mergeCell ref="E5:E6"/>
    <mergeCell ref="F5:F6"/>
  </mergeCells>
  <phoneticPr fontId="3"/>
  <pageMargins left="0.98425196850393704" right="0.74803149606299213" top="0.78740157480314965" bottom="0.59055118110236227" header="0.51181102362204722" footer="0.51181102362204722"/>
  <pageSetup paperSize="9" scale="88" orientation="portrait" r:id="rId1"/>
  <headerFooter scaleWithDoc="0" alignWithMargins="0">
    <oddHeader>&amp;R中学校</oddHeader>
  </headerFooter>
  <ignoredErrors>
    <ignoredError sqref="B9 B11:B29" formulaRange="1"/>
    <ignoredError sqref="B10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AN29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4" style="60" customWidth="1"/>
    <col min="2" max="3" width="6.5703125" style="60" customWidth="1"/>
    <col min="4" max="4" width="5.28515625" style="60" customWidth="1"/>
    <col min="5" max="7" width="4" style="60" customWidth="1"/>
    <col min="8" max="10" width="3.5703125" style="60" customWidth="1"/>
    <col min="11" max="13" width="4" style="60" customWidth="1"/>
    <col min="14" max="16" width="3.85546875" style="60" customWidth="1"/>
    <col min="17" max="19" width="3.28515625" style="60" customWidth="1"/>
    <col min="20" max="20" width="6.85546875" style="60" customWidth="1"/>
    <col min="21" max="22" width="6" style="60" customWidth="1"/>
    <col min="23" max="23" width="1" style="60" customWidth="1"/>
    <col min="24" max="256" width="8.5703125" style="60"/>
    <col min="257" max="257" width="14" style="60" customWidth="1"/>
    <col min="258" max="259" width="6.5703125" style="60" customWidth="1"/>
    <col min="260" max="260" width="5.28515625" style="60" customWidth="1"/>
    <col min="261" max="263" width="4" style="60" customWidth="1"/>
    <col min="264" max="266" width="3.5703125" style="60" customWidth="1"/>
    <col min="267" max="269" width="4" style="60" customWidth="1"/>
    <col min="270" max="272" width="3.85546875" style="60" customWidth="1"/>
    <col min="273" max="275" width="3.28515625" style="60" customWidth="1"/>
    <col min="276" max="276" width="6.85546875" style="60" customWidth="1"/>
    <col min="277" max="278" width="6" style="60" customWidth="1"/>
    <col min="279" max="279" width="1" style="60" customWidth="1"/>
    <col min="280" max="512" width="8.5703125" style="60"/>
    <col min="513" max="513" width="14" style="60" customWidth="1"/>
    <col min="514" max="515" width="6.5703125" style="60" customWidth="1"/>
    <col min="516" max="516" width="5.28515625" style="60" customWidth="1"/>
    <col min="517" max="519" width="4" style="60" customWidth="1"/>
    <col min="520" max="522" width="3.5703125" style="60" customWidth="1"/>
    <col min="523" max="525" width="4" style="60" customWidth="1"/>
    <col min="526" max="528" width="3.85546875" style="60" customWidth="1"/>
    <col min="529" max="531" width="3.28515625" style="60" customWidth="1"/>
    <col min="532" max="532" width="6.85546875" style="60" customWidth="1"/>
    <col min="533" max="534" width="6" style="60" customWidth="1"/>
    <col min="535" max="535" width="1" style="60" customWidth="1"/>
    <col min="536" max="768" width="8.5703125" style="60"/>
    <col min="769" max="769" width="14" style="60" customWidth="1"/>
    <col min="770" max="771" width="6.5703125" style="60" customWidth="1"/>
    <col min="772" max="772" width="5.28515625" style="60" customWidth="1"/>
    <col min="773" max="775" width="4" style="60" customWidth="1"/>
    <col min="776" max="778" width="3.5703125" style="60" customWidth="1"/>
    <col min="779" max="781" width="4" style="60" customWidth="1"/>
    <col min="782" max="784" width="3.85546875" style="60" customWidth="1"/>
    <col min="785" max="787" width="3.28515625" style="60" customWidth="1"/>
    <col min="788" max="788" width="6.85546875" style="60" customWidth="1"/>
    <col min="789" max="790" width="6" style="60" customWidth="1"/>
    <col min="791" max="791" width="1" style="60" customWidth="1"/>
    <col min="792" max="1024" width="8.5703125" style="60"/>
    <col min="1025" max="1025" width="14" style="60" customWidth="1"/>
    <col min="1026" max="1027" width="6.5703125" style="60" customWidth="1"/>
    <col min="1028" max="1028" width="5.28515625" style="60" customWidth="1"/>
    <col min="1029" max="1031" width="4" style="60" customWidth="1"/>
    <col min="1032" max="1034" width="3.5703125" style="60" customWidth="1"/>
    <col min="1035" max="1037" width="4" style="60" customWidth="1"/>
    <col min="1038" max="1040" width="3.85546875" style="60" customWidth="1"/>
    <col min="1041" max="1043" width="3.28515625" style="60" customWidth="1"/>
    <col min="1044" max="1044" width="6.85546875" style="60" customWidth="1"/>
    <col min="1045" max="1046" width="6" style="60" customWidth="1"/>
    <col min="1047" max="1047" width="1" style="60" customWidth="1"/>
    <col min="1048" max="1280" width="8.5703125" style="60"/>
    <col min="1281" max="1281" width="14" style="60" customWidth="1"/>
    <col min="1282" max="1283" width="6.5703125" style="60" customWidth="1"/>
    <col min="1284" max="1284" width="5.28515625" style="60" customWidth="1"/>
    <col min="1285" max="1287" width="4" style="60" customWidth="1"/>
    <col min="1288" max="1290" width="3.5703125" style="60" customWidth="1"/>
    <col min="1291" max="1293" width="4" style="60" customWidth="1"/>
    <col min="1294" max="1296" width="3.85546875" style="60" customWidth="1"/>
    <col min="1297" max="1299" width="3.28515625" style="60" customWidth="1"/>
    <col min="1300" max="1300" width="6.85546875" style="60" customWidth="1"/>
    <col min="1301" max="1302" width="6" style="60" customWidth="1"/>
    <col min="1303" max="1303" width="1" style="60" customWidth="1"/>
    <col min="1304" max="1536" width="8.5703125" style="60"/>
    <col min="1537" max="1537" width="14" style="60" customWidth="1"/>
    <col min="1538" max="1539" width="6.5703125" style="60" customWidth="1"/>
    <col min="1540" max="1540" width="5.28515625" style="60" customWidth="1"/>
    <col min="1541" max="1543" width="4" style="60" customWidth="1"/>
    <col min="1544" max="1546" width="3.5703125" style="60" customWidth="1"/>
    <col min="1547" max="1549" width="4" style="60" customWidth="1"/>
    <col min="1550" max="1552" width="3.85546875" style="60" customWidth="1"/>
    <col min="1553" max="1555" width="3.28515625" style="60" customWidth="1"/>
    <col min="1556" max="1556" width="6.85546875" style="60" customWidth="1"/>
    <col min="1557" max="1558" width="6" style="60" customWidth="1"/>
    <col min="1559" max="1559" width="1" style="60" customWidth="1"/>
    <col min="1560" max="1792" width="8.5703125" style="60"/>
    <col min="1793" max="1793" width="14" style="60" customWidth="1"/>
    <col min="1794" max="1795" width="6.5703125" style="60" customWidth="1"/>
    <col min="1796" max="1796" width="5.28515625" style="60" customWidth="1"/>
    <col min="1797" max="1799" width="4" style="60" customWidth="1"/>
    <col min="1800" max="1802" width="3.5703125" style="60" customWidth="1"/>
    <col min="1803" max="1805" width="4" style="60" customWidth="1"/>
    <col min="1806" max="1808" width="3.85546875" style="60" customWidth="1"/>
    <col min="1809" max="1811" width="3.28515625" style="60" customWidth="1"/>
    <col min="1812" max="1812" width="6.85546875" style="60" customWidth="1"/>
    <col min="1813" max="1814" width="6" style="60" customWidth="1"/>
    <col min="1815" max="1815" width="1" style="60" customWidth="1"/>
    <col min="1816" max="2048" width="8.5703125" style="60"/>
    <col min="2049" max="2049" width="14" style="60" customWidth="1"/>
    <col min="2050" max="2051" width="6.5703125" style="60" customWidth="1"/>
    <col min="2052" max="2052" width="5.28515625" style="60" customWidth="1"/>
    <col min="2053" max="2055" width="4" style="60" customWidth="1"/>
    <col min="2056" max="2058" width="3.5703125" style="60" customWidth="1"/>
    <col min="2059" max="2061" width="4" style="60" customWidth="1"/>
    <col min="2062" max="2064" width="3.85546875" style="60" customWidth="1"/>
    <col min="2065" max="2067" width="3.28515625" style="60" customWidth="1"/>
    <col min="2068" max="2068" width="6.85546875" style="60" customWidth="1"/>
    <col min="2069" max="2070" width="6" style="60" customWidth="1"/>
    <col min="2071" max="2071" width="1" style="60" customWidth="1"/>
    <col min="2072" max="2304" width="8.5703125" style="60"/>
    <col min="2305" max="2305" width="14" style="60" customWidth="1"/>
    <col min="2306" max="2307" width="6.5703125" style="60" customWidth="1"/>
    <col min="2308" max="2308" width="5.28515625" style="60" customWidth="1"/>
    <col min="2309" max="2311" width="4" style="60" customWidth="1"/>
    <col min="2312" max="2314" width="3.5703125" style="60" customWidth="1"/>
    <col min="2315" max="2317" width="4" style="60" customWidth="1"/>
    <col min="2318" max="2320" width="3.85546875" style="60" customWidth="1"/>
    <col min="2321" max="2323" width="3.28515625" style="60" customWidth="1"/>
    <col min="2324" max="2324" width="6.85546875" style="60" customWidth="1"/>
    <col min="2325" max="2326" width="6" style="60" customWidth="1"/>
    <col min="2327" max="2327" width="1" style="60" customWidth="1"/>
    <col min="2328" max="2560" width="8.5703125" style="60"/>
    <col min="2561" max="2561" width="14" style="60" customWidth="1"/>
    <col min="2562" max="2563" width="6.5703125" style="60" customWidth="1"/>
    <col min="2564" max="2564" width="5.28515625" style="60" customWidth="1"/>
    <col min="2565" max="2567" width="4" style="60" customWidth="1"/>
    <col min="2568" max="2570" width="3.5703125" style="60" customWidth="1"/>
    <col min="2571" max="2573" width="4" style="60" customWidth="1"/>
    <col min="2574" max="2576" width="3.85546875" style="60" customWidth="1"/>
    <col min="2577" max="2579" width="3.28515625" style="60" customWidth="1"/>
    <col min="2580" max="2580" width="6.85546875" style="60" customWidth="1"/>
    <col min="2581" max="2582" width="6" style="60" customWidth="1"/>
    <col min="2583" max="2583" width="1" style="60" customWidth="1"/>
    <col min="2584" max="2816" width="8.5703125" style="60"/>
    <col min="2817" max="2817" width="14" style="60" customWidth="1"/>
    <col min="2818" max="2819" width="6.5703125" style="60" customWidth="1"/>
    <col min="2820" max="2820" width="5.28515625" style="60" customWidth="1"/>
    <col min="2821" max="2823" width="4" style="60" customWidth="1"/>
    <col min="2824" max="2826" width="3.5703125" style="60" customWidth="1"/>
    <col min="2827" max="2829" width="4" style="60" customWidth="1"/>
    <col min="2830" max="2832" width="3.85546875" style="60" customWidth="1"/>
    <col min="2833" max="2835" width="3.28515625" style="60" customWidth="1"/>
    <col min="2836" max="2836" width="6.85546875" style="60" customWidth="1"/>
    <col min="2837" max="2838" width="6" style="60" customWidth="1"/>
    <col min="2839" max="2839" width="1" style="60" customWidth="1"/>
    <col min="2840" max="3072" width="8.5703125" style="60"/>
    <col min="3073" max="3073" width="14" style="60" customWidth="1"/>
    <col min="3074" max="3075" width="6.5703125" style="60" customWidth="1"/>
    <col min="3076" max="3076" width="5.28515625" style="60" customWidth="1"/>
    <col min="3077" max="3079" width="4" style="60" customWidth="1"/>
    <col min="3080" max="3082" width="3.5703125" style="60" customWidth="1"/>
    <col min="3083" max="3085" width="4" style="60" customWidth="1"/>
    <col min="3086" max="3088" width="3.85546875" style="60" customWidth="1"/>
    <col min="3089" max="3091" width="3.28515625" style="60" customWidth="1"/>
    <col min="3092" max="3092" width="6.85546875" style="60" customWidth="1"/>
    <col min="3093" max="3094" width="6" style="60" customWidth="1"/>
    <col min="3095" max="3095" width="1" style="60" customWidth="1"/>
    <col min="3096" max="3328" width="8.5703125" style="60"/>
    <col min="3329" max="3329" width="14" style="60" customWidth="1"/>
    <col min="3330" max="3331" width="6.5703125" style="60" customWidth="1"/>
    <col min="3332" max="3332" width="5.28515625" style="60" customWidth="1"/>
    <col min="3333" max="3335" width="4" style="60" customWidth="1"/>
    <col min="3336" max="3338" width="3.5703125" style="60" customWidth="1"/>
    <col min="3339" max="3341" width="4" style="60" customWidth="1"/>
    <col min="3342" max="3344" width="3.85546875" style="60" customWidth="1"/>
    <col min="3345" max="3347" width="3.28515625" style="60" customWidth="1"/>
    <col min="3348" max="3348" width="6.85546875" style="60" customWidth="1"/>
    <col min="3349" max="3350" width="6" style="60" customWidth="1"/>
    <col min="3351" max="3351" width="1" style="60" customWidth="1"/>
    <col min="3352" max="3584" width="8.5703125" style="60"/>
    <col min="3585" max="3585" width="14" style="60" customWidth="1"/>
    <col min="3586" max="3587" width="6.5703125" style="60" customWidth="1"/>
    <col min="3588" max="3588" width="5.28515625" style="60" customWidth="1"/>
    <col min="3589" max="3591" width="4" style="60" customWidth="1"/>
    <col min="3592" max="3594" width="3.5703125" style="60" customWidth="1"/>
    <col min="3595" max="3597" width="4" style="60" customWidth="1"/>
    <col min="3598" max="3600" width="3.85546875" style="60" customWidth="1"/>
    <col min="3601" max="3603" width="3.28515625" style="60" customWidth="1"/>
    <col min="3604" max="3604" width="6.85546875" style="60" customWidth="1"/>
    <col min="3605" max="3606" width="6" style="60" customWidth="1"/>
    <col min="3607" max="3607" width="1" style="60" customWidth="1"/>
    <col min="3608" max="3840" width="8.5703125" style="60"/>
    <col min="3841" max="3841" width="14" style="60" customWidth="1"/>
    <col min="3842" max="3843" width="6.5703125" style="60" customWidth="1"/>
    <col min="3844" max="3844" width="5.28515625" style="60" customWidth="1"/>
    <col min="3845" max="3847" width="4" style="60" customWidth="1"/>
    <col min="3848" max="3850" width="3.5703125" style="60" customWidth="1"/>
    <col min="3851" max="3853" width="4" style="60" customWidth="1"/>
    <col min="3854" max="3856" width="3.85546875" style="60" customWidth="1"/>
    <col min="3857" max="3859" width="3.28515625" style="60" customWidth="1"/>
    <col min="3860" max="3860" width="6.85546875" style="60" customWidth="1"/>
    <col min="3861" max="3862" width="6" style="60" customWidth="1"/>
    <col min="3863" max="3863" width="1" style="60" customWidth="1"/>
    <col min="3864" max="4096" width="8.5703125" style="60"/>
    <col min="4097" max="4097" width="14" style="60" customWidth="1"/>
    <col min="4098" max="4099" width="6.5703125" style="60" customWidth="1"/>
    <col min="4100" max="4100" width="5.28515625" style="60" customWidth="1"/>
    <col min="4101" max="4103" width="4" style="60" customWidth="1"/>
    <col min="4104" max="4106" width="3.5703125" style="60" customWidth="1"/>
    <col min="4107" max="4109" width="4" style="60" customWidth="1"/>
    <col min="4110" max="4112" width="3.85546875" style="60" customWidth="1"/>
    <col min="4113" max="4115" width="3.28515625" style="60" customWidth="1"/>
    <col min="4116" max="4116" width="6.85546875" style="60" customWidth="1"/>
    <col min="4117" max="4118" width="6" style="60" customWidth="1"/>
    <col min="4119" max="4119" width="1" style="60" customWidth="1"/>
    <col min="4120" max="4352" width="8.5703125" style="60"/>
    <col min="4353" max="4353" width="14" style="60" customWidth="1"/>
    <col min="4354" max="4355" width="6.5703125" style="60" customWidth="1"/>
    <col min="4356" max="4356" width="5.28515625" style="60" customWidth="1"/>
    <col min="4357" max="4359" width="4" style="60" customWidth="1"/>
    <col min="4360" max="4362" width="3.5703125" style="60" customWidth="1"/>
    <col min="4363" max="4365" width="4" style="60" customWidth="1"/>
    <col min="4366" max="4368" width="3.85546875" style="60" customWidth="1"/>
    <col min="4369" max="4371" width="3.28515625" style="60" customWidth="1"/>
    <col min="4372" max="4372" width="6.85546875" style="60" customWidth="1"/>
    <col min="4373" max="4374" width="6" style="60" customWidth="1"/>
    <col min="4375" max="4375" width="1" style="60" customWidth="1"/>
    <col min="4376" max="4608" width="8.5703125" style="60"/>
    <col min="4609" max="4609" width="14" style="60" customWidth="1"/>
    <col min="4610" max="4611" width="6.5703125" style="60" customWidth="1"/>
    <col min="4612" max="4612" width="5.28515625" style="60" customWidth="1"/>
    <col min="4613" max="4615" width="4" style="60" customWidth="1"/>
    <col min="4616" max="4618" width="3.5703125" style="60" customWidth="1"/>
    <col min="4619" max="4621" width="4" style="60" customWidth="1"/>
    <col min="4622" max="4624" width="3.85546875" style="60" customWidth="1"/>
    <col min="4625" max="4627" width="3.28515625" style="60" customWidth="1"/>
    <col min="4628" max="4628" width="6.85546875" style="60" customWidth="1"/>
    <col min="4629" max="4630" width="6" style="60" customWidth="1"/>
    <col min="4631" max="4631" width="1" style="60" customWidth="1"/>
    <col min="4632" max="4864" width="8.5703125" style="60"/>
    <col min="4865" max="4865" width="14" style="60" customWidth="1"/>
    <col min="4866" max="4867" width="6.5703125" style="60" customWidth="1"/>
    <col min="4868" max="4868" width="5.28515625" style="60" customWidth="1"/>
    <col min="4869" max="4871" width="4" style="60" customWidth="1"/>
    <col min="4872" max="4874" width="3.5703125" style="60" customWidth="1"/>
    <col min="4875" max="4877" width="4" style="60" customWidth="1"/>
    <col min="4878" max="4880" width="3.85546875" style="60" customWidth="1"/>
    <col min="4881" max="4883" width="3.28515625" style="60" customWidth="1"/>
    <col min="4884" max="4884" width="6.85546875" style="60" customWidth="1"/>
    <col min="4885" max="4886" width="6" style="60" customWidth="1"/>
    <col min="4887" max="4887" width="1" style="60" customWidth="1"/>
    <col min="4888" max="5120" width="8.5703125" style="60"/>
    <col min="5121" max="5121" width="14" style="60" customWidth="1"/>
    <col min="5122" max="5123" width="6.5703125" style="60" customWidth="1"/>
    <col min="5124" max="5124" width="5.28515625" style="60" customWidth="1"/>
    <col min="5125" max="5127" width="4" style="60" customWidth="1"/>
    <col min="5128" max="5130" width="3.5703125" style="60" customWidth="1"/>
    <col min="5131" max="5133" width="4" style="60" customWidth="1"/>
    <col min="5134" max="5136" width="3.85546875" style="60" customWidth="1"/>
    <col min="5137" max="5139" width="3.28515625" style="60" customWidth="1"/>
    <col min="5140" max="5140" width="6.85546875" style="60" customWidth="1"/>
    <col min="5141" max="5142" width="6" style="60" customWidth="1"/>
    <col min="5143" max="5143" width="1" style="60" customWidth="1"/>
    <col min="5144" max="5376" width="8.5703125" style="60"/>
    <col min="5377" max="5377" width="14" style="60" customWidth="1"/>
    <col min="5378" max="5379" width="6.5703125" style="60" customWidth="1"/>
    <col min="5380" max="5380" width="5.28515625" style="60" customWidth="1"/>
    <col min="5381" max="5383" width="4" style="60" customWidth="1"/>
    <col min="5384" max="5386" width="3.5703125" style="60" customWidth="1"/>
    <col min="5387" max="5389" width="4" style="60" customWidth="1"/>
    <col min="5390" max="5392" width="3.85546875" style="60" customWidth="1"/>
    <col min="5393" max="5395" width="3.28515625" style="60" customWidth="1"/>
    <col min="5396" max="5396" width="6.85546875" style="60" customWidth="1"/>
    <col min="5397" max="5398" width="6" style="60" customWidth="1"/>
    <col min="5399" max="5399" width="1" style="60" customWidth="1"/>
    <col min="5400" max="5632" width="8.5703125" style="60"/>
    <col min="5633" max="5633" width="14" style="60" customWidth="1"/>
    <col min="5634" max="5635" width="6.5703125" style="60" customWidth="1"/>
    <col min="5636" max="5636" width="5.28515625" style="60" customWidth="1"/>
    <col min="5637" max="5639" width="4" style="60" customWidth="1"/>
    <col min="5640" max="5642" width="3.5703125" style="60" customWidth="1"/>
    <col min="5643" max="5645" width="4" style="60" customWidth="1"/>
    <col min="5646" max="5648" width="3.85546875" style="60" customWidth="1"/>
    <col min="5649" max="5651" width="3.28515625" style="60" customWidth="1"/>
    <col min="5652" max="5652" width="6.85546875" style="60" customWidth="1"/>
    <col min="5653" max="5654" width="6" style="60" customWidth="1"/>
    <col min="5655" max="5655" width="1" style="60" customWidth="1"/>
    <col min="5656" max="5888" width="8.5703125" style="60"/>
    <col min="5889" max="5889" width="14" style="60" customWidth="1"/>
    <col min="5890" max="5891" width="6.5703125" style="60" customWidth="1"/>
    <col min="5892" max="5892" width="5.28515625" style="60" customWidth="1"/>
    <col min="5893" max="5895" width="4" style="60" customWidth="1"/>
    <col min="5896" max="5898" width="3.5703125" style="60" customWidth="1"/>
    <col min="5899" max="5901" width="4" style="60" customWidth="1"/>
    <col min="5902" max="5904" width="3.85546875" style="60" customWidth="1"/>
    <col min="5905" max="5907" width="3.28515625" style="60" customWidth="1"/>
    <col min="5908" max="5908" width="6.85546875" style="60" customWidth="1"/>
    <col min="5909" max="5910" width="6" style="60" customWidth="1"/>
    <col min="5911" max="5911" width="1" style="60" customWidth="1"/>
    <col min="5912" max="6144" width="8.5703125" style="60"/>
    <col min="6145" max="6145" width="14" style="60" customWidth="1"/>
    <col min="6146" max="6147" width="6.5703125" style="60" customWidth="1"/>
    <col min="6148" max="6148" width="5.28515625" style="60" customWidth="1"/>
    <col min="6149" max="6151" width="4" style="60" customWidth="1"/>
    <col min="6152" max="6154" width="3.5703125" style="60" customWidth="1"/>
    <col min="6155" max="6157" width="4" style="60" customWidth="1"/>
    <col min="6158" max="6160" width="3.85546875" style="60" customWidth="1"/>
    <col min="6161" max="6163" width="3.28515625" style="60" customWidth="1"/>
    <col min="6164" max="6164" width="6.85546875" style="60" customWidth="1"/>
    <col min="6165" max="6166" width="6" style="60" customWidth="1"/>
    <col min="6167" max="6167" width="1" style="60" customWidth="1"/>
    <col min="6168" max="6400" width="8.5703125" style="60"/>
    <col min="6401" max="6401" width="14" style="60" customWidth="1"/>
    <col min="6402" max="6403" width="6.5703125" style="60" customWidth="1"/>
    <col min="6404" max="6404" width="5.28515625" style="60" customWidth="1"/>
    <col min="6405" max="6407" width="4" style="60" customWidth="1"/>
    <col min="6408" max="6410" width="3.5703125" style="60" customWidth="1"/>
    <col min="6411" max="6413" width="4" style="60" customWidth="1"/>
    <col min="6414" max="6416" width="3.85546875" style="60" customWidth="1"/>
    <col min="6417" max="6419" width="3.28515625" style="60" customWidth="1"/>
    <col min="6420" max="6420" width="6.85546875" style="60" customWidth="1"/>
    <col min="6421" max="6422" width="6" style="60" customWidth="1"/>
    <col min="6423" max="6423" width="1" style="60" customWidth="1"/>
    <col min="6424" max="6656" width="8.5703125" style="60"/>
    <col min="6657" max="6657" width="14" style="60" customWidth="1"/>
    <col min="6658" max="6659" width="6.5703125" style="60" customWidth="1"/>
    <col min="6660" max="6660" width="5.28515625" style="60" customWidth="1"/>
    <col min="6661" max="6663" width="4" style="60" customWidth="1"/>
    <col min="6664" max="6666" width="3.5703125" style="60" customWidth="1"/>
    <col min="6667" max="6669" width="4" style="60" customWidth="1"/>
    <col min="6670" max="6672" width="3.85546875" style="60" customWidth="1"/>
    <col min="6673" max="6675" width="3.28515625" style="60" customWidth="1"/>
    <col min="6676" max="6676" width="6.85546875" style="60" customWidth="1"/>
    <col min="6677" max="6678" width="6" style="60" customWidth="1"/>
    <col min="6679" max="6679" width="1" style="60" customWidth="1"/>
    <col min="6680" max="6912" width="8.5703125" style="60"/>
    <col min="6913" max="6913" width="14" style="60" customWidth="1"/>
    <col min="6914" max="6915" width="6.5703125" style="60" customWidth="1"/>
    <col min="6916" max="6916" width="5.28515625" style="60" customWidth="1"/>
    <col min="6917" max="6919" width="4" style="60" customWidth="1"/>
    <col min="6920" max="6922" width="3.5703125" style="60" customWidth="1"/>
    <col min="6923" max="6925" width="4" style="60" customWidth="1"/>
    <col min="6926" max="6928" width="3.85546875" style="60" customWidth="1"/>
    <col min="6929" max="6931" width="3.28515625" style="60" customWidth="1"/>
    <col min="6932" max="6932" width="6.85546875" style="60" customWidth="1"/>
    <col min="6933" max="6934" width="6" style="60" customWidth="1"/>
    <col min="6935" max="6935" width="1" style="60" customWidth="1"/>
    <col min="6936" max="7168" width="8.5703125" style="60"/>
    <col min="7169" max="7169" width="14" style="60" customWidth="1"/>
    <col min="7170" max="7171" width="6.5703125" style="60" customWidth="1"/>
    <col min="7172" max="7172" width="5.28515625" style="60" customWidth="1"/>
    <col min="7173" max="7175" width="4" style="60" customWidth="1"/>
    <col min="7176" max="7178" width="3.5703125" style="60" customWidth="1"/>
    <col min="7179" max="7181" width="4" style="60" customWidth="1"/>
    <col min="7182" max="7184" width="3.85546875" style="60" customWidth="1"/>
    <col min="7185" max="7187" width="3.28515625" style="60" customWidth="1"/>
    <col min="7188" max="7188" width="6.85546875" style="60" customWidth="1"/>
    <col min="7189" max="7190" width="6" style="60" customWidth="1"/>
    <col min="7191" max="7191" width="1" style="60" customWidth="1"/>
    <col min="7192" max="7424" width="8.5703125" style="60"/>
    <col min="7425" max="7425" width="14" style="60" customWidth="1"/>
    <col min="7426" max="7427" width="6.5703125" style="60" customWidth="1"/>
    <col min="7428" max="7428" width="5.28515625" style="60" customWidth="1"/>
    <col min="7429" max="7431" width="4" style="60" customWidth="1"/>
    <col min="7432" max="7434" width="3.5703125" style="60" customWidth="1"/>
    <col min="7435" max="7437" width="4" style="60" customWidth="1"/>
    <col min="7438" max="7440" width="3.85546875" style="60" customWidth="1"/>
    <col min="7441" max="7443" width="3.28515625" style="60" customWidth="1"/>
    <col min="7444" max="7444" width="6.85546875" style="60" customWidth="1"/>
    <col min="7445" max="7446" width="6" style="60" customWidth="1"/>
    <col min="7447" max="7447" width="1" style="60" customWidth="1"/>
    <col min="7448" max="7680" width="8.5703125" style="60"/>
    <col min="7681" max="7681" width="14" style="60" customWidth="1"/>
    <col min="7682" max="7683" width="6.5703125" style="60" customWidth="1"/>
    <col min="7684" max="7684" width="5.28515625" style="60" customWidth="1"/>
    <col min="7685" max="7687" width="4" style="60" customWidth="1"/>
    <col min="7688" max="7690" width="3.5703125" style="60" customWidth="1"/>
    <col min="7691" max="7693" width="4" style="60" customWidth="1"/>
    <col min="7694" max="7696" width="3.85546875" style="60" customWidth="1"/>
    <col min="7697" max="7699" width="3.28515625" style="60" customWidth="1"/>
    <col min="7700" max="7700" width="6.85546875" style="60" customWidth="1"/>
    <col min="7701" max="7702" width="6" style="60" customWidth="1"/>
    <col min="7703" max="7703" width="1" style="60" customWidth="1"/>
    <col min="7704" max="7936" width="8.5703125" style="60"/>
    <col min="7937" max="7937" width="14" style="60" customWidth="1"/>
    <col min="7938" max="7939" width="6.5703125" style="60" customWidth="1"/>
    <col min="7940" max="7940" width="5.28515625" style="60" customWidth="1"/>
    <col min="7941" max="7943" width="4" style="60" customWidth="1"/>
    <col min="7944" max="7946" width="3.5703125" style="60" customWidth="1"/>
    <col min="7947" max="7949" width="4" style="60" customWidth="1"/>
    <col min="7950" max="7952" width="3.85546875" style="60" customWidth="1"/>
    <col min="7953" max="7955" width="3.28515625" style="60" customWidth="1"/>
    <col min="7956" max="7956" width="6.85546875" style="60" customWidth="1"/>
    <col min="7957" max="7958" width="6" style="60" customWidth="1"/>
    <col min="7959" max="7959" width="1" style="60" customWidth="1"/>
    <col min="7960" max="8192" width="8.5703125" style="60"/>
    <col min="8193" max="8193" width="14" style="60" customWidth="1"/>
    <col min="8194" max="8195" width="6.5703125" style="60" customWidth="1"/>
    <col min="8196" max="8196" width="5.28515625" style="60" customWidth="1"/>
    <col min="8197" max="8199" width="4" style="60" customWidth="1"/>
    <col min="8200" max="8202" width="3.5703125" style="60" customWidth="1"/>
    <col min="8203" max="8205" width="4" style="60" customWidth="1"/>
    <col min="8206" max="8208" width="3.85546875" style="60" customWidth="1"/>
    <col min="8209" max="8211" width="3.28515625" style="60" customWidth="1"/>
    <col min="8212" max="8212" width="6.85546875" style="60" customWidth="1"/>
    <col min="8213" max="8214" width="6" style="60" customWidth="1"/>
    <col min="8215" max="8215" width="1" style="60" customWidth="1"/>
    <col min="8216" max="8448" width="8.5703125" style="60"/>
    <col min="8449" max="8449" width="14" style="60" customWidth="1"/>
    <col min="8450" max="8451" width="6.5703125" style="60" customWidth="1"/>
    <col min="8452" max="8452" width="5.28515625" style="60" customWidth="1"/>
    <col min="8453" max="8455" width="4" style="60" customWidth="1"/>
    <col min="8456" max="8458" width="3.5703125" style="60" customWidth="1"/>
    <col min="8459" max="8461" width="4" style="60" customWidth="1"/>
    <col min="8462" max="8464" width="3.85546875" style="60" customWidth="1"/>
    <col min="8465" max="8467" width="3.28515625" style="60" customWidth="1"/>
    <col min="8468" max="8468" width="6.85546875" style="60" customWidth="1"/>
    <col min="8469" max="8470" width="6" style="60" customWidth="1"/>
    <col min="8471" max="8471" width="1" style="60" customWidth="1"/>
    <col min="8472" max="8704" width="8.5703125" style="60"/>
    <col min="8705" max="8705" width="14" style="60" customWidth="1"/>
    <col min="8706" max="8707" width="6.5703125" style="60" customWidth="1"/>
    <col min="8708" max="8708" width="5.28515625" style="60" customWidth="1"/>
    <col min="8709" max="8711" width="4" style="60" customWidth="1"/>
    <col min="8712" max="8714" width="3.5703125" style="60" customWidth="1"/>
    <col min="8715" max="8717" width="4" style="60" customWidth="1"/>
    <col min="8718" max="8720" width="3.85546875" style="60" customWidth="1"/>
    <col min="8721" max="8723" width="3.28515625" style="60" customWidth="1"/>
    <col min="8724" max="8724" width="6.85546875" style="60" customWidth="1"/>
    <col min="8725" max="8726" width="6" style="60" customWidth="1"/>
    <col min="8727" max="8727" width="1" style="60" customWidth="1"/>
    <col min="8728" max="8960" width="8.5703125" style="60"/>
    <col min="8961" max="8961" width="14" style="60" customWidth="1"/>
    <col min="8962" max="8963" width="6.5703125" style="60" customWidth="1"/>
    <col min="8964" max="8964" width="5.28515625" style="60" customWidth="1"/>
    <col min="8965" max="8967" width="4" style="60" customWidth="1"/>
    <col min="8968" max="8970" width="3.5703125" style="60" customWidth="1"/>
    <col min="8971" max="8973" width="4" style="60" customWidth="1"/>
    <col min="8974" max="8976" width="3.85546875" style="60" customWidth="1"/>
    <col min="8977" max="8979" width="3.28515625" style="60" customWidth="1"/>
    <col min="8980" max="8980" width="6.85546875" style="60" customWidth="1"/>
    <col min="8981" max="8982" width="6" style="60" customWidth="1"/>
    <col min="8983" max="8983" width="1" style="60" customWidth="1"/>
    <col min="8984" max="9216" width="8.5703125" style="60"/>
    <col min="9217" max="9217" width="14" style="60" customWidth="1"/>
    <col min="9218" max="9219" width="6.5703125" style="60" customWidth="1"/>
    <col min="9220" max="9220" width="5.28515625" style="60" customWidth="1"/>
    <col min="9221" max="9223" width="4" style="60" customWidth="1"/>
    <col min="9224" max="9226" width="3.5703125" style="60" customWidth="1"/>
    <col min="9227" max="9229" width="4" style="60" customWidth="1"/>
    <col min="9230" max="9232" width="3.85546875" style="60" customWidth="1"/>
    <col min="9233" max="9235" width="3.28515625" style="60" customWidth="1"/>
    <col min="9236" max="9236" width="6.85546875" style="60" customWidth="1"/>
    <col min="9237" max="9238" width="6" style="60" customWidth="1"/>
    <col min="9239" max="9239" width="1" style="60" customWidth="1"/>
    <col min="9240" max="9472" width="8.5703125" style="60"/>
    <col min="9473" max="9473" width="14" style="60" customWidth="1"/>
    <col min="9474" max="9475" width="6.5703125" style="60" customWidth="1"/>
    <col min="9476" max="9476" width="5.28515625" style="60" customWidth="1"/>
    <col min="9477" max="9479" width="4" style="60" customWidth="1"/>
    <col min="9480" max="9482" width="3.5703125" style="60" customWidth="1"/>
    <col min="9483" max="9485" width="4" style="60" customWidth="1"/>
    <col min="9486" max="9488" width="3.85546875" style="60" customWidth="1"/>
    <col min="9489" max="9491" width="3.28515625" style="60" customWidth="1"/>
    <col min="9492" max="9492" width="6.85546875" style="60" customWidth="1"/>
    <col min="9493" max="9494" width="6" style="60" customWidth="1"/>
    <col min="9495" max="9495" width="1" style="60" customWidth="1"/>
    <col min="9496" max="9728" width="8.5703125" style="60"/>
    <col min="9729" max="9729" width="14" style="60" customWidth="1"/>
    <col min="9730" max="9731" width="6.5703125" style="60" customWidth="1"/>
    <col min="9732" max="9732" width="5.28515625" style="60" customWidth="1"/>
    <col min="9733" max="9735" width="4" style="60" customWidth="1"/>
    <col min="9736" max="9738" width="3.5703125" style="60" customWidth="1"/>
    <col min="9739" max="9741" width="4" style="60" customWidth="1"/>
    <col min="9742" max="9744" width="3.85546875" style="60" customWidth="1"/>
    <col min="9745" max="9747" width="3.28515625" style="60" customWidth="1"/>
    <col min="9748" max="9748" width="6.85546875" style="60" customWidth="1"/>
    <col min="9749" max="9750" width="6" style="60" customWidth="1"/>
    <col min="9751" max="9751" width="1" style="60" customWidth="1"/>
    <col min="9752" max="9984" width="8.5703125" style="60"/>
    <col min="9985" max="9985" width="14" style="60" customWidth="1"/>
    <col min="9986" max="9987" width="6.5703125" style="60" customWidth="1"/>
    <col min="9988" max="9988" width="5.28515625" style="60" customWidth="1"/>
    <col min="9989" max="9991" width="4" style="60" customWidth="1"/>
    <col min="9992" max="9994" width="3.5703125" style="60" customWidth="1"/>
    <col min="9995" max="9997" width="4" style="60" customWidth="1"/>
    <col min="9998" max="10000" width="3.85546875" style="60" customWidth="1"/>
    <col min="10001" max="10003" width="3.28515625" style="60" customWidth="1"/>
    <col min="10004" max="10004" width="6.85546875" style="60" customWidth="1"/>
    <col min="10005" max="10006" width="6" style="60" customWidth="1"/>
    <col min="10007" max="10007" width="1" style="60" customWidth="1"/>
    <col min="10008" max="10240" width="8.5703125" style="60"/>
    <col min="10241" max="10241" width="14" style="60" customWidth="1"/>
    <col min="10242" max="10243" width="6.5703125" style="60" customWidth="1"/>
    <col min="10244" max="10244" width="5.28515625" style="60" customWidth="1"/>
    <col min="10245" max="10247" width="4" style="60" customWidth="1"/>
    <col min="10248" max="10250" width="3.5703125" style="60" customWidth="1"/>
    <col min="10251" max="10253" width="4" style="60" customWidth="1"/>
    <col min="10254" max="10256" width="3.85546875" style="60" customWidth="1"/>
    <col min="10257" max="10259" width="3.28515625" style="60" customWidth="1"/>
    <col min="10260" max="10260" width="6.85546875" style="60" customWidth="1"/>
    <col min="10261" max="10262" width="6" style="60" customWidth="1"/>
    <col min="10263" max="10263" width="1" style="60" customWidth="1"/>
    <col min="10264" max="10496" width="8.5703125" style="60"/>
    <col min="10497" max="10497" width="14" style="60" customWidth="1"/>
    <col min="10498" max="10499" width="6.5703125" style="60" customWidth="1"/>
    <col min="10500" max="10500" width="5.28515625" style="60" customWidth="1"/>
    <col min="10501" max="10503" width="4" style="60" customWidth="1"/>
    <col min="10504" max="10506" width="3.5703125" style="60" customWidth="1"/>
    <col min="10507" max="10509" width="4" style="60" customWidth="1"/>
    <col min="10510" max="10512" width="3.85546875" style="60" customWidth="1"/>
    <col min="10513" max="10515" width="3.28515625" style="60" customWidth="1"/>
    <col min="10516" max="10516" width="6.85546875" style="60" customWidth="1"/>
    <col min="10517" max="10518" width="6" style="60" customWidth="1"/>
    <col min="10519" max="10519" width="1" style="60" customWidth="1"/>
    <col min="10520" max="10752" width="8.5703125" style="60"/>
    <col min="10753" max="10753" width="14" style="60" customWidth="1"/>
    <col min="10754" max="10755" width="6.5703125" style="60" customWidth="1"/>
    <col min="10756" max="10756" width="5.28515625" style="60" customWidth="1"/>
    <col min="10757" max="10759" width="4" style="60" customWidth="1"/>
    <col min="10760" max="10762" width="3.5703125" style="60" customWidth="1"/>
    <col min="10763" max="10765" width="4" style="60" customWidth="1"/>
    <col min="10766" max="10768" width="3.85546875" style="60" customWidth="1"/>
    <col min="10769" max="10771" width="3.28515625" style="60" customWidth="1"/>
    <col min="10772" max="10772" width="6.85546875" style="60" customWidth="1"/>
    <col min="10773" max="10774" width="6" style="60" customWidth="1"/>
    <col min="10775" max="10775" width="1" style="60" customWidth="1"/>
    <col min="10776" max="11008" width="8.5703125" style="60"/>
    <col min="11009" max="11009" width="14" style="60" customWidth="1"/>
    <col min="11010" max="11011" width="6.5703125" style="60" customWidth="1"/>
    <col min="11012" max="11012" width="5.28515625" style="60" customWidth="1"/>
    <col min="11013" max="11015" width="4" style="60" customWidth="1"/>
    <col min="11016" max="11018" width="3.5703125" style="60" customWidth="1"/>
    <col min="11019" max="11021" width="4" style="60" customWidth="1"/>
    <col min="11022" max="11024" width="3.85546875" style="60" customWidth="1"/>
    <col min="11025" max="11027" width="3.28515625" style="60" customWidth="1"/>
    <col min="11028" max="11028" width="6.85546875" style="60" customWidth="1"/>
    <col min="11029" max="11030" width="6" style="60" customWidth="1"/>
    <col min="11031" max="11031" width="1" style="60" customWidth="1"/>
    <col min="11032" max="11264" width="8.5703125" style="60"/>
    <col min="11265" max="11265" width="14" style="60" customWidth="1"/>
    <col min="11266" max="11267" width="6.5703125" style="60" customWidth="1"/>
    <col min="11268" max="11268" width="5.28515625" style="60" customWidth="1"/>
    <col min="11269" max="11271" width="4" style="60" customWidth="1"/>
    <col min="11272" max="11274" width="3.5703125" style="60" customWidth="1"/>
    <col min="11275" max="11277" width="4" style="60" customWidth="1"/>
    <col min="11278" max="11280" width="3.85546875" style="60" customWidth="1"/>
    <col min="11281" max="11283" width="3.28515625" style="60" customWidth="1"/>
    <col min="11284" max="11284" width="6.85546875" style="60" customWidth="1"/>
    <col min="11285" max="11286" width="6" style="60" customWidth="1"/>
    <col min="11287" max="11287" width="1" style="60" customWidth="1"/>
    <col min="11288" max="11520" width="8.5703125" style="60"/>
    <col min="11521" max="11521" width="14" style="60" customWidth="1"/>
    <col min="11522" max="11523" width="6.5703125" style="60" customWidth="1"/>
    <col min="11524" max="11524" width="5.28515625" style="60" customWidth="1"/>
    <col min="11525" max="11527" width="4" style="60" customWidth="1"/>
    <col min="11528" max="11530" width="3.5703125" style="60" customWidth="1"/>
    <col min="11531" max="11533" width="4" style="60" customWidth="1"/>
    <col min="11534" max="11536" width="3.85546875" style="60" customWidth="1"/>
    <col min="11537" max="11539" width="3.28515625" style="60" customWidth="1"/>
    <col min="11540" max="11540" width="6.85546875" style="60" customWidth="1"/>
    <col min="11541" max="11542" width="6" style="60" customWidth="1"/>
    <col min="11543" max="11543" width="1" style="60" customWidth="1"/>
    <col min="11544" max="11776" width="8.5703125" style="60"/>
    <col min="11777" max="11777" width="14" style="60" customWidth="1"/>
    <col min="11778" max="11779" width="6.5703125" style="60" customWidth="1"/>
    <col min="11780" max="11780" width="5.28515625" style="60" customWidth="1"/>
    <col min="11781" max="11783" width="4" style="60" customWidth="1"/>
    <col min="11784" max="11786" width="3.5703125" style="60" customWidth="1"/>
    <col min="11787" max="11789" width="4" style="60" customWidth="1"/>
    <col min="11790" max="11792" width="3.85546875" style="60" customWidth="1"/>
    <col min="11793" max="11795" width="3.28515625" style="60" customWidth="1"/>
    <col min="11796" max="11796" width="6.85546875" style="60" customWidth="1"/>
    <col min="11797" max="11798" width="6" style="60" customWidth="1"/>
    <col min="11799" max="11799" width="1" style="60" customWidth="1"/>
    <col min="11800" max="12032" width="8.5703125" style="60"/>
    <col min="12033" max="12033" width="14" style="60" customWidth="1"/>
    <col min="12034" max="12035" width="6.5703125" style="60" customWidth="1"/>
    <col min="12036" max="12036" width="5.28515625" style="60" customWidth="1"/>
    <col min="12037" max="12039" width="4" style="60" customWidth="1"/>
    <col min="12040" max="12042" width="3.5703125" style="60" customWidth="1"/>
    <col min="12043" max="12045" width="4" style="60" customWidth="1"/>
    <col min="12046" max="12048" width="3.85546875" style="60" customWidth="1"/>
    <col min="12049" max="12051" width="3.28515625" style="60" customWidth="1"/>
    <col min="12052" max="12052" width="6.85546875" style="60" customWidth="1"/>
    <col min="12053" max="12054" width="6" style="60" customWidth="1"/>
    <col min="12055" max="12055" width="1" style="60" customWidth="1"/>
    <col min="12056" max="12288" width="8.5703125" style="60"/>
    <col min="12289" max="12289" width="14" style="60" customWidth="1"/>
    <col min="12290" max="12291" width="6.5703125" style="60" customWidth="1"/>
    <col min="12292" max="12292" width="5.28515625" style="60" customWidth="1"/>
    <col min="12293" max="12295" width="4" style="60" customWidth="1"/>
    <col min="12296" max="12298" width="3.5703125" style="60" customWidth="1"/>
    <col min="12299" max="12301" width="4" style="60" customWidth="1"/>
    <col min="12302" max="12304" width="3.85546875" style="60" customWidth="1"/>
    <col min="12305" max="12307" width="3.28515625" style="60" customWidth="1"/>
    <col min="12308" max="12308" width="6.85546875" style="60" customWidth="1"/>
    <col min="12309" max="12310" width="6" style="60" customWidth="1"/>
    <col min="12311" max="12311" width="1" style="60" customWidth="1"/>
    <col min="12312" max="12544" width="8.5703125" style="60"/>
    <col min="12545" max="12545" width="14" style="60" customWidth="1"/>
    <col min="12546" max="12547" width="6.5703125" style="60" customWidth="1"/>
    <col min="12548" max="12548" width="5.28515625" style="60" customWidth="1"/>
    <col min="12549" max="12551" width="4" style="60" customWidth="1"/>
    <col min="12552" max="12554" width="3.5703125" style="60" customWidth="1"/>
    <col min="12555" max="12557" width="4" style="60" customWidth="1"/>
    <col min="12558" max="12560" width="3.85546875" style="60" customWidth="1"/>
    <col min="12561" max="12563" width="3.28515625" style="60" customWidth="1"/>
    <col min="12564" max="12564" width="6.85546875" style="60" customWidth="1"/>
    <col min="12565" max="12566" width="6" style="60" customWidth="1"/>
    <col min="12567" max="12567" width="1" style="60" customWidth="1"/>
    <col min="12568" max="12800" width="8.5703125" style="60"/>
    <col min="12801" max="12801" width="14" style="60" customWidth="1"/>
    <col min="12802" max="12803" width="6.5703125" style="60" customWidth="1"/>
    <col min="12804" max="12804" width="5.28515625" style="60" customWidth="1"/>
    <col min="12805" max="12807" width="4" style="60" customWidth="1"/>
    <col min="12808" max="12810" width="3.5703125" style="60" customWidth="1"/>
    <col min="12811" max="12813" width="4" style="60" customWidth="1"/>
    <col min="12814" max="12816" width="3.85546875" style="60" customWidth="1"/>
    <col min="12817" max="12819" width="3.28515625" style="60" customWidth="1"/>
    <col min="12820" max="12820" width="6.85546875" style="60" customWidth="1"/>
    <col min="12821" max="12822" width="6" style="60" customWidth="1"/>
    <col min="12823" max="12823" width="1" style="60" customWidth="1"/>
    <col min="12824" max="13056" width="8.5703125" style="60"/>
    <col min="13057" max="13057" width="14" style="60" customWidth="1"/>
    <col min="13058" max="13059" width="6.5703125" style="60" customWidth="1"/>
    <col min="13060" max="13060" width="5.28515625" style="60" customWidth="1"/>
    <col min="13061" max="13063" width="4" style="60" customWidth="1"/>
    <col min="13064" max="13066" width="3.5703125" style="60" customWidth="1"/>
    <col min="13067" max="13069" width="4" style="60" customWidth="1"/>
    <col min="13070" max="13072" width="3.85546875" style="60" customWidth="1"/>
    <col min="13073" max="13075" width="3.28515625" style="60" customWidth="1"/>
    <col min="13076" max="13076" width="6.85546875" style="60" customWidth="1"/>
    <col min="13077" max="13078" width="6" style="60" customWidth="1"/>
    <col min="13079" max="13079" width="1" style="60" customWidth="1"/>
    <col min="13080" max="13312" width="8.5703125" style="60"/>
    <col min="13313" max="13313" width="14" style="60" customWidth="1"/>
    <col min="13314" max="13315" width="6.5703125" style="60" customWidth="1"/>
    <col min="13316" max="13316" width="5.28515625" style="60" customWidth="1"/>
    <col min="13317" max="13319" width="4" style="60" customWidth="1"/>
    <col min="13320" max="13322" width="3.5703125" style="60" customWidth="1"/>
    <col min="13323" max="13325" width="4" style="60" customWidth="1"/>
    <col min="13326" max="13328" width="3.85546875" style="60" customWidth="1"/>
    <col min="13329" max="13331" width="3.28515625" style="60" customWidth="1"/>
    <col min="13332" max="13332" width="6.85546875" style="60" customWidth="1"/>
    <col min="13333" max="13334" width="6" style="60" customWidth="1"/>
    <col min="13335" max="13335" width="1" style="60" customWidth="1"/>
    <col min="13336" max="13568" width="8.5703125" style="60"/>
    <col min="13569" max="13569" width="14" style="60" customWidth="1"/>
    <col min="13570" max="13571" width="6.5703125" style="60" customWidth="1"/>
    <col min="13572" max="13572" width="5.28515625" style="60" customWidth="1"/>
    <col min="13573" max="13575" width="4" style="60" customWidth="1"/>
    <col min="13576" max="13578" width="3.5703125" style="60" customWidth="1"/>
    <col min="13579" max="13581" width="4" style="60" customWidth="1"/>
    <col min="13582" max="13584" width="3.85546875" style="60" customWidth="1"/>
    <col min="13585" max="13587" width="3.28515625" style="60" customWidth="1"/>
    <col min="13588" max="13588" width="6.85546875" style="60" customWidth="1"/>
    <col min="13589" max="13590" width="6" style="60" customWidth="1"/>
    <col min="13591" max="13591" width="1" style="60" customWidth="1"/>
    <col min="13592" max="13824" width="8.5703125" style="60"/>
    <col min="13825" max="13825" width="14" style="60" customWidth="1"/>
    <col min="13826" max="13827" width="6.5703125" style="60" customWidth="1"/>
    <col min="13828" max="13828" width="5.28515625" style="60" customWidth="1"/>
    <col min="13829" max="13831" width="4" style="60" customWidth="1"/>
    <col min="13832" max="13834" width="3.5703125" style="60" customWidth="1"/>
    <col min="13835" max="13837" width="4" style="60" customWidth="1"/>
    <col min="13838" max="13840" width="3.85546875" style="60" customWidth="1"/>
    <col min="13841" max="13843" width="3.28515625" style="60" customWidth="1"/>
    <col min="13844" max="13844" width="6.85546875" style="60" customWidth="1"/>
    <col min="13845" max="13846" width="6" style="60" customWidth="1"/>
    <col min="13847" max="13847" width="1" style="60" customWidth="1"/>
    <col min="13848" max="14080" width="8.5703125" style="60"/>
    <col min="14081" max="14081" width="14" style="60" customWidth="1"/>
    <col min="14082" max="14083" width="6.5703125" style="60" customWidth="1"/>
    <col min="14084" max="14084" width="5.28515625" style="60" customWidth="1"/>
    <col min="14085" max="14087" width="4" style="60" customWidth="1"/>
    <col min="14088" max="14090" width="3.5703125" style="60" customWidth="1"/>
    <col min="14091" max="14093" width="4" style="60" customWidth="1"/>
    <col min="14094" max="14096" width="3.85546875" style="60" customWidth="1"/>
    <col min="14097" max="14099" width="3.28515625" style="60" customWidth="1"/>
    <col min="14100" max="14100" width="6.85546875" style="60" customWidth="1"/>
    <col min="14101" max="14102" width="6" style="60" customWidth="1"/>
    <col min="14103" max="14103" width="1" style="60" customWidth="1"/>
    <col min="14104" max="14336" width="8.5703125" style="60"/>
    <col min="14337" max="14337" width="14" style="60" customWidth="1"/>
    <col min="14338" max="14339" width="6.5703125" style="60" customWidth="1"/>
    <col min="14340" max="14340" width="5.28515625" style="60" customWidth="1"/>
    <col min="14341" max="14343" width="4" style="60" customWidth="1"/>
    <col min="14344" max="14346" width="3.5703125" style="60" customWidth="1"/>
    <col min="14347" max="14349" width="4" style="60" customWidth="1"/>
    <col min="14350" max="14352" width="3.85546875" style="60" customWidth="1"/>
    <col min="14353" max="14355" width="3.28515625" style="60" customWidth="1"/>
    <col min="14356" max="14356" width="6.85546875" style="60" customWidth="1"/>
    <col min="14357" max="14358" width="6" style="60" customWidth="1"/>
    <col min="14359" max="14359" width="1" style="60" customWidth="1"/>
    <col min="14360" max="14592" width="8.5703125" style="60"/>
    <col min="14593" max="14593" width="14" style="60" customWidth="1"/>
    <col min="14594" max="14595" width="6.5703125" style="60" customWidth="1"/>
    <col min="14596" max="14596" width="5.28515625" style="60" customWidth="1"/>
    <col min="14597" max="14599" width="4" style="60" customWidth="1"/>
    <col min="14600" max="14602" width="3.5703125" style="60" customWidth="1"/>
    <col min="14603" max="14605" width="4" style="60" customWidth="1"/>
    <col min="14606" max="14608" width="3.85546875" style="60" customWidth="1"/>
    <col min="14609" max="14611" width="3.28515625" style="60" customWidth="1"/>
    <col min="14612" max="14612" width="6.85546875" style="60" customWidth="1"/>
    <col min="14613" max="14614" width="6" style="60" customWidth="1"/>
    <col min="14615" max="14615" width="1" style="60" customWidth="1"/>
    <col min="14616" max="14848" width="8.5703125" style="60"/>
    <col min="14849" max="14849" width="14" style="60" customWidth="1"/>
    <col min="14850" max="14851" width="6.5703125" style="60" customWidth="1"/>
    <col min="14852" max="14852" width="5.28515625" style="60" customWidth="1"/>
    <col min="14853" max="14855" width="4" style="60" customWidth="1"/>
    <col min="14856" max="14858" width="3.5703125" style="60" customWidth="1"/>
    <col min="14859" max="14861" width="4" style="60" customWidth="1"/>
    <col min="14862" max="14864" width="3.85546875" style="60" customWidth="1"/>
    <col min="14865" max="14867" width="3.28515625" style="60" customWidth="1"/>
    <col min="14868" max="14868" width="6.85546875" style="60" customWidth="1"/>
    <col min="14869" max="14870" width="6" style="60" customWidth="1"/>
    <col min="14871" max="14871" width="1" style="60" customWidth="1"/>
    <col min="14872" max="15104" width="8.5703125" style="60"/>
    <col min="15105" max="15105" width="14" style="60" customWidth="1"/>
    <col min="15106" max="15107" width="6.5703125" style="60" customWidth="1"/>
    <col min="15108" max="15108" width="5.28515625" style="60" customWidth="1"/>
    <col min="15109" max="15111" width="4" style="60" customWidth="1"/>
    <col min="15112" max="15114" width="3.5703125" style="60" customWidth="1"/>
    <col min="15115" max="15117" width="4" style="60" customWidth="1"/>
    <col min="15118" max="15120" width="3.85546875" style="60" customWidth="1"/>
    <col min="15121" max="15123" width="3.28515625" style="60" customWidth="1"/>
    <col min="15124" max="15124" width="6.85546875" style="60" customWidth="1"/>
    <col min="15125" max="15126" width="6" style="60" customWidth="1"/>
    <col min="15127" max="15127" width="1" style="60" customWidth="1"/>
    <col min="15128" max="15360" width="8.5703125" style="60"/>
    <col min="15361" max="15361" width="14" style="60" customWidth="1"/>
    <col min="15362" max="15363" width="6.5703125" style="60" customWidth="1"/>
    <col min="15364" max="15364" width="5.28515625" style="60" customWidth="1"/>
    <col min="15365" max="15367" width="4" style="60" customWidth="1"/>
    <col min="15368" max="15370" width="3.5703125" style="60" customWidth="1"/>
    <col min="15371" max="15373" width="4" style="60" customWidth="1"/>
    <col min="15374" max="15376" width="3.85546875" style="60" customWidth="1"/>
    <col min="15377" max="15379" width="3.28515625" style="60" customWidth="1"/>
    <col min="15380" max="15380" width="6.85546875" style="60" customWidth="1"/>
    <col min="15381" max="15382" width="6" style="60" customWidth="1"/>
    <col min="15383" max="15383" width="1" style="60" customWidth="1"/>
    <col min="15384" max="15616" width="8.5703125" style="60"/>
    <col min="15617" max="15617" width="14" style="60" customWidth="1"/>
    <col min="15618" max="15619" width="6.5703125" style="60" customWidth="1"/>
    <col min="15620" max="15620" width="5.28515625" style="60" customWidth="1"/>
    <col min="15621" max="15623" width="4" style="60" customWidth="1"/>
    <col min="15624" max="15626" width="3.5703125" style="60" customWidth="1"/>
    <col min="15627" max="15629" width="4" style="60" customWidth="1"/>
    <col min="15630" max="15632" width="3.85546875" style="60" customWidth="1"/>
    <col min="15633" max="15635" width="3.28515625" style="60" customWidth="1"/>
    <col min="15636" max="15636" width="6.85546875" style="60" customWidth="1"/>
    <col min="15637" max="15638" width="6" style="60" customWidth="1"/>
    <col min="15639" max="15639" width="1" style="60" customWidth="1"/>
    <col min="15640" max="15872" width="8.5703125" style="60"/>
    <col min="15873" max="15873" width="14" style="60" customWidth="1"/>
    <col min="15874" max="15875" width="6.5703125" style="60" customWidth="1"/>
    <col min="15876" max="15876" width="5.28515625" style="60" customWidth="1"/>
    <col min="15877" max="15879" width="4" style="60" customWidth="1"/>
    <col min="15880" max="15882" width="3.5703125" style="60" customWidth="1"/>
    <col min="15883" max="15885" width="4" style="60" customWidth="1"/>
    <col min="15886" max="15888" width="3.85546875" style="60" customWidth="1"/>
    <col min="15889" max="15891" width="3.28515625" style="60" customWidth="1"/>
    <col min="15892" max="15892" width="6.85546875" style="60" customWidth="1"/>
    <col min="15893" max="15894" width="6" style="60" customWidth="1"/>
    <col min="15895" max="15895" width="1" style="60" customWidth="1"/>
    <col min="15896" max="16128" width="8.5703125" style="60"/>
    <col min="16129" max="16129" width="14" style="60" customWidth="1"/>
    <col min="16130" max="16131" width="6.5703125" style="60" customWidth="1"/>
    <col min="16132" max="16132" width="5.28515625" style="60" customWidth="1"/>
    <col min="16133" max="16135" width="4" style="60" customWidth="1"/>
    <col min="16136" max="16138" width="3.5703125" style="60" customWidth="1"/>
    <col min="16139" max="16141" width="4" style="60" customWidth="1"/>
    <col min="16142" max="16144" width="3.85546875" style="60" customWidth="1"/>
    <col min="16145" max="16147" width="3.28515625" style="60" customWidth="1"/>
    <col min="16148" max="16148" width="6.85546875" style="60" customWidth="1"/>
    <col min="16149" max="16150" width="6" style="60" customWidth="1"/>
    <col min="16151" max="16151" width="1" style="60" customWidth="1"/>
    <col min="16152" max="16384" width="8.5703125" style="60"/>
  </cols>
  <sheetData>
    <row r="1" spans="1:40" ht="20.25" customHeight="1"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</row>
    <row r="2" spans="1:40" ht="20.25" customHeight="1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</row>
    <row r="3" spans="1:40" s="13" customFormat="1" ht="20.25" customHeight="1" thickBot="1">
      <c r="A3" s="63" t="s">
        <v>139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40" s="13" customFormat="1" ht="22.5" customHeight="1">
      <c r="A4" s="409" t="s">
        <v>140</v>
      </c>
      <c r="B4" s="411" t="s">
        <v>8</v>
      </c>
      <c r="C4" s="406"/>
      <c r="D4" s="412"/>
      <c r="E4" s="411" t="s">
        <v>141</v>
      </c>
      <c r="F4" s="406"/>
      <c r="G4" s="406"/>
      <c r="H4" s="405" t="s">
        <v>142</v>
      </c>
      <c r="I4" s="406"/>
      <c r="J4" s="406"/>
      <c r="K4" s="405" t="s">
        <v>143</v>
      </c>
      <c r="L4" s="406"/>
      <c r="M4" s="407"/>
      <c r="N4" s="405" t="s">
        <v>144</v>
      </c>
      <c r="O4" s="406"/>
      <c r="P4" s="406"/>
      <c r="Q4" s="405" t="s">
        <v>145</v>
      </c>
      <c r="R4" s="406"/>
      <c r="S4" s="407"/>
      <c r="T4" s="405" t="s">
        <v>146</v>
      </c>
      <c r="U4" s="408"/>
      <c r="V4" s="408"/>
      <c r="W4" s="65"/>
    </row>
    <row r="5" spans="1:40" s="13" customFormat="1" ht="22.5" customHeight="1" thickBot="1">
      <c r="A5" s="410"/>
      <c r="B5" s="66" t="s">
        <v>8</v>
      </c>
      <c r="C5" s="67" t="s">
        <v>19</v>
      </c>
      <c r="D5" s="67" t="s">
        <v>20</v>
      </c>
      <c r="E5" s="66" t="s">
        <v>8</v>
      </c>
      <c r="F5" s="67" t="s">
        <v>19</v>
      </c>
      <c r="G5" s="67" t="s">
        <v>20</v>
      </c>
      <c r="H5" s="68" t="s">
        <v>8</v>
      </c>
      <c r="I5" s="67" t="s">
        <v>19</v>
      </c>
      <c r="J5" s="67" t="s">
        <v>20</v>
      </c>
      <c r="K5" s="68" t="s">
        <v>8</v>
      </c>
      <c r="L5" s="67" t="s">
        <v>19</v>
      </c>
      <c r="M5" s="69" t="s">
        <v>20</v>
      </c>
      <c r="N5" s="68" t="s">
        <v>8</v>
      </c>
      <c r="O5" s="67" t="s">
        <v>19</v>
      </c>
      <c r="P5" s="67" t="s">
        <v>20</v>
      </c>
      <c r="Q5" s="68" t="s">
        <v>11</v>
      </c>
      <c r="R5" s="67" t="s">
        <v>14</v>
      </c>
      <c r="S5" s="67" t="s">
        <v>15</v>
      </c>
      <c r="T5" s="68" t="s">
        <v>11</v>
      </c>
      <c r="U5" s="70" t="s">
        <v>14</v>
      </c>
      <c r="V5" s="70" t="s">
        <v>15</v>
      </c>
      <c r="W5" s="65"/>
    </row>
    <row r="6" spans="1:40" s="13" customFormat="1" ht="33.75" customHeight="1">
      <c r="A6" s="292" t="s">
        <v>203</v>
      </c>
      <c r="B6" s="71">
        <v>1889</v>
      </c>
      <c r="C6" s="72">
        <v>1099</v>
      </c>
      <c r="D6" s="72">
        <v>790</v>
      </c>
      <c r="E6" s="71">
        <v>68</v>
      </c>
      <c r="F6" s="72">
        <v>64</v>
      </c>
      <c r="G6" s="73">
        <v>4</v>
      </c>
      <c r="H6" s="74">
        <v>2</v>
      </c>
      <c r="I6" s="72">
        <v>2</v>
      </c>
      <c r="J6" s="75">
        <v>0</v>
      </c>
      <c r="K6" s="76">
        <v>78</v>
      </c>
      <c r="L6" s="72">
        <v>62</v>
      </c>
      <c r="M6" s="75">
        <v>16</v>
      </c>
      <c r="N6" s="76">
        <v>1</v>
      </c>
      <c r="O6" s="72">
        <v>1</v>
      </c>
      <c r="P6" s="75">
        <v>0</v>
      </c>
      <c r="Q6" s="76">
        <v>0</v>
      </c>
      <c r="R6" s="72">
        <v>0</v>
      </c>
      <c r="S6" s="75">
        <v>0</v>
      </c>
      <c r="T6" s="72">
        <v>1556</v>
      </c>
      <c r="U6" s="72">
        <v>922</v>
      </c>
      <c r="V6" s="72">
        <v>634</v>
      </c>
      <c r="W6" s="65">
        <v>647</v>
      </c>
      <c r="Y6" s="61"/>
    </row>
    <row r="7" spans="1:40" s="13" customFormat="1" ht="33.75" customHeight="1">
      <c r="A7" s="77" t="s">
        <v>204</v>
      </c>
      <c r="B7" s="293">
        <f>SUM(C7:D7)</f>
        <v>1903</v>
      </c>
      <c r="C7" s="198">
        <f>SUM(C8:C10)</f>
        <v>1119</v>
      </c>
      <c r="D7" s="285">
        <f>SUM(D8:D10)</f>
        <v>784</v>
      </c>
      <c r="E7" s="197">
        <f t="shared" ref="E7:V7" si="0">SUM(E8:E10)</f>
        <v>70</v>
      </c>
      <c r="F7" s="198">
        <f t="shared" si="0"/>
        <v>65</v>
      </c>
      <c r="G7" s="294">
        <f t="shared" si="0"/>
        <v>5</v>
      </c>
      <c r="H7" s="251">
        <f t="shared" si="0"/>
        <v>3</v>
      </c>
      <c r="I7" s="198">
        <v>2</v>
      </c>
      <c r="J7" s="198">
        <f t="shared" si="0"/>
        <v>1</v>
      </c>
      <c r="K7" s="282">
        <f t="shared" si="0"/>
        <v>78</v>
      </c>
      <c r="L7" s="198">
        <f t="shared" si="0"/>
        <v>66</v>
      </c>
      <c r="M7" s="294">
        <f t="shared" si="0"/>
        <v>12</v>
      </c>
      <c r="N7" s="282">
        <f t="shared" si="0"/>
        <v>2</v>
      </c>
      <c r="O7" s="198">
        <f t="shared" si="0"/>
        <v>1</v>
      </c>
      <c r="P7" s="294">
        <f t="shared" si="0"/>
        <v>1</v>
      </c>
      <c r="Q7" s="282">
        <f t="shared" si="0"/>
        <v>0</v>
      </c>
      <c r="R7" s="198">
        <f t="shared" si="0"/>
        <v>0</v>
      </c>
      <c r="S7" s="294">
        <f t="shared" si="0"/>
        <v>0</v>
      </c>
      <c r="T7" s="250">
        <f t="shared" ref="T7:T28" si="1">SUM(U7:V7)</f>
        <v>1545</v>
      </c>
      <c r="U7" s="198">
        <f t="shared" si="0"/>
        <v>919</v>
      </c>
      <c r="V7" s="198">
        <f t="shared" si="0"/>
        <v>626</v>
      </c>
      <c r="W7" s="65"/>
      <c r="Y7" s="61"/>
    </row>
    <row r="8" spans="1:40" s="13" customFormat="1" ht="33.75" customHeight="1">
      <c r="A8" s="78" t="s">
        <v>21</v>
      </c>
      <c r="B8" s="295">
        <f>SUM(C8:D8)</f>
        <v>19</v>
      </c>
      <c r="C8" s="140">
        <f>SUM(F8,I8,L8,O8,R8,U8)+'30-2'!B8+'30-2'!E8+'30-2'!H8+'30-2'!K8+'30-2'!N8+'30-2'!Q8</f>
        <v>13</v>
      </c>
      <c r="D8" s="140">
        <f>SUM(G8,J8,M8,P8,S8,V8)+'30-2'!C8+'30-2'!F8+'30-2'!I8+'30-2'!L8+'30-2'!O8+'30-2'!R8</f>
        <v>6</v>
      </c>
      <c r="E8" s="71">
        <f>SUM(F8:G8)</f>
        <v>0</v>
      </c>
      <c r="F8" s="72">
        <v>0</v>
      </c>
      <c r="G8" s="75">
        <v>0</v>
      </c>
      <c r="H8" s="74">
        <f>SUM(I8:J8)</f>
        <v>1</v>
      </c>
      <c r="I8" s="72">
        <v>1</v>
      </c>
      <c r="J8" s="296">
        <v>0</v>
      </c>
      <c r="K8" s="74">
        <f>SUM(L8:M8)</f>
        <v>1</v>
      </c>
      <c r="L8" s="72">
        <v>1</v>
      </c>
      <c r="M8" s="296">
        <v>0</v>
      </c>
      <c r="N8" s="74">
        <f>SUM(O8:P8)</f>
        <v>1</v>
      </c>
      <c r="O8" s="72">
        <v>1</v>
      </c>
      <c r="P8" s="296">
        <v>0</v>
      </c>
      <c r="Q8" s="74">
        <v>0</v>
      </c>
      <c r="R8" s="72">
        <v>0</v>
      </c>
      <c r="S8" s="296">
        <v>0</v>
      </c>
      <c r="T8" s="72">
        <f t="shared" si="1"/>
        <v>15</v>
      </c>
      <c r="U8" s="72">
        <v>10</v>
      </c>
      <c r="V8" s="297">
        <v>5</v>
      </c>
      <c r="W8" s="65"/>
      <c r="Y8" s="61"/>
    </row>
    <row r="9" spans="1:40" s="13" customFormat="1" ht="33.75" customHeight="1">
      <c r="A9" s="78" t="s">
        <v>23</v>
      </c>
      <c r="B9" s="139">
        <f>SUM(B12:B28)</f>
        <v>1841</v>
      </c>
      <c r="C9" s="140">
        <f>SUM(F9,I9,L9,O9,R9,U9)+'30-2'!B9+'30-2'!E9+'30-2'!H9+'30-2'!K9+'30-2'!N9+'30-2'!Q9</f>
        <v>1084</v>
      </c>
      <c r="D9" s="140">
        <f>SUM(G9,J9,M9,P9,S9,V9)+'30-2'!C9+'30-2'!F9+'30-2'!I9+'30-2'!L9+'30-2'!O9+'30-2'!R9</f>
        <v>757</v>
      </c>
      <c r="E9" s="71">
        <f>SUM(F9:G9)</f>
        <v>68</v>
      </c>
      <c r="F9" s="72">
        <f>SUM(F12:F28)</f>
        <v>64</v>
      </c>
      <c r="G9" s="75">
        <f>SUM(G12:G28)</f>
        <v>4</v>
      </c>
      <c r="H9" s="74">
        <v>0</v>
      </c>
      <c r="I9" s="72">
        <v>0</v>
      </c>
      <c r="J9" s="75">
        <v>0</v>
      </c>
      <c r="K9" s="298">
        <f>SUM(K12:K28)</f>
        <v>74</v>
      </c>
      <c r="L9" s="140">
        <f>SUM(L12:L28)</f>
        <v>62</v>
      </c>
      <c r="M9" s="299">
        <f>SUM(M12:M28)</f>
        <v>12</v>
      </c>
      <c r="N9" s="74">
        <v>0</v>
      </c>
      <c r="O9" s="72">
        <v>0</v>
      </c>
      <c r="P9" s="75">
        <v>0</v>
      </c>
      <c r="Q9" s="74">
        <v>0</v>
      </c>
      <c r="R9" s="72">
        <v>0</v>
      </c>
      <c r="S9" s="75">
        <v>0</v>
      </c>
      <c r="T9" s="72">
        <f t="shared" si="1"/>
        <v>1497</v>
      </c>
      <c r="U9" s="140">
        <f>SUM(U12:U28)</f>
        <v>892</v>
      </c>
      <c r="V9" s="140">
        <f>SUM(V12:V28)</f>
        <v>605</v>
      </c>
      <c r="W9" s="65"/>
      <c r="Y9" s="61"/>
    </row>
    <row r="10" spans="1:40" s="13" customFormat="1" ht="33.75" customHeight="1" thickBot="1">
      <c r="A10" s="79" t="s">
        <v>24</v>
      </c>
      <c r="B10" s="213">
        <f>SUM(C10:D10)</f>
        <v>43</v>
      </c>
      <c r="C10" s="140">
        <f>SUM(F10,I10,L10,O10,R10,U10)+'30-2'!B10+'30-2'!E10+'30-2'!H10+'30-2'!K10+'30-2'!N10+'30-2'!Q10</f>
        <v>22</v>
      </c>
      <c r="D10" s="140">
        <f>SUM(G10,J10,M10,P10,S10,V10)+'30-2'!C10+'30-2'!F10+'30-2'!I10+'30-2'!L10+'30-2'!O10+'30-2'!R10</f>
        <v>21</v>
      </c>
      <c r="E10" s="210">
        <f>SUM(F10:G10)</f>
        <v>2</v>
      </c>
      <c r="F10" s="211">
        <v>1</v>
      </c>
      <c r="G10" s="300">
        <v>1</v>
      </c>
      <c r="H10" s="301">
        <f>SUM(I10:J10)</f>
        <v>2</v>
      </c>
      <c r="I10" s="211">
        <v>1</v>
      </c>
      <c r="J10" s="300">
        <v>1</v>
      </c>
      <c r="K10" s="301">
        <f>SUM(L10:M10)</f>
        <v>3</v>
      </c>
      <c r="L10" s="211">
        <v>3</v>
      </c>
      <c r="M10" s="300">
        <v>0</v>
      </c>
      <c r="N10" s="301">
        <f>SUM(O10:P10)</f>
        <v>1</v>
      </c>
      <c r="O10" s="211">
        <v>0</v>
      </c>
      <c r="P10" s="300">
        <v>1</v>
      </c>
      <c r="Q10" s="301">
        <v>0</v>
      </c>
      <c r="R10" s="211">
        <v>0</v>
      </c>
      <c r="S10" s="300">
        <v>0</v>
      </c>
      <c r="T10" s="302">
        <f t="shared" si="1"/>
        <v>33</v>
      </c>
      <c r="U10" s="211">
        <v>17</v>
      </c>
      <c r="V10" s="211">
        <v>16</v>
      </c>
      <c r="W10" s="65"/>
      <c r="Y10" s="61"/>
      <c r="Z10" s="61"/>
      <c r="AA10" s="61"/>
    </row>
    <row r="11" spans="1:40" s="13" customFormat="1" ht="12.75">
      <c r="A11" s="80" t="s">
        <v>26</v>
      </c>
      <c r="B11" s="71"/>
      <c r="C11" s="81"/>
      <c r="D11" s="82"/>
      <c r="E11" s="71"/>
      <c r="F11" s="72"/>
      <c r="G11" s="75"/>
      <c r="H11" s="74"/>
      <c r="I11" s="72"/>
      <c r="J11" s="72"/>
      <c r="K11" s="76"/>
      <c r="L11" s="72"/>
      <c r="M11" s="75"/>
      <c r="N11" s="76"/>
      <c r="O11" s="72"/>
      <c r="P11" s="73"/>
      <c r="Q11" s="74"/>
      <c r="R11" s="72"/>
      <c r="S11" s="75"/>
      <c r="T11" s="72"/>
      <c r="U11" s="72"/>
      <c r="V11" s="72"/>
      <c r="W11" s="65"/>
      <c r="Y11" s="61"/>
      <c r="Z11" s="61"/>
      <c r="AA11" s="61"/>
    </row>
    <row r="12" spans="1:40" s="13" customFormat="1" ht="33.75" customHeight="1">
      <c r="A12" s="83" t="s">
        <v>147</v>
      </c>
      <c r="B12" s="71">
        <f>SUM(C12:D12)</f>
        <v>568</v>
      </c>
      <c r="C12" s="216">
        <f>SUM(F12,I12,L12,O12,R12,U12)+'30-2'!B12+'30-2'!E12+'30-2'!H12+'30-2'!K12+'30-2'!N12+'30-2'!Q12</f>
        <v>321</v>
      </c>
      <c r="D12" s="216">
        <f>SUM(G12,J12,M12,P12,S12,V12)+'30-2'!C12+'30-2'!F12+'30-2'!I12+'30-2'!L12+'30-2'!O12+'30-2'!R12</f>
        <v>247</v>
      </c>
      <c r="E12" s="71">
        <f>SUM(F12:G12)</f>
        <v>20</v>
      </c>
      <c r="F12" s="72">
        <v>17</v>
      </c>
      <c r="G12" s="75">
        <v>3</v>
      </c>
      <c r="H12" s="74">
        <f>SUM(I12:J12)</f>
        <v>0</v>
      </c>
      <c r="I12" s="72">
        <v>0</v>
      </c>
      <c r="J12" s="72">
        <v>0</v>
      </c>
      <c r="K12" s="76">
        <f>SUM(L12:M12)</f>
        <v>23</v>
      </c>
      <c r="L12" s="72">
        <v>20</v>
      </c>
      <c r="M12" s="75">
        <v>3</v>
      </c>
      <c r="N12" s="74">
        <v>0</v>
      </c>
      <c r="O12" s="72">
        <v>0</v>
      </c>
      <c r="P12" s="75">
        <v>0</v>
      </c>
      <c r="Q12" s="74">
        <v>0</v>
      </c>
      <c r="R12" s="72">
        <v>0</v>
      </c>
      <c r="S12" s="75">
        <v>0</v>
      </c>
      <c r="T12" s="303">
        <f t="shared" si="1"/>
        <v>466</v>
      </c>
      <c r="U12" s="74">
        <v>264</v>
      </c>
      <c r="V12" s="72">
        <v>202</v>
      </c>
      <c r="W12" s="65"/>
      <c r="Y12" s="61"/>
      <c r="Z12" s="61"/>
      <c r="AA12" s="61"/>
    </row>
    <row r="13" spans="1:40" s="13" customFormat="1" ht="33.75" customHeight="1">
      <c r="A13" s="84" t="s">
        <v>28</v>
      </c>
      <c r="B13" s="234">
        <f t="shared" ref="B13:B28" si="2">SUM(C13:D13)</f>
        <v>147</v>
      </c>
      <c r="C13" s="216">
        <f>SUM(F13,I13,L13,O13,R13,U13)+'30-2'!B13+'30-2'!E13+'30-2'!H13+'30-2'!K13+'30-2'!N13+'30-2'!Q13</f>
        <v>105</v>
      </c>
      <c r="D13" s="216">
        <f>SUM(G13,J13,M13,P13,S13,V13)+'30-2'!C13+'30-2'!F13+'30-2'!I13+'30-2'!L13+'30-2'!O13+'30-2'!R13</f>
        <v>42</v>
      </c>
      <c r="E13" s="234">
        <f t="shared" ref="E13:E28" si="3">SUM(F13:G13)</f>
        <v>4</v>
      </c>
      <c r="F13" s="220">
        <v>4</v>
      </c>
      <c r="G13" s="304">
        <v>0</v>
      </c>
      <c r="H13" s="236">
        <f t="shared" ref="H13:H28" si="4">SUM(I13:J13)</f>
        <v>0</v>
      </c>
      <c r="I13" s="220">
        <v>0</v>
      </c>
      <c r="J13" s="220">
        <v>0</v>
      </c>
      <c r="K13" s="254">
        <f t="shared" ref="K13:K28" si="5">SUM(L13:M13)</f>
        <v>6</v>
      </c>
      <c r="L13" s="220">
        <v>6</v>
      </c>
      <c r="M13" s="304">
        <v>0</v>
      </c>
      <c r="N13" s="236">
        <v>0</v>
      </c>
      <c r="O13" s="220">
        <v>0</v>
      </c>
      <c r="P13" s="304">
        <v>0</v>
      </c>
      <c r="Q13" s="236">
        <v>0</v>
      </c>
      <c r="R13" s="220">
        <v>0</v>
      </c>
      <c r="S13" s="304">
        <v>0</v>
      </c>
      <c r="T13" s="252">
        <f t="shared" si="1"/>
        <v>122</v>
      </c>
      <c r="U13" s="236">
        <v>90</v>
      </c>
      <c r="V13" s="220">
        <v>32</v>
      </c>
      <c r="W13" s="65"/>
      <c r="Y13" s="61"/>
      <c r="Z13" s="61"/>
      <c r="AA13" s="61"/>
    </row>
    <row r="14" spans="1:40" s="13" customFormat="1" ht="33.75" customHeight="1">
      <c r="A14" s="84" t="s">
        <v>29</v>
      </c>
      <c r="B14" s="234">
        <f t="shared" si="2"/>
        <v>68</v>
      </c>
      <c r="C14" s="216">
        <f>SUM(F14,I14,L14,O14,R14,U14)+'30-2'!B14+'30-2'!E14+'30-2'!H14+'30-2'!K14+'30-2'!N14+'30-2'!Q14</f>
        <v>43</v>
      </c>
      <c r="D14" s="216">
        <f>SUM(G14,J14,M14,P14,S14,V14)+'30-2'!C14+'30-2'!F14+'30-2'!I14+'30-2'!L14+'30-2'!O14+'30-2'!R14</f>
        <v>25</v>
      </c>
      <c r="E14" s="234">
        <f t="shared" si="3"/>
        <v>2</v>
      </c>
      <c r="F14" s="220">
        <v>2</v>
      </c>
      <c r="G14" s="304">
        <v>0</v>
      </c>
      <c r="H14" s="236">
        <f t="shared" si="4"/>
        <v>0</v>
      </c>
      <c r="I14" s="220">
        <v>0</v>
      </c>
      <c r="J14" s="220">
        <v>0</v>
      </c>
      <c r="K14" s="254">
        <f t="shared" si="5"/>
        <v>2</v>
      </c>
      <c r="L14" s="220">
        <v>2</v>
      </c>
      <c r="M14" s="304">
        <v>0</v>
      </c>
      <c r="N14" s="236">
        <v>0</v>
      </c>
      <c r="O14" s="220">
        <v>0</v>
      </c>
      <c r="P14" s="304">
        <v>0</v>
      </c>
      <c r="Q14" s="236">
        <v>0</v>
      </c>
      <c r="R14" s="220">
        <v>0</v>
      </c>
      <c r="S14" s="304">
        <v>0</v>
      </c>
      <c r="T14" s="305">
        <f t="shared" si="1"/>
        <v>55</v>
      </c>
      <c r="U14" s="236">
        <v>35</v>
      </c>
      <c r="V14" s="220">
        <v>20</v>
      </c>
      <c r="W14" s="65"/>
      <c r="Y14" s="61"/>
      <c r="Z14" s="61"/>
      <c r="AA14" s="61"/>
    </row>
    <row r="15" spans="1:40" s="13" customFormat="1" ht="33.75" customHeight="1">
      <c r="A15" s="84" t="s">
        <v>30</v>
      </c>
      <c r="B15" s="234">
        <f t="shared" si="2"/>
        <v>90</v>
      </c>
      <c r="C15" s="216">
        <f>SUM(F15,I15,L15,O15,R15,U15)+'30-2'!B15+'30-2'!E15+'30-2'!H15+'30-2'!K15+'30-2'!N15+'30-2'!Q15</f>
        <v>57</v>
      </c>
      <c r="D15" s="216">
        <f>SUM(G15,J15,M15,P15,S15,V15)+'30-2'!C15+'30-2'!F15+'30-2'!I15+'30-2'!L15+'30-2'!O15+'30-2'!R15</f>
        <v>33</v>
      </c>
      <c r="E15" s="234">
        <f t="shared" si="3"/>
        <v>4</v>
      </c>
      <c r="F15" s="220">
        <v>4</v>
      </c>
      <c r="G15" s="304">
        <v>0</v>
      </c>
      <c r="H15" s="236">
        <f t="shared" si="4"/>
        <v>0</v>
      </c>
      <c r="I15" s="220">
        <v>0</v>
      </c>
      <c r="J15" s="220">
        <v>0</v>
      </c>
      <c r="K15" s="254">
        <f t="shared" si="5"/>
        <v>5</v>
      </c>
      <c r="L15" s="220">
        <v>5</v>
      </c>
      <c r="M15" s="304">
        <v>0</v>
      </c>
      <c r="N15" s="236">
        <v>0</v>
      </c>
      <c r="O15" s="220">
        <v>0</v>
      </c>
      <c r="P15" s="304">
        <v>0</v>
      </c>
      <c r="Q15" s="236">
        <v>0</v>
      </c>
      <c r="R15" s="220">
        <v>0</v>
      </c>
      <c r="S15" s="304">
        <v>0</v>
      </c>
      <c r="T15" s="252">
        <f t="shared" si="1"/>
        <v>72</v>
      </c>
      <c r="U15" s="236">
        <v>46</v>
      </c>
      <c r="V15" s="220">
        <v>26</v>
      </c>
      <c r="W15" s="65"/>
      <c r="Y15" s="61"/>
      <c r="Z15" s="61"/>
      <c r="AA15" s="61"/>
    </row>
    <row r="16" spans="1:40" s="13" customFormat="1" ht="33.75" customHeight="1">
      <c r="A16" s="84" t="s">
        <v>31</v>
      </c>
      <c r="B16" s="234">
        <f t="shared" si="2"/>
        <v>61</v>
      </c>
      <c r="C16" s="216">
        <f>SUM(F16,I16,L16,O16,R16,U16)+'30-2'!B16+'30-2'!E16+'30-2'!H16+'30-2'!K16+'30-2'!N16+'30-2'!Q16</f>
        <v>32</v>
      </c>
      <c r="D16" s="216">
        <f>SUM(G16,J16,M16,P16,S16,V16)+'30-2'!C16+'30-2'!F16+'30-2'!I16+'30-2'!L16+'30-2'!O16+'30-2'!R16</f>
        <v>29</v>
      </c>
      <c r="E16" s="234">
        <f t="shared" si="3"/>
        <v>3</v>
      </c>
      <c r="F16" s="220">
        <v>3</v>
      </c>
      <c r="G16" s="304">
        <v>0</v>
      </c>
      <c r="H16" s="236">
        <f t="shared" si="4"/>
        <v>0</v>
      </c>
      <c r="I16" s="220">
        <v>0</v>
      </c>
      <c r="J16" s="220">
        <v>0</v>
      </c>
      <c r="K16" s="254">
        <f t="shared" si="5"/>
        <v>3</v>
      </c>
      <c r="L16" s="220">
        <v>2</v>
      </c>
      <c r="M16" s="304">
        <v>1</v>
      </c>
      <c r="N16" s="236">
        <v>0</v>
      </c>
      <c r="O16" s="220">
        <v>0</v>
      </c>
      <c r="P16" s="304">
        <v>0</v>
      </c>
      <c r="Q16" s="236">
        <v>0</v>
      </c>
      <c r="R16" s="220">
        <v>0</v>
      </c>
      <c r="S16" s="304">
        <v>0</v>
      </c>
      <c r="T16" s="305">
        <f t="shared" si="1"/>
        <v>49</v>
      </c>
      <c r="U16" s="236">
        <v>26</v>
      </c>
      <c r="V16" s="220">
        <v>23</v>
      </c>
      <c r="W16" s="65"/>
      <c r="Y16" s="61"/>
      <c r="Z16" s="61"/>
      <c r="AA16" s="61"/>
    </row>
    <row r="17" spans="1:27" s="13" customFormat="1" ht="33.75" customHeight="1">
      <c r="A17" s="84" t="s">
        <v>32</v>
      </c>
      <c r="B17" s="234">
        <f t="shared" si="2"/>
        <v>141</v>
      </c>
      <c r="C17" s="216">
        <f>SUM(F17,I17,L17,O17,R17,U17)+'30-2'!B17+'30-2'!E17+'30-2'!H17+'30-2'!K17+'30-2'!N17+'30-2'!Q17</f>
        <v>85</v>
      </c>
      <c r="D17" s="216">
        <f>SUM(G17,J17,M17,P17,S17,V17)+'30-2'!C17+'30-2'!F17+'30-2'!I17+'30-2'!L17+'30-2'!O17+'30-2'!R17</f>
        <v>56</v>
      </c>
      <c r="E17" s="234">
        <f t="shared" si="3"/>
        <v>3</v>
      </c>
      <c r="F17" s="220">
        <v>3</v>
      </c>
      <c r="G17" s="304">
        <v>0</v>
      </c>
      <c r="H17" s="236">
        <f t="shared" si="4"/>
        <v>0</v>
      </c>
      <c r="I17" s="220">
        <v>0</v>
      </c>
      <c r="J17" s="220">
        <v>0</v>
      </c>
      <c r="K17" s="254">
        <f t="shared" si="5"/>
        <v>3</v>
      </c>
      <c r="L17" s="220">
        <v>2</v>
      </c>
      <c r="M17" s="304">
        <v>1</v>
      </c>
      <c r="N17" s="236">
        <v>0</v>
      </c>
      <c r="O17" s="220">
        <v>0</v>
      </c>
      <c r="P17" s="304">
        <v>0</v>
      </c>
      <c r="Q17" s="236">
        <v>0</v>
      </c>
      <c r="R17" s="220">
        <v>0</v>
      </c>
      <c r="S17" s="304">
        <v>0</v>
      </c>
      <c r="T17" s="303">
        <f t="shared" si="1"/>
        <v>123</v>
      </c>
      <c r="U17" s="236">
        <v>74</v>
      </c>
      <c r="V17" s="220">
        <v>49</v>
      </c>
      <c r="W17" s="65"/>
      <c r="Y17" s="61"/>
      <c r="Z17" s="61"/>
      <c r="AA17" s="61"/>
    </row>
    <row r="18" spans="1:27" s="13" customFormat="1" ht="33.75" customHeight="1">
      <c r="A18" s="84" t="s">
        <v>33</v>
      </c>
      <c r="B18" s="234">
        <f t="shared" si="2"/>
        <v>64</v>
      </c>
      <c r="C18" s="216">
        <f>SUM(F18,I18,L18,O18,R18,U18)+'30-2'!B18+'30-2'!E18+'30-2'!H18+'30-2'!K18+'30-2'!N18+'30-2'!Q18</f>
        <v>36</v>
      </c>
      <c r="D18" s="216">
        <f>SUM(G18,J18,M18,P18,S18,V18)+'30-2'!C18+'30-2'!F18+'30-2'!I18+'30-2'!L18+'30-2'!O18+'30-2'!R18</f>
        <v>28</v>
      </c>
      <c r="E18" s="234">
        <f t="shared" si="3"/>
        <v>2</v>
      </c>
      <c r="F18" s="220">
        <v>2</v>
      </c>
      <c r="G18" s="304">
        <v>0</v>
      </c>
      <c r="H18" s="236">
        <f t="shared" si="4"/>
        <v>0</v>
      </c>
      <c r="I18" s="220">
        <v>0</v>
      </c>
      <c r="J18" s="220">
        <v>0</v>
      </c>
      <c r="K18" s="254">
        <f t="shared" si="5"/>
        <v>2</v>
      </c>
      <c r="L18" s="220">
        <v>2</v>
      </c>
      <c r="M18" s="304">
        <v>0</v>
      </c>
      <c r="N18" s="236">
        <v>0</v>
      </c>
      <c r="O18" s="220">
        <v>0</v>
      </c>
      <c r="P18" s="304">
        <v>0</v>
      </c>
      <c r="Q18" s="236">
        <v>0</v>
      </c>
      <c r="R18" s="220">
        <v>0</v>
      </c>
      <c r="S18" s="304">
        <v>0</v>
      </c>
      <c r="T18" s="303">
        <f t="shared" si="1"/>
        <v>54</v>
      </c>
      <c r="U18" s="236">
        <v>31</v>
      </c>
      <c r="V18" s="220">
        <v>23</v>
      </c>
      <c r="W18" s="65"/>
      <c r="Y18" s="61"/>
      <c r="Z18" s="61"/>
      <c r="AA18" s="61"/>
    </row>
    <row r="19" spans="1:27" s="13" customFormat="1" ht="33.75" customHeight="1">
      <c r="A19" s="84" t="s">
        <v>34</v>
      </c>
      <c r="B19" s="234">
        <f t="shared" si="2"/>
        <v>194</v>
      </c>
      <c r="C19" s="216">
        <f>SUM(F19,I19,L19,O19,R19,U19)+'30-2'!B19+'30-2'!E19+'30-2'!H19+'30-2'!K19+'30-2'!N19+'30-2'!Q19</f>
        <v>111</v>
      </c>
      <c r="D19" s="216">
        <f>SUM(G19,J19,M19,P19,S19,V19)+'30-2'!C19+'30-2'!F19+'30-2'!I19+'30-2'!L19+'30-2'!O19+'30-2'!R19</f>
        <v>83</v>
      </c>
      <c r="E19" s="234">
        <f t="shared" si="3"/>
        <v>8</v>
      </c>
      <c r="F19" s="220">
        <v>8</v>
      </c>
      <c r="G19" s="304">
        <v>0</v>
      </c>
      <c r="H19" s="236">
        <f t="shared" si="4"/>
        <v>0</v>
      </c>
      <c r="I19" s="220">
        <v>0</v>
      </c>
      <c r="J19" s="220">
        <v>0</v>
      </c>
      <c r="K19" s="254">
        <f t="shared" si="5"/>
        <v>7</v>
      </c>
      <c r="L19" s="220">
        <v>4</v>
      </c>
      <c r="M19" s="304">
        <v>3</v>
      </c>
      <c r="N19" s="236">
        <v>0</v>
      </c>
      <c r="O19" s="220">
        <v>0</v>
      </c>
      <c r="P19" s="304">
        <v>0</v>
      </c>
      <c r="Q19" s="236">
        <v>0</v>
      </c>
      <c r="R19" s="220">
        <v>0</v>
      </c>
      <c r="S19" s="304">
        <v>0</v>
      </c>
      <c r="T19" s="303">
        <f t="shared" si="1"/>
        <v>161</v>
      </c>
      <c r="U19" s="306">
        <v>95</v>
      </c>
      <c r="V19" s="220">
        <v>66</v>
      </c>
      <c r="W19" s="65"/>
      <c r="Y19" s="61"/>
      <c r="Z19" s="61"/>
      <c r="AA19" s="61"/>
    </row>
    <row r="20" spans="1:27" s="13" customFormat="1" ht="33.75" customHeight="1">
      <c r="A20" s="84" t="s">
        <v>35</v>
      </c>
      <c r="B20" s="234">
        <f t="shared" si="2"/>
        <v>205</v>
      </c>
      <c r="C20" s="216">
        <f>SUM(F20,I20,L20,O20,R20,U20)+'30-2'!B20+'30-2'!E20+'30-2'!H20+'30-2'!K20+'30-2'!N20+'30-2'!Q20</f>
        <v>115</v>
      </c>
      <c r="D20" s="216">
        <f>SUM(G20,J20,M20,P20,S20,V20)+'30-2'!C20+'30-2'!F20+'30-2'!I20+'30-2'!L20+'30-2'!O20+'30-2'!R20</f>
        <v>90</v>
      </c>
      <c r="E20" s="234">
        <f t="shared" si="3"/>
        <v>5</v>
      </c>
      <c r="F20" s="220">
        <v>5</v>
      </c>
      <c r="G20" s="304">
        <v>0</v>
      </c>
      <c r="H20" s="236">
        <f t="shared" si="4"/>
        <v>0</v>
      </c>
      <c r="I20" s="220">
        <v>0</v>
      </c>
      <c r="J20" s="220">
        <v>0</v>
      </c>
      <c r="K20" s="254">
        <f t="shared" si="5"/>
        <v>5</v>
      </c>
      <c r="L20" s="220">
        <v>4</v>
      </c>
      <c r="M20" s="304">
        <v>1</v>
      </c>
      <c r="N20" s="236">
        <v>0</v>
      </c>
      <c r="O20" s="220">
        <v>0</v>
      </c>
      <c r="P20" s="304">
        <v>0</v>
      </c>
      <c r="Q20" s="236">
        <v>0</v>
      </c>
      <c r="R20" s="220">
        <v>0</v>
      </c>
      <c r="S20" s="304">
        <v>0</v>
      </c>
      <c r="T20" s="303">
        <f t="shared" si="1"/>
        <v>171</v>
      </c>
      <c r="U20" s="307">
        <v>97</v>
      </c>
      <c r="V20" s="220">
        <v>74</v>
      </c>
      <c r="W20" s="65"/>
      <c r="Y20" s="61"/>
      <c r="Z20" s="61"/>
      <c r="AA20" s="61"/>
    </row>
    <row r="21" spans="1:27" s="13" customFormat="1" ht="33.75" customHeight="1">
      <c r="A21" s="84" t="s">
        <v>36</v>
      </c>
      <c r="B21" s="234">
        <f t="shared" si="2"/>
        <v>50</v>
      </c>
      <c r="C21" s="216">
        <f>SUM(F21,I21,L21,O21,R21,U21)+'30-2'!B21+'30-2'!E21+'30-2'!H21+'30-2'!K21+'30-2'!N21+'30-2'!Q21</f>
        <v>23</v>
      </c>
      <c r="D21" s="216">
        <f>SUM(G21,J21,M21,P21,S21,V21)+'30-2'!C21+'30-2'!F21+'30-2'!I21+'30-2'!L21+'30-2'!O21+'30-2'!R21</f>
        <v>27</v>
      </c>
      <c r="E21" s="234">
        <f t="shared" si="3"/>
        <v>3</v>
      </c>
      <c r="F21" s="220">
        <v>3</v>
      </c>
      <c r="G21" s="304">
        <v>0</v>
      </c>
      <c r="H21" s="236">
        <f t="shared" si="4"/>
        <v>0</v>
      </c>
      <c r="I21" s="220">
        <v>0</v>
      </c>
      <c r="J21" s="220">
        <v>0</v>
      </c>
      <c r="K21" s="254">
        <f t="shared" si="5"/>
        <v>3</v>
      </c>
      <c r="L21" s="220">
        <v>3</v>
      </c>
      <c r="M21" s="304">
        <v>0</v>
      </c>
      <c r="N21" s="236">
        <v>0</v>
      </c>
      <c r="O21" s="220">
        <v>0</v>
      </c>
      <c r="P21" s="304">
        <v>0</v>
      </c>
      <c r="Q21" s="236">
        <v>0</v>
      </c>
      <c r="R21" s="220">
        <v>0</v>
      </c>
      <c r="S21" s="304">
        <v>0</v>
      </c>
      <c r="T21" s="303">
        <f t="shared" si="1"/>
        <v>37</v>
      </c>
      <c r="U21" s="236">
        <v>15</v>
      </c>
      <c r="V21" s="220">
        <v>22</v>
      </c>
      <c r="W21" s="65"/>
      <c r="Y21" s="61"/>
      <c r="Z21" s="61"/>
      <c r="AA21" s="61"/>
    </row>
    <row r="22" spans="1:27" s="13" customFormat="1" ht="33.75" customHeight="1">
      <c r="A22" s="84" t="s">
        <v>37</v>
      </c>
      <c r="B22" s="234">
        <f t="shared" si="2"/>
        <v>12</v>
      </c>
      <c r="C22" s="216">
        <f>SUM(F22,I22,L22,O22,R22,U22)+'30-2'!B22+'30-2'!E22+'30-2'!H22+'30-2'!K22+'30-2'!N22+'30-2'!Q22</f>
        <v>6</v>
      </c>
      <c r="D22" s="216">
        <f>SUM(G22,J22,M22,P22,S22,V22)+'30-2'!C22+'30-2'!F22+'30-2'!I22+'30-2'!L22+'30-2'!O22+'30-2'!R22</f>
        <v>6</v>
      </c>
      <c r="E22" s="234">
        <f t="shared" si="3"/>
        <v>1</v>
      </c>
      <c r="F22" s="220">
        <v>1</v>
      </c>
      <c r="G22" s="304">
        <v>0</v>
      </c>
      <c r="H22" s="236">
        <f t="shared" si="4"/>
        <v>0</v>
      </c>
      <c r="I22" s="220">
        <v>0</v>
      </c>
      <c r="J22" s="220">
        <v>0</v>
      </c>
      <c r="K22" s="254">
        <f t="shared" si="5"/>
        <v>1</v>
      </c>
      <c r="L22" s="220">
        <v>0</v>
      </c>
      <c r="M22" s="304">
        <v>1</v>
      </c>
      <c r="N22" s="236">
        <v>0</v>
      </c>
      <c r="O22" s="220">
        <v>0</v>
      </c>
      <c r="P22" s="304">
        <v>0</v>
      </c>
      <c r="Q22" s="236">
        <v>0</v>
      </c>
      <c r="R22" s="220">
        <v>0</v>
      </c>
      <c r="S22" s="304">
        <v>0</v>
      </c>
      <c r="T22" s="303">
        <f t="shared" si="1"/>
        <v>8</v>
      </c>
      <c r="U22" s="236">
        <v>5</v>
      </c>
      <c r="V22" s="220">
        <v>3</v>
      </c>
      <c r="W22" s="65"/>
      <c r="Y22" s="61"/>
      <c r="Z22" s="61"/>
      <c r="AA22" s="61"/>
    </row>
    <row r="23" spans="1:27" s="13" customFormat="1" ht="33.75" customHeight="1">
      <c r="A23" s="84" t="s">
        <v>38</v>
      </c>
      <c r="B23" s="234">
        <f t="shared" si="2"/>
        <v>39</v>
      </c>
      <c r="C23" s="216">
        <f>SUM(F23,I23,L23,O23,R23,U23)+'30-2'!B23+'30-2'!E23+'30-2'!H23+'30-2'!K23+'30-2'!N23+'30-2'!Q23</f>
        <v>25</v>
      </c>
      <c r="D23" s="216">
        <f>SUM(G23,J23,M23,P23,S23,V23)+'30-2'!C23+'30-2'!F23+'30-2'!I23+'30-2'!L23+'30-2'!O23+'30-2'!R23</f>
        <v>14</v>
      </c>
      <c r="E23" s="234">
        <f t="shared" si="3"/>
        <v>3</v>
      </c>
      <c r="F23" s="220">
        <v>3</v>
      </c>
      <c r="G23" s="304">
        <v>0</v>
      </c>
      <c r="H23" s="236">
        <f t="shared" si="4"/>
        <v>0</v>
      </c>
      <c r="I23" s="220">
        <v>0</v>
      </c>
      <c r="J23" s="220">
        <v>0</v>
      </c>
      <c r="K23" s="254">
        <f t="shared" si="5"/>
        <v>3</v>
      </c>
      <c r="L23" s="220">
        <v>2</v>
      </c>
      <c r="M23" s="304">
        <v>1</v>
      </c>
      <c r="N23" s="236">
        <v>0</v>
      </c>
      <c r="O23" s="220">
        <v>0</v>
      </c>
      <c r="P23" s="304">
        <v>0</v>
      </c>
      <c r="Q23" s="236">
        <v>0</v>
      </c>
      <c r="R23" s="220">
        <v>0</v>
      </c>
      <c r="S23" s="304">
        <v>0</v>
      </c>
      <c r="T23" s="303">
        <f t="shared" si="1"/>
        <v>28</v>
      </c>
      <c r="U23" s="236">
        <v>18</v>
      </c>
      <c r="V23" s="220">
        <v>10</v>
      </c>
      <c r="W23" s="65"/>
      <c r="Y23" s="61"/>
      <c r="Z23" s="61"/>
      <c r="AA23" s="61"/>
    </row>
    <row r="24" spans="1:27" s="13" customFormat="1" ht="33.75" customHeight="1">
      <c r="A24" s="84" t="s">
        <v>39</v>
      </c>
      <c r="B24" s="234">
        <f t="shared" si="2"/>
        <v>69</v>
      </c>
      <c r="C24" s="216">
        <f>SUM(F24,I24,L24,O24,R24,U24)+'30-2'!B24+'30-2'!E24+'30-2'!H24+'30-2'!K24+'30-2'!N24+'30-2'!Q24</f>
        <v>38</v>
      </c>
      <c r="D24" s="216">
        <f>SUM(G24,J24,M24,P24,S24,V24)+'30-2'!C24+'30-2'!F24+'30-2'!I24+'30-2'!L24+'30-2'!O24+'30-2'!R24</f>
        <v>31</v>
      </c>
      <c r="E24" s="234">
        <f t="shared" si="3"/>
        <v>4</v>
      </c>
      <c r="F24" s="220">
        <v>3</v>
      </c>
      <c r="G24" s="304">
        <v>1</v>
      </c>
      <c r="H24" s="236">
        <f t="shared" si="4"/>
        <v>0</v>
      </c>
      <c r="I24" s="220">
        <v>0</v>
      </c>
      <c r="J24" s="220">
        <v>0</v>
      </c>
      <c r="K24" s="254">
        <f t="shared" si="5"/>
        <v>4</v>
      </c>
      <c r="L24" s="220">
        <v>4</v>
      </c>
      <c r="M24" s="304">
        <v>0</v>
      </c>
      <c r="N24" s="236">
        <v>0</v>
      </c>
      <c r="O24" s="220">
        <v>0</v>
      </c>
      <c r="P24" s="304">
        <v>0</v>
      </c>
      <c r="Q24" s="236">
        <v>0</v>
      </c>
      <c r="R24" s="220">
        <v>0</v>
      </c>
      <c r="S24" s="304">
        <v>0</v>
      </c>
      <c r="T24" s="303">
        <f t="shared" si="1"/>
        <v>50</v>
      </c>
      <c r="U24" s="236">
        <v>29</v>
      </c>
      <c r="V24" s="220">
        <v>21</v>
      </c>
      <c r="W24" s="65"/>
      <c r="Y24" s="61"/>
      <c r="Z24" s="61"/>
      <c r="AA24" s="61"/>
    </row>
    <row r="25" spans="1:27" s="13" customFormat="1" ht="33.75" customHeight="1">
      <c r="A25" s="84" t="s">
        <v>40</v>
      </c>
      <c r="B25" s="234">
        <f t="shared" si="2"/>
        <v>27</v>
      </c>
      <c r="C25" s="216">
        <f>SUM(F25,I25,L25,O25,R25,U25)+'30-2'!B25+'30-2'!E25+'30-2'!H25+'30-2'!K25+'30-2'!N25+'30-2'!Q25</f>
        <v>16</v>
      </c>
      <c r="D25" s="216">
        <f>SUM(G25,J25,M25,P25,S25,V25)+'30-2'!C25+'30-2'!F25+'30-2'!I25+'30-2'!L25+'30-2'!O25+'30-2'!R25</f>
        <v>11</v>
      </c>
      <c r="E25" s="234">
        <f t="shared" si="3"/>
        <v>1</v>
      </c>
      <c r="F25" s="220">
        <v>1</v>
      </c>
      <c r="G25" s="304">
        <v>0</v>
      </c>
      <c r="H25" s="236">
        <f t="shared" si="4"/>
        <v>0</v>
      </c>
      <c r="I25" s="220">
        <v>0</v>
      </c>
      <c r="J25" s="220">
        <v>0</v>
      </c>
      <c r="K25" s="254">
        <f t="shared" si="5"/>
        <v>1</v>
      </c>
      <c r="L25" s="220">
        <v>0</v>
      </c>
      <c r="M25" s="304">
        <v>1</v>
      </c>
      <c r="N25" s="236">
        <v>0</v>
      </c>
      <c r="O25" s="220">
        <v>0</v>
      </c>
      <c r="P25" s="304">
        <v>0</v>
      </c>
      <c r="Q25" s="236">
        <v>0</v>
      </c>
      <c r="R25" s="220">
        <v>0</v>
      </c>
      <c r="S25" s="304">
        <v>0</v>
      </c>
      <c r="T25" s="303">
        <f t="shared" si="1"/>
        <v>20</v>
      </c>
      <c r="U25" s="236">
        <v>13</v>
      </c>
      <c r="V25" s="220">
        <v>7</v>
      </c>
      <c r="W25" s="65"/>
      <c r="Y25" s="61"/>
      <c r="Z25" s="61"/>
      <c r="AA25" s="61"/>
    </row>
    <row r="26" spans="1:27" s="13" customFormat="1" ht="33.75" customHeight="1">
      <c r="A26" s="84" t="s">
        <v>41</v>
      </c>
      <c r="B26" s="234">
        <f t="shared" si="2"/>
        <v>33</v>
      </c>
      <c r="C26" s="216">
        <f>SUM(F26,I26,L26,O26,R26,U26)+'30-2'!B26+'30-2'!E26+'30-2'!H26+'30-2'!K26+'30-2'!N26+'30-2'!Q26</f>
        <v>21</v>
      </c>
      <c r="D26" s="216">
        <f>SUM(G26,J26,M26,P26,S26,V26)+'30-2'!C26+'30-2'!F26+'30-2'!I26+'30-2'!L26+'30-2'!O26+'30-2'!R26</f>
        <v>12</v>
      </c>
      <c r="E26" s="234">
        <f t="shared" si="3"/>
        <v>1</v>
      </c>
      <c r="F26" s="220">
        <v>1</v>
      </c>
      <c r="G26" s="304">
        <v>0</v>
      </c>
      <c r="H26" s="236">
        <f t="shared" si="4"/>
        <v>0</v>
      </c>
      <c r="I26" s="220">
        <v>0</v>
      </c>
      <c r="J26" s="220">
        <v>0</v>
      </c>
      <c r="K26" s="254">
        <f t="shared" si="5"/>
        <v>2</v>
      </c>
      <c r="L26" s="220">
        <v>2</v>
      </c>
      <c r="M26" s="304">
        <v>0</v>
      </c>
      <c r="N26" s="236">
        <v>0</v>
      </c>
      <c r="O26" s="220">
        <v>0</v>
      </c>
      <c r="P26" s="304">
        <v>0</v>
      </c>
      <c r="Q26" s="236">
        <v>0</v>
      </c>
      <c r="R26" s="220">
        <v>0</v>
      </c>
      <c r="S26" s="304">
        <v>0</v>
      </c>
      <c r="T26" s="252">
        <f t="shared" si="1"/>
        <v>27</v>
      </c>
      <c r="U26" s="236">
        <v>17</v>
      </c>
      <c r="V26" s="220">
        <v>10</v>
      </c>
      <c r="W26" s="65"/>
      <c r="Y26" s="61"/>
      <c r="Z26" s="61"/>
      <c r="AA26" s="61"/>
    </row>
    <row r="27" spans="1:27" s="13" customFormat="1" ht="33.75" customHeight="1">
      <c r="A27" s="85" t="s">
        <v>148</v>
      </c>
      <c r="B27" s="234">
        <f t="shared" si="2"/>
        <v>30</v>
      </c>
      <c r="C27" s="216">
        <f>SUM(F27,I27,L27,O27,R27,U27)+'30-2'!B27+'30-2'!E27+'30-2'!H27+'30-2'!K27+'30-2'!N27+'30-2'!Q27</f>
        <v>22</v>
      </c>
      <c r="D27" s="216">
        <f>SUM(G27,J27,M27,P27,S27,V27)+'30-2'!C27+'30-2'!F27+'30-2'!I27+'30-2'!L27+'30-2'!O27+'30-2'!R27</f>
        <v>8</v>
      </c>
      <c r="E27" s="234">
        <f t="shared" si="3"/>
        <v>2</v>
      </c>
      <c r="F27" s="220">
        <v>2</v>
      </c>
      <c r="G27" s="304">
        <v>0</v>
      </c>
      <c r="H27" s="236">
        <f t="shared" si="4"/>
        <v>0</v>
      </c>
      <c r="I27" s="220">
        <v>0</v>
      </c>
      <c r="J27" s="220">
        <v>0</v>
      </c>
      <c r="K27" s="254">
        <f t="shared" si="5"/>
        <v>2</v>
      </c>
      <c r="L27" s="220">
        <v>2</v>
      </c>
      <c r="M27" s="304">
        <v>0</v>
      </c>
      <c r="N27" s="236">
        <v>0</v>
      </c>
      <c r="O27" s="220">
        <v>0</v>
      </c>
      <c r="P27" s="304">
        <v>0</v>
      </c>
      <c r="Q27" s="236">
        <v>0</v>
      </c>
      <c r="R27" s="220">
        <v>0</v>
      </c>
      <c r="S27" s="304">
        <v>0</v>
      </c>
      <c r="T27" s="305">
        <f t="shared" si="1"/>
        <v>21</v>
      </c>
      <c r="U27" s="236">
        <v>15</v>
      </c>
      <c r="V27" s="220">
        <v>6</v>
      </c>
      <c r="W27" s="65"/>
      <c r="Y27" s="61"/>
      <c r="Z27" s="61"/>
      <c r="AA27" s="61"/>
    </row>
    <row r="28" spans="1:27" s="13" customFormat="1" ht="33.75" customHeight="1" thickBot="1">
      <c r="A28" s="86" t="s">
        <v>43</v>
      </c>
      <c r="B28" s="255">
        <f t="shared" si="2"/>
        <v>43</v>
      </c>
      <c r="C28" s="225">
        <f>SUM(F28,I28,L28,O28,R28,U28)+'30-2'!B28+'30-2'!E28+'30-2'!H28+'30-2'!K28+'30-2'!N28+'30-2'!Q28</f>
        <v>28</v>
      </c>
      <c r="D28" s="226">
        <f>SUM(G28,J28,M28,P28,S28,V28)+'30-2'!C28+'30-2'!F28+'30-2'!I28+'30-2'!L28+'30-2'!O28+'30-2'!R28</f>
        <v>15</v>
      </c>
      <c r="E28" s="255">
        <f t="shared" si="3"/>
        <v>2</v>
      </c>
      <c r="F28" s="225">
        <v>2</v>
      </c>
      <c r="G28" s="308">
        <v>0</v>
      </c>
      <c r="H28" s="309">
        <f t="shared" si="4"/>
        <v>0</v>
      </c>
      <c r="I28" s="225">
        <v>0</v>
      </c>
      <c r="J28" s="225">
        <v>0</v>
      </c>
      <c r="K28" s="256">
        <f t="shared" si="5"/>
        <v>2</v>
      </c>
      <c r="L28" s="225">
        <v>2</v>
      </c>
      <c r="M28" s="308">
        <v>0</v>
      </c>
      <c r="N28" s="309">
        <v>0</v>
      </c>
      <c r="O28" s="225">
        <v>0</v>
      </c>
      <c r="P28" s="308">
        <v>0</v>
      </c>
      <c r="Q28" s="309">
        <v>0</v>
      </c>
      <c r="R28" s="225">
        <v>0</v>
      </c>
      <c r="S28" s="308">
        <v>0</v>
      </c>
      <c r="T28" s="310">
        <f t="shared" si="1"/>
        <v>33</v>
      </c>
      <c r="U28" s="311">
        <v>22</v>
      </c>
      <c r="V28" s="225">
        <v>11</v>
      </c>
      <c r="W28" s="65"/>
    </row>
    <row r="29" spans="1:27" ht="20.25" customHeight="1">
      <c r="B29" s="87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70866141732283472" top="0.78740157480314965" bottom="0.59055118110236227" header="0.51181102362204722" footer="0.51181102362204722"/>
  <pageSetup paperSize="9" scale="89" orientation="portrait" r:id="rId1"/>
  <headerFooter scaleWithDoc="0" alignWithMargins="0">
    <oddHeader>&amp;L&amp;11中学校</oddHeader>
  </headerFooter>
  <ignoredErrors>
    <ignoredError sqref="T7 B8:M9" formula="1"/>
    <ignoredError sqref="N8:N9" formula="1" formulaRange="1"/>
    <ignoredError sqref="N10 K12:K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8</vt:i4>
      </vt:variant>
    </vt:vector>
  </HeadingPairs>
  <TitlesOfParts>
    <vt:vector size="23" baseType="lpstr">
      <vt:lpstr>21</vt:lpstr>
      <vt:lpstr>22 23</vt:lpstr>
      <vt:lpstr>24</vt:lpstr>
      <vt:lpstr>25</vt:lpstr>
      <vt:lpstr>26</vt:lpstr>
      <vt:lpstr>27</vt:lpstr>
      <vt:lpstr>28</vt:lpstr>
      <vt:lpstr>29</vt:lpstr>
      <vt:lpstr>30-1</vt:lpstr>
      <vt:lpstr>30-2</vt:lpstr>
      <vt:lpstr>30-3</vt:lpstr>
      <vt:lpstr>30-4</vt:lpstr>
      <vt:lpstr>31-1</vt:lpstr>
      <vt:lpstr>31-2</vt:lpstr>
      <vt:lpstr>32～39</vt:lpstr>
      <vt:lpstr>'22 23'!Print_Area</vt:lpstr>
      <vt:lpstr>'30-1'!Print_Area</vt:lpstr>
      <vt:lpstr>'30-2'!Print_Area</vt:lpstr>
      <vt:lpstr>'30-3'!Print_Area</vt:lpstr>
      <vt:lpstr>'30-4'!Print_Area</vt:lpstr>
      <vt:lpstr>'31-1'!Print_Area</vt:lpstr>
      <vt:lpstr>'31-2'!Print_Area</vt:lpstr>
      <vt:lpstr>'32～39'!Print_Area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 </cp:lastModifiedBy>
  <cp:lastPrinted>2014-02-14T06:53:34Z</cp:lastPrinted>
  <dcterms:created xsi:type="dcterms:W3CDTF">2013-02-14T01:41:07Z</dcterms:created>
  <dcterms:modified xsi:type="dcterms:W3CDTF">2014-03-10T01:57:26Z</dcterms:modified>
</cp:coreProperties>
</file>