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ml.chartshapes+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drawings/drawing15.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charts/chart18.xml" ContentType="application/vnd.openxmlformats-officedocument.drawingml.chart+xml"/>
  <Override PartName="/xl/charts/chart27.xml" ContentType="application/vnd.openxmlformats-officedocument.drawingml.chart+xml"/>
  <Override PartName="/xl/drawings/drawing13.xml" ContentType="application/vnd.openxmlformats-officedocument.drawing+xml"/>
  <Override PartName="/xl/charts/chart36.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34.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37.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charts/chart35.xml" ContentType="application/vnd.openxmlformats-officedocument.drawingml.chart+xml"/>
  <Override PartName="/xl/calcChain.xml" ContentType="application/vnd.openxmlformats-officedocument.spreadsheetml.calcChain+xml"/>
  <Override PartName="/xl/charts/chart13.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24.xml" ContentType="application/vnd.openxmlformats-officedocument.drawingml.chart+xml"/>
  <Override PartName="/xl/charts/chart33.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7260" yWindow="4890" windowWidth="10500" windowHeight="5940" tabRatio="796" firstSheet="2" activeTab="3"/>
  </bookViews>
  <sheets>
    <sheet name="①出生率合計特殊出生率" sheetId="18" r:id="rId1"/>
    <sheet name="月別出生　出生時平均年齢" sheetId="1" r:id="rId2"/>
    <sheet name="出生順位別出生数" sheetId="3" r:id="rId3"/>
    <sheet name="母の年齢階級別" sheetId="4" r:id="rId4"/>
    <sheet name="母の年齢階級別に見た第1子出生構成割合" sheetId="5" r:id="rId5"/>
    <sheet name="第1子出生数" sheetId="6" r:id="rId6"/>
    <sheet name="第2子出生数" sheetId="7" r:id="rId7"/>
    <sheet name="第3子出生数" sheetId="8" r:id="rId8"/>
    <sheet name="第4子以上出生数" sheetId="20" r:id="rId9"/>
    <sheet name="単胎多産" sheetId="10" r:id="rId10"/>
    <sheet name="妊娠期間別単産複産" sheetId="11" r:id="rId11"/>
    <sheet name="平均体重単複" sheetId="13" r:id="rId12"/>
    <sheet name="出生場所" sheetId="14" r:id="rId13"/>
    <sheet name="嫡出子 母の国籍" sheetId="21" r:id="rId14"/>
    <sheet name="世帯の主な仕事" sheetId="9" r:id="rId15"/>
    <sheet name="第１出生時の世帯の主な仕事" sheetId="22" r:id="rId16"/>
    <sheet name=" 第2子世帯の主な仕事 " sheetId="23" r:id="rId17"/>
    <sheet name="第3子出生時の世帯の主な仕事" sheetId="24" r:id="rId18"/>
  </sheets>
  <externalReferences>
    <externalReference r:id="rId19"/>
    <externalReference r:id="rId20"/>
    <externalReference r:id="rId21"/>
  </externalReferences>
  <definedNames>
    <definedName name="_xlnm.Print_Area" localSheetId="16">' 第2子世帯の主な仕事 '!$A$1:$M$50</definedName>
    <definedName name="_xlnm.Print_Area" localSheetId="0">①出生率合計特殊出生率!$A$1:$S$50</definedName>
    <definedName name="_xlnm.Print_Area" localSheetId="1">'月別出生　出生時平均年齢'!$A$1:$L$54</definedName>
    <definedName name="_xlnm.Print_Area" localSheetId="2">出生順位別出生数!$A$1:$L$52</definedName>
    <definedName name="_xlnm.Print_Area" localSheetId="12">出生場所!$A$1:$M$50</definedName>
    <definedName name="_xlnm.Print_Area" localSheetId="14">世帯の主な仕事!$A$1:$M$50</definedName>
    <definedName name="_xlnm.Print_Area" localSheetId="5">第1子出生数!$A$1:$M$58</definedName>
    <definedName name="_xlnm.Print_Area" localSheetId="15">第１出生時の世帯の主な仕事!$A$1:$M$50</definedName>
    <definedName name="_xlnm.Print_Area" localSheetId="6">第2子出生数!$A$1:$M$50</definedName>
    <definedName name="_xlnm.Print_Area" localSheetId="17">第3子出生時の世帯の主な仕事!$A$1:$M$50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13">'嫡出子 母の国籍'!$A$1:$M$51</definedName>
    <definedName name="_xlnm.Print_Area" localSheetId="10">妊娠期間別単産複産!$A$1:$M$50</definedName>
    <definedName name="_xlnm.Print_Area" localSheetId="11">平均体重単複!$A$1:$L$53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B12" i="21"/>
  <c r="F12" s="1"/>
  <c r="C26" i="13"/>
  <c r="C25"/>
  <c r="G25" s="1"/>
  <c r="C19"/>
  <c r="C20"/>
  <c r="C21"/>
  <c r="C22"/>
  <c r="C23"/>
  <c r="C24"/>
  <c r="C18"/>
  <c r="C15"/>
  <c r="F12" i="10"/>
  <c r="K10" i="20"/>
  <c r="K18" i="8"/>
  <c r="K19" i="7"/>
  <c r="K18" i="6"/>
  <c r="B25" i="5"/>
  <c r="C25" s="1"/>
  <c r="D25"/>
  <c r="E25"/>
  <c r="F25"/>
  <c r="G25"/>
  <c r="H25"/>
  <c r="I25"/>
  <c r="J25"/>
  <c r="J11"/>
  <c r="J12"/>
  <c r="B12"/>
  <c r="J12" i="4"/>
  <c r="B12"/>
  <c r="B24" s="1"/>
  <c r="E24"/>
  <c r="I24"/>
  <c r="B38" i="3"/>
  <c r="C38" s="1"/>
  <c r="D38"/>
  <c r="E38"/>
  <c r="F38"/>
  <c r="G12" i="21" l="1"/>
  <c r="H25" i="13"/>
  <c r="I25"/>
  <c r="G24" i="4"/>
  <c r="C24"/>
  <c r="J24"/>
  <c r="H24"/>
  <c r="F24"/>
  <c r="D24"/>
  <c r="F30" i="3" l="1"/>
  <c r="E30"/>
  <c r="D30"/>
  <c r="B37"/>
  <c r="E37" s="1"/>
  <c r="B36"/>
  <c r="E36" s="1"/>
  <c r="B35"/>
  <c r="E35" s="1"/>
  <c r="B34"/>
  <c r="E34" s="1"/>
  <c r="B33"/>
  <c r="E33" s="1"/>
  <c r="B32"/>
  <c r="E32" s="1"/>
  <c r="B31"/>
  <c r="E31" s="1"/>
  <c r="B30"/>
  <c r="C30"/>
  <c r="L18" i="8"/>
  <c r="I10" i="9"/>
  <c r="G11" i="21"/>
  <c r="B11"/>
  <c r="F11" s="1"/>
  <c r="E15" i="14"/>
  <c r="E14"/>
  <c r="E13"/>
  <c r="E12"/>
  <c r="E11"/>
  <c r="I15"/>
  <c r="I14"/>
  <c r="I13"/>
  <c r="I12"/>
  <c r="I11"/>
  <c r="G13" i="13"/>
  <c r="H13"/>
  <c r="I13"/>
  <c r="G24"/>
  <c r="H24"/>
  <c r="I24"/>
  <c r="J10" i="20"/>
  <c r="J18" i="8"/>
  <c r="J19" i="7"/>
  <c r="J11" i="4"/>
  <c r="J23" s="1"/>
  <c r="J18" i="6"/>
  <c r="B24" i="5"/>
  <c r="C24" s="1"/>
  <c r="D24"/>
  <c r="F24"/>
  <c r="H24"/>
  <c r="I24"/>
  <c r="J24"/>
  <c r="B13"/>
  <c r="B26" s="1"/>
  <c r="B11"/>
  <c r="B23" i="4"/>
  <c r="C23"/>
  <c r="D23"/>
  <c r="E23"/>
  <c r="F23"/>
  <c r="G23"/>
  <c r="H23"/>
  <c r="I23"/>
  <c r="B11"/>
  <c r="J13"/>
  <c r="C23" i="5"/>
  <c r="J10"/>
  <c r="L10" i="20"/>
  <c r="L18" i="6"/>
  <c r="J13" i="5"/>
  <c r="K10" i="9"/>
  <c r="B13" i="21"/>
  <c r="G13" s="1"/>
  <c r="K11" i="14"/>
  <c r="K15"/>
  <c r="K14"/>
  <c r="K13"/>
  <c r="K12"/>
  <c r="I15" i="13"/>
  <c r="H15"/>
  <c r="G15"/>
  <c r="I26"/>
  <c r="H26"/>
  <c r="L19" i="7"/>
  <c r="B13" i="4"/>
  <c r="F25" s="1"/>
  <c r="B12" i="3"/>
  <c r="B39" s="1"/>
  <c r="E39" s="1"/>
  <c r="H15" i="1"/>
  <c r="H10" i="18"/>
  <c r="I23" i="13"/>
  <c r="H23"/>
  <c r="G23"/>
  <c r="G12"/>
  <c r="H12"/>
  <c r="I12"/>
  <c r="F9" i="10"/>
  <c r="I10" i="20"/>
  <c r="I18" i="8"/>
  <c r="I19" i="7"/>
  <c r="I18" i="6"/>
  <c r="J23" i="5"/>
  <c r="I23"/>
  <c r="H23"/>
  <c r="G23"/>
  <c r="F23"/>
  <c r="E23"/>
  <c r="D23"/>
  <c r="J10" i="4"/>
  <c r="H10" i="9"/>
  <c r="B10" i="21"/>
  <c r="G10" s="1"/>
  <c r="F10"/>
  <c r="H15" i="14"/>
  <c r="H14"/>
  <c r="H13"/>
  <c r="H12"/>
  <c r="H11"/>
  <c r="B10" i="5"/>
  <c r="B10" i="4"/>
  <c r="J22"/>
  <c r="I22"/>
  <c r="G22"/>
  <c r="E22"/>
  <c r="C22"/>
  <c r="B9" i="3"/>
  <c r="G15" i="1"/>
  <c r="F15"/>
  <c r="E15"/>
  <c r="D15"/>
  <c r="C15"/>
  <c r="B15"/>
  <c r="B8" i="3"/>
  <c r="B7"/>
  <c r="B6"/>
  <c r="B5"/>
  <c r="B3"/>
  <c r="B4"/>
  <c r="B9" i="4"/>
  <c r="B21"/>
  <c r="J9"/>
  <c r="J8"/>
  <c r="J21"/>
  <c r="I21"/>
  <c r="H21"/>
  <c r="G21"/>
  <c r="F21"/>
  <c r="E21"/>
  <c r="D21"/>
  <c r="C21"/>
  <c r="C16"/>
  <c r="J4"/>
  <c r="J5"/>
  <c r="J6"/>
  <c r="J7"/>
  <c r="D16"/>
  <c r="E16"/>
  <c r="F16"/>
  <c r="G16"/>
  <c r="H16"/>
  <c r="I16"/>
  <c r="J16"/>
  <c r="C17"/>
  <c r="D17"/>
  <c r="E17"/>
  <c r="F17"/>
  <c r="G17"/>
  <c r="H17"/>
  <c r="I17"/>
  <c r="J17"/>
  <c r="C18"/>
  <c r="D18"/>
  <c r="E18"/>
  <c r="F18"/>
  <c r="G18"/>
  <c r="H18"/>
  <c r="I18"/>
  <c r="J18"/>
  <c r="C20"/>
  <c r="D20"/>
  <c r="E20"/>
  <c r="F20"/>
  <c r="G20"/>
  <c r="H20"/>
  <c r="I20"/>
  <c r="J20"/>
  <c r="J9" i="5"/>
  <c r="B9"/>
  <c r="B22"/>
  <c r="B8"/>
  <c r="B7"/>
  <c r="B6"/>
  <c r="E19"/>
  <c r="B5"/>
  <c r="B4"/>
  <c r="E17"/>
  <c r="J8"/>
  <c r="J7"/>
  <c r="J6"/>
  <c r="J5"/>
  <c r="J18"/>
  <c r="J4"/>
  <c r="D17"/>
  <c r="F17"/>
  <c r="H17"/>
  <c r="J17"/>
  <c r="D18"/>
  <c r="E18"/>
  <c r="F18"/>
  <c r="G18"/>
  <c r="H18"/>
  <c r="I18"/>
  <c r="D19"/>
  <c r="F19"/>
  <c r="H19"/>
  <c r="J19"/>
  <c r="C21"/>
  <c r="D21"/>
  <c r="E21"/>
  <c r="F21"/>
  <c r="G21"/>
  <c r="H21"/>
  <c r="I21"/>
  <c r="J21"/>
  <c r="F8" i="10"/>
  <c r="F7"/>
  <c r="F6"/>
  <c r="F5"/>
  <c r="F4"/>
  <c r="F3"/>
  <c r="I22" i="13"/>
  <c r="H22"/>
  <c r="G22"/>
  <c r="I11"/>
  <c r="H11"/>
  <c r="G11"/>
  <c r="I21"/>
  <c r="G21"/>
  <c r="H21"/>
  <c r="G10"/>
  <c r="H10"/>
  <c r="I10"/>
  <c r="G6"/>
  <c r="H6"/>
  <c r="I6"/>
  <c r="G7"/>
  <c r="H7"/>
  <c r="I7"/>
  <c r="G8"/>
  <c r="H8"/>
  <c r="I8"/>
  <c r="G9"/>
  <c r="H9"/>
  <c r="I9"/>
  <c r="G17"/>
  <c r="H17"/>
  <c r="I17"/>
  <c r="G18"/>
  <c r="H18"/>
  <c r="I18"/>
  <c r="G19"/>
  <c r="H19"/>
  <c r="I19"/>
  <c r="G20"/>
  <c r="H20"/>
  <c r="I20"/>
  <c r="G15" i="14"/>
  <c r="G14"/>
  <c r="G13"/>
  <c r="G12"/>
  <c r="G11"/>
  <c r="F15"/>
  <c r="D15"/>
  <c r="C15"/>
  <c r="F14"/>
  <c r="D14"/>
  <c r="C14"/>
  <c r="F13"/>
  <c r="D13"/>
  <c r="C13"/>
  <c r="F12"/>
  <c r="D12"/>
  <c r="C12"/>
  <c r="F11"/>
  <c r="D11"/>
  <c r="C11"/>
  <c r="B15"/>
  <c r="B14"/>
  <c r="B13"/>
  <c r="B12"/>
  <c r="B11"/>
  <c r="D4" i="21"/>
  <c r="F4"/>
  <c r="G4"/>
  <c r="D5"/>
  <c r="G5"/>
  <c r="F5"/>
  <c r="D6"/>
  <c r="F6"/>
  <c r="G6"/>
  <c r="B8"/>
  <c r="B9"/>
  <c r="F9" s="1"/>
  <c r="G9"/>
  <c r="G10" i="9"/>
  <c r="I19" i="5"/>
  <c r="G19"/>
  <c r="I17"/>
  <c r="G17"/>
  <c r="D22" i="4"/>
  <c r="F22"/>
  <c r="H22"/>
  <c r="G26" i="13"/>
  <c r="G22" i="5"/>
  <c r="C22"/>
  <c r="H22"/>
  <c r="D22"/>
  <c r="I22"/>
  <c r="E22"/>
  <c r="J22"/>
  <c r="F22"/>
  <c r="I25" i="4" l="1"/>
  <c r="E25"/>
  <c r="D25"/>
  <c r="H26" i="5"/>
  <c r="I26"/>
  <c r="E26"/>
  <c r="C26"/>
  <c r="G26"/>
  <c r="B25" i="4"/>
  <c r="D31" i="3"/>
  <c r="F31"/>
  <c r="D32"/>
  <c r="F32"/>
  <c r="D33"/>
  <c r="F33"/>
  <c r="D34"/>
  <c r="F34"/>
  <c r="D35"/>
  <c r="F35"/>
  <c r="D36"/>
  <c r="F36"/>
  <c r="D37"/>
  <c r="F37"/>
  <c r="D39"/>
  <c r="F39"/>
  <c r="C31"/>
  <c r="C32"/>
  <c r="C33"/>
  <c r="C34"/>
  <c r="C35"/>
  <c r="C36"/>
  <c r="C37"/>
  <c r="C39"/>
  <c r="F13" i="21"/>
  <c r="D26" i="5"/>
  <c r="F26"/>
  <c r="J26"/>
  <c r="G24"/>
  <c r="E24"/>
  <c r="J25" i="4"/>
  <c r="G25"/>
  <c r="C25"/>
  <c r="H25"/>
</calcChain>
</file>

<file path=xl/sharedStrings.xml><?xml version="1.0" encoding="utf-8"?>
<sst xmlns="http://schemas.openxmlformats.org/spreadsheetml/2006/main" count="566" uniqueCount="211">
  <si>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</si>
  <si>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</si>
  <si>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</si>
  <si>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</si>
  <si>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</si>
  <si>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</si>
  <si>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</si>
  <si>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</si>
  <si>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</si>
  <si>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</si>
  <si>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</si>
  <si>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</si>
  <si>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</si>
  <si>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</si>
  <si>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</si>
  <si>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</si>
  <si>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</si>
  <si>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</si>
  <si>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</si>
  <si>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農家</t>
  </si>
  <si>
    <t>自営業</t>
  </si>
  <si>
    <t>勤労者１</t>
  </si>
  <si>
    <t>勤労者２</t>
  </si>
  <si>
    <t>その他</t>
  </si>
  <si>
    <t>無職</t>
  </si>
  <si>
    <t>不詳</t>
  </si>
  <si>
    <t>年次</t>
    <rPh sb="0" eb="2">
      <t>ネンジ</t>
    </rPh>
    <phoneticPr fontId="2"/>
  </si>
  <si>
    <t>15～19歳</t>
    <rPh sb="5" eb="6">
      <t>サイ</t>
    </rPh>
    <phoneticPr fontId="2"/>
  </si>
  <si>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</si>
  <si>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</si>
  <si>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</si>
  <si>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</si>
  <si>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</si>
  <si>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</si>
  <si>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</si>
  <si>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</si>
  <si>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</si>
  <si>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</si>
  <si>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</si>
  <si>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</si>
  <si>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</si>
  <si>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</si>
  <si>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２０歳未満</t>
  </si>
  <si>
    <t>４５歳以上</t>
  </si>
  <si>
    <t>２５歳</t>
    <rPh sb="2" eb="3">
      <t>サイ</t>
    </rPh>
    <phoneticPr fontId="2"/>
  </si>
  <si>
    <t>２６歳</t>
    <rPh sb="2" eb="3">
      <t>サイ</t>
    </rPh>
    <phoneticPr fontId="2"/>
  </si>
  <si>
    <t>２７歳</t>
    <rPh sb="2" eb="3">
      <t>サイ</t>
    </rPh>
    <phoneticPr fontId="2"/>
  </si>
  <si>
    <t>２８歳</t>
    <rPh sb="2" eb="3">
      <t>サイ</t>
    </rPh>
    <phoneticPr fontId="2"/>
  </si>
  <si>
    <t>２９歳</t>
    <rPh sb="2" eb="3">
      <t>サイ</t>
    </rPh>
    <phoneticPr fontId="2"/>
  </si>
  <si>
    <t>３０歳</t>
    <rPh sb="2" eb="3">
      <t>サイ</t>
    </rPh>
    <phoneticPr fontId="2"/>
  </si>
  <si>
    <t>３１歳</t>
    <rPh sb="2" eb="3">
      <t>サイ</t>
    </rPh>
    <phoneticPr fontId="2"/>
  </si>
  <si>
    <t>３２歳</t>
    <rPh sb="2" eb="3">
      <t>サイ</t>
    </rPh>
    <phoneticPr fontId="2"/>
  </si>
  <si>
    <t>３３歳</t>
    <rPh sb="2" eb="3">
      <t>サイ</t>
    </rPh>
    <phoneticPr fontId="2"/>
  </si>
  <si>
    <t>３４歳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</si>
  <si>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</si>
  <si>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</si>
  <si>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</si>
  <si>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</si>
  <si>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</si>
  <si>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</si>
  <si>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</si>
  <si>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</si>
  <si>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</si>
  <si>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</si>
  <si>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</si>
  <si>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</si>
  <si>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</si>
  <si>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</si>
  <si>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</si>
  <si>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</si>
  <si>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</si>
  <si>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</si>
  <si>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</si>
  <si>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1925年</t>
  </si>
  <si>
    <t>1930年</t>
  </si>
  <si>
    <t>1950年</t>
  </si>
  <si>
    <t>1960年</t>
  </si>
  <si>
    <t>1970年</t>
  </si>
  <si>
    <t>1980年</t>
  </si>
  <si>
    <t>1985年</t>
  </si>
  <si>
    <t>1990年</t>
  </si>
  <si>
    <t>2004年</t>
    <rPh sb="4" eb="5">
      <t>ネン</t>
    </rPh>
    <phoneticPr fontId="2"/>
  </si>
  <si>
    <t>2005年</t>
    <rPh sb="4" eb="5">
      <t>ネン</t>
    </rPh>
    <phoneticPr fontId="2"/>
  </si>
  <si>
    <t>大14</t>
    <rPh sb="0" eb="1">
      <t>ダイ</t>
    </rPh>
    <phoneticPr fontId="2"/>
  </si>
  <si>
    <t>全国</t>
    <rPh sb="0" eb="2">
      <t>ゼンコク</t>
    </rPh>
    <phoneticPr fontId="7"/>
  </si>
  <si>
    <t>福井県</t>
    <rPh sb="0" eb="2">
      <t>フクイ</t>
    </rPh>
    <rPh sb="2" eb="3">
      <t>ケン</t>
    </rPh>
    <phoneticPr fontId="7"/>
  </si>
  <si>
    <t>出生率</t>
    <rPh sb="0" eb="2">
      <t>シュッセイ</t>
    </rPh>
    <rPh sb="2" eb="3">
      <t>リツ</t>
    </rPh>
    <phoneticPr fontId="2"/>
  </si>
  <si>
    <t>出生数</t>
    <rPh sb="0" eb="2">
      <t>シュッセイ</t>
    </rPh>
    <rPh sb="2" eb="3">
      <t>スウ</t>
    </rPh>
    <phoneticPr fontId="2"/>
  </si>
  <si>
    <t>福井県</t>
    <rPh sb="0" eb="3">
      <t>フクイケン</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</si>
  <si>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</si>
  <si>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</si>
  <si>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2006年</t>
    <rPh sb="4" eb="5">
      <t>ネン</t>
    </rPh>
    <phoneticPr fontId="2"/>
  </si>
  <si>
    <t>平１7</t>
    <rPh sb="0" eb="1">
      <t>ヒラ</t>
    </rPh>
    <phoneticPr fontId="2"/>
  </si>
  <si>
    <t>平１8</t>
    <rPh sb="0" eb="1">
      <t>ヒラ</t>
    </rPh>
    <phoneticPr fontId="2"/>
  </si>
  <si>
    <t>20～24</t>
    <phoneticPr fontId="2"/>
  </si>
  <si>
    <t>25～29</t>
    <phoneticPr fontId="2"/>
  </si>
  <si>
    <t>35～39</t>
    <phoneticPr fontId="2"/>
  </si>
  <si>
    <t>40～</t>
    <phoneticPr fontId="2"/>
  </si>
  <si>
    <t>割合（％）</t>
    <rPh sb="0" eb="2">
      <t>ワリアイ</t>
    </rPh>
    <phoneticPr fontId="2"/>
  </si>
  <si>
    <t>嫡出子</t>
    <rPh sb="0" eb="3">
      <t>チャクシュツシ</t>
    </rPh>
    <phoneticPr fontId="2"/>
  </si>
  <si>
    <t>嫡出子でない子</t>
    <rPh sb="0" eb="3">
      <t>チャクシュツシ</t>
    </rPh>
    <rPh sb="6" eb="7">
      <t>コ</t>
    </rPh>
    <phoneticPr fontId="2"/>
  </si>
  <si>
    <t>日本</t>
  </si>
  <si>
    <t>韓国・朝鮮</t>
  </si>
  <si>
    <t>中国</t>
  </si>
  <si>
    <t>フィリピン</t>
  </si>
  <si>
    <t>タイ</t>
  </si>
  <si>
    <t>米国</t>
  </si>
  <si>
    <t>ブラジル</t>
  </si>
  <si>
    <t>ペルー</t>
  </si>
  <si>
    <t>その他の国</t>
  </si>
  <si>
    <t>①出生の動向</t>
    <rPh sb="1" eb="3">
      <t>シュッセイ</t>
    </rPh>
    <rPh sb="4" eb="6">
      <t>ドウコウ</t>
    </rPh>
    <phoneticPr fontId="2"/>
  </si>
  <si>
    <t>表１　出生数・出生率（人口千対の）年次推移</t>
    <rPh sb="0" eb="1">
      <t>ヒョウ</t>
    </rPh>
    <phoneticPr fontId="2"/>
  </si>
  <si>
    <t>表７　単産－複産の種類別に見た出生数</t>
    <rPh sb="0" eb="1">
      <t>ヒョウ</t>
    </rPh>
    <phoneticPr fontId="2"/>
  </si>
  <si>
    <t>2007年</t>
    <rPh sb="4" eb="5">
      <t>ネン</t>
    </rPh>
    <phoneticPr fontId="2"/>
  </si>
  <si>
    <t>平19</t>
    <rPh sb="0" eb="1">
      <t>ヒラ</t>
    </rPh>
    <phoneticPr fontId="2"/>
  </si>
  <si>
    <t>19年</t>
    <rPh sb="2" eb="3">
      <t>ネン</t>
    </rPh>
    <phoneticPr fontId="2"/>
  </si>
  <si>
    <r>
      <t>1</t>
    </r>
    <r>
      <rPr>
        <sz val="11"/>
        <rFont val="ＭＳ Ｐゴシック"/>
        <family val="3"/>
        <charset val="128"/>
      </rPr>
      <t>9</t>
    </r>
    <r>
      <rPr>
        <sz val="11"/>
        <rFont val="ＭＳ Ｐゴシック"/>
        <family val="3"/>
        <charset val="128"/>
      </rPr>
      <t>年</t>
    </r>
    <rPh sb="2" eb="3">
      <t>ネン</t>
    </rPh>
    <phoneticPr fontId="2"/>
  </si>
  <si>
    <t xml:space="preserve"> </t>
    <phoneticPr fontId="2"/>
  </si>
  <si>
    <r>
      <t>1</t>
    </r>
    <r>
      <rPr>
        <sz val="11"/>
        <rFont val="ＭＳ Ｐゴシック"/>
        <family val="3"/>
        <charset val="128"/>
      </rPr>
      <t>9</t>
    </r>
    <r>
      <rPr>
        <sz val="11"/>
        <rFont val="ＭＳ Ｐゴシック"/>
        <family val="3"/>
        <charset val="128"/>
      </rPr>
      <t>年</t>
    </r>
    <rPh sb="2" eb="3">
      <t>ネン</t>
    </rPh>
    <phoneticPr fontId="2"/>
  </si>
  <si>
    <t>昭5</t>
    <rPh sb="0" eb="1">
      <t>アキラ</t>
    </rPh>
    <phoneticPr fontId="2"/>
  </si>
  <si>
    <t>昭25</t>
    <rPh sb="0" eb="1">
      <t>アキラ</t>
    </rPh>
    <phoneticPr fontId="2"/>
  </si>
  <si>
    <t>昭35</t>
    <rPh sb="0" eb="1">
      <t>アキラ</t>
    </rPh>
    <phoneticPr fontId="2"/>
  </si>
  <si>
    <t>昭45</t>
    <rPh sb="0" eb="1">
      <t>アキラ</t>
    </rPh>
    <phoneticPr fontId="2"/>
  </si>
  <si>
    <t>昭55</t>
    <rPh sb="0" eb="1">
      <t>アキラ</t>
    </rPh>
    <phoneticPr fontId="2"/>
  </si>
  <si>
    <t>昭和60</t>
    <rPh sb="0" eb="2">
      <t>ショウワ</t>
    </rPh>
    <phoneticPr fontId="2"/>
  </si>
  <si>
    <t>平2</t>
    <rPh sb="0" eb="1">
      <t>ヒラ</t>
    </rPh>
    <phoneticPr fontId="2"/>
  </si>
  <si>
    <t>平7</t>
    <rPh sb="0" eb="1">
      <t>ヒラ</t>
    </rPh>
    <phoneticPr fontId="2"/>
  </si>
  <si>
    <t>平12</t>
    <rPh sb="0" eb="1">
      <t>ヒラ</t>
    </rPh>
    <phoneticPr fontId="2"/>
  </si>
  <si>
    <t>平15</t>
    <rPh sb="0" eb="1">
      <t>ヒラ</t>
    </rPh>
    <phoneticPr fontId="2"/>
  </si>
  <si>
    <t>平16</t>
    <rPh sb="0" eb="1">
      <t>ヒラ</t>
    </rPh>
    <phoneticPr fontId="2"/>
  </si>
  <si>
    <t>表6-1　母の年齢階級別に見た出生数</t>
    <rPh sb="17" eb="18">
      <t>スウ</t>
    </rPh>
    <phoneticPr fontId="2"/>
  </si>
  <si>
    <t>表6-2　母の年齢階級別に見た出生構成割合</t>
    <rPh sb="0" eb="1">
      <t>ヒョウ</t>
    </rPh>
    <phoneticPr fontId="2"/>
  </si>
  <si>
    <t>表5-1　出生順位別に見た出生数</t>
    <rPh sb="0" eb="1">
      <t>ヒョウ</t>
    </rPh>
    <rPh sb="5" eb="7">
      <t>シュッセイ</t>
    </rPh>
    <rPh sb="7" eb="9">
      <t>ジュンイ</t>
    </rPh>
    <rPh sb="9" eb="10">
      <t>ベツ</t>
    </rPh>
    <rPh sb="11" eb="12">
      <t>ミ</t>
    </rPh>
    <rPh sb="13" eb="15">
      <t>シュッセイ</t>
    </rPh>
    <rPh sb="15" eb="16">
      <t>スウ</t>
    </rPh>
    <phoneticPr fontId="2"/>
  </si>
  <si>
    <t>表5-2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</si>
  <si>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表3　月別に見た出生数</t>
    <rPh sb="0" eb="1">
      <t>ヒョウ</t>
    </rPh>
    <phoneticPr fontId="2"/>
  </si>
  <si>
    <t>表2　合計特殊出生率</t>
    <rPh sb="0" eb="1">
      <t>ヒョウ</t>
    </rPh>
    <rPh sb="3" eb="5">
      <t>ゴウケイ</t>
    </rPh>
    <rPh sb="5" eb="7">
      <t>トクシュ</t>
    </rPh>
    <rPh sb="7" eb="10">
      <t>シュッショウリツ</t>
    </rPh>
    <phoneticPr fontId="2"/>
  </si>
  <si>
    <t>表4　母の出生時平均年齢</t>
    <rPh sb="0" eb="1">
      <t>ヒョウ</t>
    </rPh>
    <phoneticPr fontId="2"/>
  </si>
  <si>
    <t>表8-2　妊娠期間別出生（複産）</t>
    <rPh sb="0" eb="1">
      <t>ヒョウ</t>
    </rPh>
    <rPh sb="5" eb="7">
      <t>ニンシン</t>
    </rPh>
    <rPh sb="7" eb="9">
      <t>キカン</t>
    </rPh>
    <rPh sb="9" eb="10">
      <t>ベツ</t>
    </rPh>
    <rPh sb="10" eb="12">
      <t>シュッセイ</t>
    </rPh>
    <phoneticPr fontId="2"/>
  </si>
  <si>
    <t>表9-1　出生時の体重</t>
    <rPh sb="0" eb="1">
      <t>ヒョウ</t>
    </rPh>
    <rPh sb="5" eb="7">
      <t>シュッセイ</t>
    </rPh>
    <rPh sb="7" eb="8">
      <t>ジ</t>
    </rPh>
    <rPh sb="9" eb="11">
      <t>タイジュウ</t>
    </rPh>
    <phoneticPr fontId="2"/>
  </si>
  <si>
    <t>表9-2　平均体重</t>
    <rPh sb="5" eb="7">
      <t>ヘイキン</t>
    </rPh>
    <rPh sb="7" eb="9">
      <t>タイジュウ</t>
    </rPh>
    <phoneticPr fontId="2"/>
  </si>
  <si>
    <t>表10-1　出生場所別出生数</t>
    <rPh sb="6" eb="8">
      <t>シュッセイ</t>
    </rPh>
    <rPh sb="8" eb="10">
      <t>バショ</t>
    </rPh>
    <rPh sb="10" eb="11">
      <t>ベツ</t>
    </rPh>
    <rPh sb="11" eb="13">
      <t>シュッセイ</t>
    </rPh>
    <rPh sb="13" eb="14">
      <t>スウ</t>
    </rPh>
    <phoneticPr fontId="2"/>
  </si>
  <si>
    <t>表10-2　一日平均出生数</t>
    <rPh sb="0" eb="1">
      <t>ヒョウ</t>
    </rPh>
    <rPh sb="6" eb="8">
      <t>イチニチ</t>
    </rPh>
    <rPh sb="8" eb="10">
      <t>ヘイキン</t>
    </rPh>
    <rPh sb="10" eb="12">
      <t>シュッセイ</t>
    </rPh>
    <rPh sb="12" eb="13">
      <t>カズ</t>
    </rPh>
    <phoneticPr fontId="2"/>
  </si>
  <si>
    <t>表11　嫡出・非嫡出子でない子別に見た出生数</t>
    <rPh sb="0" eb="1">
      <t>ヒョウ</t>
    </rPh>
    <rPh sb="14" eb="15">
      <t>コ</t>
    </rPh>
    <rPh sb="15" eb="16">
      <t>ベツ</t>
    </rPh>
    <rPh sb="17" eb="18">
      <t>ミ</t>
    </rPh>
    <rPh sb="19" eb="21">
      <t>シュッセイ</t>
    </rPh>
    <rPh sb="21" eb="22">
      <t>スウ</t>
    </rPh>
    <phoneticPr fontId="2"/>
  </si>
  <si>
    <t>1995年</t>
    <phoneticPr fontId="7"/>
  </si>
  <si>
    <t>2000年</t>
    <phoneticPr fontId="7"/>
  </si>
  <si>
    <t>2003年</t>
    <phoneticPr fontId="7"/>
  </si>
  <si>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</si>
  <si>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</si>
  <si>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</si>
  <si>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</si>
  <si>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</si>
  <si>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</si>
  <si>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</si>
  <si>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</si>
  <si>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t>表12　母の国籍別出生数</t>
    <phoneticPr fontId="2"/>
  </si>
  <si>
    <t>14年</t>
    <phoneticPr fontId="2"/>
  </si>
  <si>
    <t>16年</t>
    <phoneticPr fontId="2"/>
  </si>
  <si>
    <r>
      <t>1</t>
    </r>
    <r>
      <rPr>
        <sz val="11"/>
        <rFont val="ＭＳ Ｐゴシック"/>
        <family val="3"/>
        <charset val="128"/>
      </rPr>
      <t>3</t>
    </r>
    <r>
      <rPr>
        <sz val="11"/>
        <rFont val="ＭＳ Ｐゴシック"/>
        <family val="3"/>
        <charset val="128"/>
      </rPr>
      <t>年</t>
    </r>
    <rPh sb="2" eb="3">
      <t>ネン</t>
    </rPh>
    <phoneticPr fontId="2"/>
  </si>
  <si>
    <t>表13　世帯の主な仕事</t>
    <rPh sb="0" eb="1">
      <t>ヒョウ</t>
    </rPh>
    <rPh sb="4" eb="6">
      <t>セタイ</t>
    </rPh>
    <rPh sb="7" eb="8">
      <t>オモ</t>
    </rPh>
    <rPh sb="9" eb="11">
      <t>シゴト</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</si>
  <si>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</si>
  <si>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</si>
  <si>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</si>
  <si>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</si>
  <si>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表6-3　母の年齢階級別に見た第1子出生数</t>
    <rPh sb="0" eb="1">
      <t>ヒョウ</t>
    </rPh>
    <rPh sb="20" eb="21">
      <t>スウ</t>
    </rPh>
    <phoneticPr fontId="2"/>
  </si>
  <si>
    <t>表6-4　母の年齢階級別に見た第1子出生構成割合</t>
    <rPh sb="0" eb="1">
      <t>ヒョウ</t>
    </rPh>
    <rPh sb="20" eb="22">
      <t>コウセイ</t>
    </rPh>
    <rPh sb="22" eb="24">
      <t>ワリアイ</t>
    </rPh>
    <phoneticPr fontId="2"/>
  </si>
  <si>
    <r>
      <t>表6-5　母の年齢別第</t>
    </r>
    <r>
      <rPr>
        <sz val="11"/>
        <rFont val="ＭＳ Ｐゴシック"/>
        <family val="3"/>
        <charset val="128"/>
      </rPr>
      <t>1</t>
    </r>
    <r>
      <rPr>
        <sz val="11"/>
        <rFont val="ＭＳ Ｐゴシック"/>
        <family val="3"/>
        <charset val="128"/>
      </rPr>
      <t>子出生数</t>
    </r>
    <rPh sb="0" eb="1">
      <t>ヒョウ</t>
    </rPh>
    <phoneticPr fontId="2"/>
  </si>
  <si>
    <r>
      <t>表6-6　母の年齢別第</t>
    </r>
    <r>
      <rPr>
        <sz val="11"/>
        <rFont val="ＭＳ Ｐゴシック"/>
        <family val="3"/>
        <charset val="128"/>
      </rPr>
      <t>2</t>
    </r>
    <r>
      <rPr>
        <sz val="11"/>
        <rFont val="ＭＳ Ｐゴシック"/>
        <family val="3"/>
        <charset val="128"/>
      </rPr>
      <t>子出生数</t>
    </r>
    <rPh sb="0" eb="1">
      <t>ヒョウ</t>
    </rPh>
    <rPh sb="15" eb="16">
      <t>スウ</t>
    </rPh>
    <phoneticPr fontId="2"/>
  </si>
  <si>
    <r>
      <t>表6-7　母の年齢別第</t>
    </r>
    <r>
      <rPr>
        <sz val="11"/>
        <rFont val="ＭＳ Ｐゴシック"/>
        <family val="3"/>
        <charset val="128"/>
      </rPr>
      <t>3</t>
    </r>
    <r>
      <rPr>
        <sz val="11"/>
        <rFont val="ＭＳ Ｐゴシック"/>
        <family val="3"/>
        <charset val="128"/>
      </rPr>
      <t>子出生数</t>
    </r>
    <rPh sb="0" eb="1">
      <t>ヒョウ</t>
    </rPh>
    <rPh sb="9" eb="10">
      <t>ベツ</t>
    </rPh>
    <rPh sb="15" eb="16">
      <t>スウ</t>
    </rPh>
    <phoneticPr fontId="2"/>
  </si>
  <si>
    <r>
      <t>表6-8  母の年齢別第</t>
    </r>
    <r>
      <rPr>
        <sz val="11"/>
        <rFont val="ＭＳ Ｐゴシック"/>
        <family val="3"/>
        <charset val="128"/>
      </rPr>
      <t>4</t>
    </r>
    <r>
      <rPr>
        <sz val="11"/>
        <rFont val="ＭＳ Ｐゴシック"/>
        <family val="3"/>
        <charset val="128"/>
      </rPr>
      <t>子以上出生数</t>
    </r>
    <rPh sb="0" eb="1">
      <t>ヒョウ</t>
    </rPh>
    <rPh sb="14" eb="16">
      <t>イジョウ</t>
    </rPh>
    <rPh sb="18" eb="19">
      <t>スウ</t>
    </rPh>
    <phoneticPr fontId="2"/>
  </si>
  <si>
    <r>
      <t>満3</t>
    </r>
    <r>
      <rPr>
        <sz val="11"/>
        <rFont val="ＭＳ Ｐゴシック"/>
        <family val="3"/>
        <charset val="128"/>
      </rPr>
      <t>7</t>
    </r>
    <r>
      <rPr>
        <sz val="11"/>
        <rFont val="ＭＳ Ｐゴシック"/>
        <family val="3"/>
        <charset val="128"/>
      </rPr>
      <t>週未満</t>
    </r>
    <phoneticPr fontId="2"/>
  </si>
  <si>
    <r>
      <t>満3</t>
    </r>
    <r>
      <rPr>
        <sz val="11"/>
        <rFont val="ＭＳ Ｐゴシック"/>
        <family val="3"/>
        <charset val="128"/>
      </rPr>
      <t>7</t>
    </r>
    <r>
      <rPr>
        <sz val="11"/>
        <rFont val="ＭＳ Ｐゴシック"/>
        <family val="3"/>
        <charset val="128"/>
      </rPr>
      <t>～満</t>
    </r>
    <r>
      <rPr>
        <sz val="11"/>
        <rFont val="ＭＳ Ｐゴシック"/>
        <family val="3"/>
        <charset val="128"/>
      </rPr>
      <t>41</t>
    </r>
    <r>
      <rPr>
        <sz val="11"/>
        <rFont val="ＭＳ Ｐゴシック"/>
        <family val="3"/>
        <charset val="128"/>
      </rPr>
      <t>週</t>
    </r>
    <phoneticPr fontId="2"/>
  </si>
  <si>
    <r>
      <t>満4</t>
    </r>
    <r>
      <rPr>
        <sz val="11"/>
        <rFont val="ＭＳ Ｐゴシック"/>
        <family val="3"/>
        <charset val="128"/>
      </rPr>
      <t>2</t>
    </r>
    <r>
      <rPr>
        <sz val="11"/>
        <rFont val="ＭＳ Ｐゴシック"/>
        <family val="3"/>
        <charset val="128"/>
      </rPr>
      <t>週以上</t>
    </r>
    <phoneticPr fontId="2"/>
  </si>
  <si>
    <r>
      <t>表8-1</t>
    </r>
    <r>
      <rPr>
        <sz val="11"/>
        <rFont val="ＭＳ Ｐゴシック"/>
        <family val="3"/>
        <charset val="128"/>
      </rPr>
      <t xml:space="preserve"> </t>
    </r>
    <r>
      <rPr>
        <sz val="11"/>
        <rFont val="ＭＳ Ｐゴシック"/>
        <family val="3"/>
        <charset val="128"/>
      </rPr>
      <t>妊娠期間別出生（単産）</t>
    </r>
    <rPh sb="0" eb="1">
      <t>ヒョウ</t>
    </rPh>
    <rPh sb="9" eb="10">
      <t>ベツ</t>
    </rPh>
    <rPh sb="10" eb="12">
      <t>シュッセイ</t>
    </rPh>
    <phoneticPr fontId="2"/>
  </si>
  <si>
    <t>平成13年</t>
    <rPh sb="0" eb="2">
      <t>ヘイセイ</t>
    </rPh>
    <rPh sb="4" eb="5">
      <t>ネン</t>
    </rPh>
    <phoneticPr fontId="2"/>
  </si>
  <si>
    <r>
      <t>表14-2　第</t>
    </r>
    <r>
      <rPr>
        <sz val="11"/>
        <rFont val="ＭＳ Ｐゴシック"/>
        <family val="3"/>
        <charset val="128"/>
      </rPr>
      <t>2</t>
    </r>
    <r>
      <rPr>
        <sz val="11"/>
        <rFont val="ＭＳ Ｐゴシック"/>
        <family val="3"/>
        <charset val="128"/>
      </rPr>
      <t>子出生時の世帯の主な仕事</t>
    </r>
    <rPh sb="0" eb="1">
      <t>ヒョウ</t>
    </rPh>
    <rPh sb="9" eb="11">
      <t>シュッセイ</t>
    </rPh>
    <rPh sb="11" eb="12">
      <t>ジ</t>
    </rPh>
    <rPh sb="13" eb="15">
      <t>セタイ</t>
    </rPh>
    <rPh sb="16" eb="17">
      <t>オモ</t>
    </rPh>
    <rPh sb="18" eb="20">
      <t>シゴト</t>
    </rPh>
    <phoneticPr fontId="2"/>
  </si>
  <si>
    <r>
      <t>表14-3</t>
    </r>
    <r>
      <rPr>
        <sz val="11"/>
        <rFont val="ＭＳ Ｐゴシック"/>
        <family val="3"/>
        <charset val="128"/>
      </rPr>
      <t xml:space="preserve"> </t>
    </r>
    <r>
      <rPr>
        <sz val="11"/>
        <rFont val="ＭＳ Ｐゴシック"/>
        <family val="3"/>
        <charset val="128"/>
      </rPr>
      <t>第</t>
    </r>
    <r>
      <rPr>
        <sz val="11"/>
        <rFont val="ＭＳ Ｐゴシック"/>
        <family val="3"/>
        <charset val="128"/>
      </rPr>
      <t>3</t>
    </r>
    <r>
      <rPr>
        <sz val="11"/>
        <rFont val="ＭＳ Ｐゴシック"/>
        <family val="3"/>
        <charset val="128"/>
      </rPr>
      <t>子出生時の世帯の主な仕事</t>
    </r>
    <rPh sb="0" eb="1">
      <t>ヒョウ</t>
    </rPh>
    <rPh sb="9" eb="11">
      <t>シュッセイ</t>
    </rPh>
    <rPh sb="11" eb="12">
      <t>ジ</t>
    </rPh>
    <rPh sb="13" eb="15">
      <t>セタイ</t>
    </rPh>
    <rPh sb="16" eb="17">
      <t>オモ</t>
    </rPh>
    <rPh sb="18" eb="20">
      <t>シゴト</t>
    </rPh>
    <phoneticPr fontId="2"/>
  </si>
  <si>
    <r>
      <t>表14-1　第</t>
    </r>
    <r>
      <rPr>
        <sz val="11"/>
        <rFont val="ＭＳ Ｐゴシック"/>
        <family val="3"/>
        <charset val="128"/>
      </rPr>
      <t>1</t>
    </r>
    <r>
      <rPr>
        <sz val="11"/>
        <rFont val="ＭＳ Ｐゴシック"/>
        <family val="3"/>
        <charset val="128"/>
      </rPr>
      <t>子出生時の世帯の主な仕事</t>
    </r>
    <rPh sb="0" eb="1">
      <t>ヒョウ</t>
    </rPh>
    <rPh sb="6" eb="7">
      <t>ダイ</t>
    </rPh>
    <rPh sb="8" eb="9">
      <t>コ</t>
    </rPh>
    <rPh sb="9" eb="11">
      <t>シュッセイ</t>
    </rPh>
    <rPh sb="11" eb="12">
      <t>ジ</t>
    </rPh>
    <rPh sb="13" eb="15">
      <t>セタイ</t>
    </rPh>
    <rPh sb="16" eb="17">
      <t>オモ</t>
    </rPh>
    <rPh sb="18" eb="20">
      <t>シゴト</t>
    </rPh>
    <phoneticPr fontId="2"/>
  </si>
  <si>
    <t>20年</t>
    <rPh sb="2" eb="3">
      <t>ネン</t>
    </rPh>
    <phoneticPr fontId="2"/>
  </si>
  <si>
    <r>
      <t>平2</t>
    </r>
    <r>
      <rPr>
        <sz val="9"/>
        <rFont val="ＭＳ Ｐゴシック"/>
        <family val="3"/>
        <charset val="128"/>
      </rPr>
      <t>0</t>
    </r>
    <rPh sb="0" eb="1">
      <t>ヒラ</t>
    </rPh>
    <phoneticPr fontId="2"/>
  </si>
  <si>
    <t>2008年</t>
    <rPh sb="4" eb="5">
      <t>ネン</t>
    </rPh>
    <phoneticPr fontId="2"/>
  </si>
  <si>
    <r>
      <t>2</t>
    </r>
    <r>
      <rPr>
        <sz val="11"/>
        <rFont val="ＭＳ Ｐゴシック"/>
        <family val="3"/>
        <charset val="128"/>
      </rPr>
      <t>0</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</si>
  <si>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</si>
  <si>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t xml:space="preserve"> </t>
    <phoneticPr fontId="2"/>
  </si>
  <si>
    <t xml:space="preserve"> </t>
    <phoneticPr fontId="2"/>
  </si>
  <si>
    <t>30～34歳</t>
    <phoneticPr fontId="2"/>
  </si>
  <si>
    <t>35～39歳</t>
    <phoneticPr fontId="2"/>
  </si>
  <si>
    <t>２０～２４歳</t>
    <phoneticPr fontId="2"/>
  </si>
  <si>
    <t>３５～３９歳</t>
    <phoneticPr fontId="2"/>
  </si>
  <si>
    <t>４０～４４歳</t>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</si>
  <si>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</si>
  <si>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</si>
  <si>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</si>
  <si>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</si>
  <si>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4</t>
    </r>
    <r>
      <rPr>
        <sz val="11"/>
        <rFont val="ＭＳ Ｐゴシック"/>
        <family val="3"/>
        <charset val="128"/>
      </rPr>
      <t>0歳</t>
    </r>
    <r>
      <rPr>
        <sz val="11"/>
        <rFont val="ＭＳ Ｐゴシック"/>
        <family val="3"/>
        <charset val="128"/>
      </rPr>
      <t>～</t>
    </r>
    <rPh sb="2" eb="3">
      <t>サイ</t>
    </rPh>
    <phoneticPr fontId="2"/>
  </si>
  <si>
    <t>21年</t>
    <rPh sb="2" eb="3">
      <t>ネン</t>
    </rPh>
    <phoneticPr fontId="2"/>
  </si>
  <si>
    <t>2009年</t>
    <rPh sb="4" eb="5">
      <t>ネン</t>
    </rPh>
    <phoneticPr fontId="2"/>
  </si>
  <si>
    <r>
      <t>平2</t>
    </r>
    <r>
      <rPr>
        <sz val="9"/>
        <rFont val="ＭＳ Ｐゴシック"/>
        <family val="3"/>
        <charset val="128"/>
      </rPr>
      <t>1</t>
    </r>
    <rPh sb="0" eb="1">
      <t>ヒラ</t>
    </rPh>
    <phoneticPr fontId="2"/>
  </si>
  <si>
    <r>
      <t>2</t>
    </r>
    <r>
      <rPr>
        <sz val="11"/>
        <rFont val="ＭＳ Ｐゴシック"/>
        <family val="3"/>
        <charset val="128"/>
      </rPr>
      <t>1年</t>
    </r>
    <rPh sb="2" eb="3">
      <t>ネン</t>
    </rPh>
    <phoneticPr fontId="2"/>
  </si>
  <si>
    <t>22年</t>
    <rPh sb="2" eb="3">
      <t>ネン</t>
    </rPh>
    <phoneticPr fontId="2"/>
  </si>
  <si>
    <r>
      <t>21年</t>
    </r>
    <r>
      <rPr>
        <sz val="11"/>
        <rFont val="ＭＳ Ｐゴシック"/>
        <family val="3"/>
        <charset val="128"/>
      </rPr>
      <t/>
    </r>
    <rPh sb="2" eb="3">
      <t>ネン</t>
    </rPh>
    <phoneticPr fontId="2"/>
  </si>
  <si>
    <t>22年</t>
    <phoneticPr fontId="2"/>
  </si>
  <si>
    <t>22年</t>
    <phoneticPr fontId="2"/>
  </si>
  <si>
    <t>※勤労者１　　常用勤労者世帯１</t>
    <rPh sb="1" eb="4">
      <t>キンロウシャ</t>
    </rPh>
    <rPh sb="7" eb="9">
      <t>ジョウヨウ</t>
    </rPh>
    <rPh sb="9" eb="12">
      <t>キンロウシャ</t>
    </rPh>
    <rPh sb="12" eb="14">
      <t>セタイ</t>
    </rPh>
    <phoneticPr fontId="2"/>
  </si>
  <si>
    <t>　勤労者２　　常用勤労者世帯２</t>
    <rPh sb="1" eb="4">
      <t>キンロウシャ</t>
    </rPh>
    <rPh sb="7" eb="9">
      <t>ジョウヨウ</t>
    </rPh>
    <rPh sb="9" eb="12">
      <t>キンロウシャ</t>
    </rPh>
    <rPh sb="12" eb="14">
      <t>セタイ</t>
    </rPh>
    <phoneticPr fontId="2"/>
  </si>
  <si>
    <t>　　企業・個人商店等（官公庁は除く）の常用勤労者世帯で勤め先の従事者数が1人から99人</t>
    <rPh sb="2" eb="4">
      <t>キギョウ</t>
    </rPh>
    <rPh sb="5" eb="7">
      <t>コジン</t>
    </rPh>
    <rPh sb="7" eb="10">
      <t>ショウテントウ</t>
    </rPh>
    <rPh sb="11" eb="14">
      <t>カンコウチョウ</t>
    </rPh>
    <rPh sb="15" eb="16">
      <t>ノゾ</t>
    </rPh>
    <rPh sb="19" eb="21">
      <t>ジョウヨウ</t>
    </rPh>
    <rPh sb="21" eb="24">
      <t>キンロウシャ</t>
    </rPh>
    <rPh sb="24" eb="26">
      <t>セタイ</t>
    </rPh>
    <rPh sb="27" eb="28">
      <t>ツト</t>
    </rPh>
    <rPh sb="29" eb="30">
      <t>サキ</t>
    </rPh>
    <rPh sb="31" eb="34">
      <t>ジュウジシャ</t>
    </rPh>
    <rPh sb="34" eb="35">
      <t>スウ</t>
    </rPh>
    <rPh sb="37" eb="38">
      <t>ニン</t>
    </rPh>
    <rPh sb="42" eb="43">
      <t>ニン</t>
    </rPh>
    <phoneticPr fontId="2"/>
  </si>
  <si>
    <t>　までの世帯（日々または1年未満の契約の雇用者はその他の世帯）</t>
    <rPh sb="4" eb="6">
      <t>セタイ</t>
    </rPh>
    <rPh sb="7" eb="9">
      <t>ヒビ</t>
    </rPh>
    <rPh sb="13" eb="14">
      <t>ネン</t>
    </rPh>
    <rPh sb="14" eb="16">
      <t>ミマン</t>
    </rPh>
    <rPh sb="17" eb="19">
      <t>ケイヤク</t>
    </rPh>
    <rPh sb="20" eb="23">
      <t>コヨウシャ</t>
    </rPh>
    <rPh sb="26" eb="27">
      <t>タ</t>
    </rPh>
    <rPh sb="28" eb="30">
      <t>セタイ</t>
    </rPh>
    <phoneticPr fontId="2"/>
  </si>
  <si>
    <t>　　常用勤労者世帯１に当てはまらない常用勤労者世帯及び会社団体の役員世帯（日々または</t>
    <rPh sb="2" eb="4">
      <t>ジョウヨウ</t>
    </rPh>
    <rPh sb="4" eb="7">
      <t>キンロウシャ</t>
    </rPh>
    <rPh sb="7" eb="9">
      <t>セタイ</t>
    </rPh>
    <rPh sb="11" eb="12">
      <t>ア</t>
    </rPh>
    <rPh sb="18" eb="20">
      <t>ジョウヨウ</t>
    </rPh>
    <rPh sb="20" eb="23">
      <t>キンロウシャ</t>
    </rPh>
    <rPh sb="23" eb="25">
      <t>セタイ</t>
    </rPh>
    <rPh sb="25" eb="26">
      <t>オヨ</t>
    </rPh>
    <rPh sb="27" eb="29">
      <t>カイシャ</t>
    </rPh>
    <rPh sb="29" eb="31">
      <t>ダンタイ</t>
    </rPh>
    <rPh sb="32" eb="34">
      <t>ヤクイン</t>
    </rPh>
    <rPh sb="34" eb="36">
      <t>セタイ</t>
    </rPh>
    <phoneticPr fontId="2"/>
  </si>
  <si>
    <t>　1年未満の契約の雇用者はその他の世帯）</t>
    <phoneticPr fontId="2"/>
  </si>
  <si>
    <t>2010年</t>
    <rPh sb="4" eb="5">
      <t>ネン</t>
    </rPh>
    <phoneticPr fontId="2"/>
  </si>
  <si>
    <r>
      <t>平22</t>
    </r>
    <r>
      <rPr>
        <sz val="9"/>
        <rFont val="ＭＳ Ｐゴシック"/>
        <family val="3"/>
        <charset val="128"/>
      </rPr>
      <t/>
    </r>
    <rPh sb="0" eb="1">
      <t>ヒラ</t>
    </rPh>
    <phoneticPr fontId="2"/>
  </si>
  <si>
    <r>
      <t>30～</t>
    </r>
    <r>
      <rPr>
        <sz val="11"/>
        <rFont val="ＭＳ Ｐゴシック"/>
        <family val="3"/>
        <charset val="128"/>
      </rPr>
      <t>34</t>
    </r>
    <phoneticPr fontId="2"/>
  </si>
</sst>
</file>

<file path=xl/styles.xml><?xml version="1.0" encoding="utf-8"?>
<styleSheet xmlns="http://schemas.openxmlformats.org/spreadsheetml/2006/main">
  <numFmts count="9">
    <numFmt numFmtId="176" formatCode="0.0_ "/>
    <numFmt numFmtId="177" formatCode="0_ "/>
    <numFmt numFmtId="178" formatCode="0.00_ "/>
    <numFmt numFmtId="179" formatCode="0_);[Red]\(0\)"/>
    <numFmt numFmtId="180" formatCode="0.0%"/>
    <numFmt numFmtId="181" formatCode="#,##0_ "/>
    <numFmt numFmtId="182" formatCode="0.00\ "/>
    <numFmt numFmtId="183" formatCode="0.00_);[Red]\(0.00\)"/>
    <numFmt numFmtId="184" formatCode="#,##0_);[Red]\(#,##0\)"/>
  </numFmts>
  <fonts count="15">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7"/>
      <name val="ＭＳ Ｐゴシック"/>
      <family val="3"/>
      <charset val="128"/>
    </font>
    <font>
      <sz val="11"/>
      <name val="ＭＳ 明朝"/>
      <family val="1"/>
      <charset val="128"/>
    </font>
    <font>
      <sz val="12"/>
      <name val="ＭＳ Ｐゴシック"/>
      <family val="3"/>
      <charset val="128"/>
    </font>
    <font>
      <sz val="10.5"/>
      <name val="ＭＳ 明朝"/>
      <family val="1"/>
      <charset val="128"/>
    </font>
    <font>
      <sz val="72"/>
      <name val="ＭＳ Ｐゴシック"/>
      <family val="3"/>
      <charset val="128"/>
    </font>
    <font>
      <sz val="9"/>
      <name val="ＭＳ Ｐゴシック"/>
      <family val="3"/>
      <charset val="128"/>
    </font>
    <font>
      <sz val="11"/>
      <name val="ＭＳ Ｐゴシック"/>
      <family val="3"/>
      <charset val="128"/>
    </font>
    <font>
      <sz val="10"/>
      <color indexed="72"/>
      <name val="ＭＳ Ｐゴシック"/>
      <family val="3"/>
      <charset val="128"/>
    </font>
  </fonts>
  <fills count="3">
    <fill>
      <patternFill patternType="none"/>
    </fill>
    <fill>
      <patternFill patternType="gray125"/>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8"/>
      </left>
      <right/>
      <top/>
      <bottom style="thin">
        <color indexed="8"/>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8"/>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style="double">
        <color indexed="64"/>
      </bottom>
      <diagonal/>
    </border>
    <border>
      <left style="hair">
        <color indexed="64"/>
      </left>
      <right style="thin">
        <color indexed="64"/>
      </right>
      <top style="hair">
        <color indexed="64"/>
      </top>
      <bottom/>
      <diagonal/>
    </border>
  </borders>
  <cellStyleXfs count="4">
    <xf numFmtId="0" fontId="0" fillId="0" borderId="0">
      <alignment vertical="center"/>
    </xf>
    <xf numFmtId="0" fontId="1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7">
    <xf numFmtId="0" fontId="0" fillId="0" borderId="0" xfId="0">
      <alignment vertical="center"/>
    </xf>
    <xf numFmtId="0" fontId="1" fillId="2" borderId="6" xfId="0" applyFont="1" applyFill="1" applyBorder="1">
      <alignment vertical="center"/>
    </xf>
    <xf numFmtId="0" fontId="1" fillId="2" borderId="66" xfId="0" applyFont="1" applyFill="1" applyBorder="1" applyAlignment="1">
      <alignment horizontal="center" vertical="center"/>
    </xf>
    <xf numFmtId="0" fontId="1" fillId="2" borderId="25" xfId="0" applyFont="1" applyFill="1" applyBorder="1" applyAlignment="1">
      <alignment horizontal="center" vertical="center"/>
    </xf>
    <xf numFmtId="184" fontId="1" fillId="2" borderId="11" xfId="0" applyNumberFormat="1" applyFont="1" applyFill="1" applyBorder="1" applyAlignment="1">
      <alignment horizontal="right" vertical="center"/>
    </xf>
    <xf numFmtId="184" fontId="1" fillId="2" borderId="18" xfId="0" applyNumberFormat="1" applyFont="1" applyFill="1" applyBorder="1">
      <alignment vertical="center"/>
    </xf>
    <xf numFmtId="184" fontId="1" fillId="2" borderId="15" xfId="0" applyNumberFormat="1" applyFont="1" applyFill="1" applyBorder="1">
      <alignment vertical="center"/>
    </xf>
    <xf numFmtId="184" fontId="1" fillId="2" borderId="17" xfId="0" applyNumberFormat="1" applyFont="1" applyFill="1" applyBorder="1">
      <alignment vertical="center"/>
    </xf>
    <xf numFmtId="184" fontId="1" fillId="2" borderId="67" xfId="0" applyNumberFormat="1" applyFont="1" applyFill="1" applyBorder="1">
      <alignment vertical="center"/>
    </xf>
    <xf numFmtId="184" fontId="1" fillId="2" borderId="30" xfId="0" applyNumberFormat="1" applyFont="1" applyFill="1" applyBorder="1">
      <alignment vertical="center"/>
    </xf>
    <xf numFmtId="184" fontId="1" fillId="2" borderId="27" xfId="0" applyNumberFormat="1" applyFont="1" applyFill="1" applyBorder="1">
      <alignment vertical="center"/>
    </xf>
    <xf numFmtId="184" fontId="1" fillId="2" borderId="68" xfId="0" applyNumberFormat="1" applyFont="1" applyFill="1" applyBorder="1">
      <alignment vertical="center"/>
    </xf>
    <xf numFmtId="184" fontId="1" fillId="2" borderId="0" xfId="0" applyNumberFormat="1" applyFont="1" applyFill="1" applyBorder="1">
      <alignment vertical="center"/>
    </xf>
    <xf numFmtId="184" fontId="1" fillId="2" borderId="9" xfId="0" applyNumberFormat="1" applyFont="1" applyFill="1" applyBorder="1">
      <alignment vertical="center"/>
    </xf>
    <xf numFmtId="184" fontId="0" fillId="2" borderId="18" xfId="0" applyNumberFormat="1" applyFill="1" applyBorder="1">
      <alignment vertical="center"/>
    </xf>
    <xf numFmtId="184" fontId="0" fillId="2" borderId="15" xfId="0" applyNumberFormat="1" applyFill="1" applyBorder="1">
      <alignment vertical="center"/>
    </xf>
    <xf numFmtId="184" fontId="0" fillId="2" borderId="17" xfId="0" applyNumberFormat="1" applyFill="1" applyBorder="1">
      <alignment vertical="center"/>
    </xf>
    <xf numFmtId="184" fontId="1" fillId="2" borderId="31" xfId="0" applyNumberFormat="1" applyFont="1" applyFill="1" applyBorder="1" applyAlignment="1">
      <alignment horizontal="right" vertical="center"/>
    </xf>
    <xf numFmtId="184" fontId="0" fillId="2" borderId="67" xfId="0" applyNumberFormat="1" applyFill="1" applyBorder="1">
      <alignment vertical="center"/>
    </xf>
    <xf numFmtId="184" fontId="0" fillId="2" borderId="30" xfId="0" applyNumberFormat="1" applyFill="1" applyBorder="1">
      <alignment vertical="center"/>
    </xf>
    <xf numFmtId="184" fontId="0" fillId="2" borderId="27" xfId="0" applyNumberFormat="1" applyFill="1" applyBorder="1">
      <alignment vertical="center"/>
    </xf>
    <xf numFmtId="184" fontId="1" fillId="2" borderId="14" xfId="0" applyNumberFormat="1" applyFont="1" applyFill="1" applyBorder="1" applyAlignment="1">
      <alignment horizontal="right" vertical="center"/>
    </xf>
    <xf numFmtId="0" fontId="1" fillId="2" borderId="1" xfId="0" applyFont="1" applyFill="1" applyBorder="1">
      <alignment vertical="center"/>
    </xf>
    <xf numFmtId="0" fontId="1" fillId="2" borderId="72" xfId="0" applyFont="1" applyFill="1" applyBorder="1">
      <alignment vertical="center"/>
    </xf>
    <xf numFmtId="0" fontId="0" fillId="2" borderId="11" xfId="0" applyFill="1" applyBorder="1">
      <alignment vertical="center"/>
    </xf>
    <xf numFmtId="180" fontId="1" fillId="2" borderId="24" xfId="0" applyNumberFormat="1" applyFont="1" applyFill="1" applyBorder="1" applyAlignment="1">
      <alignment vertical="center"/>
    </xf>
    <xf numFmtId="180" fontId="1" fillId="2" borderId="26" xfId="0" applyNumberFormat="1" applyFont="1" applyFill="1" applyBorder="1" applyAlignment="1">
      <alignment vertical="center"/>
    </xf>
    <xf numFmtId="184" fontId="1" fillId="2" borderId="74" xfId="0" applyNumberFormat="1" applyFont="1" applyFill="1" applyBorder="1" applyAlignment="1">
      <alignment vertical="center"/>
    </xf>
    <xf numFmtId="180" fontId="1" fillId="2" borderId="15" xfId="0" applyNumberFormat="1" applyFont="1" applyFill="1" applyBorder="1" applyAlignment="1">
      <alignment vertical="center"/>
    </xf>
    <xf numFmtId="180" fontId="1" fillId="2" borderId="17" xfId="0" applyNumberFormat="1" applyFont="1" applyFill="1" applyBorder="1" applyAlignment="1">
      <alignment vertical="center"/>
    </xf>
    <xf numFmtId="184" fontId="1" fillId="2" borderId="75" xfId="0" applyNumberFormat="1" applyFont="1" applyFill="1" applyBorder="1" applyAlignment="1">
      <alignment vertical="center"/>
    </xf>
    <xf numFmtId="180" fontId="1" fillId="2" borderId="0" xfId="0" applyNumberFormat="1" applyFont="1" applyFill="1" applyBorder="1" applyAlignment="1">
      <alignment vertical="center"/>
    </xf>
    <xf numFmtId="180" fontId="1" fillId="2" borderId="9" xfId="0" applyNumberFormat="1" applyFont="1" applyFill="1" applyBorder="1" applyAlignment="1">
      <alignment vertical="center"/>
    </xf>
    <xf numFmtId="0" fontId="0" fillId="2" borderId="3" xfId="0" applyFill="1" applyBorder="1">
      <alignment vertical="center"/>
    </xf>
    <xf numFmtId="181" fontId="1" fillId="2" borderId="74" xfId="0" applyNumberFormat="1" applyFont="1" applyFill="1" applyBorder="1">
      <alignment vertical="center"/>
    </xf>
    <xf numFmtId="180" fontId="1" fillId="2" borderId="15" xfId="0" applyNumberFormat="1" applyFont="1" applyFill="1" applyBorder="1">
      <alignment vertical="center"/>
    </xf>
    <xf numFmtId="180" fontId="1" fillId="2" borderId="17" xfId="0" applyNumberFormat="1" applyFont="1" applyFill="1" applyBorder="1">
      <alignment vertical="center"/>
    </xf>
    <xf numFmtId="0" fontId="0" fillId="2" borderId="13" xfId="0" applyFill="1" applyBorder="1">
      <alignment vertical="center"/>
    </xf>
    <xf numFmtId="181" fontId="1" fillId="2" borderId="76" xfId="0" applyNumberFormat="1" applyFont="1" applyFill="1" applyBorder="1">
      <alignment vertical="center"/>
    </xf>
    <xf numFmtId="180" fontId="1" fillId="2" borderId="8" xfId="0" applyNumberFormat="1" applyFont="1" applyFill="1" applyBorder="1">
      <alignment vertical="center"/>
    </xf>
    <xf numFmtId="180" fontId="1" fillId="2" borderId="52" xfId="0" applyNumberFormat="1" applyFont="1" applyFill="1" applyBorder="1">
      <alignment vertic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0" fillId="2" borderId="10" xfId="0" applyFill="1" applyBorder="1">
      <alignment vertical="center"/>
    </xf>
    <xf numFmtId="181" fontId="1" fillId="2" borderId="10" xfId="0" applyNumberFormat="1" applyFont="1" applyFill="1" applyBorder="1">
      <alignment vertical="center"/>
    </xf>
    <xf numFmtId="181" fontId="1" fillId="2" borderId="23"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3" xfId="0" applyNumberFormat="1" applyFont="1" applyFill="1" applyBorder="1">
      <alignment vertical="center"/>
    </xf>
    <xf numFmtId="181" fontId="1" fillId="2" borderId="11" xfId="0" applyNumberFormat="1" applyFont="1" applyFill="1" applyBorder="1">
      <alignment vertical="center"/>
    </xf>
    <xf numFmtId="181" fontId="1" fillId="2" borderId="15" xfId="0" applyNumberFormat="1" applyFont="1" applyFill="1" applyBorder="1">
      <alignment vertical="center"/>
    </xf>
    <xf numFmtId="181" fontId="1" fillId="2" borderId="17" xfId="0" applyNumberFormat="1" applyFont="1" applyFill="1" applyBorder="1">
      <alignment vertical="center"/>
    </xf>
    <xf numFmtId="0" fontId="0" fillId="2" borderId="22" xfId="0" applyFill="1" applyBorder="1">
      <alignment vertical="center"/>
    </xf>
    <xf numFmtId="181" fontId="1" fillId="2" borderId="4" xfId="0" applyNumberFormat="1" applyFont="1" applyFill="1" applyBorder="1">
      <alignment vertical="center"/>
    </xf>
    <xf numFmtId="181" fontId="1" fillId="2" borderId="31" xfId="0" applyNumberFormat="1" applyFont="1" applyFill="1" applyBorder="1">
      <alignment vertical="center"/>
    </xf>
    <xf numFmtId="181" fontId="1" fillId="2" borderId="30" xfId="0" applyNumberFormat="1" applyFont="1" applyFill="1" applyBorder="1">
      <alignment vertical="center"/>
    </xf>
    <xf numFmtId="181" fontId="1" fillId="2" borderId="27" xfId="0" applyNumberFormat="1" applyFont="1" applyFill="1" applyBorder="1">
      <alignment vertical="center"/>
    </xf>
    <xf numFmtId="181" fontId="1" fillId="2" borderId="13" xfId="0" applyNumberFormat="1" applyFont="1" applyFill="1" applyBorder="1">
      <alignment vertical="center"/>
    </xf>
    <xf numFmtId="181" fontId="1" fillId="2" borderId="14" xfId="0" applyNumberFormat="1" applyFont="1" applyFill="1" applyBorder="1" applyAlignment="1">
      <alignment horizontal="right" vertical="center"/>
    </xf>
    <xf numFmtId="184" fontId="1" fillId="2" borderId="13" xfId="0" applyNumberFormat="1" applyFont="1" applyFill="1" applyBorder="1">
      <alignment vertical="center"/>
    </xf>
    <xf numFmtId="180" fontId="1" fillId="2" borderId="11" xfId="0" applyNumberFormat="1" applyFont="1" applyFill="1" applyBorder="1">
      <alignment vertical="center"/>
    </xf>
    <xf numFmtId="180" fontId="1" fillId="2" borderId="3" xfId="0" applyNumberFormat="1" applyFont="1" applyFill="1" applyBorder="1">
      <alignment vertical="center"/>
    </xf>
    <xf numFmtId="0" fontId="0" fillId="2" borderId="4" xfId="0" applyFill="1" applyBorder="1">
      <alignment vertical="center"/>
    </xf>
    <xf numFmtId="180" fontId="1" fillId="2" borderId="31" xfId="0" applyNumberFormat="1" applyFont="1" applyFill="1" applyBorder="1">
      <alignment vertical="center"/>
    </xf>
    <xf numFmtId="180" fontId="1" fillId="2" borderId="30" xfId="0" applyNumberFormat="1" applyFont="1" applyFill="1" applyBorder="1">
      <alignment vertical="center"/>
    </xf>
    <xf numFmtId="180" fontId="1" fillId="2" borderId="27" xfId="0" applyNumberFormat="1" applyFont="1" applyFill="1" applyBorder="1">
      <alignment vertical="center"/>
    </xf>
    <xf numFmtId="180" fontId="1" fillId="2" borderId="4" xfId="0" applyNumberFormat="1"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180" fontId="0" fillId="2" borderId="11" xfId="0" applyNumberFormat="1" applyFill="1" applyBorder="1">
      <alignment vertical="center"/>
    </xf>
    <xf numFmtId="180" fontId="0" fillId="2" borderId="15" xfId="0" applyNumberFormat="1" applyFill="1" applyBorder="1">
      <alignment vertical="center"/>
    </xf>
    <xf numFmtId="180" fontId="0" fillId="2" borderId="17" xfId="0" applyNumberFormat="1" applyFill="1" applyBorder="1">
      <alignment vertical="center"/>
    </xf>
    <xf numFmtId="180" fontId="0" fillId="2" borderId="3" xfId="0" applyNumberFormat="1" applyFill="1" applyBorder="1">
      <alignment vertical="center"/>
    </xf>
    <xf numFmtId="180" fontId="0" fillId="2" borderId="28" xfId="0" applyNumberFormat="1" applyFill="1" applyBorder="1">
      <alignment vertical="center"/>
    </xf>
    <xf numFmtId="180" fontId="0" fillId="2" borderId="8" xfId="0" applyNumberFormat="1" applyFill="1" applyBorder="1">
      <alignment vertical="center"/>
    </xf>
    <xf numFmtId="180" fontId="0" fillId="2" borderId="52" xfId="0" applyNumberFormat="1" applyFill="1" applyBorder="1">
      <alignment vertical="center"/>
    </xf>
    <xf numFmtId="180" fontId="0" fillId="2" borderId="13" xfId="0" applyNumberFormat="1" applyFill="1" applyBorder="1">
      <alignment vertical="center"/>
    </xf>
    <xf numFmtId="0" fontId="0" fillId="2" borderId="0" xfId="0" applyFill="1">
      <alignment vertical="center"/>
    </xf>
    <xf numFmtId="0" fontId="0" fillId="2" borderId="32" xfId="0" applyFill="1" applyBorder="1" applyAlignment="1">
      <alignment horizontal="center" vertical="center"/>
    </xf>
    <xf numFmtId="181" fontId="1" fillId="2" borderId="62" xfId="0" applyNumberFormat="1" applyFont="1" applyFill="1" applyBorder="1">
      <alignment vertical="center"/>
    </xf>
    <xf numFmtId="181" fontId="0" fillId="2" borderId="26" xfId="0" applyNumberFormat="1" applyFill="1" applyBorder="1">
      <alignment vertical="center"/>
    </xf>
    <xf numFmtId="181" fontId="1" fillId="2" borderId="63" xfId="0" applyNumberFormat="1" applyFont="1" applyFill="1" applyBorder="1">
      <alignment vertical="center"/>
    </xf>
    <xf numFmtId="181" fontId="0" fillId="2" borderId="17" xfId="0" applyNumberFormat="1" applyFill="1" applyBorder="1">
      <alignment vertical="center"/>
    </xf>
    <xf numFmtId="0" fontId="6" fillId="2" borderId="3" xfId="0" applyFont="1" applyFill="1" applyBorder="1">
      <alignment vertical="center"/>
    </xf>
    <xf numFmtId="181" fontId="1" fillId="2" borderId="0" xfId="0" applyNumberFormat="1" applyFont="1" applyFill="1" applyBorder="1">
      <alignment vertical="center"/>
    </xf>
    <xf numFmtId="0" fontId="6" fillId="2" borderId="13" xfId="0" applyFont="1" applyFill="1" applyBorder="1">
      <alignment vertical="center"/>
    </xf>
    <xf numFmtId="181" fontId="1" fillId="2" borderId="8" xfId="0" applyNumberFormat="1" applyFont="1" applyFill="1" applyBorder="1">
      <alignment vertical="center"/>
    </xf>
    <xf numFmtId="181" fontId="1" fillId="2" borderId="77" xfId="0" applyNumberFormat="1" applyFont="1" applyFill="1" applyBorder="1">
      <alignment vertical="center"/>
    </xf>
    <xf numFmtId="181" fontId="0" fillId="2" borderId="80" xfId="0" applyNumberFormat="1" applyFill="1" applyBorder="1">
      <alignment vertical="center"/>
    </xf>
    <xf numFmtId="0" fontId="6" fillId="2" borderId="0" xfId="0" applyFont="1" applyFill="1" applyBorder="1">
      <alignment vertical="center"/>
    </xf>
    <xf numFmtId="181" fontId="0" fillId="2" borderId="0" xfId="0" applyNumberFormat="1" applyFill="1" applyBorder="1">
      <alignment vertical="center"/>
    </xf>
    <xf numFmtId="0" fontId="1" fillId="2" borderId="0" xfId="0" applyFont="1" applyFill="1">
      <alignment vertical="center"/>
    </xf>
    <xf numFmtId="180" fontId="1" fillId="2" borderId="19" xfId="0" applyNumberFormat="1" applyFont="1" applyFill="1" applyBorder="1">
      <alignment vertical="center"/>
    </xf>
    <xf numFmtId="180" fontId="1" fillId="2" borderId="65" xfId="0" applyNumberFormat="1" applyFont="1" applyFill="1" applyBorder="1">
      <alignment vertical="center"/>
    </xf>
    <xf numFmtId="180" fontId="1" fillId="2" borderId="63" xfId="0" applyNumberFormat="1" applyFont="1" applyFill="1" applyBorder="1">
      <alignment vertical="center"/>
    </xf>
    <xf numFmtId="180" fontId="1" fillId="2" borderId="78" xfId="0" applyNumberFormat="1" applyFont="1" applyFill="1" applyBorder="1">
      <alignment vertical="center"/>
    </xf>
    <xf numFmtId="181" fontId="0" fillId="2" borderId="3" xfId="0" applyNumberFormat="1" applyFill="1" applyBorder="1">
      <alignment vertical="center"/>
    </xf>
    <xf numFmtId="180" fontId="0" fillId="2" borderId="63" xfId="0" applyNumberFormat="1" applyFill="1" applyBorder="1">
      <alignment vertical="center"/>
    </xf>
    <xf numFmtId="181" fontId="0" fillId="2" borderId="13" xfId="0" applyNumberFormat="1" applyFill="1" applyBorder="1">
      <alignment vertical="center"/>
    </xf>
    <xf numFmtId="180" fontId="1" fillId="2" borderId="14" xfId="0" applyNumberFormat="1" applyFont="1" applyFill="1" applyBorder="1">
      <alignment vertical="center"/>
    </xf>
    <xf numFmtId="180" fontId="0" fillId="2" borderId="77" xfId="0" applyNumberFormat="1" applyFill="1" applyBorder="1">
      <alignment vertical="center"/>
    </xf>
    <xf numFmtId="0" fontId="0" fillId="2" borderId="25" xfId="0" applyFill="1" applyBorder="1" applyAlignment="1">
      <alignment horizontal="center" vertical="center"/>
    </xf>
    <xf numFmtId="0" fontId="1" fillId="2" borderId="10"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0" fillId="2" borderId="15" xfId="0" applyFill="1" applyBorder="1">
      <alignment vertical="center"/>
    </xf>
    <xf numFmtId="0" fontId="0" fillId="2" borderId="17" xfId="0" applyFill="1" applyBorder="1">
      <alignment vertical="center"/>
    </xf>
    <xf numFmtId="0" fontId="1" fillId="2" borderId="5" xfId="0" applyFont="1" applyFill="1" applyBorder="1">
      <alignment vertical="center"/>
    </xf>
    <xf numFmtId="181" fontId="1" fillId="2" borderId="14" xfId="0" applyNumberFormat="1" applyFont="1" applyFill="1" applyBorder="1">
      <alignment vertical="center"/>
    </xf>
    <xf numFmtId="181" fontId="1" fillId="2" borderId="20" xfId="0" applyNumberFormat="1" applyFont="1" applyFill="1" applyBorder="1">
      <alignment vertical="center"/>
    </xf>
    <xf numFmtId="0" fontId="0" fillId="2" borderId="20" xfId="0" applyFill="1" applyBorder="1">
      <alignment vertical="center"/>
    </xf>
    <xf numFmtId="0" fontId="0" fillId="2" borderId="29" xfId="0" applyFill="1" applyBorder="1">
      <alignment vertical="center"/>
    </xf>
    <xf numFmtId="0" fontId="0" fillId="2" borderId="9" xfId="0" applyFill="1" applyBorder="1">
      <alignment vertical="center"/>
    </xf>
    <xf numFmtId="0" fontId="1" fillId="2" borderId="13" xfId="0" applyFont="1" applyFill="1" applyBorder="1">
      <alignment vertical="center"/>
    </xf>
    <xf numFmtId="181" fontId="1" fillId="2" borderId="28" xfId="0" applyNumberFormat="1" applyFont="1" applyFill="1" applyBorder="1">
      <alignment vertical="center"/>
    </xf>
    <xf numFmtId="181" fontId="0" fillId="2" borderId="25" xfId="0" applyNumberFormat="1" applyFill="1" applyBorder="1">
      <alignment vertical="center"/>
    </xf>
    <xf numFmtId="181" fontId="0" fillId="2" borderId="32" xfId="0" applyNumberFormat="1" applyFill="1" applyBorder="1">
      <alignment vertical="center"/>
    </xf>
    <xf numFmtId="0" fontId="0" fillId="2" borderId="0" xfId="0" applyFill="1" applyBorder="1">
      <alignment vertical="center"/>
    </xf>
    <xf numFmtId="0" fontId="6" fillId="2" borderId="7" xfId="0" applyFont="1" applyFill="1" applyBorder="1">
      <alignment vertical="center"/>
    </xf>
    <xf numFmtId="0" fontId="0" fillId="2" borderId="0" xfId="0" applyNumberFormat="1" applyFill="1" applyBorder="1">
      <alignment vertical="center"/>
    </xf>
    <xf numFmtId="0" fontId="1" fillId="2" borderId="8" xfId="0" applyFont="1" applyFill="1" applyBorder="1">
      <alignment vertical="center"/>
    </xf>
    <xf numFmtId="0" fontId="0" fillId="2" borderId="8" xfId="0" applyFill="1" applyBorder="1">
      <alignment vertical="center"/>
    </xf>
    <xf numFmtId="0" fontId="1" fillId="2" borderId="23" xfId="0" applyFont="1" applyFill="1" applyBorder="1">
      <alignment vertical="center"/>
    </xf>
    <xf numFmtId="184" fontId="1" fillId="2" borderId="64" xfId="0" applyNumberFormat="1" applyFont="1" applyFill="1" applyBorder="1">
      <alignment vertical="center"/>
    </xf>
    <xf numFmtId="184" fontId="1" fillId="2" borderId="24" xfId="0" applyNumberFormat="1" applyFont="1" applyFill="1" applyBorder="1">
      <alignment vertical="center"/>
    </xf>
    <xf numFmtId="184" fontId="1" fillId="2" borderId="26" xfId="0" applyNumberFormat="1" applyFont="1" applyFill="1" applyBorder="1">
      <alignment vertical="center"/>
    </xf>
    <xf numFmtId="0" fontId="1" fillId="2" borderId="11" xfId="0" applyFont="1" applyFill="1" applyBorder="1">
      <alignment vertical="center"/>
    </xf>
    <xf numFmtId="0" fontId="1" fillId="2" borderId="14" xfId="0" applyFont="1" applyFill="1" applyBorder="1">
      <alignment vertical="center"/>
    </xf>
    <xf numFmtId="184" fontId="1" fillId="2" borderId="54" xfId="0" applyNumberFormat="1" applyFont="1" applyFill="1" applyBorder="1">
      <alignment vertical="center"/>
    </xf>
    <xf numFmtId="184" fontId="1" fillId="2" borderId="20" xfId="0" applyNumberFormat="1" applyFont="1" applyFill="1" applyBorder="1">
      <alignment vertical="center"/>
    </xf>
    <xf numFmtId="184" fontId="1" fillId="2" borderId="29" xfId="0" applyNumberFormat="1" applyFont="1" applyFill="1" applyBorder="1">
      <alignment vertical="center"/>
    </xf>
    <xf numFmtId="181" fontId="1" fillId="2" borderId="66" xfId="0" applyNumberFormat="1" applyFont="1" applyFill="1" applyBorder="1">
      <alignment vertical="center"/>
    </xf>
    <xf numFmtId="181" fontId="1" fillId="2" borderId="25" xfId="0" applyNumberFormat="1" applyFont="1" applyFill="1" applyBorder="1">
      <alignment vertical="center"/>
    </xf>
    <xf numFmtId="181" fontId="1" fillId="2" borderId="32" xfId="0" applyNumberFormat="1" applyFont="1" applyFill="1" applyBorder="1">
      <alignment vertical="center"/>
    </xf>
    <xf numFmtId="0" fontId="0" fillId="2" borderId="6" xfId="0" applyFill="1" applyBorder="1">
      <alignment vertical="center"/>
    </xf>
    <xf numFmtId="0" fontId="0" fillId="2" borderId="66" xfId="0" applyFill="1" applyBorder="1" applyAlignment="1">
      <alignment horizontal="center" vertical="center"/>
    </xf>
    <xf numFmtId="0" fontId="0" fillId="2" borderId="79" xfId="0" applyFill="1" applyBorder="1" applyAlignment="1">
      <alignment horizontal="center" vertical="center"/>
    </xf>
    <xf numFmtId="0" fontId="0" fillId="2" borderId="23" xfId="0" applyFill="1" applyBorder="1">
      <alignment vertical="center"/>
    </xf>
    <xf numFmtId="0" fontId="0" fillId="2" borderId="14" xfId="0" applyFill="1" applyBorder="1">
      <alignment vertical="center"/>
    </xf>
    <xf numFmtId="181" fontId="1" fillId="2" borderId="64" xfId="0" applyNumberFormat="1" applyFont="1" applyFill="1" applyBorder="1" applyAlignment="1">
      <alignment horizontal="right" vertical="center"/>
    </xf>
    <xf numFmtId="181" fontId="1" fillId="2" borderId="24" xfId="0" applyNumberFormat="1" applyFont="1" applyFill="1" applyBorder="1" applyAlignment="1">
      <alignment horizontal="right" vertical="center"/>
    </xf>
    <xf numFmtId="181" fontId="1" fillId="2" borderId="18" xfId="0" applyNumberFormat="1" applyFont="1" applyFill="1" applyBorder="1" applyAlignment="1">
      <alignment horizontal="right" vertical="center"/>
    </xf>
    <xf numFmtId="181" fontId="1" fillId="2" borderId="15" xfId="0" applyNumberFormat="1" applyFont="1" applyFill="1" applyBorder="1" applyAlignment="1">
      <alignment horizontal="right" vertical="center"/>
    </xf>
    <xf numFmtId="38" fontId="0" fillId="2" borderId="20" xfId="2" applyFont="1" applyFill="1" applyBorder="1" applyAlignment="1">
      <alignment horizontal="right" vertical="center"/>
    </xf>
    <xf numFmtId="181" fontId="1" fillId="2" borderId="71" xfId="0" applyNumberFormat="1" applyFont="1" applyFill="1" applyBorder="1" applyAlignment="1">
      <alignment horizontal="right" vertical="center"/>
    </xf>
    <xf numFmtId="181" fontId="1" fillId="2" borderId="70" xfId="0" applyNumberFormat="1" applyFont="1" applyFill="1" applyBorder="1" applyAlignment="1">
      <alignment horizontal="right" vertical="center"/>
    </xf>
    <xf numFmtId="38" fontId="1" fillId="2" borderId="80" xfId="2" applyFont="1" applyFill="1" applyBorder="1" applyAlignment="1">
      <alignment horizontal="right" vertical="center"/>
    </xf>
    <xf numFmtId="0" fontId="1" fillId="2" borderId="0" xfId="0" applyFont="1" applyFill="1" applyBorder="1">
      <alignment vertical="center"/>
    </xf>
    <xf numFmtId="0" fontId="5" fillId="2" borderId="0" xfId="0" applyFont="1" applyFill="1" applyBorder="1">
      <alignment vertical="center"/>
    </xf>
    <xf numFmtId="0" fontId="5" fillId="2" borderId="0" xfId="0" applyFont="1" applyFill="1">
      <alignment vertical="center"/>
    </xf>
    <xf numFmtId="0" fontId="5" fillId="2" borderId="8" xfId="0" applyFont="1" applyFill="1" applyBorder="1">
      <alignment vertical="center"/>
    </xf>
    <xf numFmtId="0" fontId="5" fillId="2" borderId="1" xfId="0" applyFont="1" applyFill="1" applyBorder="1">
      <alignment vertical="center"/>
    </xf>
    <xf numFmtId="0" fontId="5" fillId="2" borderId="6"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0" xfId="0" applyFont="1" applyFill="1" applyBorder="1">
      <alignment vertical="center"/>
    </xf>
    <xf numFmtId="0" fontId="5" fillId="2" borderId="23" xfId="0" applyFont="1" applyFill="1" applyBorder="1">
      <alignment vertical="center"/>
    </xf>
    <xf numFmtId="0" fontId="5" fillId="2" borderId="24" xfId="0" applyFont="1" applyFill="1" applyBorder="1">
      <alignment vertical="center"/>
    </xf>
    <xf numFmtId="0" fontId="5" fillId="2" borderId="26" xfId="0" applyFont="1" applyFill="1" applyBorder="1">
      <alignment vertical="center"/>
    </xf>
    <xf numFmtId="0" fontId="5" fillId="2" borderId="3" xfId="0" applyFont="1" applyFill="1" applyBorder="1">
      <alignment vertical="center"/>
    </xf>
    <xf numFmtId="0" fontId="5" fillId="2" borderId="11" xfId="0" applyFont="1" applyFill="1" applyBorder="1">
      <alignment vertical="center"/>
    </xf>
    <xf numFmtId="0" fontId="5" fillId="2" borderId="15" xfId="0" applyFont="1" applyFill="1" applyBorder="1">
      <alignment vertical="center"/>
    </xf>
    <xf numFmtId="0" fontId="5" fillId="2" borderId="17" xfId="0" applyFont="1" applyFill="1" applyBorder="1">
      <alignment vertical="center"/>
    </xf>
    <xf numFmtId="0" fontId="5" fillId="2" borderId="5" xfId="0" applyFont="1" applyFill="1" applyBorder="1">
      <alignment vertical="center"/>
    </xf>
    <xf numFmtId="0" fontId="5" fillId="2" borderId="14" xfId="0" applyFont="1" applyFill="1" applyBorder="1">
      <alignment vertical="center"/>
    </xf>
    <xf numFmtId="0" fontId="5" fillId="2" borderId="20" xfId="0" applyFont="1" applyFill="1" applyBorder="1">
      <alignment vertical="center"/>
    </xf>
    <xf numFmtId="0" fontId="5" fillId="2" borderId="29" xfId="0" applyFont="1" applyFill="1" applyBorder="1">
      <alignment vertical="center"/>
    </xf>
    <xf numFmtId="0" fontId="5" fillId="2" borderId="6" xfId="0" applyFont="1" applyFill="1" applyBorder="1">
      <alignment vertical="center"/>
    </xf>
    <xf numFmtId="0" fontId="5" fillId="2" borderId="25" xfId="0" applyFont="1" applyFill="1" applyBorder="1">
      <alignment vertical="center"/>
    </xf>
    <xf numFmtId="0" fontId="5" fillId="2" borderId="32" xfId="0" applyFont="1" applyFill="1" applyBorder="1">
      <alignment vertical="center"/>
    </xf>
    <xf numFmtId="0" fontId="0" fillId="2" borderId="0" xfId="0" applyFont="1" applyFill="1" applyBorder="1">
      <alignment vertical="center"/>
    </xf>
    <xf numFmtId="184" fontId="1" fillId="2" borderId="53" xfId="0" applyNumberFormat="1" applyFont="1" applyFill="1" applyBorder="1" applyAlignment="1">
      <alignment horizontal="right" vertical="center"/>
    </xf>
    <xf numFmtId="184" fontId="1" fillId="2" borderId="19" xfId="0" applyNumberFormat="1" applyFont="1" applyFill="1" applyBorder="1" applyAlignment="1">
      <alignment horizontal="right" vertical="center"/>
    </xf>
    <xf numFmtId="0" fontId="0" fillId="2" borderId="24" xfId="0" applyFill="1" applyBorder="1" applyAlignment="1">
      <alignment horizontal="right" vertical="center"/>
    </xf>
    <xf numFmtId="0" fontId="0" fillId="2" borderId="26" xfId="0" applyFill="1" applyBorder="1" applyAlignment="1">
      <alignment horizontal="right" vertical="center"/>
    </xf>
    <xf numFmtId="184" fontId="1" fillId="2" borderId="18" xfId="0" applyNumberFormat="1" applyFont="1" applyFill="1" applyBorder="1" applyAlignment="1">
      <alignment vertical="center"/>
    </xf>
    <xf numFmtId="184" fontId="1" fillId="2" borderId="15" xfId="0" applyNumberFormat="1" applyFont="1" applyFill="1" applyBorder="1" applyAlignment="1">
      <alignment vertical="center"/>
    </xf>
    <xf numFmtId="181" fontId="0" fillId="2" borderId="15" xfId="0" applyNumberFormat="1" applyFill="1" applyBorder="1" applyAlignment="1">
      <alignment vertical="center"/>
    </xf>
    <xf numFmtId="181" fontId="0" fillId="2" borderId="17" xfId="0" applyNumberFormat="1" applyFill="1" applyBorder="1" applyAlignment="1">
      <alignment vertical="center"/>
    </xf>
    <xf numFmtId="184" fontId="1" fillId="2" borderId="54" xfId="0" applyNumberFormat="1" applyFont="1" applyFill="1" applyBorder="1" applyAlignment="1">
      <alignment vertical="center"/>
    </xf>
    <xf numFmtId="184" fontId="1" fillId="2" borderId="20" xfId="0" applyNumberFormat="1" applyFont="1" applyFill="1" applyBorder="1" applyAlignment="1">
      <alignment vertical="center"/>
    </xf>
    <xf numFmtId="0" fontId="0" fillId="2" borderId="20" xfId="0" applyFill="1" applyBorder="1" applyAlignment="1">
      <alignment vertical="center"/>
    </xf>
    <xf numFmtId="0" fontId="0" fillId="2" borderId="29" xfId="0" applyFill="1" applyBorder="1" applyAlignment="1">
      <alignment vertical="center"/>
    </xf>
    <xf numFmtId="179" fontId="1" fillId="2" borderId="53" xfId="0" applyNumberFormat="1" applyFont="1" applyFill="1" applyBorder="1">
      <alignment vertical="center"/>
    </xf>
    <xf numFmtId="179" fontId="1" fillId="2" borderId="19" xfId="0" applyNumberFormat="1" applyFont="1" applyFill="1" applyBorder="1">
      <alignment vertical="center"/>
    </xf>
    <xf numFmtId="179" fontId="1" fillId="2" borderId="18" xfId="0" applyNumberFormat="1" applyFont="1" applyFill="1" applyBorder="1">
      <alignment vertical="center"/>
    </xf>
    <xf numFmtId="179" fontId="1" fillId="2" borderId="15" xfId="0" applyNumberFormat="1" applyFont="1" applyFill="1" applyBorder="1">
      <alignment vertical="center"/>
    </xf>
    <xf numFmtId="179" fontId="1" fillId="2" borderId="54" xfId="0" applyNumberFormat="1" applyFont="1" applyFill="1" applyBorder="1">
      <alignment vertical="center"/>
    </xf>
    <xf numFmtId="179" fontId="1" fillId="2" borderId="20" xfId="0" applyNumberFormat="1" applyFont="1" applyFill="1" applyBorder="1">
      <alignment vertical="center"/>
    </xf>
    <xf numFmtId="0" fontId="9" fillId="2" borderId="0" xfId="0" applyFont="1" applyFill="1">
      <alignment vertical="center"/>
    </xf>
    <xf numFmtId="0" fontId="0" fillId="2" borderId="0" xfId="0" applyFont="1" applyFill="1">
      <alignment vertical="center"/>
    </xf>
    <xf numFmtId="0" fontId="0" fillId="2" borderId="14" xfId="0" applyFont="1" applyFill="1" applyBorder="1">
      <alignment vertical="center"/>
    </xf>
    <xf numFmtId="0" fontId="0" fillId="2" borderId="20" xfId="0" applyFont="1" applyFill="1" applyBorder="1">
      <alignment vertical="center"/>
    </xf>
    <xf numFmtId="0" fontId="0" fillId="2" borderId="29" xfId="0" applyFont="1" applyFill="1" applyBorder="1">
      <alignment vertical="center"/>
    </xf>
    <xf numFmtId="0" fontId="0" fillId="2" borderId="11" xfId="0" applyFont="1" applyFill="1" applyBorder="1">
      <alignment vertical="center"/>
    </xf>
    <xf numFmtId="181" fontId="0" fillId="2" borderId="3" xfId="0" applyNumberFormat="1" applyFont="1" applyFill="1" applyBorder="1">
      <alignment vertical="center"/>
    </xf>
    <xf numFmtId="0" fontId="0" fillId="2" borderId="15" xfId="0" applyFont="1" applyFill="1" applyBorder="1">
      <alignment vertical="center"/>
    </xf>
    <xf numFmtId="0" fontId="0" fillId="2" borderId="17" xfId="0" applyFont="1" applyFill="1" applyBorder="1">
      <alignment vertical="center"/>
    </xf>
    <xf numFmtId="180" fontId="0" fillId="2" borderId="11" xfId="0" applyNumberFormat="1" applyFont="1" applyFill="1" applyBorder="1">
      <alignment vertical="center"/>
    </xf>
    <xf numFmtId="180" fontId="0" fillId="2" borderId="15" xfId="0" applyNumberFormat="1" applyFont="1" applyFill="1" applyBorder="1">
      <alignment vertical="center"/>
    </xf>
    <xf numFmtId="180" fontId="0" fillId="2" borderId="17" xfId="0" applyNumberFormat="1" applyFont="1" applyFill="1" applyBorder="1">
      <alignment vertical="center"/>
    </xf>
    <xf numFmtId="180" fontId="0" fillId="2" borderId="16" xfId="0" applyNumberFormat="1" applyFont="1" applyFill="1" applyBorder="1">
      <alignment vertical="center"/>
    </xf>
    <xf numFmtId="181" fontId="0" fillId="2" borderId="4" xfId="0" applyNumberFormat="1" applyFont="1" applyFill="1" applyBorder="1">
      <alignment vertical="center"/>
    </xf>
    <xf numFmtId="0" fontId="0" fillId="2" borderId="31" xfId="0" applyFont="1" applyFill="1" applyBorder="1">
      <alignment vertical="center"/>
    </xf>
    <xf numFmtId="0" fontId="0" fillId="2" borderId="30" xfId="0" applyFont="1" applyFill="1" applyBorder="1">
      <alignment vertical="center"/>
    </xf>
    <xf numFmtId="0" fontId="0" fillId="2" borderId="27" xfId="0" applyFont="1" applyFill="1" applyBorder="1">
      <alignment vertical="center"/>
    </xf>
    <xf numFmtId="180" fontId="0" fillId="2" borderId="31" xfId="0" applyNumberFormat="1" applyFont="1" applyFill="1" applyBorder="1">
      <alignment vertical="center"/>
    </xf>
    <xf numFmtId="180" fontId="0" fillId="2" borderId="30" xfId="0" applyNumberFormat="1" applyFont="1" applyFill="1" applyBorder="1">
      <alignment vertical="center"/>
    </xf>
    <xf numFmtId="180" fontId="0" fillId="2" borderId="27" xfId="0" applyNumberFormat="1" applyFont="1" applyFill="1" applyBorder="1">
      <alignment vertical="center"/>
    </xf>
    <xf numFmtId="181" fontId="0" fillId="2" borderId="13" xfId="0" applyNumberFormat="1" applyFont="1" applyFill="1" applyBorder="1">
      <alignment vertical="center"/>
    </xf>
    <xf numFmtId="0" fontId="0" fillId="2" borderId="28" xfId="0" applyFont="1" applyFill="1" applyBorder="1">
      <alignment vertical="center"/>
    </xf>
    <xf numFmtId="0" fontId="0" fillId="2" borderId="8" xfId="0" applyFont="1" applyFill="1" applyBorder="1">
      <alignment vertical="center"/>
    </xf>
    <xf numFmtId="0" fontId="0" fillId="2" borderId="52" xfId="0" applyFont="1" applyFill="1" applyBorder="1">
      <alignment vertical="center"/>
    </xf>
    <xf numFmtId="180" fontId="0" fillId="2" borderId="19" xfId="0" applyNumberFormat="1" applyFont="1" applyFill="1" applyBorder="1">
      <alignment vertical="center"/>
    </xf>
    <xf numFmtId="0" fontId="0" fillId="2" borderId="69" xfId="0" applyFont="1" applyFill="1" applyBorder="1">
      <alignment vertical="center"/>
    </xf>
    <xf numFmtId="177" fontId="0" fillId="2" borderId="5" xfId="0" applyNumberFormat="1" applyFont="1" applyFill="1" applyBorder="1">
      <alignment vertical="center"/>
    </xf>
    <xf numFmtId="180" fontId="0" fillId="2" borderId="14" xfId="0" applyNumberFormat="1" applyFont="1" applyFill="1" applyBorder="1">
      <alignment vertical="center"/>
    </xf>
    <xf numFmtId="180" fontId="0" fillId="2" borderId="20" xfId="0" applyNumberFormat="1" applyFont="1" applyFill="1" applyBorder="1">
      <alignment vertical="center"/>
    </xf>
    <xf numFmtId="180" fontId="0" fillId="2" borderId="29" xfId="0" applyNumberFormat="1" applyFont="1" applyFill="1" applyBorder="1">
      <alignment vertical="center"/>
    </xf>
    <xf numFmtId="0" fontId="9" fillId="2" borderId="0" xfId="0" applyFont="1" applyFill="1" applyBorder="1">
      <alignment vertical="center"/>
    </xf>
    <xf numFmtId="0" fontId="0" fillId="2" borderId="6" xfId="0" applyFont="1" applyFill="1" applyBorder="1">
      <alignment vertical="center"/>
    </xf>
    <xf numFmtId="0" fontId="0" fillId="2" borderId="32" xfId="0" applyFont="1" applyFill="1" applyBorder="1">
      <alignment vertical="center"/>
    </xf>
    <xf numFmtId="0" fontId="0" fillId="2" borderId="16" xfId="0" applyFont="1" applyFill="1" applyBorder="1" applyAlignment="1">
      <alignment horizontal="right" vertical="center"/>
    </xf>
    <xf numFmtId="0" fontId="0" fillId="2" borderId="33"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17" xfId="0" applyFont="1" applyFill="1" applyBorder="1" applyAlignment="1">
      <alignment horizontal="right" vertical="center"/>
    </xf>
    <xf numFmtId="180" fontId="0" fillId="2" borderId="69" xfId="0" applyNumberFormat="1" applyFont="1" applyFill="1" applyBorder="1">
      <alignment vertical="center"/>
    </xf>
    <xf numFmtId="180" fontId="0" fillId="2" borderId="0" xfId="0" applyNumberFormat="1" applyFont="1" applyFill="1" applyBorder="1">
      <alignment vertical="center"/>
    </xf>
    <xf numFmtId="180" fontId="0" fillId="2" borderId="9" xfId="0" applyNumberFormat="1" applyFont="1" applyFill="1" applyBorder="1">
      <alignment vertical="center"/>
    </xf>
    <xf numFmtId="0" fontId="0" fillId="2" borderId="69" xfId="0" applyFill="1" applyBorder="1">
      <alignment vertical="center"/>
    </xf>
    <xf numFmtId="0" fontId="0" fillId="2" borderId="16" xfId="0" applyFont="1" applyFill="1" applyBorder="1">
      <alignment vertical="center"/>
    </xf>
    <xf numFmtId="181" fontId="0" fillId="2" borderId="2" xfId="0" applyNumberFormat="1" applyFont="1" applyFill="1" applyBorder="1">
      <alignment vertical="center"/>
    </xf>
    <xf numFmtId="0" fontId="0" fillId="2" borderId="19" xfId="0" applyFont="1" applyFill="1" applyBorder="1">
      <alignment vertical="center"/>
    </xf>
    <xf numFmtId="0" fontId="0" fillId="2" borderId="33" xfId="0" applyFont="1" applyFill="1" applyBorder="1">
      <alignment vertical="center"/>
    </xf>
    <xf numFmtId="180" fontId="0" fillId="2" borderId="33" xfId="0" applyNumberFormat="1" applyFont="1" applyFill="1" applyBorder="1">
      <alignment vertical="center"/>
    </xf>
    <xf numFmtId="0" fontId="0" fillId="2" borderId="85" xfId="0" applyFont="1" applyFill="1" applyBorder="1" applyAlignment="1">
      <alignment horizontal="center" vertical="center"/>
    </xf>
    <xf numFmtId="0" fontId="0" fillId="2" borderId="85" xfId="0" applyFont="1" applyFill="1" applyBorder="1">
      <alignment vertical="center"/>
    </xf>
    <xf numFmtId="180" fontId="0" fillId="2" borderId="11" xfId="3" applyNumberFormat="1" applyFont="1" applyFill="1" applyBorder="1">
      <alignment vertical="center"/>
    </xf>
    <xf numFmtId="180" fontId="0" fillId="2" borderId="15" xfId="3" applyNumberFormat="1" applyFont="1" applyFill="1" applyBorder="1">
      <alignment vertical="center"/>
    </xf>
    <xf numFmtId="180" fontId="0" fillId="2" borderId="17" xfId="3" applyNumberFormat="1" applyFont="1" applyFill="1" applyBorder="1">
      <alignment vertical="center"/>
    </xf>
    <xf numFmtId="0" fontId="0" fillId="2" borderId="28" xfId="0" applyFill="1" applyBorder="1">
      <alignment vertical="center"/>
    </xf>
    <xf numFmtId="178" fontId="0" fillId="2" borderId="52" xfId="0" applyNumberFormat="1" applyFont="1" applyFill="1" applyBorder="1" applyAlignment="1">
      <alignment horizontal="right" vertical="center"/>
    </xf>
    <xf numFmtId="0" fontId="0" fillId="2" borderId="11" xfId="0" applyNumberFormat="1" applyFont="1" applyFill="1" applyBorder="1" applyAlignment="1">
      <alignment horizontal="right" vertical="center"/>
    </xf>
    <xf numFmtId="178" fontId="0" fillId="2" borderId="28" xfId="0" applyNumberFormat="1" applyFont="1" applyFill="1" applyBorder="1" applyAlignment="1">
      <alignment horizontal="right" vertical="center"/>
    </xf>
    <xf numFmtId="0" fontId="0" fillId="2" borderId="1" xfId="0" applyFill="1" applyBorder="1">
      <alignment vertical="center"/>
    </xf>
    <xf numFmtId="0" fontId="0" fillId="2" borderId="6" xfId="0" applyFill="1" applyBorder="1" applyAlignment="1">
      <alignment horizontal="center" vertical="center"/>
    </xf>
    <xf numFmtId="181" fontId="0" fillId="2" borderId="24" xfId="0" quotePrefix="1" applyNumberFormat="1" applyFill="1" applyBorder="1">
      <alignment vertical="center"/>
    </xf>
    <xf numFmtId="181" fontId="0" fillId="2" borderId="24" xfId="0" applyNumberFormat="1" applyFill="1" applyBorder="1">
      <alignment vertical="center"/>
    </xf>
    <xf numFmtId="181" fontId="0" fillId="2" borderId="15" xfId="0" quotePrefix="1" applyNumberFormat="1" applyFill="1" applyBorder="1">
      <alignment vertical="center"/>
    </xf>
    <xf numFmtId="181" fontId="0" fillId="2" borderId="15" xfId="0" applyNumberFormat="1" applyFill="1" applyBorder="1">
      <alignment vertical="center"/>
    </xf>
    <xf numFmtId="177" fontId="0" fillId="2" borderId="15" xfId="0" applyNumberFormat="1" applyFill="1" applyBorder="1">
      <alignment vertical="center"/>
    </xf>
    <xf numFmtId="177" fontId="0" fillId="2" borderId="17" xfId="0" applyNumberFormat="1" applyFill="1" applyBorder="1">
      <alignment vertical="center"/>
    </xf>
    <xf numFmtId="0" fontId="0" fillId="2" borderId="5" xfId="0" applyFill="1" applyBorder="1">
      <alignment vertical="center"/>
    </xf>
    <xf numFmtId="181" fontId="0" fillId="2" borderId="20" xfId="0" quotePrefix="1" applyNumberFormat="1" applyFill="1" applyBorder="1">
      <alignment vertical="center"/>
    </xf>
    <xf numFmtId="177" fontId="0" fillId="2" borderId="20" xfId="0" applyNumberFormat="1" applyFill="1" applyBorder="1">
      <alignment vertical="center"/>
    </xf>
    <xf numFmtId="177" fontId="0" fillId="2" borderId="29" xfId="0" applyNumberFormat="1" applyFill="1" applyBorder="1">
      <alignment vertical="center"/>
    </xf>
    <xf numFmtId="176" fontId="1" fillId="2" borderId="16" xfId="0" applyNumberFormat="1" applyFont="1" applyFill="1" applyBorder="1">
      <alignment vertical="center"/>
    </xf>
    <xf numFmtId="176" fontId="1" fillId="2" borderId="19" xfId="0" applyNumberFormat="1" applyFont="1" applyFill="1" applyBorder="1">
      <alignment vertical="center"/>
    </xf>
    <xf numFmtId="176" fontId="1" fillId="2" borderId="33" xfId="0" applyNumberFormat="1" applyFont="1" applyFill="1" applyBorder="1">
      <alignment vertical="center"/>
    </xf>
    <xf numFmtId="176" fontId="1" fillId="2" borderId="14" xfId="0" applyNumberFormat="1" applyFont="1" applyFill="1" applyBorder="1">
      <alignment vertical="center"/>
    </xf>
    <xf numFmtId="176" fontId="1" fillId="2" borderId="20" xfId="0" applyNumberFormat="1" applyFont="1" applyFill="1" applyBorder="1">
      <alignment vertical="center"/>
    </xf>
    <xf numFmtId="176" fontId="1" fillId="2" borderId="29" xfId="0" applyNumberFormat="1" applyFont="1" applyFill="1" applyBorder="1">
      <alignment vertical="center"/>
    </xf>
    <xf numFmtId="0" fontId="0" fillId="2" borderId="12" xfId="0" applyFill="1" applyBorder="1" applyAlignment="1">
      <alignment vertical="center"/>
    </xf>
    <xf numFmtId="0" fontId="0" fillId="2" borderId="13" xfId="0" applyFill="1" applyBorder="1" applyAlignment="1">
      <alignment vertical="center"/>
    </xf>
    <xf numFmtId="176" fontId="0" fillId="2" borderId="11" xfId="0" applyNumberFormat="1" applyFill="1" applyBorder="1">
      <alignment vertical="center"/>
    </xf>
    <xf numFmtId="0" fontId="0" fillId="2" borderId="2" xfId="0" applyFill="1" applyBorder="1">
      <alignment vertical="center"/>
    </xf>
    <xf numFmtId="176" fontId="0" fillId="2" borderId="31" xfId="0" applyNumberFormat="1" applyFill="1" applyBorder="1">
      <alignment vertical="center"/>
    </xf>
    <xf numFmtId="180" fontId="0" fillId="2" borderId="30" xfId="0" applyNumberFormat="1" applyFill="1" applyBorder="1">
      <alignment vertical="center"/>
    </xf>
    <xf numFmtId="180" fontId="0" fillId="2" borderId="27" xfId="0" applyNumberFormat="1" applyFill="1" applyBorder="1">
      <alignment vertical="center"/>
    </xf>
    <xf numFmtId="181" fontId="0" fillId="2" borderId="27" xfId="0" applyNumberFormat="1" applyFill="1" applyBorder="1">
      <alignment vertical="center"/>
    </xf>
    <xf numFmtId="176" fontId="0" fillId="2" borderId="30" xfId="0" applyNumberFormat="1" applyFill="1" applyBorder="1">
      <alignment vertical="center"/>
    </xf>
    <xf numFmtId="181" fontId="0" fillId="2" borderId="52" xfId="0" applyNumberFormat="1" applyFill="1" applyBorder="1">
      <alignment vertical="center"/>
    </xf>
    <xf numFmtId="176" fontId="0" fillId="2" borderId="14" xfId="0" applyNumberFormat="1" applyFill="1" applyBorder="1">
      <alignment vertical="center"/>
    </xf>
    <xf numFmtId="180" fontId="0" fillId="2" borderId="20" xfId="0" applyNumberFormat="1" applyFill="1" applyBorder="1">
      <alignment vertical="center"/>
    </xf>
    <xf numFmtId="180" fontId="0" fillId="2" borderId="29" xfId="0" applyNumberFormat="1" applyFill="1" applyBorder="1">
      <alignment vertical="center"/>
    </xf>
    <xf numFmtId="0" fontId="0" fillId="2" borderId="0" xfId="0" applyFill="1" applyAlignment="1">
      <alignment vertical="center" wrapText="1"/>
    </xf>
    <xf numFmtId="181" fontId="1" fillId="2" borderId="16" xfId="0" applyNumberFormat="1" applyFont="1" applyFill="1" applyBorder="1">
      <alignment vertical="center"/>
    </xf>
    <xf numFmtId="181" fontId="1" fillId="2" borderId="19" xfId="0" applyNumberFormat="1" applyFont="1" applyFill="1" applyBorder="1">
      <alignment vertical="center"/>
    </xf>
    <xf numFmtId="181" fontId="1" fillId="2" borderId="33" xfId="0" applyNumberFormat="1" applyFont="1" applyFill="1" applyBorder="1">
      <alignment vertical="center"/>
    </xf>
    <xf numFmtId="177" fontId="1" fillId="2" borderId="14" xfId="0" applyNumberFormat="1" applyFont="1" applyFill="1" applyBorder="1">
      <alignment vertical="center"/>
    </xf>
    <xf numFmtId="177" fontId="1" fillId="2" borderId="20" xfId="0" applyNumberFormat="1" applyFont="1" applyFill="1" applyBorder="1">
      <alignment vertical="center"/>
    </xf>
    <xf numFmtId="177" fontId="1" fillId="2" borderId="29" xfId="0" applyNumberFormat="1" applyFont="1" applyFill="1" applyBorder="1">
      <alignment vertical="center"/>
    </xf>
    <xf numFmtId="181" fontId="0" fillId="2" borderId="0" xfId="0" applyNumberFormat="1" applyFill="1">
      <alignment vertical="center"/>
    </xf>
    <xf numFmtId="49" fontId="1" fillId="2" borderId="2" xfId="0" applyNumberFormat="1" applyFont="1" applyFill="1" applyBorder="1" applyAlignment="1" applyProtection="1">
      <alignment horizontal="left"/>
    </xf>
    <xf numFmtId="184" fontId="0" fillId="2" borderId="16" xfId="0" applyNumberFormat="1" applyFill="1" applyBorder="1">
      <alignment vertical="center"/>
    </xf>
    <xf numFmtId="184" fontId="0" fillId="2" borderId="19" xfId="0" applyNumberFormat="1" applyFill="1" applyBorder="1">
      <alignment vertical="center"/>
    </xf>
    <xf numFmtId="184" fontId="0" fillId="2" borderId="24" xfId="0" applyNumberFormat="1" applyFill="1" applyBorder="1">
      <alignment vertical="center"/>
    </xf>
    <xf numFmtId="184" fontId="0" fillId="2" borderId="26" xfId="0" applyNumberFormat="1" applyFill="1" applyBorder="1">
      <alignment vertical="center"/>
    </xf>
    <xf numFmtId="49" fontId="1" fillId="2" borderId="3" xfId="0" applyNumberFormat="1" applyFont="1" applyFill="1" applyBorder="1" applyAlignment="1" applyProtection="1">
      <alignment horizontal="left"/>
    </xf>
    <xf numFmtId="184" fontId="0" fillId="2" borderId="11" xfId="0" applyNumberFormat="1" applyFill="1" applyBorder="1">
      <alignment vertical="center"/>
    </xf>
    <xf numFmtId="49" fontId="1" fillId="2" borderId="4" xfId="0" applyNumberFormat="1" applyFont="1" applyFill="1" applyBorder="1" applyAlignment="1" applyProtection="1">
      <alignment horizontal="left"/>
    </xf>
    <xf numFmtId="184" fontId="0" fillId="2" borderId="31" xfId="0" applyNumberFormat="1" applyFill="1" applyBorder="1">
      <alignment vertical="center"/>
    </xf>
    <xf numFmtId="184" fontId="0" fillId="2" borderId="6" xfId="0" applyNumberFormat="1" applyFill="1" applyBorder="1">
      <alignment vertical="center"/>
    </xf>
    <xf numFmtId="184" fontId="0" fillId="2" borderId="25" xfId="0" applyNumberFormat="1" applyFill="1" applyBorder="1">
      <alignment vertical="center"/>
    </xf>
    <xf numFmtId="184" fontId="0" fillId="2" borderId="32" xfId="0" applyNumberFormat="1" applyFill="1" applyBorder="1">
      <alignment vertical="center"/>
    </xf>
    <xf numFmtId="49" fontId="1" fillId="2" borderId="23" xfId="0" applyNumberFormat="1" applyFont="1" applyFill="1" applyBorder="1" applyAlignment="1" applyProtection="1">
      <alignment horizontal="left"/>
    </xf>
    <xf numFmtId="49" fontId="1" fillId="2" borderId="11" xfId="0" applyNumberFormat="1" applyFont="1" applyFill="1" applyBorder="1" applyAlignment="1" applyProtection="1">
      <alignment horizontal="left"/>
    </xf>
    <xf numFmtId="49" fontId="1" fillId="2" borderId="14" xfId="0" applyNumberFormat="1" applyFont="1" applyFill="1" applyBorder="1" applyAlignment="1" applyProtection="1">
      <alignment horizontal="left"/>
    </xf>
    <xf numFmtId="181" fontId="1" fillId="2" borderId="29" xfId="0" applyNumberFormat="1"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15" xfId="0" applyFont="1" applyFill="1" applyBorder="1">
      <alignment vertical="center"/>
    </xf>
    <xf numFmtId="0" fontId="1" fillId="2" borderId="17" xfId="0" applyFont="1" applyFill="1" applyBorder="1">
      <alignment vertical="center"/>
    </xf>
    <xf numFmtId="0" fontId="1" fillId="2" borderId="20" xfId="0" applyFont="1" applyFill="1" applyBorder="1">
      <alignment vertical="center"/>
    </xf>
    <xf numFmtId="0" fontId="1" fillId="2" borderId="29" xfId="0" applyFont="1" applyFill="1" applyBorder="1">
      <alignment vertical="center"/>
    </xf>
    <xf numFmtId="49" fontId="1" fillId="2" borderId="10" xfId="0" applyNumberFormat="1" applyFont="1" applyFill="1" applyBorder="1" applyAlignment="1" applyProtection="1">
      <alignment horizontal="left"/>
    </xf>
    <xf numFmtId="49" fontId="1" fillId="2" borderId="5" xfId="0" applyNumberFormat="1" applyFont="1" applyFill="1" applyBorder="1" applyAlignment="1" applyProtection="1">
      <alignment horizontal="left"/>
    </xf>
    <xf numFmtId="0" fontId="0" fillId="2" borderId="0" xfId="0" applyFill="1" applyAlignment="1">
      <alignment vertical="center"/>
    </xf>
    <xf numFmtId="0" fontId="4" fillId="2" borderId="0" xfId="0" applyFont="1" applyFill="1">
      <alignment vertical="center"/>
    </xf>
    <xf numFmtId="0" fontId="1" fillId="2" borderId="0" xfId="0" applyFont="1" applyFill="1" applyAlignment="1">
      <alignment vertical="center"/>
    </xf>
    <xf numFmtId="0" fontId="1" fillId="2" borderId="81" xfId="0" applyFont="1" applyFill="1" applyBorder="1" applyAlignment="1">
      <alignment vertical="center"/>
    </xf>
    <xf numFmtId="0" fontId="3" fillId="2" borderId="82" xfId="0" applyFont="1" applyFill="1" applyBorder="1" applyAlignment="1">
      <alignment vertical="center"/>
    </xf>
    <xf numFmtId="181" fontId="4" fillId="2" borderId="42" xfId="0" applyNumberFormat="1" applyFont="1" applyFill="1" applyBorder="1" applyAlignment="1">
      <alignment vertical="center"/>
    </xf>
    <xf numFmtId="181" fontId="4" fillId="2" borderId="25" xfId="0" applyNumberFormat="1" applyFont="1" applyFill="1" applyBorder="1" applyAlignment="1">
      <alignment vertical="center"/>
    </xf>
    <xf numFmtId="181" fontId="4" fillId="2" borderId="43" xfId="0" applyNumberFormat="1" applyFont="1" applyFill="1" applyBorder="1" applyAlignment="1">
      <alignment vertical="center"/>
    </xf>
    <xf numFmtId="181" fontId="4" fillId="2" borderId="43" xfId="0" applyNumberFormat="1" applyFont="1" applyFill="1" applyBorder="1">
      <alignment vertical="center"/>
    </xf>
    <xf numFmtId="181" fontId="4" fillId="2" borderId="44" xfId="0" applyNumberFormat="1" applyFont="1" applyFill="1" applyBorder="1">
      <alignment vertical="center"/>
    </xf>
    <xf numFmtId="0" fontId="12" fillId="2" borderId="28" xfId="0" applyFont="1" applyFill="1" applyBorder="1" applyAlignment="1">
      <alignment vertical="center"/>
    </xf>
    <xf numFmtId="0" fontId="13" fillId="2" borderId="83" xfId="0" applyFont="1" applyFill="1" applyBorder="1" applyAlignment="1">
      <alignment vertical="center"/>
    </xf>
    <xf numFmtId="0" fontId="13" fillId="2" borderId="25" xfId="0" applyFont="1" applyFill="1" applyBorder="1" applyAlignment="1">
      <alignment vertical="center"/>
    </xf>
    <xf numFmtId="176" fontId="13" fillId="2" borderId="25" xfId="0" applyNumberFormat="1" applyFont="1" applyFill="1" applyBorder="1" applyAlignment="1">
      <alignment vertical="center"/>
    </xf>
    <xf numFmtId="0" fontId="13" fillId="2" borderId="46" xfId="0" applyFont="1" applyFill="1" applyBorder="1" applyAlignment="1">
      <alignment vertical="center"/>
    </xf>
    <xf numFmtId="0" fontId="13" fillId="2" borderId="46" xfId="0" applyFont="1" applyFill="1" applyBorder="1">
      <alignment vertical="center"/>
    </xf>
    <xf numFmtId="176" fontId="13" fillId="2" borderId="46" xfId="0" applyNumberFormat="1" applyFont="1" applyFill="1" applyBorder="1">
      <alignment vertical="center"/>
    </xf>
    <xf numFmtId="176" fontId="13" fillId="2" borderId="47" xfId="0" applyNumberFormat="1" applyFont="1" applyFill="1" applyBorder="1">
      <alignment vertical="center"/>
    </xf>
    <xf numFmtId="0" fontId="1" fillId="2" borderId="48" xfId="0" applyFont="1" applyFill="1" applyBorder="1" applyAlignment="1">
      <alignment horizontal="center"/>
    </xf>
    <xf numFmtId="0" fontId="3" fillId="2" borderId="49" xfId="0" quotePrefix="1" applyFont="1" applyFill="1" applyBorder="1" applyAlignment="1">
      <alignment horizontal="center"/>
    </xf>
    <xf numFmtId="0" fontId="3" fillId="2" borderId="7" xfId="0" quotePrefix="1" applyFont="1" applyFill="1" applyBorder="1" applyAlignment="1">
      <alignment horizontal="center"/>
    </xf>
    <xf numFmtId="0" fontId="3" fillId="2" borderId="7" xfId="0" applyFont="1" applyFill="1" applyBorder="1" applyAlignment="1">
      <alignment horizontal="center"/>
    </xf>
    <xf numFmtId="0" fontId="3" fillId="2" borderId="50" xfId="0" applyFont="1" applyFill="1" applyBorder="1" applyAlignment="1">
      <alignment horizontal="center"/>
    </xf>
    <xf numFmtId="0" fontId="5" fillId="2" borderId="28" xfId="0" applyFont="1" applyFill="1" applyBorder="1" applyAlignment="1">
      <alignment horizontal="center"/>
    </xf>
    <xf numFmtId="0" fontId="12" fillId="2" borderId="51" xfId="0" applyFont="1" applyFill="1" applyBorder="1" applyAlignment="1">
      <alignment horizontal="center"/>
    </xf>
    <xf numFmtId="0" fontId="12" fillId="2" borderId="8" xfId="0" applyFont="1" applyFill="1" applyBorder="1" applyAlignment="1">
      <alignment horizontal="center"/>
    </xf>
    <xf numFmtId="0" fontId="12" fillId="2" borderId="16" xfId="0" applyFont="1" applyFill="1" applyBorder="1" applyAlignment="1">
      <alignment horizontal="distributed"/>
    </xf>
    <xf numFmtId="182" fontId="4" fillId="2" borderId="53" xfId="0" applyNumberFormat="1" applyFont="1" applyFill="1" applyBorder="1" applyAlignment="1"/>
    <xf numFmtId="182" fontId="4" fillId="2" borderId="19" xfId="0" applyNumberFormat="1" applyFont="1" applyFill="1" applyBorder="1" applyAlignment="1"/>
    <xf numFmtId="183" fontId="4" fillId="2" borderId="19" xfId="0" applyNumberFormat="1" applyFont="1" applyFill="1" applyBorder="1" applyAlignment="1"/>
    <xf numFmtId="0" fontId="4" fillId="2" borderId="19" xfId="0" applyFont="1" applyFill="1" applyBorder="1">
      <alignment vertical="center"/>
    </xf>
    <xf numFmtId="0" fontId="5" fillId="2" borderId="14" xfId="0" applyFont="1" applyFill="1" applyBorder="1" applyAlignment="1">
      <alignment horizontal="distributed"/>
    </xf>
    <xf numFmtId="182" fontId="4" fillId="2" borderId="54" xfId="0" applyNumberFormat="1" applyFont="1" applyFill="1" applyBorder="1" applyAlignment="1"/>
    <xf numFmtId="182" fontId="4" fillId="2" borderId="20" xfId="0" applyNumberFormat="1" applyFont="1" applyFill="1" applyBorder="1" applyAlignment="1"/>
    <xf numFmtId="183" fontId="4" fillId="2" borderId="20" xfId="0" applyNumberFormat="1" applyFont="1" applyFill="1" applyBorder="1" applyAlignment="1"/>
    <xf numFmtId="0" fontId="4" fillId="2" borderId="20" xfId="0" applyFont="1" applyFill="1" applyBorder="1">
      <alignment vertical="center"/>
    </xf>
    <xf numFmtId="176" fontId="4" fillId="2" borderId="20" xfId="0" applyNumberFormat="1" applyFont="1" applyFill="1" applyBorder="1">
      <alignment vertical="center"/>
    </xf>
    <xf numFmtId="178" fontId="4" fillId="2" borderId="20" xfId="0" applyNumberFormat="1" applyFont="1" applyFill="1" applyBorder="1">
      <alignment vertical="center"/>
    </xf>
    <xf numFmtId="0" fontId="8" fillId="2" borderId="0" xfId="0" applyFont="1" applyFill="1" applyAlignment="1">
      <alignment horizontal="left"/>
    </xf>
    <xf numFmtId="0" fontId="8" fillId="2" borderId="0" xfId="0" applyFont="1" applyFill="1" applyAlignment="1"/>
    <xf numFmtId="0" fontId="10" fillId="2" borderId="0" xfId="0" applyFont="1" applyFill="1" applyAlignment="1">
      <alignment horizontal="justify" vertical="center"/>
    </xf>
    <xf numFmtId="0" fontId="0" fillId="2" borderId="1" xfId="0" applyFill="1" applyBorder="1" applyAlignment="1">
      <alignment horizontal="center" vertical="center"/>
    </xf>
    <xf numFmtId="0" fontId="1" fillId="2" borderId="55" xfId="0" applyFont="1" applyFill="1" applyBorder="1">
      <alignment vertical="center"/>
    </xf>
    <xf numFmtId="0" fontId="1" fillId="2" borderId="42" xfId="0" applyFont="1" applyFill="1" applyBorder="1" applyAlignment="1">
      <alignment horizontal="center" vertical="center"/>
    </xf>
    <xf numFmtId="0" fontId="1" fillId="2" borderId="45" xfId="0" applyFont="1" applyFill="1" applyBorder="1" applyAlignment="1">
      <alignment horizontal="center" vertical="center"/>
    </xf>
    <xf numFmtId="0" fontId="0" fillId="2" borderId="41" xfId="0" applyFill="1" applyBorder="1" applyAlignment="1">
      <alignment horizontal="center" vertical="center"/>
    </xf>
    <xf numFmtId="0" fontId="1" fillId="2" borderId="56" xfId="0" applyFont="1" applyFill="1" applyBorder="1">
      <alignment vertical="center"/>
    </xf>
    <xf numFmtId="181" fontId="1" fillId="2" borderId="34" xfId="0" applyNumberFormat="1" applyFont="1" applyFill="1" applyBorder="1">
      <alignment vertical="center"/>
    </xf>
    <xf numFmtId="181" fontId="1" fillId="2" borderId="35" xfId="0" applyNumberFormat="1" applyFont="1" applyFill="1" applyBorder="1">
      <alignment vertical="center"/>
    </xf>
    <xf numFmtId="0" fontId="1" fillId="2" borderId="35" xfId="0" applyFont="1" applyFill="1" applyBorder="1">
      <alignment vertical="center"/>
    </xf>
    <xf numFmtId="0" fontId="1" fillId="2" borderId="57" xfId="0" applyFont="1" applyFill="1" applyBorder="1">
      <alignment vertical="center"/>
    </xf>
    <xf numFmtId="0" fontId="1" fillId="2" borderId="58" xfId="0" applyFont="1" applyFill="1" applyBorder="1">
      <alignment vertical="center"/>
    </xf>
    <xf numFmtId="181" fontId="1" fillId="2" borderId="36" xfId="0" applyNumberFormat="1" applyFont="1" applyFill="1" applyBorder="1">
      <alignment vertical="center"/>
    </xf>
    <xf numFmtId="181" fontId="1" fillId="2" borderId="37" xfId="0" applyNumberFormat="1" applyFont="1" applyFill="1" applyBorder="1">
      <alignment vertical="center"/>
    </xf>
    <xf numFmtId="0" fontId="1" fillId="2" borderId="37" xfId="0" applyFont="1" applyFill="1" applyBorder="1">
      <alignment vertical="center"/>
    </xf>
    <xf numFmtId="0" fontId="1" fillId="2" borderId="59" xfId="0" applyFont="1" applyFill="1" applyBorder="1">
      <alignment vertical="center"/>
    </xf>
    <xf numFmtId="0" fontId="1" fillId="2" borderId="60" xfId="0" applyFont="1" applyFill="1" applyBorder="1">
      <alignment vertical="center"/>
    </xf>
    <xf numFmtId="181" fontId="1" fillId="2" borderId="38" xfId="0" applyNumberFormat="1" applyFont="1" applyFill="1" applyBorder="1">
      <alignment vertical="center"/>
    </xf>
    <xf numFmtId="181" fontId="1" fillId="2" borderId="39" xfId="0" applyNumberFormat="1" applyFont="1" applyFill="1" applyBorder="1">
      <alignment vertical="center"/>
    </xf>
    <xf numFmtId="0" fontId="1" fillId="2" borderId="39" xfId="0" applyFont="1" applyFill="1" applyBorder="1">
      <alignment vertical="center"/>
    </xf>
    <xf numFmtId="0" fontId="1" fillId="2" borderId="61" xfId="0" applyFont="1" applyFill="1" applyBorder="1">
      <alignment vertical="center"/>
    </xf>
    <xf numFmtId="0" fontId="1" fillId="2" borderId="21" xfId="0" applyFont="1" applyFill="1" applyBorder="1">
      <alignment vertical="center"/>
    </xf>
    <xf numFmtId="181" fontId="1" fillId="2" borderId="21" xfId="0" applyNumberFormat="1" applyFont="1" applyFill="1" applyBorder="1">
      <alignment vertical="center"/>
    </xf>
    <xf numFmtId="181" fontId="1" fillId="2" borderId="40" xfId="0" applyNumberFormat="1" applyFont="1" applyFill="1" applyBorder="1">
      <alignment vertical="center"/>
    </xf>
    <xf numFmtId="181" fontId="1" fillId="2" borderId="45" xfId="0" applyNumberFormat="1" applyFont="1" applyFill="1" applyBorder="1">
      <alignment vertical="center"/>
    </xf>
    <xf numFmtId="181" fontId="1" fillId="2" borderId="41" xfId="0" applyNumberFormat="1" applyFont="1" applyFill="1" applyBorder="1">
      <alignment vertical="center"/>
    </xf>
    <xf numFmtId="0" fontId="1" fillId="2" borderId="48" xfId="0" applyFont="1" applyFill="1" applyBorder="1">
      <alignment vertical="center"/>
    </xf>
    <xf numFmtId="0" fontId="1" fillId="2" borderId="28" xfId="0" applyFont="1" applyFill="1" applyBorder="1">
      <alignment vertical="center"/>
    </xf>
    <xf numFmtId="0" fontId="1" fillId="2" borderId="14"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9" xfId="0" applyFont="1" applyFill="1" applyBorder="1" applyAlignment="1">
      <alignment horizontal="center" vertical="center"/>
    </xf>
    <xf numFmtId="176" fontId="1" fillId="2" borderId="23" xfId="0" applyNumberFormat="1" applyFont="1" applyFill="1" applyBorder="1">
      <alignment vertical="center"/>
    </xf>
    <xf numFmtId="176" fontId="1" fillId="2" borderId="24" xfId="1" applyNumberFormat="1" applyFont="1" applyFill="1" applyBorder="1">
      <alignment vertical="center"/>
    </xf>
    <xf numFmtId="176" fontId="1" fillId="2" borderId="26" xfId="0" applyNumberFormat="1" applyFont="1" applyFill="1" applyBorder="1">
      <alignment vertical="center"/>
    </xf>
    <xf numFmtId="176" fontId="1" fillId="2" borderId="11" xfId="0" applyNumberFormat="1" applyFont="1" applyFill="1" applyBorder="1">
      <alignment vertical="center"/>
    </xf>
    <xf numFmtId="176" fontId="1" fillId="2" borderId="15" xfId="0" applyNumberFormat="1" applyFont="1" applyFill="1" applyBorder="1">
      <alignment vertical="center"/>
    </xf>
    <xf numFmtId="176" fontId="1" fillId="2" borderId="17" xfId="0" applyNumberFormat="1" applyFont="1" applyFill="1" applyBorder="1">
      <alignment vertical="center"/>
    </xf>
    <xf numFmtId="0" fontId="1" fillId="2" borderId="31" xfId="0" applyFont="1" applyFill="1" applyBorder="1">
      <alignment vertical="center"/>
    </xf>
    <xf numFmtId="176" fontId="1" fillId="2" borderId="31" xfId="0" applyNumberFormat="1" applyFont="1" applyFill="1" applyBorder="1">
      <alignment vertical="center"/>
    </xf>
    <xf numFmtId="176" fontId="1" fillId="2" borderId="30" xfId="0" applyNumberFormat="1" applyFont="1" applyFill="1" applyBorder="1">
      <alignment vertical="center"/>
    </xf>
    <xf numFmtId="176" fontId="1" fillId="2" borderId="27" xfId="0" applyNumberFormat="1" applyFont="1" applyFill="1" applyBorder="1">
      <alignment vertical="center"/>
    </xf>
    <xf numFmtId="0" fontId="11" fillId="2" borderId="0" xfId="0" applyFont="1" applyFill="1" applyAlignment="1">
      <alignment horizontal="left" vertical="center"/>
    </xf>
    <xf numFmtId="0" fontId="1" fillId="2" borderId="6"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32" xfId="0"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0" xfId="0" applyNumberFormat="1" applyFill="1" applyAlignment="1"/>
    <xf numFmtId="0" fontId="1" fillId="2" borderId="30" xfId="0" applyFont="1" applyFill="1" applyBorder="1">
      <alignment vertical="center"/>
    </xf>
    <xf numFmtId="181" fontId="1" fillId="2" borderId="6" xfId="0" applyNumberFormat="1" applyFont="1" applyFill="1" applyBorder="1">
      <alignment vertical="center"/>
    </xf>
    <xf numFmtId="0" fontId="1" fillId="2" borderId="16" xfId="0" applyFont="1" applyFill="1" applyBorder="1" applyAlignment="1">
      <alignment vertical="center" shrinkToFit="1"/>
    </xf>
    <xf numFmtId="0" fontId="1" fillId="2" borderId="11" xfId="0" applyFont="1" applyFill="1" applyBorder="1" applyAlignment="1">
      <alignment vertical="center" shrinkToFit="1"/>
    </xf>
    <xf numFmtId="0" fontId="1" fillId="2" borderId="14" xfId="0" applyFont="1" applyFill="1" applyBorder="1" applyAlignment="1">
      <alignment vertical="center" shrinkToFit="1"/>
    </xf>
    <xf numFmtId="0" fontId="4" fillId="2" borderId="6"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184" fontId="0" fillId="2" borderId="73" xfId="0" applyNumberFormat="1" applyFill="1" applyBorder="1" applyAlignment="1">
      <alignment vertical="center"/>
    </xf>
    <xf numFmtId="184" fontId="0" fillId="2" borderId="54" xfId="0" applyNumberFormat="1" applyFill="1" applyBorder="1" applyAlignment="1">
      <alignment vertical="center"/>
    </xf>
    <xf numFmtId="184" fontId="0" fillId="2" borderId="20" xfId="0" applyNumberFormat="1" applyFill="1" applyBorder="1" applyAlignment="1">
      <alignment vertical="center"/>
    </xf>
    <xf numFmtId="184" fontId="0" fillId="2" borderId="29" xfId="0" applyNumberFormat="1" applyFill="1" applyBorder="1" applyAlignment="1">
      <alignment vertical="center"/>
    </xf>
    <xf numFmtId="184" fontId="0" fillId="2" borderId="20" xfId="0" applyNumberFormat="1" applyFill="1" applyBorder="1" applyAlignment="1">
      <alignment horizontal="right" vertical="center"/>
    </xf>
    <xf numFmtId="184" fontId="0" fillId="2" borderId="29" xfId="0" applyNumberFormat="1" applyFill="1" applyBorder="1" applyAlignment="1">
      <alignment horizontal="right" vertical="center"/>
    </xf>
    <xf numFmtId="181" fontId="1" fillId="2" borderId="86" xfId="0" applyNumberFormat="1" applyFont="1" applyFill="1" applyBorder="1" applyAlignment="1">
      <alignment horizontal="right" vertical="center"/>
    </xf>
    <xf numFmtId="0" fontId="0" fillId="2" borderId="84" xfId="0" applyFill="1" applyBorder="1" applyAlignment="1">
      <alignment vertical="center"/>
    </xf>
    <xf numFmtId="0" fontId="3" fillId="2" borderId="8" xfId="0" applyFont="1" applyFill="1" applyBorder="1" applyAlignment="1">
      <alignment horizontal="center"/>
    </xf>
    <xf numFmtId="0" fontId="0" fillId="2" borderId="52" xfId="0" applyFill="1" applyBorder="1">
      <alignment vertical="center"/>
    </xf>
    <xf numFmtId="0" fontId="12" fillId="2" borderId="52" xfId="0" applyFont="1" applyFill="1" applyBorder="1" applyAlignment="1">
      <alignment horizontal="center"/>
    </xf>
    <xf numFmtId="0" fontId="0" fillId="2" borderId="79" xfId="0" applyFill="1" applyBorder="1" applyAlignment="1">
      <alignment horizontal="center" vertical="center" shrinkToFit="1"/>
    </xf>
    <xf numFmtId="180" fontId="1" fillId="2" borderId="70" xfId="0" applyNumberFormat="1" applyFont="1" applyFill="1" applyBorder="1">
      <alignment vertical="center"/>
    </xf>
    <xf numFmtId="0" fontId="0" fillId="2" borderId="25" xfId="0" applyFill="1" applyBorder="1" applyAlignment="1">
      <alignment horizontal="center" vertical="center" shrinkToFit="1"/>
    </xf>
    <xf numFmtId="0" fontId="11" fillId="2" borderId="0" xfId="0" applyFont="1" applyFill="1" applyAlignment="1">
      <alignment horizontal="left"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 xfId="0" applyFill="1" applyBorder="1" applyAlignment="1">
      <alignment horizontal="center" vertical="center"/>
    </xf>
  </cellXfs>
  <cellStyles count="4">
    <cellStyle name="パーセント" xfId="3" builtinId="5"/>
    <cellStyle name="桁区切り" xfId="2" builtinId="6"/>
    <cellStyle name="標準" xfId="0" builtinId="0"/>
    <cellStyle name="標準_月別出生　出生時平均年齢"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合計特殊出生率</a:t>
            </a:r>
          </a:p>
        </c:rich>
      </c:tx>
      <c:layout>
        <c:manualLayout>
          <c:xMode val="edge"/>
          <c:yMode val="edge"/>
          <c:x val="0.42769230769230782"/>
          <c:y val="2.3952095808383235E-2"/>
        </c:manualLayout>
      </c:layout>
    </c:title>
    <c:plotArea>
      <c:layout>
        <c:manualLayout>
          <c:layoutTarget val="inner"/>
          <c:xMode val="edge"/>
          <c:yMode val="edge"/>
          <c:x val="0.12615384615384612"/>
          <c:y val="0.11676663776934111"/>
          <c:w val="0.82461538461538464"/>
          <c:h val="0.65868359767320772"/>
        </c:manualLayout>
      </c:layout>
      <c:lineChart>
        <c:grouping val="standard"/>
        <c:ser>
          <c:idx val="0"/>
          <c:order val="0"/>
          <c:tx>
            <c:strRef>
              <c:f>①出生率合計特殊出生率!$A$27</c:f>
              <c:strCache>
                <c:ptCount val="1"/>
                <c:pt idx="0">
                  <c:v>全国</c:v>
                </c:pt>
              </c:strCache>
            </c:strRef>
          </c:tx>
          <c:spPr>
            <a:ln>
              <a:prstDash val="sysDash"/>
            </a:ln>
          </c:spPr>
          <c:cat>
            <c:strRef>
              <c:f>①出生率合計特殊出生率!$B$25:$R$25</c:f>
              <c:strCache>
                <c:ptCount val="17"/>
                <c:pt idx="0">
                  <c:v>1925年</c:v>
                </c:pt>
                <c:pt idx="1">
                  <c:v>1930年</c:v>
                </c:pt>
                <c:pt idx="2">
                  <c:v>1950年</c:v>
                </c:pt>
                <c:pt idx="3">
                  <c:v>1960年</c:v>
                </c:pt>
                <c:pt idx="4">
                  <c:v>1970年</c:v>
                </c:pt>
                <c:pt idx="5">
                  <c:v>1980年</c:v>
                </c:pt>
                <c:pt idx="6">
                  <c:v>1985年</c:v>
                </c:pt>
                <c:pt idx="7">
                  <c:v>1990年</c:v>
                </c:pt>
                <c:pt idx="8">
                  <c:v>1995年</c:v>
                </c:pt>
                <c:pt idx="9">
                  <c:v>2000年</c:v>
                </c:pt>
                <c:pt idx="10">
                  <c:v>2003年</c:v>
                </c:pt>
                <c:pt idx="11">
                  <c:v>2004年</c:v>
                </c:pt>
                <c:pt idx="12">
                  <c:v>2005年</c:v>
                </c:pt>
                <c:pt idx="13">
                  <c:v>2006年</c:v>
                </c:pt>
                <c:pt idx="14">
                  <c:v>2007年</c:v>
                </c:pt>
                <c:pt idx="15">
                  <c:v>2008年</c:v>
                </c:pt>
                <c:pt idx="16">
                  <c:v>2009年</c:v>
                </c:pt>
              </c:strCache>
            </c:strRef>
          </c:cat>
          <c:val>
            <c:numRef>
              <c:f>①出生率合計特殊出生率!$B$27:$R$27</c:f>
              <c:numCache>
                <c:formatCode>0.00\ </c:formatCode>
                <c:ptCount val="17"/>
                <c:pt idx="0">
                  <c:v>5.0999999999999996</c:v>
                </c:pt>
                <c:pt idx="1">
                  <c:v>4.71</c:v>
                </c:pt>
                <c:pt idx="2">
                  <c:v>3.64</c:v>
                </c:pt>
                <c:pt idx="3">
                  <c:v>2.02</c:v>
                </c:pt>
                <c:pt idx="4">
                  <c:v>2.08</c:v>
                </c:pt>
                <c:pt idx="5">
                  <c:v>1.75</c:v>
                </c:pt>
                <c:pt idx="6">
                  <c:v>1.74</c:v>
                </c:pt>
                <c:pt idx="7">
                  <c:v>1.52</c:v>
                </c:pt>
                <c:pt idx="8" formatCode="0.00_);[Red]\(0.00\)">
                  <c:v>1.42</c:v>
                </c:pt>
                <c:pt idx="9" formatCode="0.00_);[Red]\(0.00\)">
                  <c:v>1.37</c:v>
                </c:pt>
                <c:pt idx="10" formatCode="0.00_);[Red]\(0.00\)">
                  <c:v>1.28</c:v>
                </c:pt>
                <c:pt idx="11" formatCode="General">
                  <c:v>1.29</c:v>
                </c:pt>
                <c:pt idx="12" formatCode="General">
                  <c:v>1.25</c:v>
                </c:pt>
                <c:pt idx="13" formatCode="General">
                  <c:v>1.32</c:v>
                </c:pt>
                <c:pt idx="14" formatCode="General">
                  <c:v>1.34</c:v>
                </c:pt>
                <c:pt idx="15" formatCode="General">
                  <c:v>1.37</c:v>
                </c:pt>
                <c:pt idx="16" formatCode="General">
                  <c:v>1.37</c:v>
                </c:pt>
              </c:numCache>
            </c:numRef>
          </c:val>
        </c:ser>
        <c:ser>
          <c:idx val="1"/>
          <c:order val="1"/>
          <c:tx>
            <c:strRef>
              <c:f>①出生率合計特殊出生率!$A$28</c:f>
              <c:strCache>
                <c:ptCount val="1"/>
                <c:pt idx="0">
                  <c:v>福井県</c:v>
                </c:pt>
              </c:strCache>
            </c:strRef>
          </c:tx>
          <c:cat>
            <c:strRef>
              <c:f>①出生率合計特殊出生率!$B$25:$R$25</c:f>
              <c:strCache>
                <c:ptCount val="17"/>
                <c:pt idx="0">
                  <c:v>1925年</c:v>
                </c:pt>
                <c:pt idx="1">
                  <c:v>1930年</c:v>
                </c:pt>
                <c:pt idx="2">
                  <c:v>1950年</c:v>
                </c:pt>
                <c:pt idx="3">
                  <c:v>1960年</c:v>
                </c:pt>
                <c:pt idx="4">
                  <c:v>1970年</c:v>
                </c:pt>
                <c:pt idx="5">
                  <c:v>1980年</c:v>
                </c:pt>
                <c:pt idx="6">
                  <c:v>1985年</c:v>
                </c:pt>
                <c:pt idx="7">
                  <c:v>1990年</c:v>
                </c:pt>
                <c:pt idx="8">
                  <c:v>1995年</c:v>
                </c:pt>
                <c:pt idx="9">
                  <c:v>2000年</c:v>
                </c:pt>
                <c:pt idx="10">
                  <c:v>2003年</c:v>
                </c:pt>
                <c:pt idx="11">
                  <c:v>2004年</c:v>
                </c:pt>
                <c:pt idx="12">
                  <c:v>2005年</c:v>
                </c:pt>
                <c:pt idx="13">
                  <c:v>2006年</c:v>
                </c:pt>
                <c:pt idx="14">
                  <c:v>2007年</c:v>
                </c:pt>
                <c:pt idx="15">
                  <c:v>2008年</c:v>
                </c:pt>
                <c:pt idx="16">
                  <c:v>2009年</c:v>
                </c:pt>
              </c:strCache>
            </c:strRef>
          </c:cat>
          <c:val>
            <c:numRef>
              <c:f>①出生率合計特殊出生率!$B$28:$R$28</c:f>
              <c:numCache>
                <c:formatCode>0.00\ </c:formatCode>
                <c:ptCount val="17"/>
                <c:pt idx="0">
                  <c:v>5.64</c:v>
                </c:pt>
                <c:pt idx="1">
                  <c:v>5.07</c:v>
                </c:pt>
                <c:pt idx="2">
                  <c:v>3.65</c:v>
                </c:pt>
                <c:pt idx="3">
                  <c:v>2.17</c:v>
                </c:pt>
                <c:pt idx="4">
                  <c:v>2.1</c:v>
                </c:pt>
                <c:pt idx="5">
                  <c:v>1.93</c:v>
                </c:pt>
                <c:pt idx="6">
                  <c:v>1.93</c:v>
                </c:pt>
                <c:pt idx="7">
                  <c:v>1.75</c:v>
                </c:pt>
                <c:pt idx="8" formatCode="0.00_);[Red]\(0.00\)">
                  <c:v>1.67</c:v>
                </c:pt>
                <c:pt idx="9" formatCode="0.00_);[Red]\(0.00\)">
                  <c:v>1.6</c:v>
                </c:pt>
                <c:pt idx="10" formatCode="0.00_);[Red]\(0.00\)">
                  <c:v>1.47</c:v>
                </c:pt>
                <c:pt idx="11" formatCode="General">
                  <c:v>1.45</c:v>
                </c:pt>
                <c:pt idx="12" formatCode="0.0_ ">
                  <c:v>1.5</c:v>
                </c:pt>
                <c:pt idx="13" formatCode="0.00_ ">
                  <c:v>1.5</c:v>
                </c:pt>
                <c:pt idx="14" formatCode="General">
                  <c:v>1.52</c:v>
                </c:pt>
                <c:pt idx="15" formatCode="General">
                  <c:v>1.54</c:v>
                </c:pt>
                <c:pt idx="16" formatCode="General">
                  <c:v>1.55</c:v>
                </c:pt>
              </c:numCache>
            </c:numRef>
          </c:val>
        </c:ser>
        <c:marker val="1"/>
        <c:axId val="71816320"/>
        <c:axId val="71817856"/>
      </c:lineChart>
      <c:catAx>
        <c:axId val="71816320"/>
        <c:scaling>
          <c:orientation val="minMax"/>
        </c:scaling>
        <c:axPos val="b"/>
        <c:numFmt formatCode="General" sourceLinked="1"/>
        <c:majorTickMark val="in"/>
        <c:tickLblPos val="nextTo"/>
        <c:txPr>
          <a:bodyPr rot="1860000" vert="horz"/>
          <a:lstStyle/>
          <a:p>
            <a:pPr>
              <a:defRPr/>
            </a:pPr>
            <a:endParaRPr lang="ja-JP"/>
          </a:p>
        </c:txPr>
        <c:crossAx val="71817856"/>
        <c:crosses val="autoZero"/>
        <c:auto val="1"/>
        <c:lblAlgn val="ctr"/>
        <c:lblOffset val="100"/>
        <c:tickLblSkip val="1"/>
        <c:tickMarkSkip val="1"/>
      </c:catAx>
      <c:valAx>
        <c:axId val="71817856"/>
        <c:scaling>
          <c:orientation val="minMax"/>
        </c:scaling>
        <c:axPos val="l"/>
        <c:majorGridlines/>
        <c:title>
          <c:tx>
            <c:rich>
              <a:bodyPr rot="0" vert="wordArtVertRtl"/>
              <a:lstStyle/>
              <a:p>
                <a:pPr>
                  <a:defRPr/>
                </a:pPr>
                <a:r>
                  <a:rPr lang="ja-JP"/>
                  <a:t>人</a:t>
                </a:r>
              </a:p>
            </c:rich>
          </c:tx>
          <c:layout>
            <c:manualLayout>
              <c:xMode val="edge"/>
              <c:yMode val="edge"/>
              <c:x val="9.8461538461538461E-2"/>
              <c:y val="3.8922155688622756E-2"/>
            </c:manualLayout>
          </c:layout>
        </c:title>
        <c:numFmt formatCode="0.0_);[Red]\(0.0\)" sourceLinked="0"/>
        <c:majorTickMark val="in"/>
        <c:tickLblPos val="nextTo"/>
        <c:txPr>
          <a:bodyPr rot="0" vert="horz"/>
          <a:lstStyle/>
          <a:p>
            <a:pPr>
              <a:defRPr/>
            </a:pPr>
            <a:endParaRPr lang="ja-JP"/>
          </a:p>
        </c:txPr>
        <c:crossAx val="71816320"/>
        <c:crosses val="autoZero"/>
        <c:crossBetween val="between"/>
      </c:valAx>
    </c:plotArea>
    <c:legend>
      <c:legendPos val="r"/>
      <c:layout>
        <c:manualLayout>
          <c:xMode val="edge"/>
          <c:yMode val="edge"/>
          <c:x val="0.23846153846153897"/>
          <c:y val="0.91916293397457061"/>
          <c:w val="0.50923076923076627"/>
          <c:h val="6.58682634730538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出生順位別出生数</a:t>
            </a:r>
          </a:p>
        </c:rich>
      </c:tx>
      <c:layout/>
    </c:title>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3617</c:v>
                </c:pt>
                <c:pt idx="1">
                  <c:v>3658</c:v>
                </c:pt>
                <c:pt idx="2">
                  <c:v>3396</c:v>
                </c:pt>
                <c:pt idx="3">
                  <c:v>3348</c:v>
                </c:pt>
                <c:pt idx="4">
                  <c:v>3232</c:v>
                </c:pt>
                <c:pt idx="5">
                  <c:v>3311</c:v>
                </c:pt>
                <c:pt idx="6">
                  <c:v>3311</c:v>
                </c:pt>
                <c:pt idx="7">
                  <c:v>3198</c:v>
                </c:pt>
                <c:pt idx="8">
                  <c:v>3202</c:v>
                </c:pt>
                <c:pt idx="9">
                  <c:v>3020</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3021</c:v>
                </c:pt>
                <c:pt idx="1">
                  <c:v>2885</c:v>
                </c:pt>
                <c:pt idx="2">
                  <c:v>2824</c:v>
                </c:pt>
                <c:pt idx="3">
                  <c:v>2821</c:v>
                </c:pt>
                <c:pt idx="4">
                  <c:v>2814</c:v>
                </c:pt>
                <c:pt idx="5">
                  <c:v>2811</c:v>
                </c:pt>
                <c:pt idx="6">
                  <c:v>2634</c:v>
                </c:pt>
                <c:pt idx="7">
                  <c:v>2736</c:v>
                </c:pt>
                <c:pt idx="8">
                  <c:v>2608</c:v>
                </c:pt>
                <c:pt idx="9">
                  <c:v>2638</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1112</c:v>
                </c:pt>
                <c:pt idx="1">
                  <c:v>1039</c:v>
                </c:pt>
                <c:pt idx="2">
                  <c:v>1034</c:v>
                </c:pt>
                <c:pt idx="3">
                  <c:v>940</c:v>
                </c:pt>
                <c:pt idx="4">
                  <c:v>910</c:v>
                </c:pt>
                <c:pt idx="5">
                  <c:v>1008</c:v>
                </c:pt>
                <c:pt idx="6">
                  <c:v>1019</c:v>
                </c:pt>
                <c:pt idx="7">
                  <c:v>1012</c:v>
                </c:pt>
                <c:pt idx="8">
                  <c:v>1021</c:v>
                </c:pt>
                <c:pt idx="9">
                  <c:v>1005</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208</c:v>
                </c:pt>
                <c:pt idx="1">
                  <c:v>176</c:v>
                </c:pt>
                <c:pt idx="2">
                  <c:v>192</c:v>
                </c:pt>
                <c:pt idx="3">
                  <c:v>174</c:v>
                </c:pt>
                <c:pt idx="4">
                  <c:v>192</c:v>
                </c:pt>
                <c:pt idx="5">
                  <c:v>194</c:v>
                </c:pt>
                <c:pt idx="6">
                  <c:v>227</c:v>
                </c:pt>
                <c:pt idx="7">
                  <c:v>193</c:v>
                </c:pt>
                <c:pt idx="8">
                  <c:v>211</c:v>
                </c:pt>
                <c:pt idx="9">
                  <c:v>211</c:v>
                </c:pt>
              </c:numCache>
            </c:numRef>
          </c:val>
        </c:ser>
        <c:marker val="1"/>
        <c:axId val="73027584"/>
        <c:axId val="73029120"/>
      </c:lineChart>
      <c:catAx>
        <c:axId val="73027584"/>
        <c:scaling>
          <c:orientation val="minMax"/>
        </c:scaling>
        <c:axPos val="b"/>
        <c:numFmt formatCode="General" sourceLinked="1"/>
        <c:majorTickMark val="none"/>
        <c:tickLblPos val="nextTo"/>
        <c:txPr>
          <a:bodyPr rot="0" vert="horz"/>
          <a:lstStyle/>
          <a:p>
            <a:pPr>
              <a:defRPr/>
            </a:pPr>
            <a:endParaRPr lang="ja-JP"/>
          </a:p>
        </c:txPr>
        <c:crossAx val="73029120"/>
        <c:crosses val="autoZero"/>
        <c:auto val="1"/>
        <c:lblAlgn val="ctr"/>
        <c:lblOffset val="100"/>
        <c:tickLblSkip val="1"/>
        <c:tickMarkSkip val="1"/>
      </c:catAx>
      <c:valAx>
        <c:axId val="73029120"/>
        <c:scaling>
          <c:orientation val="minMax"/>
        </c:scaling>
        <c:axPos val="l"/>
        <c:majorGridlines/>
        <c:numFmt formatCode="#,##0;[Red]\-#,##0" sourceLinked="1"/>
        <c:majorTickMark val="none"/>
        <c:tickLblPos val="nextTo"/>
        <c:spPr>
          <a:ln w="9525">
            <a:noFill/>
          </a:ln>
        </c:spPr>
        <c:txPr>
          <a:bodyPr rot="0" vert="horz"/>
          <a:lstStyle/>
          <a:p>
            <a:pPr>
              <a:defRPr/>
            </a:pPr>
            <a:endParaRPr lang="ja-JP"/>
          </a:p>
        </c:txPr>
        <c:crossAx val="73027584"/>
        <c:crosses val="autoZero"/>
        <c:crossBetween val="between"/>
      </c:valAx>
    </c:plotArea>
    <c:legend>
      <c:legendPos val="b"/>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出生順位別出生数!$C$29</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出生順位別出生数!$C$30:$C$35</c:f>
              <c:numCache>
                <c:formatCode>0.0%</c:formatCode>
                <c:ptCount val="6"/>
                <c:pt idx="0">
                  <c:v>0.45451118371450111</c:v>
                </c:pt>
                <c:pt idx="1">
                  <c:v>0.471513276617685</c:v>
                </c:pt>
                <c:pt idx="2">
                  <c:v>0.45608380338436744</c:v>
                </c:pt>
                <c:pt idx="3">
                  <c:v>0.45970067279967047</c:v>
                </c:pt>
                <c:pt idx="4">
                  <c:v>0.45215444879686628</c:v>
                </c:pt>
                <c:pt idx="5">
                  <c:v>0.45207536865101039</c:v>
                </c:pt>
              </c:numCache>
            </c:numRef>
          </c:val>
        </c:ser>
        <c:ser>
          <c:idx val="1"/>
          <c:order val="1"/>
          <c:tx>
            <c:strRef>
              <c:f>出生順位別出生数!$D$29</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出生順位別出生数!$D$30:$D$35</c:f>
              <c:numCache>
                <c:formatCode>0.0%</c:formatCode>
                <c:ptCount val="6"/>
                <c:pt idx="0">
                  <c:v>0.37961799447097261</c:v>
                </c:pt>
                <c:pt idx="1">
                  <c:v>0.37187419437999486</c:v>
                </c:pt>
                <c:pt idx="2">
                  <c:v>0.37926403438087564</c:v>
                </c:pt>
                <c:pt idx="3">
                  <c:v>0.38734038171083346</c:v>
                </c:pt>
                <c:pt idx="4">
                  <c:v>0.39367655288192499</c:v>
                </c:pt>
                <c:pt idx="5">
                  <c:v>0.38380666302566901</c:v>
                </c:pt>
              </c:numCache>
            </c:numRef>
          </c:val>
        </c:ser>
        <c:ser>
          <c:idx val="2"/>
          <c:order val="2"/>
          <c:tx>
            <c:strRef>
              <c:f>出生順位別出生数!$E$29</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出生順位別出生数!$E$30:$E$35</c:f>
              <c:numCache>
                <c:formatCode>0.0%</c:formatCode>
                <c:ptCount val="6"/>
                <c:pt idx="0">
                  <c:v>0.1397336014073888</c:v>
                </c:pt>
                <c:pt idx="1">
                  <c:v>0.13392626965712812</c:v>
                </c:pt>
                <c:pt idx="2">
                  <c:v>0.1388665055063121</c:v>
                </c:pt>
                <c:pt idx="3">
                  <c:v>0.12906769188521214</c:v>
                </c:pt>
                <c:pt idx="4">
                  <c:v>0.12730833799664243</c:v>
                </c:pt>
                <c:pt idx="5">
                  <c:v>0.13762971054068815</c:v>
                </c:pt>
              </c:numCache>
            </c:numRef>
          </c:val>
        </c:ser>
        <c:ser>
          <c:idx val="3"/>
          <c:order val="3"/>
          <c:tx>
            <c:strRef>
              <c:f>出生順位別出生数!$F$29</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出生順位別出生数!$F$30:$F$35</c:f>
              <c:numCache>
                <c:formatCode>0.0%</c:formatCode>
                <c:ptCount val="6"/>
                <c:pt idx="0">
                  <c:v>2.6137220407137472E-2</c:v>
                </c:pt>
                <c:pt idx="1">
                  <c:v>2.2686259345192059E-2</c:v>
                </c:pt>
                <c:pt idx="2">
                  <c:v>2.5785656728444802E-2</c:v>
                </c:pt>
                <c:pt idx="3">
                  <c:v>2.389125360428395E-2</c:v>
                </c:pt>
                <c:pt idx="4">
                  <c:v>2.6860660324566313E-2</c:v>
                </c:pt>
                <c:pt idx="5">
                  <c:v>2.6488257782632443E-2</c:v>
                </c:pt>
              </c:numCache>
            </c:numRef>
          </c:val>
        </c:ser>
        <c:marker val="1"/>
        <c:axId val="73161728"/>
        <c:axId val="73184384"/>
      </c:lineChart>
      <c:catAx>
        <c:axId val="7316172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3184384"/>
        <c:crosses val="autoZero"/>
        <c:auto val="1"/>
        <c:lblAlgn val="ctr"/>
        <c:lblOffset val="100"/>
        <c:tickLblSkip val="1"/>
        <c:tickMarkSkip val="1"/>
      </c:catAx>
      <c:valAx>
        <c:axId val="73184384"/>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3161728"/>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出生順位別出生構成</a:t>
            </a:r>
          </a:p>
        </c:rich>
      </c:tx>
      <c:layout/>
    </c:title>
    <c:plotArea>
      <c:layout/>
      <c:barChart>
        <c:barDir val="col"/>
        <c:grouping val="percentStacked"/>
        <c:ser>
          <c:idx val="0"/>
          <c:order val="0"/>
          <c:tx>
            <c:strRef>
              <c:f>出生順位別出生数!$C$29</c:f>
              <c:strCache>
                <c:ptCount val="1"/>
                <c:pt idx="0">
                  <c:v>第1子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出生順位別出生数!$C$30:$C$39</c:f>
              <c:numCache>
                <c:formatCode>0.0%</c:formatCode>
                <c:ptCount val="10"/>
                <c:pt idx="0">
                  <c:v>0.45451118371450111</c:v>
                </c:pt>
                <c:pt idx="1">
                  <c:v>0.471513276617685</c:v>
                </c:pt>
                <c:pt idx="2">
                  <c:v>0.45608380338436744</c:v>
                </c:pt>
                <c:pt idx="3">
                  <c:v>0.45970067279967047</c:v>
                </c:pt>
                <c:pt idx="4">
                  <c:v>0.45215444879686628</c:v>
                </c:pt>
                <c:pt idx="5">
                  <c:v>0.45207536865101039</c:v>
                </c:pt>
                <c:pt idx="6">
                  <c:v>0.46043665693227648</c:v>
                </c:pt>
                <c:pt idx="7">
                  <c:v>0.44796189942568987</c:v>
                </c:pt>
                <c:pt idx="8">
                  <c:v>0.45470036921329166</c:v>
                </c:pt>
                <c:pt idx="9">
                  <c:v>0.43933663078265928</c:v>
                </c:pt>
              </c:numCache>
            </c:numRef>
          </c:val>
        </c:ser>
        <c:ser>
          <c:idx val="1"/>
          <c:order val="1"/>
          <c:tx>
            <c:strRef>
              <c:f>出生順位別出生数!$D$29</c:f>
              <c:strCache>
                <c:ptCount val="1"/>
                <c:pt idx="0">
                  <c:v>第2子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出生順位別出生数!$D$30:$D$39</c:f>
              <c:numCache>
                <c:formatCode>0.0%</c:formatCode>
                <c:ptCount val="10"/>
                <c:pt idx="0">
                  <c:v>0.37961799447097261</c:v>
                </c:pt>
                <c:pt idx="1">
                  <c:v>0.37187419437999486</c:v>
                </c:pt>
                <c:pt idx="2">
                  <c:v>0.37926403438087564</c:v>
                </c:pt>
                <c:pt idx="3">
                  <c:v>0.38734038171083346</c:v>
                </c:pt>
                <c:pt idx="4">
                  <c:v>0.39367655288192499</c:v>
                </c:pt>
                <c:pt idx="5">
                  <c:v>0.38380666302566901</c:v>
                </c:pt>
                <c:pt idx="6">
                  <c:v>0.36629119732999582</c:v>
                </c:pt>
                <c:pt idx="7">
                  <c:v>0.38324695335481163</c:v>
                </c:pt>
                <c:pt idx="8">
                  <c:v>0.37034933257597275</c:v>
                </c:pt>
                <c:pt idx="9">
                  <c:v>0.3837649112598196</c:v>
                </c:pt>
              </c:numCache>
            </c:numRef>
          </c:val>
        </c:ser>
        <c:ser>
          <c:idx val="2"/>
          <c:order val="2"/>
          <c:tx>
            <c:strRef>
              <c:f>出生順位別出生数!$E$29</c:f>
              <c:strCache>
                <c:ptCount val="1"/>
                <c:pt idx="0">
                  <c:v>第3子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出生順位別出生数!$E$30:$E$39</c:f>
              <c:numCache>
                <c:formatCode>0.0%</c:formatCode>
                <c:ptCount val="10"/>
                <c:pt idx="0">
                  <c:v>0.1397336014073888</c:v>
                </c:pt>
                <c:pt idx="1">
                  <c:v>0.13392626965712812</c:v>
                </c:pt>
                <c:pt idx="2">
                  <c:v>0.1388665055063121</c:v>
                </c:pt>
                <c:pt idx="3">
                  <c:v>0.12906769188521214</c:v>
                </c:pt>
                <c:pt idx="4">
                  <c:v>0.12730833799664243</c:v>
                </c:pt>
                <c:pt idx="5">
                  <c:v>0.13762971054068815</c:v>
                </c:pt>
                <c:pt idx="6">
                  <c:v>0.14170490891392018</c:v>
                </c:pt>
                <c:pt idx="7">
                  <c:v>0.14175654853620956</c:v>
                </c:pt>
                <c:pt idx="8">
                  <c:v>0.14498721953990343</c:v>
                </c:pt>
                <c:pt idx="9">
                  <c:v>0.1462030840849578</c:v>
                </c:pt>
              </c:numCache>
            </c:numRef>
          </c:val>
        </c:ser>
        <c:ser>
          <c:idx val="3"/>
          <c:order val="3"/>
          <c:tx>
            <c:strRef>
              <c:f>出生順位別出生数!$F$29</c:f>
              <c:strCache>
                <c:ptCount val="1"/>
                <c:pt idx="0">
                  <c:v>第4子以上</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出生順位別出生数!$F$30:$F$39</c:f>
              <c:numCache>
                <c:formatCode>0.0%</c:formatCode>
                <c:ptCount val="10"/>
                <c:pt idx="0">
                  <c:v>2.6137220407137472E-2</c:v>
                </c:pt>
                <c:pt idx="1">
                  <c:v>2.2686259345192059E-2</c:v>
                </c:pt>
                <c:pt idx="2">
                  <c:v>2.5785656728444802E-2</c:v>
                </c:pt>
                <c:pt idx="3">
                  <c:v>2.389125360428395E-2</c:v>
                </c:pt>
                <c:pt idx="4">
                  <c:v>2.6860660324566313E-2</c:v>
                </c:pt>
                <c:pt idx="5">
                  <c:v>2.6488257782632443E-2</c:v>
                </c:pt>
                <c:pt idx="6">
                  <c:v>3.1567236823807535E-2</c:v>
                </c:pt>
                <c:pt idx="7">
                  <c:v>2.7034598683288977E-2</c:v>
                </c:pt>
                <c:pt idx="8">
                  <c:v>2.9963078670832151E-2</c:v>
                </c:pt>
                <c:pt idx="9">
                  <c:v>3.0695373872563284E-2</c:v>
                </c:pt>
              </c:numCache>
            </c:numRef>
          </c:val>
        </c:ser>
        <c:gapWidth val="75"/>
        <c:overlap val="100"/>
        <c:axId val="73092096"/>
        <c:axId val="73093888"/>
      </c:barChart>
      <c:catAx>
        <c:axId val="73092096"/>
        <c:scaling>
          <c:orientation val="minMax"/>
        </c:scaling>
        <c:axPos val="b"/>
        <c:numFmt formatCode="General" sourceLinked="1"/>
        <c:majorTickMark val="none"/>
        <c:tickLblPos val="nextTo"/>
        <c:txPr>
          <a:bodyPr rot="0" vert="horz"/>
          <a:lstStyle/>
          <a:p>
            <a:pPr>
              <a:defRPr/>
            </a:pPr>
            <a:endParaRPr lang="ja-JP"/>
          </a:p>
        </c:txPr>
        <c:crossAx val="73093888"/>
        <c:crosses val="autoZero"/>
        <c:auto val="1"/>
        <c:lblAlgn val="ctr"/>
        <c:lblOffset val="100"/>
        <c:tickLblSkip val="1"/>
        <c:tickMarkSkip val="1"/>
      </c:catAx>
      <c:valAx>
        <c:axId val="73093888"/>
        <c:scaling>
          <c:orientation val="minMax"/>
        </c:scaling>
        <c:axPos val="l"/>
        <c:majorGridlines/>
        <c:numFmt formatCode="0%" sourceLinked="0"/>
        <c:majorTickMark val="none"/>
        <c:tickLblPos val="nextTo"/>
        <c:txPr>
          <a:bodyPr rot="0" vert="horz"/>
          <a:lstStyle/>
          <a:p>
            <a:pPr>
              <a:defRPr/>
            </a:pPr>
            <a:endParaRPr lang="ja-JP"/>
          </a:p>
        </c:txPr>
        <c:crossAx val="73092096"/>
        <c:crosses val="autoZero"/>
        <c:crossBetween val="between"/>
      </c:valAx>
    </c:plotArea>
    <c:legend>
      <c:legendPos val="b"/>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27255278310940712"/>
          <c:y val="1.3123359580052533E-2"/>
        </c:manualLayout>
      </c:layout>
    </c:title>
    <c:plotArea>
      <c:layout>
        <c:manualLayout>
          <c:layoutTarget val="inner"/>
          <c:xMode val="edge"/>
          <c:yMode val="edge"/>
          <c:x val="0.11324376199616126"/>
          <c:y val="0.10349107611548559"/>
          <c:w val="0.87907869481765832"/>
          <c:h val="0.7075346456692917"/>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1.3730605519703419E-4</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1.1309374214626791E-2</c:v>
                </c:pt>
                <c:pt idx="1">
                  <c:v>1.3534416086620264E-2</c:v>
                </c:pt>
                <c:pt idx="2">
                  <c:v>1.0341122750470052E-2</c:v>
                </c:pt>
                <c:pt idx="3">
                  <c:v>1.0435260194974599E-2</c:v>
                </c:pt>
                <c:pt idx="4">
                  <c:v>1.259093452714046E-2</c:v>
                </c:pt>
                <c:pt idx="5">
                  <c:v>1.0922992900054615E-2</c:v>
                </c:pt>
                <c:pt idx="6">
                  <c:v>9.3172020581282159E-3</c:v>
                </c:pt>
                <c:pt idx="7">
                  <c:v>9.5251435775318676E-3</c:v>
                </c:pt>
                <c:pt idx="8">
                  <c:v>8.6623118432263557E-3</c:v>
                </c:pt>
                <c:pt idx="9">
                  <c:v>7.8556881000872852E-3</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0.12616235234983664</c:v>
                </c:pt>
                <c:pt idx="1">
                  <c:v>0.1265790152101057</c:v>
                </c:pt>
                <c:pt idx="2">
                  <c:v>0.12476497448294387</c:v>
                </c:pt>
                <c:pt idx="3">
                  <c:v>0.11986818618701085</c:v>
                </c:pt>
                <c:pt idx="4">
                  <c:v>0.12115277000559597</c:v>
                </c:pt>
                <c:pt idx="5">
                  <c:v>0.12097214636810485</c:v>
                </c:pt>
                <c:pt idx="6">
                  <c:v>0.11959393686552636</c:v>
                </c:pt>
                <c:pt idx="7">
                  <c:v>0.11122005883176915</c:v>
                </c:pt>
                <c:pt idx="8">
                  <c:v>0.10792388525986936</c:v>
                </c:pt>
                <c:pt idx="9">
                  <c:v>9.7177771312190867E-2</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0.43390299070118121</c:v>
                </c:pt>
                <c:pt idx="1">
                  <c:v>0.40770817220933231</c:v>
                </c:pt>
                <c:pt idx="2">
                  <c:v>0.39067955949503091</c:v>
                </c:pt>
                <c:pt idx="3">
                  <c:v>0.35974186461622959</c:v>
                </c:pt>
                <c:pt idx="4">
                  <c:v>0.35436485730274203</c:v>
                </c:pt>
                <c:pt idx="5">
                  <c:v>0.33424358274167121</c:v>
                </c:pt>
                <c:pt idx="6">
                  <c:v>0.32540675844806005</c:v>
                </c:pt>
                <c:pt idx="7">
                  <c:v>0.32455525984031375</c:v>
                </c:pt>
                <c:pt idx="8">
                  <c:v>0.3149673388241977</c:v>
                </c:pt>
                <c:pt idx="9">
                  <c:v>0.31029967995344776</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0.32608695652173914</c:v>
                </c:pt>
                <c:pt idx="1">
                  <c:v>0.34764114462490331</c:v>
                </c:pt>
                <c:pt idx="2">
                  <c:v>0.3600590921300027</c:v>
                </c:pt>
                <c:pt idx="3">
                  <c:v>0.38294658794452835</c:v>
                </c:pt>
                <c:pt idx="4">
                  <c:v>0.38220481253497479</c:v>
                </c:pt>
                <c:pt idx="5">
                  <c:v>0.3982796286182414</c:v>
                </c:pt>
                <c:pt idx="6">
                  <c:v>0.38575997774996523</c:v>
                </c:pt>
                <c:pt idx="7">
                  <c:v>0.37680347387589297</c:v>
                </c:pt>
                <c:pt idx="8">
                  <c:v>0.37872763419483102</c:v>
                </c:pt>
                <c:pt idx="9">
                  <c:v>0.38405586267093395</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9.2862528273435538E-2</c:v>
                </c:pt>
                <c:pt idx="1">
                  <c:v>9.2162928589842749E-2</c:v>
                </c:pt>
                <c:pt idx="2">
                  <c:v>0.10394842868654311</c:v>
                </c:pt>
                <c:pt idx="3">
                  <c:v>0.11423863792393245</c:v>
                </c:pt>
                <c:pt idx="4">
                  <c:v>0.11499720201454952</c:v>
                </c:pt>
                <c:pt idx="5">
                  <c:v>0.12165483342435827</c:v>
                </c:pt>
                <c:pt idx="6">
                  <c:v>0.14087053261020721</c:v>
                </c:pt>
                <c:pt idx="7">
                  <c:v>0.15758509595181397</c:v>
                </c:pt>
                <c:pt idx="8">
                  <c:v>0.16515194547003692</c:v>
                </c:pt>
                <c:pt idx="9">
                  <c:v>0.17878964212976434</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9.6757979391806984E-3</c:v>
                </c:pt>
                <c:pt idx="1">
                  <c:v>1.2503222480020624E-2</c:v>
                </c:pt>
                <c:pt idx="2">
                  <c:v>1.0206822455009401E-2</c:v>
                </c:pt>
                <c:pt idx="3">
                  <c:v>1.2632157078127145E-2</c:v>
                </c:pt>
                <c:pt idx="4">
                  <c:v>1.4409625069949637E-2</c:v>
                </c:pt>
                <c:pt idx="5">
                  <c:v>1.3926815947569634E-2</c:v>
                </c:pt>
                <c:pt idx="6">
                  <c:v>1.905159226811292E-2</c:v>
                </c:pt>
                <c:pt idx="7">
                  <c:v>2.0310967922678246E-2</c:v>
                </c:pt>
                <c:pt idx="8">
                  <c:v>2.4566884407838684E-2</c:v>
                </c:pt>
                <c:pt idx="9">
                  <c:v>2.1821355833575792E-2</c:v>
                </c:pt>
              </c:numCache>
            </c:numRef>
          </c:val>
        </c:ser>
        <c:overlap val="100"/>
        <c:axId val="73363456"/>
        <c:axId val="73364992"/>
      </c:barChart>
      <c:catAx>
        <c:axId val="73363456"/>
        <c:scaling>
          <c:orientation val="minMax"/>
        </c:scaling>
        <c:axPos val="b"/>
        <c:numFmt formatCode="0_ " sourceLinked="0"/>
        <c:majorTickMark val="in"/>
        <c:tickLblPos val="nextTo"/>
        <c:txPr>
          <a:bodyPr rot="0" vert="horz"/>
          <a:lstStyle/>
          <a:p>
            <a:pPr>
              <a:defRPr/>
            </a:pPr>
            <a:endParaRPr lang="ja-JP"/>
          </a:p>
        </c:txPr>
        <c:crossAx val="73364992"/>
        <c:crosses val="autoZero"/>
        <c:auto val="1"/>
        <c:lblAlgn val="ctr"/>
        <c:lblOffset val="100"/>
        <c:tickLblSkip val="1"/>
        <c:tickMarkSkip val="1"/>
      </c:catAx>
      <c:valAx>
        <c:axId val="73364992"/>
        <c:scaling>
          <c:orientation val="minMax"/>
        </c:scaling>
        <c:axPos val="l"/>
        <c:majorGridlines/>
        <c:numFmt formatCode="0%" sourceLinked="0"/>
        <c:majorTickMark val="in"/>
        <c:tickLblPos val="nextTo"/>
        <c:txPr>
          <a:bodyPr rot="0" vert="horz"/>
          <a:lstStyle/>
          <a:p>
            <a:pPr>
              <a:defRPr/>
            </a:pPr>
            <a:endParaRPr lang="ja-JP"/>
          </a:p>
        </c:txPr>
        <c:crossAx val="73363456"/>
        <c:crosses val="autoZero"/>
        <c:crossBetween val="between"/>
        <c:majorUnit val="0.1"/>
      </c:valAx>
    </c:plotArea>
    <c:legend>
      <c:legendPos val="r"/>
      <c:layout>
        <c:manualLayout>
          <c:xMode val="edge"/>
          <c:yMode val="edge"/>
          <c:x val="0.11309822871032062"/>
          <c:y val="0.89239055118110222"/>
          <c:w val="0.80038387715930903"/>
          <c:h val="8.9239120700463706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母の年齢階級別に見た第一子出生構成割合</a:t>
            </a:r>
          </a:p>
        </c:rich>
      </c:tx>
      <c:layout>
        <c:manualLayout>
          <c:xMode val="edge"/>
          <c:yMode val="edge"/>
          <c:x val="0.22088389240362297"/>
          <c:y val="0"/>
        </c:manualLayout>
      </c:layout>
    </c:title>
    <c:plotArea>
      <c:layout>
        <c:manualLayout>
          <c:layoutTarget val="inner"/>
          <c:xMode val="edge"/>
          <c:yMode val="edge"/>
          <c:x val="0.106425911509145"/>
          <c:y val="8.0292161582273078E-2"/>
          <c:w val="0.88554390519873449"/>
          <c:h val="0.72749564585150062"/>
        </c:manualLayout>
      </c:layout>
      <c:barChart>
        <c:barDir val="col"/>
        <c:grouping val="percentStacked"/>
        <c:ser>
          <c:idx val="0"/>
          <c:order val="0"/>
          <c:tx>
            <c:strRef>
              <c:f>母の年齢階級別に見た第1子出生構成割合!$C$16</c:f>
              <c:strCache>
                <c:ptCount val="1"/>
                <c:pt idx="0">
                  <c:v>15歳未満</c:v>
                </c:pt>
              </c:strCache>
            </c:strRef>
          </c:tx>
          <c:cat>
            <c:strRef>
              <c:f>母の年齢階級別に見た第1子出生構成割合!$A$17:$A$26</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母の年齢階級別に見た第1子出生構成割合!$C$17:$C$26</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母の年齢階級別に見た第1子出生構成割合!$D$16</c:f>
              <c:strCache>
                <c:ptCount val="1"/>
                <c:pt idx="0">
                  <c:v>15～19歳</c:v>
                </c:pt>
              </c:strCache>
            </c:strRef>
          </c:tx>
          <c:cat>
            <c:strRef>
              <c:f>母の年齢階級別に見た第1子出生構成割合!$A$17:$A$26</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母の年齢階級別に見た第1子出生構成割合!$D$17:$D$26</c:f>
              <c:numCache>
                <c:formatCode>0.0%</c:formatCode>
                <c:ptCount val="10"/>
                <c:pt idx="0">
                  <c:v>2.3500138236107273E-2</c:v>
                </c:pt>
                <c:pt idx="1">
                  <c:v>2.6790595954073265E-2</c:v>
                </c:pt>
                <c:pt idx="2">
                  <c:v>2.0906949352179034E-2</c:v>
                </c:pt>
                <c:pt idx="3">
                  <c:v>2.0908004778972519E-2</c:v>
                </c:pt>
                <c:pt idx="4">
                  <c:v>2.5371287128712873E-2</c:v>
                </c:pt>
                <c:pt idx="5">
                  <c:v>2.2047719722138325E-2</c:v>
                </c:pt>
                <c:pt idx="6">
                  <c:v>1.8725460585925703E-2</c:v>
                </c:pt>
                <c:pt idx="7">
                  <c:v>1.9387116948092559E-2</c:v>
                </c:pt>
                <c:pt idx="8">
                  <c:v>1.7176764522173642E-2</c:v>
                </c:pt>
                <c:pt idx="9">
                  <c:v>1.6556291390728478E-2</c:v>
                </c:pt>
              </c:numCache>
            </c:numRef>
          </c:val>
        </c:ser>
        <c:ser>
          <c:idx val="2"/>
          <c:order val="2"/>
          <c:tx>
            <c:strRef>
              <c:f>母の年齢階級別に見た第1子出生構成割合!$E$16</c:f>
              <c:strCache>
                <c:ptCount val="1"/>
                <c:pt idx="0">
                  <c:v>20～24</c:v>
                </c:pt>
              </c:strCache>
            </c:strRef>
          </c:tx>
          <c:cat>
            <c:strRef>
              <c:f>母の年齢階級別に見た第1子出生構成割合!$A$17:$A$26</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母の年齢階級別に見た第1子出生構成割合!$E$17:$E$26</c:f>
              <c:numCache>
                <c:formatCode>0.0%</c:formatCode>
                <c:ptCount val="10"/>
                <c:pt idx="0">
                  <c:v>0.21067182748133811</c:v>
                </c:pt>
                <c:pt idx="1">
                  <c:v>0.19956260251503555</c:v>
                </c:pt>
                <c:pt idx="2">
                  <c:v>0.19375736160188456</c:v>
                </c:pt>
                <c:pt idx="3">
                  <c:v>0.18010752688172044</c:v>
                </c:pt>
                <c:pt idx="4">
                  <c:v>0.1859529702970297</c:v>
                </c:pt>
                <c:pt idx="5">
                  <c:v>0.18514044095439444</c:v>
                </c:pt>
                <c:pt idx="6">
                  <c:v>0.18302627604953187</c:v>
                </c:pt>
                <c:pt idx="7">
                  <c:v>0.17792370231394622</c:v>
                </c:pt>
                <c:pt idx="8">
                  <c:v>0.16801998750780761</c:v>
                </c:pt>
                <c:pt idx="9">
                  <c:v>0.14801324503311258</c:v>
                </c:pt>
              </c:numCache>
            </c:numRef>
          </c:val>
        </c:ser>
        <c:ser>
          <c:idx val="3"/>
          <c:order val="3"/>
          <c:tx>
            <c:strRef>
              <c:f>母の年齢階級別に見た第1子出生構成割合!$F$16</c:f>
              <c:strCache>
                <c:ptCount val="1"/>
                <c:pt idx="0">
                  <c:v>25～29</c:v>
                </c:pt>
              </c:strCache>
            </c:strRef>
          </c:tx>
          <c:cat>
            <c:strRef>
              <c:f>母の年齢階級別に見た第1子出生構成割合!$A$17:$A$26</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母の年齢階級別に見た第1子出生構成割合!$F$17:$F$26</c:f>
              <c:numCache>
                <c:formatCode>0.0%</c:formatCode>
                <c:ptCount val="10"/>
                <c:pt idx="0">
                  <c:v>0.51451479126347799</c:v>
                </c:pt>
                <c:pt idx="1">
                  <c:v>0.48742482230727174</c:v>
                </c:pt>
                <c:pt idx="2">
                  <c:v>0.4714369846878681</c:v>
                </c:pt>
                <c:pt idx="3">
                  <c:v>0.44802867383512546</c:v>
                </c:pt>
                <c:pt idx="4">
                  <c:v>0.42759900990099009</c:v>
                </c:pt>
                <c:pt idx="5">
                  <c:v>0.41256418000604045</c:v>
                </c:pt>
                <c:pt idx="6">
                  <c:v>0.40622168529145275</c:v>
                </c:pt>
                <c:pt idx="7">
                  <c:v>0.39305816135084426</c:v>
                </c:pt>
                <c:pt idx="8">
                  <c:v>0.38757026858213617</c:v>
                </c:pt>
                <c:pt idx="9">
                  <c:v>0.39205298013245032</c:v>
                </c:pt>
              </c:numCache>
            </c:numRef>
          </c:val>
        </c:ser>
        <c:ser>
          <c:idx val="4"/>
          <c:order val="4"/>
          <c:tx>
            <c:strRef>
              <c:f>母の年齢階級別に見た第1子出生構成割合!$G$16</c:f>
              <c:strCache>
                <c:ptCount val="1"/>
                <c:pt idx="0">
                  <c:v>30～34</c:v>
                </c:pt>
              </c:strCache>
            </c:strRef>
          </c:tx>
          <c:cat>
            <c:strRef>
              <c:f>母の年齢階級別に見た第1子出生構成割合!$A$17:$A$26</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母の年齢階級別に見た第1子出生構成割合!$G$17:$G$26</c:f>
              <c:numCache>
                <c:formatCode>0.0%</c:formatCode>
                <c:ptCount val="10"/>
                <c:pt idx="0">
                  <c:v>0.20873652197954107</c:v>
                </c:pt>
                <c:pt idx="1">
                  <c:v>0.23674138873701475</c:v>
                </c:pt>
                <c:pt idx="2">
                  <c:v>0.25765606595995288</c:v>
                </c:pt>
                <c:pt idx="3">
                  <c:v>0.28584229390681004</c:v>
                </c:pt>
                <c:pt idx="4">
                  <c:v>0.28496287128712872</c:v>
                </c:pt>
                <c:pt idx="5">
                  <c:v>0.29870129870129869</c:v>
                </c:pt>
                <c:pt idx="6">
                  <c:v>0.29930534581697371</c:v>
                </c:pt>
                <c:pt idx="7">
                  <c:v>0.30268918073796125</c:v>
                </c:pt>
                <c:pt idx="8">
                  <c:v>0.30012492192379764</c:v>
                </c:pt>
                <c:pt idx="9">
                  <c:v>0.31920529801324504</c:v>
                </c:pt>
              </c:numCache>
            </c:numRef>
          </c:val>
        </c:ser>
        <c:ser>
          <c:idx val="5"/>
          <c:order val="5"/>
          <c:tx>
            <c:strRef>
              <c:f>母の年齢階級別に見た第1子出生構成割合!$H$16</c:f>
              <c:strCache>
                <c:ptCount val="1"/>
                <c:pt idx="0">
                  <c:v>35～39</c:v>
                </c:pt>
              </c:strCache>
            </c:strRef>
          </c:tx>
          <c:cat>
            <c:strRef>
              <c:f>母の年齢階級別に見た第1子出生構成割合!$A$17:$A$26</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母の年齢階級別に見た第1子出生構成割合!$H$17:$H$26</c:f>
              <c:numCache>
                <c:formatCode>0.0%</c:formatCode>
                <c:ptCount val="10"/>
                <c:pt idx="0">
                  <c:v>3.8982582250483823E-2</c:v>
                </c:pt>
                <c:pt idx="1">
                  <c:v>4.4286495352651722E-2</c:v>
                </c:pt>
                <c:pt idx="2">
                  <c:v>5.0647820965842166E-2</c:v>
                </c:pt>
                <c:pt idx="3">
                  <c:v>5.9139784946236562E-2</c:v>
                </c:pt>
                <c:pt idx="4">
                  <c:v>6.5903465346534656E-2</c:v>
                </c:pt>
                <c:pt idx="5">
                  <c:v>7.4599818785865302E-2</c:v>
                </c:pt>
                <c:pt idx="6">
                  <c:v>8.2150407731803085E-2</c:v>
                </c:pt>
                <c:pt idx="7">
                  <c:v>9.443402126328955E-2</c:v>
                </c:pt>
                <c:pt idx="8">
                  <c:v>0.10680824484697064</c:v>
                </c:pt>
                <c:pt idx="9">
                  <c:v>0.10960264900662252</c:v>
                </c:pt>
              </c:numCache>
            </c:numRef>
          </c:val>
        </c:ser>
        <c:ser>
          <c:idx val="6"/>
          <c:order val="6"/>
          <c:tx>
            <c:strRef>
              <c:f>母の年齢階級別に見た第1子出生構成割合!$I$16</c:f>
              <c:strCache>
                <c:ptCount val="1"/>
                <c:pt idx="0">
                  <c:v>40～</c:v>
                </c:pt>
              </c:strCache>
            </c:strRef>
          </c:tx>
          <c:cat>
            <c:strRef>
              <c:f>母の年齢階級別に見た第1子出生構成割合!$A$17:$A$26</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母の年齢階級別に見た第1子出生構成割合!$I$17:$I$26</c:f>
              <c:numCache>
                <c:formatCode>0.0%</c:formatCode>
                <c:ptCount val="10"/>
                <c:pt idx="0">
                  <c:v>3.5941387890517005E-3</c:v>
                </c:pt>
                <c:pt idx="1">
                  <c:v>5.1940951339529799E-3</c:v>
                </c:pt>
                <c:pt idx="2">
                  <c:v>5.5948174322732625E-3</c:v>
                </c:pt>
                <c:pt idx="3">
                  <c:v>5.675029868578256E-3</c:v>
                </c:pt>
                <c:pt idx="4">
                  <c:v>1.0210396039603961E-2</c:v>
                </c:pt>
                <c:pt idx="5">
                  <c:v>6.9465418302627601E-3</c:v>
                </c:pt>
                <c:pt idx="6">
                  <c:v>1.0570824524312896E-2</c:v>
                </c:pt>
                <c:pt idx="7">
                  <c:v>1.2507817385866166E-2</c:v>
                </c:pt>
                <c:pt idx="8">
                  <c:v>2.0299812617114305E-2</c:v>
                </c:pt>
                <c:pt idx="9">
                  <c:v>1.456953642384106E-2</c:v>
                </c:pt>
              </c:numCache>
            </c:numRef>
          </c:val>
        </c:ser>
        <c:overlap val="100"/>
        <c:axId val="73259264"/>
        <c:axId val="73404416"/>
      </c:barChart>
      <c:catAx>
        <c:axId val="73259264"/>
        <c:scaling>
          <c:orientation val="minMax"/>
        </c:scaling>
        <c:axPos val="b"/>
        <c:numFmt formatCode="General" sourceLinked="1"/>
        <c:majorTickMark val="in"/>
        <c:tickLblPos val="nextTo"/>
        <c:txPr>
          <a:bodyPr rot="0" vert="horz"/>
          <a:lstStyle/>
          <a:p>
            <a:pPr>
              <a:defRPr/>
            </a:pPr>
            <a:endParaRPr lang="ja-JP"/>
          </a:p>
        </c:txPr>
        <c:crossAx val="73404416"/>
        <c:crosses val="autoZero"/>
        <c:auto val="1"/>
        <c:lblAlgn val="ctr"/>
        <c:lblOffset val="100"/>
        <c:tickLblSkip val="1"/>
        <c:tickMarkSkip val="1"/>
      </c:catAx>
      <c:valAx>
        <c:axId val="73404416"/>
        <c:scaling>
          <c:orientation val="minMax"/>
        </c:scaling>
        <c:axPos val="l"/>
        <c:majorGridlines/>
        <c:numFmt formatCode="0%" sourceLinked="0"/>
        <c:majorTickMark val="in"/>
        <c:tickLblPos val="nextTo"/>
        <c:txPr>
          <a:bodyPr rot="0" vert="horz"/>
          <a:lstStyle/>
          <a:p>
            <a:pPr>
              <a:defRPr/>
            </a:pPr>
            <a:endParaRPr lang="ja-JP"/>
          </a:p>
        </c:txPr>
        <c:crossAx val="73259264"/>
        <c:crosses val="autoZero"/>
        <c:crossBetween val="between"/>
      </c:valAx>
    </c:plotArea>
    <c:legend>
      <c:legendPos val="b"/>
      <c:layout>
        <c:manualLayout>
          <c:xMode val="edge"/>
          <c:yMode val="edge"/>
          <c:x val="9.8393785114210167E-2"/>
          <c:y val="0.88564681239662768"/>
          <c:w val="0.7218979220852576"/>
          <c:h val="5.7380170331803766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1</a:t>
            </a:r>
            <a:r>
              <a:rPr lang="ja-JP" sz="1400"/>
              <a:t>子出生数</a:t>
            </a:r>
          </a:p>
        </c:rich>
      </c:tx>
      <c:layout>
        <c:manualLayout>
          <c:xMode val="edge"/>
          <c:yMode val="edge"/>
          <c:x val="0.392265483389164"/>
          <c:y val="1.2195121951219513E-2"/>
        </c:manualLayout>
      </c:layout>
    </c:title>
    <c:plotArea>
      <c:layout>
        <c:manualLayout>
          <c:layoutTarget val="inner"/>
          <c:xMode val="edge"/>
          <c:yMode val="edge"/>
          <c:x val="5.9392305248824932E-2"/>
          <c:y val="7.1138352583429765E-2"/>
          <c:w val="0.86464146711080037"/>
          <c:h val="0.77439178097962114"/>
        </c:manualLayout>
      </c:layout>
      <c:barChart>
        <c:barDir val="col"/>
        <c:grouping val="stacked"/>
        <c:ser>
          <c:idx val="0"/>
          <c:order val="0"/>
          <c:tx>
            <c:strRef>
              <c:f>第1子出生数!$B$4</c:f>
              <c:strCache>
                <c:ptCount val="1"/>
                <c:pt idx="0">
                  <c:v>20歳未満</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第1子出生数!$C$4:$L$4</c:f>
              <c:numCache>
                <c:formatCode>#,##0_ </c:formatCode>
                <c:ptCount val="10"/>
                <c:pt idx="0">
                  <c:v>85</c:v>
                </c:pt>
                <c:pt idx="1">
                  <c:v>98</c:v>
                </c:pt>
                <c:pt idx="2">
                  <c:v>71</c:v>
                </c:pt>
                <c:pt idx="3">
                  <c:v>71</c:v>
                </c:pt>
                <c:pt idx="4">
                  <c:v>82</c:v>
                </c:pt>
                <c:pt idx="5">
                  <c:v>73</c:v>
                </c:pt>
                <c:pt idx="6" formatCode="General">
                  <c:v>62</c:v>
                </c:pt>
                <c:pt idx="7" formatCode="General">
                  <c:v>62</c:v>
                </c:pt>
                <c:pt idx="8" formatCode="General">
                  <c:v>50</c:v>
                </c:pt>
                <c:pt idx="9" formatCode="General">
                  <c:v>50</c:v>
                </c:pt>
              </c:numCache>
            </c:numRef>
          </c:val>
        </c:ser>
        <c:ser>
          <c:idx val="1"/>
          <c:order val="1"/>
          <c:tx>
            <c:strRef>
              <c:f>第1子出生数!$B$5</c:f>
              <c:strCache>
                <c:ptCount val="1"/>
                <c:pt idx="0">
                  <c:v>20歳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第1子出生数!$C$5:$L$5</c:f>
              <c:numCache>
                <c:formatCode>#,##0_ </c:formatCode>
                <c:ptCount val="10"/>
                <c:pt idx="0">
                  <c:v>80</c:v>
                </c:pt>
                <c:pt idx="1">
                  <c:v>112</c:v>
                </c:pt>
                <c:pt idx="2">
                  <c:v>75</c:v>
                </c:pt>
                <c:pt idx="3">
                  <c:v>66</c:v>
                </c:pt>
                <c:pt idx="4">
                  <c:v>67</c:v>
                </c:pt>
                <c:pt idx="5">
                  <c:v>75</c:v>
                </c:pt>
                <c:pt idx="6" formatCode="General">
                  <c:v>63</c:v>
                </c:pt>
                <c:pt idx="7" formatCode="General">
                  <c:v>70</c:v>
                </c:pt>
                <c:pt idx="8" formatCode="General">
                  <c:v>46</c:v>
                </c:pt>
                <c:pt idx="9" formatCode="General">
                  <c:v>54</c:v>
                </c:pt>
              </c:numCache>
            </c:numRef>
          </c:val>
        </c:ser>
        <c:ser>
          <c:idx val="2"/>
          <c:order val="2"/>
          <c:tx>
            <c:strRef>
              <c:f>第1子出生数!$B$6</c:f>
              <c:strCache>
                <c:ptCount val="1"/>
                <c:pt idx="0">
                  <c:v>21歳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第1子出生数!$C$6:$L$6</c:f>
              <c:numCache>
                <c:formatCode>#,##0_ </c:formatCode>
                <c:ptCount val="10"/>
                <c:pt idx="0">
                  <c:v>125</c:v>
                </c:pt>
                <c:pt idx="1">
                  <c:v>94</c:v>
                </c:pt>
                <c:pt idx="2">
                  <c:v>102</c:v>
                </c:pt>
                <c:pt idx="3">
                  <c:v>107</c:v>
                </c:pt>
                <c:pt idx="4">
                  <c:v>111</c:v>
                </c:pt>
                <c:pt idx="5">
                  <c:v>99</c:v>
                </c:pt>
                <c:pt idx="6" formatCode="General">
                  <c:v>98</c:v>
                </c:pt>
                <c:pt idx="7" formatCode="General">
                  <c:v>71</c:v>
                </c:pt>
                <c:pt idx="8" formatCode="General">
                  <c:v>81</c:v>
                </c:pt>
                <c:pt idx="9" formatCode="General">
                  <c:v>66</c:v>
                </c:pt>
              </c:numCache>
            </c:numRef>
          </c:val>
        </c:ser>
        <c:ser>
          <c:idx val="3"/>
          <c:order val="3"/>
          <c:tx>
            <c:strRef>
              <c:f>第1子出生数!$B$7</c:f>
              <c:strCache>
                <c:ptCount val="1"/>
                <c:pt idx="0">
                  <c:v>22歳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第1子出生数!$C$7:$L$7</c:f>
              <c:numCache>
                <c:formatCode>#,##0_ </c:formatCode>
                <c:ptCount val="10"/>
                <c:pt idx="0">
                  <c:v>123</c:v>
                </c:pt>
                <c:pt idx="1">
                  <c:v>160</c:v>
                </c:pt>
                <c:pt idx="2">
                  <c:v>124</c:v>
                </c:pt>
                <c:pt idx="3">
                  <c:v>118</c:v>
                </c:pt>
                <c:pt idx="4">
                  <c:v>121</c:v>
                </c:pt>
                <c:pt idx="5">
                  <c:v>121</c:v>
                </c:pt>
                <c:pt idx="6" formatCode="General">
                  <c:v>118</c:v>
                </c:pt>
                <c:pt idx="7" formatCode="General">
                  <c:v>132</c:v>
                </c:pt>
                <c:pt idx="8" formatCode="General">
                  <c:v>95</c:v>
                </c:pt>
                <c:pt idx="9" formatCode="General">
                  <c:v>85</c:v>
                </c:pt>
              </c:numCache>
            </c:numRef>
          </c:val>
        </c:ser>
        <c:ser>
          <c:idx val="4"/>
          <c:order val="4"/>
          <c:tx>
            <c:strRef>
              <c:f>第1子出生数!$B$8</c:f>
              <c:strCache>
                <c:ptCount val="1"/>
                <c:pt idx="0">
                  <c:v>23歳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第1子出生数!$C$8:$L$8</c:f>
              <c:numCache>
                <c:formatCode>#,##0_ </c:formatCode>
                <c:ptCount val="10"/>
                <c:pt idx="0">
                  <c:v>183</c:v>
                </c:pt>
                <c:pt idx="1">
                  <c:v>166</c:v>
                </c:pt>
                <c:pt idx="2">
                  <c:v>143</c:v>
                </c:pt>
                <c:pt idx="3">
                  <c:v>145</c:v>
                </c:pt>
                <c:pt idx="4">
                  <c:v>129</c:v>
                </c:pt>
                <c:pt idx="5">
                  <c:v>143</c:v>
                </c:pt>
                <c:pt idx="6" formatCode="General">
                  <c:v>149</c:v>
                </c:pt>
                <c:pt idx="7" formatCode="General">
                  <c:v>119</c:v>
                </c:pt>
                <c:pt idx="8" formatCode="General">
                  <c:v>122</c:v>
                </c:pt>
                <c:pt idx="9" formatCode="General">
                  <c:v>102</c:v>
                </c:pt>
              </c:numCache>
            </c:numRef>
          </c:val>
        </c:ser>
        <c:ser>
          <c:idx val="5"/>
          <c:order val="5"/>
          <c:tx>
            <c:strRef>
              <c:f>第1子出生数!$B$9</c:f>
              <c:strCache>
                <c:ptCount val="1"/>
                <c:pt idx="0">
                  <c:v>24歳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第1子出生数!$C$9:$L$9</c:f>
              <c:numCache>
                <c:formatCode>#,##0_ </c:formatCode>
                <c:ptCount val="10"/>
                <c:pt idx="0">
                  <c:v>251</c:v>
                </c:pt>
                <c:pt idx="1">
                  <c:v>198</c:v>
                </c:pt>
                <c:pt idx="2">
                  <c:v>214</c:v>
                </c:pt>
                <c:pt idx="3">
                  <c:v>167</c:v>
                </c:pt>
                <c:pt idx="4">
                  <c:v>173</c:v>
                </c:pt>
                <c:pt idx="5">
                  <c:v>175</c:v>
                </c:pt>
                <c:pt idx="6" formatCode="General">
                  <c:v>178</c:v>
                </c:pt>
                <c:pt idx="7" formatCode="General">
                  <c:v>177</c:v>
                </c:pt>
                <c:pt idx="8" formatCode="General">
                  <c:v>194</c:v>
                </c:pt>
                <c:pt idx="9" formatCode="General">
                  <c:v>140</c:v>
                </c:pt>
              </c:numCache>
            </c:numRef>
          </c:val>
        </c:ser>
        <c:ser>
          <c:idx val="6"/>
          <c:order val="6"/>
          <c:tx>
            <c:strRef>
              <c:f>第1子出生数!$B$10</c:f>
              <c:strCache>
                <c:ptCount val="1"/>
                <c:pt idx="0">
                  <c:v>25歳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第1子出生数!$C$10:$L$10</c:f>
              <c:numCache>
                <c:formatCode>#,##0_ </c:formatCode>
                <c:ptCount val="10"/>
                <c:pt idx="0">
                  <c:v>318</c:v>
                </c:pt>
                <c:pt idx="1">
                  <c:v>277</c:v>
                </c:pt>
                <c:pt idx="2">
                  <c:v>232</c:v>
                </c:pt>
                <c:pt idx="3">
                  <c:v>236</c:v>
                </c:pt>
                <c:pt idx="4">
                  <c:v>221</c:v>
                </c:pt>
                <c:pt idx="5">
                  <c:v>221</c:v>
                </c:pt>
                <c:pt idx="6" formatCode="General">
                  <c:v>231</c:v>
                </c:pt>
                <c:pt idx="7" formatCode="General">
                  <c:v>191</c:v>
                </c:pt>
                <c:pt idx="8" formatCode="General">
                  <c:v>184</c:v>
                </c:pt>
                <c:pt idx="9" formatCode="General">
                  <c:v>200</c:v>
                </c:pt>
              </c:numCache>
            </c:numRef>
          </c:val>
        </c:ser>
        <c:ser>
          <c:idx val="7"/>
          <c:order val="7"/>
          <c:tx>
            <c:strRef>
              <c:f>第1子出生数!$B$11</c:f>
              <c:strCache>
                <c:ptCount val="1"/>
                <c:pt idx="0">
                  <c:v>26歳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第1子出生数!$C$11:$L$11</c:f>
              <c:numCache>
                <c:formatCode>#,##0_ </c:formatCode>
                <c:ptCount val="10"/>
                <c:pt idx="0">
                  <c:v>364</c:v>
                </c:pt>
                <c:pt idx="1">
                  <c:v>342</c:v>
                </c:pt>
                <c:pt idx="2">
                  <c:v>323</c:v>
                </c:pt>
                <c:pt idx="3">
                  <c:v>282</c:v>
                </c:pt>
                <c:pt idx="4">
                  <c:v>245</c:v>
                </c:pt>
                <c:pt idx="5">
                  <c:v>249</c:v>
                </c:pt>
                <c:pt idx="6" formatCode="General">
                  <c:v>218</c:v>
                </c:pt>
                <c:pt idx="7" formatCode="General">
                  <c:v>226</c:v>
                </c:pt>
                <c:pt idx="8" formatCode="General">
                  <c:v>259</c:v>
                </c:pt>
                <c:pt idx="9" formatCode="General">
                  <c:v>225</c:v>
                </c:pt>
              </c:numCache>
            </c:numRef>
          </c:val>
        </c:ser>
        <c:ser>
          <c:idx val="8"/>
          <c:order val="8"/>
          <c:tx>
            <c:strRef>
              <c:f>第1子出生数!$B$12</c:f>
              <c:strCache>
                <c:ptCount val="1"/>
                <c:pt idx="0">
                  <c:v>27歳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第1子出生数!$C$12:$L$12</c:f>
              <c:numCache>
                <c:formatCode>#,##0_ </c:formatCode>
                <c:ptCount val="10"/>
                <c:pt idx="0">
                  <c:v>428</c:v>
                </c:pt>
                <c:pt idx="1">
                  <c:v>401</c:v>
                </c:pt>
                <c:pt idx="2">
                  <c:v>339</c:v>
                </c:pt>
                <c:pt idx="3">
                  <c:v>339</c:v>
                </c:pt>
                <c:pt idx="4">
                  <c:v>297</c:v>
                </c:pt>
                <c:pt idx="5">
                  <c:v>297</c:v>
                </c:pt>
                <c:pt idx="6" formatCode="General">
                  <c:v>305</c:v>
                </c:pt>
                <c:pt idx="7" formatCode="General">
                  <c:v>258</c:v>
                </c:pt>
                <c:pt idx="8" formatCode="General">
                  <c:v>268</c:v>
                </c:pt>
                <c:pt idx="9" formatCode="General">
                  <c:v>247</c:v>
                </c:pt>
              </c:numCache>
            </c:numRef>
          </c:val>
        </c:ser>
        <c:ser>
          <c:idx val="9"/>
          <c:order val="9"/>
          <c:tx>
            <c:strRef>
              <c:f>第1子出生数!$B$13</c:f>
              <c:strCache>
                <c:ptCount val="1"/>
                <c:pt idx="0">
                  <c:v>28歳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第1子出生数!$C$13:$L$13</c:f>
              <c:numCache>
                <c:formatCode>#,##0_ </c:formatCode>
                <c:ptCount val="10"/>
                <c:pt idx="0">
                  <c:v>412</c:v>
                </c:pt>
                <c:pt idx="1">
                  <c:v>396</c:v>
                </c:pt>
                <c:pt idx="2">
                  <c:v>353</c:v>
                </c:pt>
                <c:pt idx="3">
                  <c:v>330</c:v>
                </c:pt>
                <c:pt idx="4">
                  <c:v>287</c:v>
                </c:pt>
                <c:pt idx="5">
                  <c:v>296</c:v>
                </c:pt>
                <c:pt idx="6" formatCode="General">
                  <c:v>300</c:v>
                </c:pt>
                <c:pt idx="7" formatCode="General">
                  <c:v>267</c:v>
                </c:pt>
                <c:pt idx="8" formatCode="General">
                  <c:v>266</c:v>
                </c:pt>
                <c:pt idx="9" formatCode="General">
                  <c:v>247</c:v>
                </c:pt>
              </c:numCache>
            </c:numRef>
          </c:val>
        </c:ser>
        <c:ser>
          <c:idx val="10"/>
          <c:order val="10"/>
          <c:tx>
            <c:strRef>
              <c:f>第1子出生数!$B$14</c:f>
              <c:strCache>
                <c:ptCount val="1"/>
                <c:pt idx="0">
                  <c:v>29歳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第1子出生数!$C$14:$L$14</c:f>
              <c:numCache>
                <c:formatCode>#,##0_ </c:formatCode>
                <c:ptCount val="10"/>
                <c:pt idx="0">
                  <c:v>339</c:v>
                </c:pt>
                <c:pt idx="1">
                  <c:v>367</c:v>
                </c:pt>
                <c:pt idx="2">
                  <c:v>354</c:v>
                </c:pt>
                <c:pt idx="3">
                  <c:v>313</c:v>
                </c:pt>
                <c:pt idx="4">
                  <c:v>332</c:v>
                </c:pt>
                <c:pt idx="5">
                  <c:v>303</c:v>
                </c:pt>
                <c:pt idx="6" formatCode="General">
                  <c:v>291</c:v>
                </c:pt>
                <c:pt idx="7" formatCode="General">
                  <c:v>315</c:v>
                </c:pt>
                <c:pt idx="8" formatCode="General">
                  <c:v>264</c:v>
                </c:pt>
                <c:pt idx="9" formatCode="General">
                  <c:v>265</c:v>
                </c:pt>
              </c:numCache>
            </c:numRef>
          </c:val>
        </c:ser>
        <c:ser>
          <c:idx val="11"/>
          <c:order val="11"/>
          <c:tx>
            <c:strRef>
              <c:f>第1子出生数!$B$15</c:f>
              <c:strCache>
                <c:ptCount val="1"/>
                <c:pt idx="0">
                  <c:v>30～34歳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第1子出生数!$C$15:$L$15</c:f>
              <c:numCache>
                <c:formatCode>#,##0_ </c:formatCode>
                <c:ptCount val="10"/>
                <c:pt idx="0">
                  <c:v>755</c:v>
                </c:pt>
                <c:pt idx="1">
                  <c:v>866</c:v>
                </c:pt>
                <c:pt idx="2">
                  <c:v>875</c:v>
                </c:pt>
                <c:pt idx="3">
                  <c:v>957</c:v>
                </c:pt>
                <c:pt idx="4">
                  <c:v>921</c:v>
                </c:pt>
                <c:pt idx="5">
                  <c:v>989</c:v>
                </c:pt>
                <c:pt idx="6" formatCode="General">
                  <c:v>991</c:v>
                </c:pt>
                <c:pt idx="7" formatCode="General">
                  <c:v>968</c:v>
                </c:pt>
                <c:pt idx="8" formatCode="General">
                  <c:v>964</c:v>
                </c:pt>
                <c:pt idx="9" formatCode="General">
                  <c:v>964</c:v>
                </c:pt>
              </c:numCache>
            </c:numRef>
          </c:val>
        </c:ser>
        <c:ser>
          <c:idx val="12"/>
          <c:order val="12"/>
          <c:tx>
            <c:strRef>
              <c:f>第1子出生数!$B$16</c:f>
              <c:strCache>
                <c:ptCount val="1"/>
                <c:pt idx="0">
                  <c:v>35～39歳</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第1子出生数!$C$16:$L$16</c:f>
              <c:numCache>
                <c:formatCode>#,##0_ </c:formatCode>
                <c:ptCount val="10"/>
                <c:pt idx="0">
                  <c:v>141</c:v>
                </c:pt>
                <c:pt idx="1">
                  <c:v>162</c:v>
                </c:pt>
                <c:pt idx="2">
                  <c:v>172</c:v>
                </c:pt>
                <c:pt idx="3">
                  <c:v>198</c:v>
                </c:pt>
                <c:pt idx="4">
                  <c:v>213</c:v>
                </c:pt>
                <c:pt idx="5">
                  <c:v>247</c:v>
                </c:pt>
                <c:pt idx="6" formatCode="General">
                  <c:v>272</c:v>
                </c:pt>
                <c:pt idx="7" formatCode="General">
                  <c:v>302</c:v>
                </c:pt>
                <c:pt idx="8" formatCode="General">
                  <c:v>353</c:v>
                </c:pt>
                <c:pt idx="9" formatCode="General">
                  <c:v>331</c:v>
                </c:pt>
              </c:numCache>
            </c:numRef>
          </c:val>
        </c:ser>
        <c:ser>
          <c:idx val="13"/>
          <c:order val="13"/>
          <c:tx>
            <c:strRef>
              <c:f>第1子出生数!$B$17</c:f>
              <c:strCache>
                <c:ptCount val="1"/>
                <c:pt idx="0">
                  <c:v>40歳以上</c:v>
                </c:pt>
              </c:strCache>
            </c:strRef>
          </c:tx>
          <c:cat>
            <c:strRef>
              <c:f>第1子出生数!$C$3:$L$3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第1子出生数!$C$17:$L$17</c:f>
              <c:numCache>
                <c:formatCode>#,##0_ </c:formatCode>
                <c:ptCount val="10"/>
                <c:pt idx="0">
                  <c:v>13</c:v>
                </c:pt>
                <c:pt idx="1">
                  <c:v>19</c:v>
                </c:pt>
                <c:pt idx="2">
                  <c:v>19</c:v>
                </c:pt>
                <c:pt idx="3">
                  <c:v>19</c:v>
                </c:pt>
                <c:pt idx="4">
                  <c:v>33</c:v>
                </c:pt>
                <c:pt idx="5">
                  <c:v>23</c:v>
                </c:pt>
                <c:pt idx="6" formatCode="General">
                  <c:v>35</c:v>
                </c:pt>
                <c:pt idx="7" formatCode="General">
                  <c:v>40</c:v>
                </c:pt>
                <c:pt idx="8" formatCode="General">
                  <c:v>22</c:v>
                </c:pt>
                <c:pt idx="9" formatCode="General">
                  <c:v>44</c:v>
                </c:pt>
              </c:numCache>
            </c:numRef>
          </c:val>
        </c:ser>
        <c:overlap val="100"/>
        <c:axId val="73492736"/>
        <c:axId val="73498624"/>
      </c:barChart>
      <c:catAx>
        <c:axId val="73492736"/>
        <c:scaling>
          <c:orientation val="minMax"/>
        </c:scaling>
        <c:axPos val="b"/>
        <c:numFmt formatCode="General" sourceLinked="1"/>
        <c:majorTickMark val="in"/>
        <c:tickLblPos val="nextTo"/>
        <c:txPr>
          <a:bodyPr rot="0" vert="horz"/>
          <a:lstStyle/>
          <a:p>
            <a:pPr>
              <a:defRPr/>
            </a:pPr>
            <a:endParaRPr lang="ja-JP"/>
          </a:p>
        </c:txPr>
        <c:crossAx val="73498624"/>
        <c:crosses val="autoZero"/>
        <c:auto val="1"/>
        <c:lblAlgn val="ctr"/>
        <c:lblOffset val="100"/>
        <c:tickLblSkip val="1"/>
        <c:tickMarkSkip val="1"/>
      </c:catAx>
      <c:valAx>
        <c:axId val="73498624"/>
        <c:scaling>
          <c:orientation val="minMax"/>
        </c:scaling>
        <c:axPos val="l"/>
        <c:majorGridlines/>
        <c:title>
          <c:tx>
            <c:rich>
              <a:bodyPr rot="0" vert="horz"/>
              <a:lstStyle/>
              <a:p>
                <a:pPr>
                  <a:defRPr sz="700"/>
                </a:pPr>
                <a:r>
                  <a:rPr lang="en-US" sz="700"/>
                  <a:t>(</a:t>
                </a:r>
                <a:r>
                  <a:rPr lang="ja-JP" sz="700"/>
                  <a:t>人</a:t>
                </a:r>
                <a:r>
                  <a:rPr lang="en-US" sz="700"/>
                  <a:t>)</a:t>
                </a:r>
              </a:p>
            </c:rich>
          </c:tx>
          <c:layout>
            <c:manualLayout>
              <c:xMode val="edge"/>
              <c:yMode val="edge"/>
              <c:x val="4.6418128654970761E-2"/>
              <c:y val="2.0301851851851873E-2"/>
            </c:manualLayout>
          </c:layout>
        </c:title>
        <c:numFmt formatCode="#,##0_ " sourceLinked="1"/>
        <c:majorTickMark val="in"/>
        <c:tickLblPos val="nextTo"/>
        <c:txPr>
          <a:bodyPr rot="0" vert="horz"/>
          <a:lstStyle/>
          <a:p>
            <a:pPr>
              <a:defRPr/>
            </a:pPr>
            <a:endParaRPr lang="ja-JP"/>
          </a:p>
        </c:txPr>
        <c:crossAx val="73492736"/>
        <c:crosses val="autoZero"/>
        <c:crossBetween val="between"/>
      </c:valAx>
    </c:plotArea>
    <c:legend>
      <c:legendPos val="r"/>
      <c:layout>
        <c:manualLayout>
          <c:xMode val="edge"/>
          <c:yMode val="edge"/>
          <c:x val="3.9791477070391351E-2"/>
          <c:y val="0.91666858715831268"/>
          <c:w val="0.88989026497315993"/>
          <c:h val="8.3331412841687505E-2"/>
        </c:manualLayout>
      </c:layout>
    </c:legend>
    <c:plotVisOnly val="1"/>
    <c:dispBlanksAs val="gap"/>
  </c:chart>
  <c:txPr>
    <a:bodyPr/>
    <a:lstStyle/>
    <a:p>
      <a:pPr>
        <a:defRPr sz="1000"/>
      </a:pPr>
      <a:endParaRPr lang="ja-JP"/>
    </a:p>
  </c:txPr>
  <c:printSettings>
    <c:headerFooter alignWithMargins="0"/>
    <c:pageMargins b="0.98425196850393659" l="0.78740157480314954" r="0.78740157480314954" t="0.98425196850393659" header="0.51181102362204722" footer="0.51181102362204722"/>
    <c:pageSetup paperSize="9"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母の年齢別第１子出生数</a:t>
            </a:r>
          </a:p>
        </c:rich>
      </c:tx>
      <c:layout/>
      <c:spPr>
        <a:noFill/>
        <a:ln w="25400">
          <a:noFill/>
        </a:ln>
      </c:spPr>
    </c:title>
    <c:plotArea>
      <c:layout/>
      <c:barChart>
        <c:barDir val="bar"/>
        <c:grouping val="stacked"/>
        <c:ser>
          <c:idx val="0"/>
          <c:order val="0"/>
          <c:tx>
            <c:strRef>
              <c:f>第1子出生数!#REF!</c:f>
              <c:strCache>
                <c:ptCount val="1"/>
                <c:pt idx="0">
                  <c:v>#REF!</c:v>
                </c:pt>
              </c:strCache>
            </c:strRef>
          </c:tx>
          <c:spPr>
            <a:pattFill prst="ltUpDiag">
              <a:fgClr>
                <a:srgbClr val="000000"/>
              </a:fgClr>
              <a:bgClr>
                <a:srgbClr val="FFFFFF"/>
              </a:bgClr>
            </a:pattFill>
            <a:ln w="254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1"/>
          <c:order val="1"/>
          <c:tx>
            <c:strRef>
              <c:f>第1子出生数!#REF!</c:f>
              <c:strCache>
                <c:ptCount val="1"/>
                <c:pt idx="0">
                  <c:v>#REF!</c:v>
                </c:pt>
              </c:strCache>
            </c:strRef>
          </c:tx>
          <c:spPr>
            <a:pattFill prst="pct10">
              <a:fgClr>
                <a:srgbClr val="000000"/>
              </a:fgClr>
              <a:bgClr>
                <a:srgbClr val="FFFFFF"/>
              </a:bgClr>
            </a:pattFill>
            <a:ln w="3175">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2"/>
          <c:order val="2"/>
          <c:tx>
            <c:strRef>
              <c:f>第1子出生数!#REF!</c:f>
              <c:strCache>
                <c:ptCount val="1"/>
                <c:pt idx="0">
                  <c:v>#REF!</c:v>
                </c:pt>
              </c:strCache>
            </c:strRef>
          </c:tx>
          <c:spPr>
            <a:pattFill prst="pct1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3"/>
          <c:order val="3"/>
          <c:tx>
            <c:strRef>
              <c:f>第1子出生数!#REF!</c:f>
              <c:strCache>
                <c:ptCount val="1"/>
                <c:pt idx="0">
                  <c:v>#REF!</c:v>
                </c:pt>
              </c:strCache>
            </c:strRef>
          </c:tx>
          <c:spPr>
            <a:pattFill prst="pct10">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dLbl>
              <c:idx val="4"/>
              <c:dLblPos val="ctr"/>
              <c:showSerName val="1"/>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4"/>
          <c:order val="4"/>
          <c:tx>
            <c:strRef>
              <c:f>第1子出生数!#REF!</c:f>
              <c:strCache>
                <c:ptCount val="1"/>
                <c:pt idx="0">
                  <c:v>#REF!</c:v>
                </c:pt>
              </c:strCache>
            </c:strRef>
          </c:tx>
          <c:spPr>
            <a:pattFill prst="pct10">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5"/>
          <c:order val="5"/>
          <c:tx>
            <c:strRef>
              <c:f>第1子出生数!#REF!</c:f>
              <c:strCache>
                <c:ptCount val="1"/>
                <c:pt idx="0">
                  <c:v>#REF!</c:v>
                </c:pt>
              </c:strCache>
            </c:strRef>
          </c:tx>
          <c:spPr>
            <a:pattFill prst="pct10">
              <a:fgClr>
                <a:srgbClr val="000000"/>
              </a:fgClr>
              <a:bgClr>
                <a:srgbClr val="FFFFFF"/>
              </a:bgClr>
            </a:pattFill>
            <a:ln w="12700">
              <a:solidFill>
                <a:srgbClr val="000000"/>
              </a:solidFill>
              <a:prstDash val="solid"/>
            </a:ln>
          </c:spPr>
          <c:dLbls>
            <c:dLbl>
              <c:idx val="0"/>
              <c:layout/>
              <c:dLblPos val="ctr"/>
              <c:showSerName val="1"/>
            </c:dLbl>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6"/>
          <c:order val="6"/>
          <c:tx>
            <c:strRef>
              <c:f>第1子出生数!#REF!</c:f>
              <c:strCache>
                <c:ptCount val="1"/>
                <c:pt idx="0">
                  <c:v>#REF!</c:v>
                </c:pt>
              </c:strCache>
            </c:strRef>
          </c:tx>
          <c:spPr>
            <a:pattFill prst="ltHorz">
              <a:fgClr>
                <a:srgbClr val="000000"/>
              </a:fgClr>
              <a:bgClr>
                <a:srgbClr val="FFFFFF"/>
              </a:bgClr>
            </a:pattFill>
            <a:ln w="3175">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7"/>
          <c:order val="7"/>
          <c:tx>
            <c:strRef>
              <c:f>第1子出生数!#REF!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8"/>
          <c:order val="8"/>
          <c:tx>
            <c:strRef>
              <c:f>第1子出生数!#REF!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9"/>
          <c:order val="9"/>
          <c:tx>
            <c:strRef>
              <c:f>第1子出生数!#REF!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10"/>
          <c:order val="10"/>
          <c:tx>
            <c:strRef>
              <c:f>第1子出生数!#REF!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11"/>
          <c:order val="11"/>
          <c:tx>
            <c:strRef>
              <c:f>第1子出生数!#REF!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12"/>
          <c:order val="12"/>
          <c:tx>
            <c:strRef>
              <c:f>第1子出生数!#REF!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ser>
          <c:idx val="13"/>
          <c:order val="13"/>
          <c:tx>
            <c:strRef>
              <c:f>第1子出生数!#REF!</c:f>
              <c:strCache>
                <c:ptCount val="1"/>
                <c:pt idx="0">
                  <c:v>#REF!</c:v>
                </c:pt>
              </c:strCache>
            </c:strRef>
          </c:tx>
          <c:spPr>
            <a:solidFill>
              <a:srgbClr val="0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第1子出生数!#REF!</c:f>
              <c:numCache>
                <c:formatCode>General</c:formatCode>
                <c:ptCount val="1"/>
                <c:pt idx="0">
                  <c:v>1</c:v>
                </c:pt>
              </c:numCache>
            </c:numRef>
          </c:cat>
          <c:val>
            <c:numRef>
              <c:f>第1子出生数!#REF!</c:f>
              <c:numCache>
                <c:formatCode>General</c:formatCode>
                <c:ptCount val="1"/>
                <c:pt idx="0">
                  <c:v>1</c:v>
                </c:pt>
              </c:numCache>
            </c:numRef>
          </c:val>
        </c:ser>
        <c:dLbls>
          <c:showSerName val="1"/>
        </c:dLbls>
        <c:overlap val="100"/>
        <c:axId val="73585408"/>
        <c:axId val="73586944"/>
      </c:barChart>
      <c:catAx>
        <c:axId val="73585408"/>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586944"/>
        <c:crosses val="autoZero"/>
        <c:auto val="1"/>
        <c:lblAlgn val="ctr"/>
        <c:lblOffset val="100"/>
        <c:tickLblSkip val="1"/>
        <c:tickMarkSkip val="1"/>
      </c:catAx>
      <c:valAx>
        <c:axId val="73586944"/>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585408"/>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2</a:t>
            </a:r>
            <a:r>
              <a:rPr lang="ja-JP" sz="1400"/>
              <a:t>子出生数</a:t>
            </a:r>
          </a:p>
        </c:rich>
      </c:tx>
      <c:layout>
        <c:manualLayout>
          <c:xMode val="edge"/>
          <c:yMode val="edge"/>
          <c:x val="0.32522434055538191"/>
          <c:y val="1.9920318725099601E-2"/>
        </c:manualLayout>
      </c:layout>
    </c:title>
    <c:plotArea>
      <c:layout>
        <c:manualLayout>
          <c:layoutTarget val="inner"/>
          <c:xMode val="edge"/>
          <c:yMode val="edge"/>
          <c:x val="5.2496831796694912E-2"/>
          <c:y val="8.3665420024414752E-2"/>
          <c:w val="0.85531423512663751"/>
          <c:h val="0.7111560702075197"/>
        </c:manualLayout>
      </c:layout>
      <c:barChart>
        <c:barDir val="col"/>
        <c:grouping val="stacked"/>
        <c:ser>
          <c:idx val="0"/>
          <c:order val="0"/>
          <c:tx>
            <c:strRef>
              <c:f>第2子出生数!$B$4</c:f>
              <c:strCache>
                <c:ptCount val="1"/>
                <c:pt idx="0">
                  <c:v>２０歳未満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5</c:v>
                </c:pt>
                <c:pt idx="1">
                  <c:v>7</c:v>
                </c:pt>
                <c:pt idx="2">
                  <c:v>6</c:v>
                </c:pt>
                <c:pt idx="3">
                  <c:v>6</c:v>
                </c:pt>
                <c:pt idx="4">
                  <c:v>7</c:v>
                </c:pt>
                <c:pt idx="5">
                  <c:v>7</c:v>
                </c:pt>
                <c:pt idx="6" formatCode="General">
                  <c:v>5</c:v>
                </c:pt>
                <c:pt idx="7" formatCode="General">
                  <c:v>6</c:v>
                </c:pt>
                <c:pt idx="8" formatCode="General">
                  <c:v>5</c:v>
                </c:pt>
                <c:pt idx="9" formatCode="General">
                  <c:v>4</c:v>
                </c:pt>
              </c:numCache>
            </c:numRef>
          </c:val>
        </c:ser>
        <c:ser>
          <c:idx val="1"/>
          <c:order val="1"/>
          <c:tx>
            <c:strRef>
              <c:f>第2子出生数!$B$5</c:f>
              <c:strCache>
                <c:ptCount val="1"/>
                <c:pt idx="0">
                  <c:v>２０～２４歳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219</c:v>
                </c:pt>
                <c:pt idx="1">
                  <c:v>232</c:v>
                </c:pt>
                <c:pt idx="2">
                  <c:v>254</c:v>
                </c:pt>
                <c:pt idx="3">
                  <c:v>246</c:v>
                </c:pt>
                <c:pt idx="4">
                  <c:v>237</c:v>
                </c:pt>
                <c:pt idx="5">
                  <c:v>237</c:v>
                </c:pt>
                <c:pt idx="6" formatCode="General">
                  <c:v>224</c:v>
                </c:pt>
                <c:pt idx="7" formatCode="General">
                  <c:v>197</c:v>
                </c:pt>
                <c:pt idx="8" formatCode="General">
                  <c:v>190</c:v>
                </c:pt>
                <c:pt idx="9" formatCode="General">
                  <c:v>198</c:v>
                </c:pt>
              </c:numCache>
            </c:numRef>
          </c:val>
        </c:ser>
        <c:ser>
          <c:idx val="2"/>
          <c:order val="2"/>
          <c:tx>
            <c:strRef>
              <c:f>第2子出生数!$B$6</c:f>
              <c:strCache>
                <c:ptCount val="1"/>
                <c:pt idx="0">
                  <c:v>２５歳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144</c:v>
                </c:pt>
                <c:pt idx="1">
                  <c:v>126</c:v>
                </c:pt>
                <c:pt idx="2">
                  <c:v>102</c:v>
                </c:pt>
                <c:pt idx="3">
                  <c:v>101</c:v>
                </c:pt>
                <c:pt idx="4">
                  <c:v>108</c:v>
                </c:pt>
                <c:pt idx="5">
                  <c:v>89</c:v>
                </c:pt>
                <c:pt idx="6" formatCode="General">
                  <c:v>89</c:v>
                </c:pt>
                <c:pt idx="7" formatCode="General">
                  <c:v>102</c:v>
                </c:pt>
                <c:pt idx="8" formatCode="General">
                  <c:v>95</c:v>
                </c:pt>
                <c:pt idx="9" formatCode="General">
                  <c:v>94</c:v>
                </c:pt>
              </c:numCache>
            </c:numRef>
          </c:val>
        </c:ser>
        <c:ser>
          <c:idx val="3"/>
          <c:order val="3"/>
          <c:tx>
            <c:strRef>
              <c:f>第2子出生数!$B$7</c:f>
              <c:strCache>
                <c:ptCount val="1"/>
                <c:pt idx="0">
                  <c:v>２６歳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215</c:v>
                </c:pt>
                <c:pt idx="1">
                  <c:v>168</c:v>
                </c:pt>
                <c:pt idx="2">
                  <c:v>161</c:v>
                </c:pt>
                <c:pt idx="3">
                  <c:v>140</c:v>
                </c:pt>
                <c:pt idx="4">
                  <c:v>138</c:v>
                </c:pt>
                <c:pt idx="5">
                  <c:v>138</c:v>
                </c:pt>
                <c:pt idx="6" formatCode="General">
                  <c:v>131</c:v>
                </c:pt>
                <c:pt idx="7" formatCode="General">
                  <c:v>124</c:v>
                </c:pt>
                <c:pt idx="8" formatCode="General">
                  <c:v>122</c:v>
                </c:pt>
                <c:pt idx="9" formatCode="General">
                  <c:v>105</c:v>
                </c:pt>
              </c:numCache>
            </c:numRef>
          </c:val>
        </c:ser>
        <c:ser>
          <c:idx val="4"/>
          <c:order val="4"/>
          <c:tx>
            <c:strRef>
              <c:f>第2子出生数!$B$8</c:f>
              <c:strCache>
                <c:ptCount val="1"/>
                <c:pt idx="0">
                  <c:v>２７歳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256</c:v>
                </c:pt>
                <c:pt idx="1">
                  <c:v>216</c:v>
                </c:pt>
                <c:pt idx="2">
                  <c:v>211</c:v>
                </c:pt>
                <c:pt idx="3">
                  <c:v>178</c:v>
                </c:pt>
                <c:pt idx="4">
                  <c:v>190</c:v>
                </c:pt>
                <c:pt idx="5">
                  <c:v>198</c:v>
                </c:pt>
                <c:pt idx="6" formatCode="General">
                  <c:v>123</c:v>
                </c:pt>
                <c:pt idx="7" formatCode="General">
                  <c:v>174</c:v>
                </c:pt>
                <c:pt idx="8" formatCode="General">
                  <c:v>133</c:v>
                </c:pt>
                <c:pt idx="9" formatCode="General">
                  <c:v>139</c:v>
                </c:pt>
              </c:numCache>
            </c:numRef>
          </c:val>
        </c:ser>
        <c:ser>
          <c:idx val="5"/>
          <c:order val="5"/>
          <c:tx>
            <c:strRef>
              <c:f>第2子出生数!$B$9</c:f>
              <c:strCache>
                <c:ptCount val="1"/>
                <c:pt idx="0">
                  <c:v>２８歳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318</c:v>
                </c:pt>
                <c:pt idx="1">
                  <c:v>295</c:v>
                </c:pt>
                <c:pt idx="2">
                  <c:v>256</c:v>
                </c:pt>
                <c:pt idx="3">
                  <c:v>220</c:v>
                </c:pt>
                <c:pt idx="4">
                  <c:v>240</c:v>
                </c:pt>
                <c:pt idx="5">
                  <c:v>202</c:v>
                </c:pt>
                <c:pt idx="6" formatCode="General">
                  <c:v>203</c:v>
                </c:pt>
                <c:pt idx="7" formatCode="General">
                  <c:v>207</c:v>
                </c:pt>
                <c:pt idx="8" formatCode="General">
                  <c:v>172</c:v>
                </c:pt>
                <c:pt idx="9" formatCode="General">
                  <c:v>178</c:v>
                </c:pt>
              </c:numCache>
            </c:numRef>
          </c:val>
        </c:ser>
        <c:ser>
          <c:idx val="6"/>
          <c:order val="6"/>
          <c:tx>
            <c:strRef>
              <c:f>第2子出生数!$B$10</c:f>
              <c:strCache>
                <c:ptCount val="1"/>
                <c:pt idx="0">
                  <c:v>２９歳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350</c:v>
                </c:pt>
                <c:pt idx="1">
                  <c:v>301</c:v>
                </c:pt>
                <c:pt idx="2">
                  <c:v>329</c:v>
                </c:pt>
                <c:pt idx="3">
                  <c:v>274</c:v>
                </c:pt>
                <c:pt idx="4">
                  <c:v>268</c:v>
                </c:pt>
                <c:pt idx="5">
                  <c:v>245</c:v>
                </c:pt>
                <c:pt idx="6" formatCode="General">
                  <c:v>247</c:v>
                </c:pt>
                <c:pt idx="7" formatCode="General">
                  <c:v>229</c:v>
                </c:pt>
                <c:pt idx="8" formatCode="General">
                  <c:v>245</c:v>
                </c:pt>
                <c:pt idx="9" formatCode="General">
                  <c:v>212</c:v>
                </c:pt>
              </c:numCache>
            </c:numRef>
          </c:val>
        </c:ser>
        <c:ser>
          <c:idx val="7"/>
          <c:order val="7"/>
          <c:tx>
            <c:strRef>
              <c:f>第2子出生数!$B$11</c:f>
              <c:strCache>
                <c:ptCount val="1"/>
                <c:pt idx="0">
                  <c:v>３０歳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323</c:v>
                </c:pt>
                <c:pt idx="1">
                  <c:v>334</c:v>
                </c:pt>
                <c:pt idx="2">
                  <c:v>322</c:v>
                </c:pt>
                <c:pt idx="3">
                  <c:v>320</c:v>
                </c:pt>
                <c:pt idx="4">
                  <c:v>313</c:v>
                </c:pt>
                <c:pt idx="5">
                  <c:v>287</c:v>
                </c:pt>
                <c:pt idx="6" formatCode="General">
                  <c:v>261</c:v>
                </c:pt>
                <c:pt idx="7" formatCode="General">
                  <c:v>245</c:v>
                </c:pt>
                <c:pt idx="8" formatCode="General">
                  <c:v>242</c:v>
                </c:pt>
                <c:pt idx="9" formatCode="General">
                  <c:v>247</c:v>
                </c:pt>
              </c:numCache>
            </c:numRef>
          </c:val>
        </c:ser>
        <c:ser>
          <c:idx val="8"/>
          <c:order val="8"/>
          <c:tx>
            <c:strRef>
              <c:f>第2子出生数!$B$12</c:f>
              <c:strCache>
                <c:ptCount val="1"/>
                <c:pt idx="0">
                  <c:v>３１歳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293</c:v>
                </c:pt>
                <c:pt idx="1">
                  <c:v>322</c:v>
                </c:pt>
                <c:pt idx="2">
                  <c:v>294</c:v>
                </c:pt>
                <c:pt idx="3">
                  <c:v>324</c:v>
                </c:pt>
                <c:pt idx="4">
                  <c:v>269</c:v>
                </c:pt>
                <c:pt idx="5">
                  <c:v>312</c:v>
                </c:pt>
                <c:pt idx="6" formatCode="General">
                  <c:v>260</c:v>
                </c:pt>
                <c:pt idx="7" formatCode="General">
                  <c:v>237</c:v>
                </c:pt>
                <c:pt idx="8" formatCode="General">
                  <c:v>251</c:v>
                </c:pt>
                <c:pt idx="9" formatCode="General">
                  <c:v>241</c:v>
                </c:pt>
              </c:numCache>
            </c:numRef>
          </c:val>
        </c:ser>
        <c:ser>
          <c:idx val="9"/>
          <c:order val="9"/>
          <c:tx>
            <c:strRef>
              <c:f>第2子出生数!$B$13</c:f>
              <c:strCache>
                <c:ptCount val="1"/>
                <c:pt idx="0">
                  <c:v>３２歳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258</c:v>
                </c:pt>
                <c:pt idx="1">
                  <c:v>231</c:v>
                </c:pt>
                <c:pt idx="2">
                  <c:v>234</c:v>
                </c:pt>
                <c:pt idx="3">
                  <c:v>268</c:v>
                </c:pt>
                <c:pt idx="4">
                  <c:v>282</c:v>
                </c:pt>
                <c:pt idx="5">
                  <c:v>288</c:v>
                </c:pt>
                <c:pt idx="6" formatCode="General">
                  <c:v>222</c:v>
                </c:pt>
                <c:pt idx="7" formatCode="General">
                  <c:v>265</c:v>
                </c:pt>
                <c:pt idx="8" formatCode="General">
                  <c:v>230</c:v>
                </c:pt>
                <c:pt idx="9" formatCode="General">
                  <c:v>241</c:v>
                </c:pt>
              </c:numCache>
            </c:numRef>
          </c:val>
        </c:ser>
        <c:ser>
          <c:idx val="10"/>
          <c:order val="10"/>
          <c:tx>
            <c:strRef>
              <c:f>第2子出生数!$B$14</c:f>
              <c:strCache>
                <c:ptCount val="1"/>
                <c:pt idx="0">
                  <c:v>３３歳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221</c:v>
                </c:pt>
                <c:pt idx="1">
                  <c:v>187</c:v>
                </c:pt>
                <c:pt idx="2">
                  <c:v>207</c:v>
                </c:pt>
                <c:pt idx="3">
                  <c:v>213</c:v>
                </c:pt>
                <c:pt idx="4">
                  <c:v>257</c:v>
                </c:pt>
                <c:pt idx="5">
                  <c:v>243</c:v>
                </c:pt>
                <c:pt idx="6" formatCode="General">
                  <c:v>235</c:v>
                </c:pt>
                <c:pt idx="7" formatCode="General">
                  <c:v>243</c:v>
                </c:pt>
                <c:pt idx="8" formatCode="General">
                  <c:v>220</c:v>
                </c:pt>
                <c:pt idx="9" formatCode="General">
                  <c:v>212</c:v>
                </c:pt>
              </c:numCache>
            </c:numRef>
          </c:val>
        </c:ser>
        <c:ser>
          <c:idx val="11"/>
          <c:order val="11"/>
          <c:tx>
            <c:strRef>
              <c:f>第2子出生数!$B$15</c:f>
              <c:strCache>
                <c:ptCount val="1"/>
                <c:pt idx="0">
                  <c:v>３４歳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135</c:v>
                </c:pt>
                <c:pt idx="1">
                  <c:v>160</c:v>
                </c:pt>
                <c:pt idx="2">
                  <c:v>148</c:v>
                </c:pt>
                <c:pt idx="3">
                  <c:v>166</c:v>
                </c:pt>
                <c:pt idx="4">
                  <c:v>152</c:v>
                </c:pt>
                <c:pt idx="5">
                  <c:v>195</c:v>
                </c:pt>
                <c:pt idx="6" formatCode="General">
                  <c:v>197</c:v>
                </c:pt>
                <c:pt idx="7" formatCode="General">
                  <c:v>188</c:v>
                </c:pt>
                <c:pt idx="8" formatCode="General">
                  <c:v>210</c:v>
                </c:pt>
                <c:pt idx="9" formatCode="General">
                  <c:v>199</c:v>
                </c:pt>
              </c:numCache>
            </c:numRef>
          </c:val>
        </c:ser>
        <c:ser>
          <c:idx val="12"/>
          <c:order val="12"/>
          <c:tx>
            <c:strRef>
              <c:f>第2子出生数!$B$16</c:f>
              <c:strCache>
                <c:ptCount val="1"/>
                <c:pt idx="0">
                  <c:v>３５～３９歳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258</c:v>
                </c:pt>
                <c:pt idx="1">
                  <c:v>285</c:v>
                </c:pt>
                <c:pt idx="2">
                  <c:v>277</c:v>
                </c:pt>
                <c:pt idx="3">
                  <c:v>326</c:v>
                </c:pt>
                <c:pt idx="4">
                  <c:v>326</c:v>
                </c:pt>
                <c:pt idx="5">
                  <c:v>336</c:v>
                </c:pt>
                <c:pt idx="6" formatCode="General">
                  <c:v>400</c:v>
                </c:pt>
                <c:pt idx="7" formatCode="General">
                  <c:v>469</c:v>
                </c:pt>
                <c:pt idx="8" formatCode="General">
                  <c:v>438</c:v>
                </c:pt>
                <c:pt idx="9" formatCode="General">
                  <c:v>523</c:v>
                </c:pt>
              </c:numCache>
            </c:numRef>
          </c:val>
        </c:ser>
        <c:ser>
          <c:idx val="13"/>
          <c:order val="13"/>
          <c:tx>
            <c:strRef>
              <c:f>第2子出生数!$B$17</c:f>
              <c:strCache>
                <c:ptCount val="1"/>
                <c:pt idx="0">
                  <c:v>４０～４４歳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26</c:v>
                </c:pt>
                <c:pt idx="1">
                  <c:v>21</c:v>
                </c:pt>
                <c:pt idx="2">
                  <c:v>23</c:v>
                </c:pt>
                <c:pt idx="3">
                  <c:v>39</c:v>
                </c:pt>
                <c:pt idx="4">
                  <c:v>26</c:v>
                </c:pt>
                <c:pt idx="5">
                  <c:v>33</c:v>
                </c:pt>
                <c:pt idx="6" formatCode="General">
                  <c:v>37</c:v>
                </c:pt>
                <c:pt idx="7" formatCode="General">
                  <c:v>49</c:v>
                </c:pt>
                <c:pt idx="8" formatCode="General">
                  <c:v>54</c:v>
                </c:pt>
                <c:pt idx="9" formatCode="General">
                  <c:v>43</c:v>
                </c:pt>
              </c:numCache>
            </c:numRef>
          </c:val>
        </c:ser>
        <c:ser>
          <c:idx val="14"/>
          <c:order val="14"/>
          <c:tx>
            <c:strRef>
              <c:f>第2子出生数!$B$18</c:f>
              <c:strCache>
                <c:ptCount val="1"/>
                <c:pt idx="0">
                  <c:v>４５歳以上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第2子出生数!$C$18:$L$18</c:f>
              <c:numCache>
                <c:formatCode>#,##0_ </c:formatCode>
                <c:ptCount val="10"/>
                <c:pt idx="0">
                  <c:v>0</c:v>
                </c:pt>
                <c:pt idx="1">
                  <c:v>0</c:v>
                </c:pt>
                <c:pt idx="2">
                  <c:v>0</c:v>
                </c:pt>
                <c:pt idx="3">
                  <c:v>0</c:v>
                </c:pt>
                <c:pt idx="4">
                  <c:v>1</c:v>
                </c:pt>
                <c:pt idx="5">
                  <c:v>1</c:v>
                </c:pt>
                <c:pt idx="6" formatCode="General">
                  <c:v>0</c:v>
                </c:pt>
                <c:pt idx="7" formatCode="General">
                  <c:v>1</c:v>
                </c:pt>
                <c:pt idx="8" formatCode="General">
                  <c:v>1</c:v>
                </c:pt>
                <c:pt idx="9" formatCode="General">
                  <c:v>2</c:v>
                </c:pt>
              </c:numCache>
            </c:numRef>
          </c:val>
        </c:ser>
        <c:overlap val="100"/>
        <c:axId val="73848320"/>
        <c:axId val="73849856"/>
      </c:barChart>
      <c:catAx>
        <c:axId val="73848320"/>
        <c:scaling>
          <c:orientation val="minMax"/>
        </c:scaling>
        <c:axPos val="b"/>
        <c:numFmt formatCode="General" sourceLinked="1"/>
        <c:majorTickMark val="in"/>
        <c:tickLblPos val="nextTo"/>
        <c:txPr>
          <a:bodyPr rot="0" vert="horz"/>
          <a:lstStyle/>
          <a:p>
            <a:pPr>
              <a:defRPr/>
            </a:pPr>
            <a:endParaRPr lang="ja-JP"/>
          </a:p>
        </c:txPr>
        <c:crossAx val="73849856"/>
        <c:crosses val="autoZero"/>
        <c:auto val="1"/>
        <c:lblAlgn val="ctr"/>
        <c:lblOffset val="100"/>
        <c:tickLblSkip val="1"/>
        <c:tickMarkSkip val="1"/>
      </c:catAx>
      <c:valAx>
        <c:axId val="73849856"/>
        <c:scaling>
          <c:orientation val="minMax"/>
        </c:scaling>
        <c:axPos val="l"/>
        <c:majorGridlines/>
        <c:numFmt formatCode="#,##0_ " sourceLinked="1"/>
        <c:majorTickMark val="in"/>
        <c:tickLblPos val="nextTo"/>
        <c:txPr>
          <a:bodyPr rot="0" vert="horz"/>
          <a:lstStyle/>
          <a:p>
            <a:pPr>
              <a:defRPr/>
            </a:pPr>
            <a:endParaRPr lang="ja-JP"/>
          </a:p>
        </c:txPr>
        <c:crossAx val="73848320"/>
        <c:crosses val="autoZero"/>
        <c:crossBetween val="between"/>
      </c:valAx>
    </c:plotArea>
    <c:legend>
      <c:legendPos val="b"/>
      <c:layout>
        <c:manualLayout>
          <c:xMode val="edge"/>
          <c:yMode val="edge"/>
          <c:x val="7.6397660818713603E-2"/>
          <c:y val="0.87483680555555565"/>
          <c:w val="0.89176608187134365"/>
          <c:h val="0.10752430555555564"/>
        </c:manualLayout>
      </c:layout>
      <c:txPr>
        <a:bodyPr/>
        <a:lstStyle/>
        <a:p>
          <a:pPr>
            <a:defRPr sz="900"/>
          </a:pPr>
          <a:endParaRPr lang="ja-JP"/>
        </a:p>
      </c:txPr>
    </c:legend>
    <c:plotVisOnly val="1"/>
    <c:dispBlanksAs val="gap"/>
  </c:chart>
  <c:txPr>
    <a:bodyPr/>
    <a:lstStyle/>
    <a:p>
      <a:pPr>
        <a:defRPr sz="1050"/>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4056064"/>
        <c:axId val="74057600"/>
      </c:barChart>
      <c:catAx>
        <c:axId val="7405606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4057600"/>
        <c:crosses val="autoZero"/>
        <c:auto val="1"/>
        <c:lblAlgn val="ctr"/>
        <c:lblOffset val="100"/>
        <c:tickLblSkip val="1"/>
        <c:tickMarkSkip val="1"/>
      </c:catAx>
      <c:valAx>
        <c:axId val="74057600"/>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405606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3</a:t>
            </a:r>
            <a:r>
              <a:rPr lang="ja-JP" sz="1400"/>
              <a:t>子出生数</a:t>
            </a:r>
          </a:p>
        </c:rich>
      </c:tx>
      <c:layout>
        <c:manualLayout>
          <c:xMode val="edge"/>
          <c:yMode val="edge"/>
          <c:x val="0.3477051460361601"/>
          <c:y val="2.4489795918367412E-2"/>
        </c:manualLayout>
      </c:layout>
    </c:title>
    <c:plotArea>
      <c:layout>
        <c:manualLayout>
          <c:layoutTarget val="inner"/>
          <c:xMode val="edge"/>
          <c:yMode val="edge"/>
          <c:x val="6.397774687065369E-2"/>
          <c:y val="0.10204091800952445"/>
          <c:w val="0.87065368567455026"/>
          <c:h val="0.64693942018038852"/>
        </c:manualLayout>
      </c:layout>
      <c:barChart>
        <c:barDir val="col"/>
        <c:grouping val="stacked"/>
        <c:ser>
          <c:idx val="0"/>
          <c:order val="0"/>
          <c:tx>
            <c:strRef>
              <c:f>第3子出生数!$B$3</c:f>
              <c:strCache>
                <c:ptCount val="1"/>
                <c:pt idx="0">
                  <c:v>２０歳未満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1</c:v>
                </c:pt>
                <c:pt idx="5">
                  <c:v>0</c:v>
                </c:pt>
                <c:pt idx="6">
                  <c:v>0</c:v>
                </c:pt>
                <c:pt idx="7">
                  <c:v>0</c:v>
                </c:pt>
                <c:pt idx="8">
                  <c:v>1</c:v>
                </c:pt>
                <c:pt idx="9">
                  <c:v>0</c:v>
                </c:pt>
              </c:numCache>
            </c:numRef>
          </c:val>
        </c:ser>
        <c:ser>
          <c:idx val="1"/>
          <c:order val="1"/>
          <c:tx>
            <c:strRef>
              <c:f>第3子出生数!$B$4</c:f>
              <c:strCache>
                <c:ptCount val="1"/>
                <c:pt idx="0">
                  <c:v>２０～２４歳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23</c:v>
                </c:pt>
                <c:pt idx="1">
                  <c:v>19</c:v>
                </c:pt>
                <c:pt idx="2">
                  <c:v>16</c:v>
                </c:pt>
                <c:pt idx="3">
                  <c:v>23</c:v>
                </c:pt>
                <c:pt idx="4">
                  <c:v>27</c:v>
                </c:pt>
                <c:pt idx="5">
                  <c:v>32</c:v>
                </c:pt>
                <c:pt idx="6">
                  <c:v>29</c:v>
                </c:pt>
                <c:pt idx="7">
                  <c:v>24</c:v>
                </c:pt>
                <c:pt idx="8">
                  <c:v>31</c:v>
                </c:pt>
                <c:pt idx="9">
                  <c:v>23</c:v>
                </c:pt>
              </c:numCache>
            </c:numRef>
          </c:val>
        </c:ser>
        <c:ser>
          <c:idx val="2"/>
          <c:order val="2"/>
          <c:tx>
            <c:strRef>
              <c:f>第3子出生数!$B$5</c:f>
              <c:strCache>
                <c:ptCount val="1"/>
                <c:pt idx="0">
                  <c:v>２５歳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17</c:v>
                </c:pt>
                <c:pt idx="1">
                  <c:v>23</c:v>
                </c:pt>
                <c:pt idx="2">
                  <c:v>18</c:v>
                </c:pt>
                <c:pt idx="3">
                  <c:v>17</c:v>
                </c:pt>
                <c:pt idx="4">
                  <c:v>20</c:v>
                </c:pt>
                <c:pt idx="5">
                  <c:v>18</c:v>
                </c:pt>
                <c:pt idx="6">
                  <c:v>18</c:v>
                </c:pt>
                <c:pt idx="7">
                  <c:v>21</c:v>
                </c:pt>
                <c:pt idx="8">
                  <c:v>19</c:v>
                </c:pt>
                <c:pt idx="9">
                  <c:v>31</c:v>
                </c:pt>
              </c:numCache>
            </c:numRef>
          </c:val>
        </c:ser>
        <c:ser>
          <c:idx val="3"/>
          <c:order val="3"/>
          <c:tx>
            <c:strRef>
              <c:f>第3子出生数!$B$6</c:f>
              <c:strCache>
                <c:ptCount val="1"/>
                <c:pt idx="0">
                  <c:v>２６歳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43</c:v>
                </c:pt>
                <c:pt idx="1">
                  <c:v>31</c:v>
                </c:pt>
                <c:pt idx="2">
                  <c:v>33</c:v>
                </c:pt>
                <c:pt idx="3">
                  <c:v>19</c:v>
                </c:pt>
                <c:pt idx="4">
                  <c:v>18</c:v>
                </c:pt>
                <c:pt idx="5">
                  <c:v>33</c:v>
                </c:pt>
                <c:pt idx="6">
                  <c:v>22</c:v>
                </c:pt>
                <c:pt idx="7">
                  <c:v>29</c:v>
                </c:pt>
                <c:pt idx="8">
                  <c:v>33</c:v>
                </c:pt>
                <c:pt idx="9">
                  <c:v>25</c:v>
                </c:pt>
              </c:numCache>
            </c:numRef>
          </c:val>
        </c:ser>
        <c:ser>
          <c:idx val="4"/>
          <c:order val="4"/>
          <c:tx>
            <c:strRef>
              <c:f>第3子出生数!$B$7</c:f>
              <c:strCache>
                <c:ptCount val="1"/>
                <c:pt idx="0">
                  <c:v>２７歳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49</c:v>
                </c:pt>
                <c:pt idx="1">
                  <c:v>47</c:v>
                </c:pt>
                <c:pt idx="2">
                  <c:v>41</c:v>
                </c:pt>
                <c:pt idx="3">
                  <c:v>27</c:v>
                </c:pt>
                <c:pt idx="4">
                  <c:v>27</c:v>
                </c:pt>
                <c:pt idx="5">
                  <c:v>35</c:v>
                </c:pt>
                <c:pt idx="6">
                  <c:v>38</c:v>
                </c:pt>
                <c:pt idx="7">
                  <c:v>32</c:v>
                </c:pt>
                <c:pt idx="8">
                  <c:v>40</c:v>
                </c:pt>
                <c:pt idx="9">
                  <c:v>37</c:v>
                </c:pt>
              </c:numCache>
            </c:numRef>
          </c:val>
        </c:ser>
        <c:ser>
          <c:idx val="5"/>
          <c:order val="5"/>
          <c:tx>
            <c:strRef>
              <c:f>第3子出生数!$B$8</c:f>
              <c:strCache>
                <c:ptCount val="1"/>
                <c:pt idx="0">
                  <c:v>２８歳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84</c:v>
                </c:pt>
                <c:pt idx="1">
                  <c:v>62</c:v>
                </c:pt>
                <c:pt idx="2">
                  <c:v>59</c:v>
                </c:pt>
                <c:pt idx="3">
                  <c:v>57</c:v>
                </c:pt>
                <c:pt idx="4">
                  <c:v>53</c:v>
                </c:pt>
                <c:pt idx="5">
                  <c:v>51</c:v>
                </c:pt>
                <c:pt idx="6">
                  <c:v>38</c:v>
                </c:pt>
                <c:pt idx="7">
                  <c:v>58</c:v>
                </c:pt>
                <c:pt idx="8">
                  <c:v>48</c:v>
                </c:pt>
                <c:pt idx="9">
                  <c:v>48</c:v>
                </c:pt>
              </c:numCache>
            </c:numRef>
          </c:val>
        </c:ser>
        <c:ser>
          <c:idx val="6"/>
          <c:order val="6"/>
          <c:tx>
            <c:strRef>
              <c:f>第3子出生数!$B$9</c:f>
              <c:strCache>
                <c:ptCount val="1"/>
                <c:pt idx="0">
                  <c:v>２９歳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89</c:v>
                </c:pt>
                <c:pt idx="1">
                  <c:v>90</c:v>
                </c:pt>
                <c:pt idx="2">
                  <c:v>70</c:v>
                </c:pt>
                <c:pt idx="3">
                  <c:v>69</c:v>
                </c:pt>
                <c:pt idx="4">
                  <c:v>69</c:v>
                </c:pt>
                <c:pt idx="5">
                  <c:v>57</c:v>
                </c:pt>
                <c:pt idx="6">
                  <c:v>68</c:v>
                </c:pt>
                <c:pt idx="7">
                  <c:v>61</c:v>
                </c:pt>
                <c:pt idx="8">
                  <c:v>47</c:v>
                </c:pt>
                <c:pt idx="9">
                  <c:v>58</c:v>
                </c:pt>
              </c:numCache>
            </c:numRef>
          </c:val>
        </c:ser>
        <c:ser>
          <c:idx val="7"/>
          <c:order val="7"/>
          <c:tx>
            <c:strRef>
              <c:f>第3子出生数!$B$10</c:f>
              <c:strCache>
                <c:ptCount val="1"/>
                <c:pt idx="0">
                  <c:v>３０歳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87</c:v>
                </c:pt>
                <c:pt idx="1">
                  <c:v>101</c:v>
                </c:pt>
                <c:pt idx="2">
                  <c:v>103</c:v>
                </c:pt>
                <c:pt idx="3">
                  <c:v>74</c:v>
                </c:pt>
                <c:pt idx="4">
                  <c:v>82</c:v>
                </c:pt>
                <c:pt idx="5">
                  <c:v>74</c:v>
                </c:pt>
                <c:pt idx="6">
                  <c:v>83</c:v>
                </c:pt>
                <c:pt idx="7">
                  <c:v>64</c:v>
                </c:pt>
                <c:pt idx="8">
                  <c:v>55</c:v>
                </c:pt>
                <c:pt idx="9">
                  <c:v>71</c:v>
                </c:pt>
              </c:numCache>
            </c:numRef>
          </c:val>
        </c:ser>
        <c:ser>
          <c:idx val="8"/>
          <c:order val="8"/>
          <c:tx>
            <c:strRef>
              <c:f>第3子出生数!$B$11</c:f>
              <c:strCache>
                <c:ptCount val="1"/>
                <c:pt idx="0">
                  <c:v>３１歳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113</c:v>
                </c:pt>
                <c:pt idx="1">
                  <c:v>92</c:v>
                </c:pt>
                <c:pt idx="2">
                  <c:v>96</c:v>
                </c:pt>
                <c:pt idx="3">
                  <c:v>107</c:v>
                </c:pt>
                <c:pt idx="4">
                  <c:v>96</c:v>
                </c:pt>
                <c:pt idx="5">
                  <c:v>120</c:v>
                </c:pt>
                <c:pt idx="6">
                  <c:v>111</c:v>
                </c:pt>
                <c:pt idx="7">
                  <c:v>87</c:v>
                </c:pt>
                <c:pt idx="8">
                  <c:v>86</c:v>
                </c:pt>
                <c:pt idx="9">
                  <c:v>85</c:v>
                </c:pt>
              </c:numCache>
            </c:numRef>
          </c:val>
        </c:ser>
        <c:ser>
          <c:idx val="9"/>
          <c:order val="9"/>
          <c:tx>
            <c:strRef>
              <c:f>第3子出生数!$B$12</c:f>
              <c:strCache>
                <c:ptCount val="1"/>
                <c:pt idx="0">
                  <c:v>３２歳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116</c:v>
                </c:pt>
                <c:pt idx="1">
                  <c:v>127</c:v>
                </c:pt>
                <c:pt idx="2">
                  <c:v>120</c:v>
                </c:pt>
                <c:pt idx="3">
                  <c:v>85</c:v>
                </c:pt>
                <c:pt idx="4">
                  <c:v>105</c:v>
                </c:pt>
                <c:pt idx="5">
                  <c:v>120</c:v>
                </c:pt>
                <c:pt idx="6">
                  <c:v>111</c:v>
                </c:pt>
                <c:pt idx="7">
                  <c:v>81</c:v>
                </c:pt>
                <c:pt idx="8">
                  <c:v>96</c:v>
                </c:pt>
                <c:pt idx="9">
                  <c:v>105</c:v>
                </c:pt>
              </c:numCache>
            </c:numRef>
          </c:val>
        </c:ser>
        <c:ser>
          <c:idx val="10"/>
          <c:order val="10"/>
          <c:tx>
            <c:strRef>
              <c:f>第3子出生数!$B$13</c:f>
              <c:strCache>
                <c:ptCount val="1"/>
                <c:pt idx="0">
                  <c:v>３３歳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107</c:v>
                </c:pt>
                <c:pt idx="1">
                  <c:v>109</c:v>
                </c:pt>
                <c:pt idx="2">
                  <c:v>107</c:v>
                </c:pt>
                <c:pt idx="3">
                  <c:v>100</c:v>
                </c:pt>
                <c:pt idx="4">
                  <c:v>100</c:v>
                </c:pt>
                <c:pt idx="5">
                  <c:v>117</c:v>
                </c:pt>
                <c:pt idx="6">
                  <c:v>115</c:v>
                </c:pt>
                <c:pt idx="7">
                  <c:v>112</c:v>
                </c:pt>
                <c:pt idx="8">
                  <c:v>112</c:v>
                </c:pt>
                <c:pt idx="9">
                  <c:v>105</c:v>
                </c:pt>
              </c:numCache>
            </c:numRef>
          </c:val>
        </c:ser>
        <c:ser>
          <c:idx val="11"/>
          <c:order val="11"/>
          <c:tx>
            <c:strRef>
              <c:f>第3子出生数!$B$14</c:f>
              <c:strCache>
                <c:ptCount val="1"/>
                <c:pt idx="0">
                  <c:v>３４歳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100</c:v>
                </c:pt>
                <c:pt idx="1">
                  <c:v>99</c:v>
                </c:pt>
                <c:pt idx="2">
                  <c:v>92</c:v>
                </c:pt>
                <c:pt idx="3">
                  <c:v>98</c:v>
                </c:pt>
                <c:pt idx="4">
                  <c:v>81</c:v>
                </c:pt>
                <c:pt idx="5">
                  <c:v>92</c:v>
                </c:pt>
                <c:pt idx="6">
                  <c:v>103</c:v>
                </c:pt>
                <c:pt idx="7">
                  <c:v>120</c:v>
                </c:pt>
                <c:pt idx="8">
                  <c:v>123</c:v>
                </c:pt>
                <c:pt idx="9">
                  <c:v>94</c:v>
                </c:pt>
              </c:numCache>
            </c:numRef>
          </c:val>
        </c:ser>
        <c:ser>
          <c:idx val="12"/>
          <c:order val="12"/>
          <c:tx>
            <c:strRef>
              <c:f>第3子出生数!$B$15</c:f>
              <c:strCache>
                <c:ptCount val="1"/>
                <c:pt idx="0">
                  <c:v>３５～３９歳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262</c:v>
                </c:pt>
                <c:pt idx="1">
                  <c:v>210</c:v>
                </c:pt>
                <c:pt idx="2">
                  <c:v>258</c:v>
                </c:pt>
                <c:pt idx="3">
                  <c:v>245</c:v>
                </c:pt>
                <c:pt idx="4">
                  <c:v>208</c:v>
                </c:pt>
                <c:pt idx="5">
                  <c:v>231</c:v>
                </c:pt>
                <c:pt idx="6">
                  <c:v>241</c:v>
                </c:pt>
                <c:pt idx="7">
                  <c:v>286</c:v>
                </c:pt>
                <c:pt idx="8">
                  <c:v>297</c:v>
                </c:pt>
                <c:pt idx="9">
                  <c:v>286</c:v>
                </c:pt>
              </c:numCache>
            </c:numRef>
          </c:val>
        </c:ser>
        <c:ser>
          <c:idx val="13"/>
          <c:order val="13"/>
          <c:tx>
            <c:strRef>
              <c:f>第3子出生数!$B$16</c:f>
              <c:strCache>
                <c:ptCount val="1"/>
                <c:pt idx="0">
                  <c:v>４０～４４歳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22</c:v>
                </c:pt>
                <c:pt idx="1">
                  <c:v>29</c:v>
                </c:pt>
                <c:pt idx="2">
                  <c:v>21</c:v>
                </c:pt>
                <c:pt idx="3">
                  <c:v>19</c:v>
                </c:pt>
                <c:pt idx="4">
                  <c:v>22</c:v>
                </c:pt>
                <c:pt idx="5">
                  <c:v>28</c:v>
                </c:pt>
                <c:pt idx="6">
                  <c:v>41</c:v>
                </c:pt>
                <c:pt idx="7">
                  <c:v>37</c:v>
                </c:pt>
                <c:pt idx="8">
                  <c:v>32</c:v>
                </c:pt>
                <c:pt idx="9">
                  <c:v>37</c:v>
                </c:pt>
              </c:numCache>
            </c:numRef>
          </c:val>
        </c:ser>
        <c:ser>
          <c:idx val="14"/>
          <c:order val="14"/>
          <c:tx>
            <c:strRef>
              <c:f>第3子出生数!$B$17</c:f>
              <c:strCache>
                <c:ptCount val="1"/>
                <c:pt idx="0">
                  <c:v>４５歳以上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第3子出生数!$C$17:$L$17</c:f>
              <c:numCache>
                <c:formatCode>#,##0;[Red]\-#,##0</c:formatCode>
                <c:ptCount val="10"/>
                <c:pt idx="0">
                  <c:v>0</c:v>
                </c:pt>
                <c:pt idx="1">
                  <c:v>0</c:v>
                </c:pt>
                <c:pt idx="2">
                  <c:v>0</c:v>
                </c:pt>
                <c:pt idx="3">
                  <c:v>0</c:v>
                </c:pt>
                <c:pt idx="4">
                  <c:v>1</c:v>
                </c:pt>
                <c:pt idx="5">
                  <c:v>0</c:v>
                </c:pt>
                <c:pt idx="6">
                  <c:v>1</c:v>
                </c:pt>
                <c:pt idx="7">
                  <c:v>0</c:v>
                </c:pt>
                <c:pt idx="8">
                  <c:v>1</c:v>
                </c:pt>
                <c:pt idx="9">
                  <c:v>0</c:v>
                </c:pt>
              </c:numCache>
            </c:numRef>
          </c:val>
        </c:ser>
        <c:overlap val="100"/>
        <c:axId val="74151040"/>
        <c:axId val="74152576"/>
      </c:barChart>
      <c:catAx>
        <c:axId val="74151040"/>
        <c:scaling>
          <c:orientation val="minMax"/>
        </c:scaling>
        <c:axPos val="b"/>
        <c:numFmt formatCode="General" sourceLinked="1"/>
        <c:majorTickMark val="in"/>
        <c:tickLblPos val="nextTo"/>
        <c:txPr>
          <a:bodyPr rot="0" vert="horz"/>
          <a:lstStyle/>
          <a:p>
            <a:pPr>
              <a:defRPr/>
            </a:pPr>
            <a:endParaRPr lang="ja-JP"/>
          </a:p>
        </c:txPr>
        <c:crossAx val="74152576"/>
        <c:crosses val="autoZero"/>
        <c:auto val="1"/>
        <c:lblAlgn val="ctr"/>
        <c:lblOffset val="100"/>
        <c:tickLblSkip val="1"/>
        <c:tickMarkSkip val="1"/>
      </c:catAx>
      <c:valAx>
        <c:axId val="74152576"/>
        <c:scaling>
          <c:orientation val="minMax"/>
        </c:scaling>
        <c:axPos val="l"/>
        <c:majorGridlines/>
        <c:title>
          <c:tx>
            <c:rich>
              <a:bodyPr rot="0" vert="horz"/>
              <a:lstStyle/>
              <a:p>
                <a:pPr>
                  <a:defRPr sz="700"/>
                </a:pPr>
                <a:r>
                  <a:rPr lang="ja-JP" altLang="en-US" sz="700"/>
                  <a:t>人</a:t>
                </a:r>
              </a:p>
            </c:rich>
          </c:tx>
          <c:layout>
            <c:manualLayout>
              <c:xMode val="edge"/>
              <c:yMode val="edge"/>
              <c:x val="4.551201011378013E-2"/>
              <c:y val="4.4558144517649612E-2"/>
            </c:manualLayout>
          </c:layout>
        </c:title>
        <c:numFmt formatCode="#,##0;[Red]\-#,##0" sourceLinked="1"/>
        <c:majorTickMark val="in"/>
        <c:tickLblPos val="nextTo"/>
        <c:txPr>
          <a:bodyPr rot="0" vert="horz"/>
          <a:lstStyle/>
          <a:p>
            <a:pPr>
              <a:defRPr/>
            </a:pPr>
            <a:endParaRPr lang="ja-JP"/>
          </a:p>
        </c:txPr>
        <c:crossAx val="74151040"/>
        <c:crosses val="autoZero"/>
        <c:crossBetween val="between"/>
      </c:valAx>
    </c:plotArea>
    <c:legend>
      <c:legendPos val="r"/>
      <c:layout>
        <c:manualLayout>
          <c:xMode val="edge"/>
          <c:yMode val="edge"/>
          <c:x val="6.8746893363993214E-2"/>
          <c:y val="0.84761990465477777"/>
          <c:w val="0.81976314907539216"/>
          <c:h val="0.15238009534522506"/>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300" b="0" i="0" u="none" strike="noStrike" baseline="0">
                <a:solidFill>
                  <a:srgbClr val="000000"/>
                </a:solidFill>
                <a:latin typeface="ＭＳ Ｐゴシック"/>
                <a:ea typeface="ＭＳ Ｐゴシック"/>
                <a:cs typeface="ＭＳ Ｐゴシック"/>
              </a:defRPr>
            </a:pPr>
            <a:r>
              <a:rPr lang="ja-JP" altLang="en-US"/>
              <a:t>現在子供数と理想子供数</a:t>
            </a:r>
          </a:p>
        </c:rich>
      </c:tx>
      <c:spPr>
        <a:noFill/>
        <a:ln w="25400">
          <a:noFill/>
        </a:ln>
      </c:spPr>
    </c:title>
    <c:plotArea>
      <c:layout/>
      <c:barChart>
        <c:barDir val="col"/>
        <c:grouping val="clustered"/>
        <c:ser>
          <c:idx val="0"/>
          <c:order val="0"/>
          <c:tx>
            <c:strRef>
              <c:f>[3]合計特殊出生率など!#REF!</c:f>
              <c:strCache>
                <c:ptCount val="1"/>
                <c:pt idx="0">
                  <c:v>#REF!</c:v>
                </c:pt>
              </c:strCache>
            </c:strRef>
          </c:tx>
          <c:spPr>
            <a:solidFill>
              <a:srgbClr val="9999FF"/>
            </a:solidFill>
            <a:ln w="12700">
              <a:solidFill>
                <a:srgbClr val="000000"/>
              </a:solidFill>
              <a:prstDash val="solid"/>
            </a:ln>
          </c:spPr>
          <c:cat>
            <c:numRef>
              <c:f>[3]合計特殊出生率など!#REF!</c:f>
              <c:numCache>
                <c:formatCode>General</c:formatCode>
                <c:ptCount val="1"/>
                <c:pt idx="0">
                  <c:v>0</c:v>
                </c:pt>
              </c:numCache>
            </c:numRef>
          </c:cat>
          <c:val>
            <c:numRef>
              <c:f>[3]合計特殊出生率など!#REF!</c:f>
              <c:numCache>
                <c:formatCode>General</c:formatCode>
                <c:ptCount val="1"/>
                <c:pt idx="0">
                  <c:v>0</c:v>
                </c:pt>
              </c:numCache>
            </c:numRef>
          </c:val>
        </c:ser>
        <c:ser>
          <c:idx val="1"/>
          <c:order val="1"/>
          <c:tx>
            <c:strRef>
              <c:f>[3]合計特殊出生率など!#REF!</c:f>
              <c:strCache>
                <c:ptCount val="1"/>
                <c:pt idx="0">
                  <c:v>#REF!</c:v>
                </c:pt>
              </c:strCache>
            </c:strRef>
          </c:tx>
          <c:spPr>
            <a:solidFill>
              <a:srgbClr val="FF99CC"/>
            </a:solidFill>
            <a:ln w="12700">
              <a:solidFill>
                <a:srgbClr val="000000"/>
              </a:solidFill>
              <a:prstDash val="solid"/>
            </a:ln>
          </c:spPr>
          <c:cat>
            <c:numRef>
              <c:f>[3]合計特殊出生率など!#REF!</c:f>
              <c:numCache>
                <c:formatCode>General</c:formatCode>
                <c:ptCount val="1"/>
                <c:pt idx="0">
                  <c:v>0</c:v>
                </c:pt>
              </c:numCache>
            </c:numRef>
          </c:cat>
          <c:val>
            <c:numRef>
              <c:f>[3]合計特殊出生率など!#REF!</c:f>
              <c:numCache>
                <c:formatCode>General</c:formatCode>
                <c:ptCount val="1"/>
                <c:pt idx="0">
                  <c:v>0</c:v>
                </c:pt>
              </c:numCache>
            </c:numRef>
          </c:val>
        </c:ser>
        <c:axId val="72467968"/>
        <c:axId val="72469888"/>
      </c:barChart>
      <c:catAx>
        <c:axId val="72467968"/>
        <c:scaling>
          <c:orientation val="minMax"/>
        </c:scaling>
        <c:axPos val="b"/>
        <c:title>
          <c:tx>
            <c:rich>
              <a:bodyPr/>
              <a:lstStyle/>
              <a:p>
                <a:pPr>
                  <a:defRPr sz="300" b="0" i="0" u="none" strike="noStrike" baseline="0">
                    <a:solidFill>
                      <a:srgbClr val="000000"/>
                    </a:solidFill>
                    <a:latin typeface="ＭＳ Ｐゴシック"/>
                    <a:ea typeface="ＭＳ Ｐゴシック"/>
                    <a:cs typeface="ＭＳ Ｐゴシック"/>
                  </a:defRPr>
                </a:pPr>
                <a:r>
                  <a:rPr lang="ja-JP" altLang="en-US"/>
                  <a:t>結婚期間</a:t>
                </a:r>
              </a:p>
            </c:rich>
          </c:tx>
          <c:spPr>
            <a:noFill/>
            <a:ln w="25400">
              <a:noFill/>
            </a:ln>
          </c:spPr>
        </c:title>
        <c:numFmt formatCode="General" sourceLinked="1"/>
        <c:majorTickMark val="in"/>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72469888"/>
        <c:crosses val="autoZero"/>
        <c:auto val="1"/>
        <c:lblAlgn val="ctr"/>
        <c:lblOffset val="100"/>
        <c:tickLblSkip val="1"/>
        <c:tickMarkSkip val="1"/>
      </c:catAx>
      <c:valAx>
        <c:axId val="72469888"/>
        <c:scaling>
          <c:orientation val="minMax"/>
        </c:scaling>
        <c:axPos val="l"/>
        <c:majorGridlines>
          <c:spPr>
            <a:ln w="3175">
              <a:solidFill>
                <a:srgbClr val="000000"/>
              </a:solidFill>
              <a:prstDash val="solid"/>
            </a:ln>
          </c:spPr>
        </c:majorGridlines>
        <c:title>
          <c:tx>
            <c:rich>
              <a:bodyPr rot="0" vert="wordArtVertRtl"/>
              <a:lstStyle/>
              <a:p>
                <a:pPr algn="ctr">
                  <a:defRPr sz="300" b="0" i="0" u="none" strike="noStrike" baseline="0">
                    <a:solidFill>
                      <a:srgbClr val="000000"/>
                    </a:solidFill>
                    <a:latin typeface="ＭＳ Ｐゴシック"/>
                    <a:ea typeface="ＭＳ Ｐゴシック"/>
                    <a:cs typeface="ＭＳ Ｐゴシック"/>
                  </a:defRPr>
                </a:pPr>
                <a:r>
                  <a:rPr lang="ja-JP" altLang="en-US"/>
                  <a:t>子供数</a:t>
                </a:r>
              </a:p>
            </c:rich>
          </c:tx>
          <c:spPr>
            <a:noFill/>
            <a:ln w="25400">
              <a:noFill/>
            </a:ln>
          </c:spPr>
        </c:title>
        <c:numFmt formatCode="0.0_);[Red]\(0.0\)" sourceLinked="0"/>
        <c:majorTickMark val="in"/>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72467968"/>
        <c:crosses val="autoZero"/>
        <c:crossBetween val="between"/>
      </c:valAx>
      <c:spPr>
        <a:solidFill>
          <a:srgbClr val="FFFFFF"/>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母の年齢別第３子出生数</a:t>
            </a:r>
          </a:p>
        </c:rich>
      </c:tx>
      <c:layout/>
      <c:spPr>
        <a:noFill/>
        <a:ln w="25400">
          <a:noFill/>
        </a:ln>
      </c:spPr>
    </c:title>
    <c:plotArea>
      <c:layout/>
      <c:barChart>
        <c:barDir val="bar"/>
        <c:grouping val="stacked"/>
        <c:ser>
          <c:idx val="0"/>
          <c:order val="0"/>
          <c:tx>
            <c:strRef>
              <c:f>第3子出生数!#REF!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
          <c:order val="1"/>
          <c:tx>
            <c:strRef>
              <c:f>第3子出生数!#REF!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2"/>
          <c:order val="2"/>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3"/>
          <c:order val="3"/>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4"/>
          <c:order val="4"/>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5"/>
          <c:order val="5"/>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pattFill prst="ltHorz">
                <a:fgClr>
                  <a:srgbClr val="000000"/>
                </a:fgClr>
                <a:bgClr>
                  <a:srgbClr val="FFFFFF"/>
                </a:bgClr>
              </a:patt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6"/>
          <c:order val="6"/>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7"/>
          <c:order val="7"/>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8"/>
          <c:order val="8"/>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9"/>
          <c:order val="9"/>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0"/>
          <c:order val="10"/>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1"/>
          <c:order val="11"/>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2"/>
          <c:order val="12"/>
          <c:tx>
            <c:strRef>
              <c:f>第3子出生数!#REF!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3"/>
          <c:order val="13"/>
          <c:tx>
            <c:strRef>
              <c:f>第3子出生数!#REF!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4"/>
          <c:order val="14"/>
          <c:tx>
            <c:strRef>
              <c:f>第3子出生数!#REF!</c:f>
              <c:strCache>
                <c:ptCount val="1"/>
                <c:pt idx="0">
                  <c:v>#REF!</c:v>
                </c:pt>
              </c:strCache>
            </c:strRef>
          </c:tx>
          <c:spPr>
            <a:solidFill>
              <a:srgbClr val="000000"/>
            </a:solidFill>
            <a:ln w="12700">
              <a:solidFill>
                <a:srgbClr val="000000"/>
              </a:solidFill>
              <a:prstDash val="solid"/>
            </a:ln>
          </c:spPr>
          <c:dLbls>
            <c:delet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dLbls>
          <c:showSerName val="1"/>
        </c:dLbls>
        <c:overlap val="100"/>
        <c:axId val="74420224"/>
        <c:axId val="74421760"/>
      </c:barChart>
      <c:catAx>
        <c:axId val="7442022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4421760"/>
        <c:crosses val="autoZero"/>
        <c:auto val="1"/>
        <c:lblAlgn val="ctr"/>
        <c:lblOffset val="100"/>
        <c:tickLblSkip val="1"/>
        <c:tickMarkSkip val="1"/>
      </c:catAx>
      <c:valAx>
        <c:axId val="74421760"/>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442022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manualLayout>
          <c:xMode val="edge"/>
          <c:yMode val="edge"/>
          <c:x val="0.30809154855643023"/>
          <c:y val="1.0000000000000005E-2"/>
        </c:manualLayout>
      </c:layout>
    </c:title>
    <c:plotArea>
      <c:layout>
        <c:manualLayout>
          <c:layoutTarget val="inner"/>
          <c:xMode val="edge"/>
          <c:yMode val="edge"/>
          <c:x val="6.8681318681318687E-2"/>
          <c:y val="7.5999999999999998E-2"/>
          <c:w val="0.8713003937007876"/>
          <c:h val="0.74800000000000189"/>
        </c:manualLayout>
      </c:layout>
      <c:barChart>
        <c:barDir val="col"/>
        <c:grouping val="stacked"/>
        <c:ser>
          <c:idx val="0"/>
          <c:order val="0"/>
          <c:tx>
            <c:strRef>
              <c:f>第4子以上出生数!$B$4</c:f>
              <c:strCache>
                <c:ptCount val="1"/>
                <c:pt idx="0">
                  <c:v>20歳未満</c:v>
                </c:pt>
              </c:strCache>
            </c:strRef>
          </c:tx>
          <c:dLbls>
            <c:delete val="1"/>
          </c:dLbls>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dLbls>
            <c:delete val="1"/>
          </c:dLbls>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1</c:v>
                </c:pt>
                <c:pt idx="2">
                  <c:v>1</c:v>
                </c:pt>
                <c:pt idx="3">
                  <c:v>1</c:v>
                </c:pt>
                <c:pt idx="4">
                  <c:v>1</c:v>
                </c:pt>
                <c:pt idx="5">
                  <c:v>4</c:v>
                </c:pt>
                <c:pt idx="6">
                  <c:v>1</c:v>
                </c:pt>
                <c:pt idx="7">
                  <c:v>4</c:v>
                </c:pt>
                <c:pt idx="8">
                  <c:v>1</c:v>
                </c:pt>
                <c:pt idx="9">
                  <c:v>0</c:v>
                </c:pt>
              </c:numCache>
            </c:numRef>
          </c:val>
        </c:ser>
        <c:ser>
          <c:idx val="2"/>
          <c:order val="2"/>
          <c:tx>
            <c:strRef>
              <c:f>第4子以上出生数!$B$6</c:f>
              <c:strCache>
                <c:ptCount val="1"/>
                <c:pt idx="0">
                  <c:v>25～29歳</c:v>
                </c:pt>
              </c:strCache>
            </c:strRef>
          </c:tx>
          <c:dLbls>
            <c:delete val="1"/>
          </c:dLbls>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27</c:v>
                </c:pt>
                <c:pt idx="1">
                  <c:v>20</c:v>
                </c:pt>
                <c:pt idx="2">
                  <c:v>28</c:v>
                </c:pt>
                <c:pt idx="3">
                  <c:v>18</c:v>
                </c:pt>
                <c:pt idx="4">
                  <c:v>20</c:v>
                </c:pt>
                <c:pt idx="5">
                  <c:v>16</c:v>
                </c:pt>
                <c:pt idx="6">
                  <c:v>18</c:v>
                </c:pt>
                <c:pt idx="7">
                  <c:v>23</c:v>
                </c:pt>
                <c:pt idx="8">
                  <c:v>23</c:v>
                </c:pt>
                <c:pt idx="9">
                  <c:v>22</c:v>
                </c:pt>
              </c:numCache>
            </c:numRef>
          </c:val>
        </c:ser>
        <c:ser>
          <c:idx val="3"/>
          <c:order val="3"/>
          <c:tx>
            <c:strRef>
              <c:f>第4子以上出生数!$B$7</c:f>
              <c:strCache>
                <c:ptCount val="1"/>
                <c:pt idx="0">
                  <c:v>30～34歳</c:v>
                </c:pt>
              </c:strCache>
            </c:strRef>
          </c:tx>
          <c:dLbls>
            <c:delete val="1"/>
          </c:dLbls>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87</c:v>
                </c:pt>
                <c:pt idx="1">
                  <c:v>69</c:v>
                </c:pt>
                <c:pt idx="2">
                  <c:v>83</c:v>
                </c:pt>
                <c:pt idx="3">
                  <c:v>77</c:v>
                </c:pt>
                <c:pt idx="4">
                  <c:v>74</c:v>
                </c:pt>
                <c:pt idx="5">
                  <c:v>80</c:v>
                </c:pt>
                <c:pt idx="6">
                  <c:v>85</c:v>
                </c:pt>
                <c:pt idx="7">
                  <c:v>80</c:v>
                </c:pt>
                <c:pt idx="8">
                  <c:v>81</c:v>
                </c:pt>
                <c:pt idx="9">
                  <c:v>76</c:v>
                </c:pt>
              </c:numCache>
            </c:numRef>
          </c:val>
        </c:ser>
        <c:ser>
          <c:idx val="4"/>
          <c:order val="4"/>
          <c:tx>
            <c:strRef>
              <c:f>第4子以上出生数!$B$8</c:f>
              <c:strCache>
                <c:ptCount val="1"/>
                <c:pt idx="0">
                  <c:v>35～39歳</c:v>
                </c:pt>
              </c:strCache>
            </c:strRef>
          </c:tx>
          <c:dLbls>
            <c:delete val="1"/>
          </c:dLbls>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78</c:v>
                </c:pt>
                <c:pt idx="1">
                  <c:v>58</c:v>
                </c:pt>
                <c:pt idx="2">
                  <c:v>67</c:v>
                </c:pt>
                <c:pt idx="3">
                  <c:v>63</c:v>
                </c:pt>
                <c:pt idx="4">
                  <c:v>75</c:v>
                </c:pt>
                <c:pt idx="5">
                  <c:v>77</c:v>
                </c:pt>
                <c:pt idx="6">
                  <c:v>100</c:v>
                </c:pt>
                <c:pt idx="7">
                  <c:v>68</c:v>
                </c:pt>
                <c:pt idx="8">
                  <c:v>86</c:v>
                </c:pt>
                <c:pt idx="9">
                  <c:v>95</c:v>
                </c:pt>
              </c:numCache>
            </c:numRef>
          </c:val>
        </c:ser>
        <c:ser>
          <c:idx val="5"/>
          <c:order val="5"/>
          <c:tx>
            <c:strRef>
              <c:f>第4子以上出生数!$B$9</c:f>
              <c:strCache>
                <c:ptCount val="1"/>
                <c:pt idx="0">
                  <c:v>40歳～</c:v>
                </c:pt>
              </c:strCache>
            </c:strRef>
          </c:tx>
          <c:dLbls>
            <c:delete val="1"/>
          </c:dLbls>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16</c:v>
                </c:pt>
                <c:pt idx="1">
                  <c:v>28</c:v>
                </c:pt>
                <c:pt idx="2">
                  <c:v>13</c:v>
                </c:pt>
                <c:pt idx="3">
                  <c:v>15</c:v>
                </c:pt>
                <c:pt idx="4">
                  <c:v>22</c:v>
                </c:pt>
                <c:pt idx="5">
                  <c:v>17</c:v>
                </c:pt>
                <c:pt idx="6">
                  <c:v>23</c:v>
                </c:pt>
                <c:pt idx="7">
                  <c:v>18</c:v>
                </c:pt>
                <c:pt idx="8">
                  <c:v>20</c:v>
                </c:pt>
                <c:pt idx="9">
                  <c:v>18</c:v>
                </c:pt>
              </c:numCache>
            </c:numRef>
          </c:val>
        </c:ser>
        <c:dLbls>
          <c:showSerName val="1"/>
        </c:dLbls>
        <c:overlap val="100"/>
        <c:axId val="74495488"/>
        <c:axId val="74497024"/>
      </c:barChart>
      <c:catAx>
        <c:axId val="74495488"/>
        <c:scaling>
          <c:orientation val="minMax"/>
        </c:scaling>
        <c:axPos val="b"/>
        <c:numFmt formatCode="General" sourceLinked="1"/>
        <c:majorTickMark val="in"/>
        <c:tickLblPos val="nextTo"/>
        <c:txPr>
          <a:bodyPr rot="0" vert="horz"/>
          <a:lstStyle/>
          <a:p>
            <a:pPr>
              <a:defRPr/>
            </a:pPr>
            <a:endParaRPr lang="ja-JP"/>
          </a:p>
        </c:txPr>
        <c:crossAx val="74497024"/>
        <c:crosses val="autoZero"/>
        <c:auto val="1"/>
        <c:lblAlgn val="ctr"/>
        <c:lblOffset val="100"/>
        <c:tickLblSkip val="1"/>
        <c:tickMarkSkip val="1"/>
      </c:catAx>
      <c:valAx>
        <c:axId val="74497024"/>
        <c:scaling>
          <c:orientation val="minMax"/>
        </c:scaling>
        <c:axPos val="l"/>
        <c:majorGridlines/>
        <c:title>
          <c:tx>
            <c:rich>
              <a:bodyPr rot="0" vert="horz"/>
              <a:lstStyle/>
              <a:p>
                <a:pPr>
                  <a:defRPr/>
                </a:pPr>
                <a:r>
                  <a:rPr lang="ja-JP" sz="700"/>
                  <a:t>人</a:t>
                </a:r>
              </a:p>
            </c:rich>
          </c:tx>
          <c:layout>
            <c:manualLayout>
              <c:xMode val="edge"/>
              <c:yMode val="edge"/>
              <c:x val="4.4514015748031661E-2"/>
              <c:y val="2.749539594843468E-2"/>
            </c:manualLayout>
          </c:layout>
        </c:title>
        <c:numFmt formatCode="General" sourceLinked="1"/>
        <c:majorTickMark val="in"/>
        <c:tickLblPos val="nextTo"/>
        <c:txPr>
          <a:bodyPr rot="0" vert="horz"/>
          <a:lstStyle/>
          <a:p>
            <a:pPr>
              <a:defRPr/>
            </a:pPr>
            <a:endParaRPr lang="ja-JP"/>
          </a:p>
        </c:txPr>
        <c:crossAx val="74495488"/>
        <c:crosses val="autoZero"/>
        <c:crossBetween val="between"/>
      </c:valAx>
    </c:plotArea>
    <c:legend>
      <c:legendPos val="b"/>
      <c:layout>
        <c:manualLayout>
          <c:xMode val="edge"/>
          <c:yMode val="edge"/>
          <c:x val="0.12912087912087863"/>
          <c:y val="0.92"/>
          <c:w val="0.71867306726897795"/>
          <c:h val="5.7392086668041339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278208"/>
        <c:axId val="73279744"/>
      </c:barChart>
      <c:catAx>
        <c:axId val="73278208"/>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279744"/>
        <c:crosses val="autoZero"/>
        <c:auto val="1"/>
        <c:lblAlgn val="ctr"/>
        <c:lblOffset val="100"/>
        <c:tickLblSkip val="1"/>
        <c:tickMarkSkip val="1"/>
      </c:catAx>
      <c:valAx>
        <c:axId val="73279744"/>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278208"/>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ja-JP"/>
  <c:style val="10"/>
  <c:chart>
    <c:title>
      <c:tx>
        <c:rich>
          <a:bodyPr/>
          <a:lstStyle/>
          <a:p>
            <a:pPr>
              <a:defRPr sz="1400"/>
            </a:pPr>
            <a:r>
              <a:rPr lang="ja-JP" sz="1400"/>
              <a:t>単産－複産の種類別に見た出生数</a:t>
            </a:r>
          </a:p>
        </c:rich>
      </c:tx>
      <c:layout>
        <c:manualLayout>
          <c:xMode val="edge"/>
          <c:yMode val="edge"/>
          <c:x val="0.27298162935842257"/>
          <c:y val="1.5122056537426379E-2"/>
        </c:manualLayout>
      </c:layout>
    </c:title>
    <c:plotArea>
      <c:layout>
        <c:manualLayout>
          <c:layoutTarget val="inner"/>
          <c:xMode val="edge"/>
          <c:yMode val="edge"/>
          <c:x val="0.11484098939929285"/>
          <c:y val="0.12256267409470752"/>
          <c:w val="0.83568904593639581"/>
          <c:h val="0.66573816155989141"/>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7771</c:v>
                </c:pt>
                <c:pt idx="1">
                  <c:v>7602</c:v>
                </c:pt>
                <c:pt idx="2">
                  <c:v>7260</c:v>
                </c:pt>
                <c:pt idx="3">
                  <c:v>7092</c:v>
                </c:pt>
                <c:pt idx="4">
                  <c:v>6996</c:v>
                </c:pt>
                <c:pt idx="5">
                  <c:v>7169</c:v>
                </c:pt>
                <c:pt idx="6">
                  <c:v>7027</c:v>
                </c:pt>
                <c:pt idx="7">
                  <c:v>6985</c:v>
                </c:pt>
                <c:pt idx="8">
                  <c:v>6885</c:v>
                </c:pt>
                <c:pt idx="9" formatCode="#,##0;[Red]\-#,##0">
                  <c:v>6742</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172</c:v>
                </c:pt>
                <c:pt idx="1">
                  <c:v>150</c:v>
                </c:pt>
                <c:pt idx="2">
                  <c:v>184</c:v>
                </c:pt>
                <c:pt idx="3">
                  <c:v>182</c:v>
                </c:pt>
                <c:pt idx="4">
                  <c:v>134</c:v>
                </c:pt>
                <c:pt idx="5">
                  <c:v>143</c:v>
                </c:pt>
                <c:pt idx="6">
                  <c:v>158</c:v>
                </c:pt>
                <c:pt idx="7">
                  <c:v>151</c:v>
                </c:pt>
                <c:pt idx="8">
                  <c:v>154</c:v>
                </c:pt>
                <c:pt idx="9" formatCode="#,##0;[Red]\-#,##0">
                  <c:v>129</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15</c:v>
                </c:pt>
                <c:pt idx="1">
                  <c:v>6</c:v>
                </c:pt>
                <c:pt idx="2">
                  <c:v>2</c:v>
                </c:pt>
                <c:pt idx="3">
                  <c:v>9</c:v>
                </c:pt>
                <c:pt idx="4">
                  <c:v>18</c:v>
                </c:pt>
                <c:pt idx="5">
                  <c:v>12</c:v>
                </c:pt>
                <c:pt idx="6">
                  <c:v>6</c:v>
                </c:pt>
                <c:pt idx="7">
                  <c:v>3</c:v>
                </c:pt>
                <c:pt idx="8">
                  <c:v>3</c:v>
                </c:pt>
                <c:pt idx="9" formatCode="#,##0;[Red]\-#,##0">
                  <c:v>3</c:v>
                </c:pt>
              </c:numCache>
            </c:numRef>
          </c:val>
        </c:ser>
        <c:marker val="1"/>
        <c:axId val="74788864"/>
        <c:axId val="74790400"/>
      </c:lineChart>
      <c:catAx>
        <c:axId val="74788864"/>
        <c:scaling>
          <c:orientation val="minMax"/>
        </c:scaling>
        <c:axPos val="b"/>
        <c:numFmt formatCode="General" sourceLinked="1"/>
        <c:majorTickMark val="in"/>
        <c:tickLblPos val="nextTo"/>
        <c:txPr>
          <a:bodyPr rot="0" vert="horz"/>
          <a:lstStyle/>
          <a:p>
            <a:pPr>
              <a:defRPr/>
            </a:pPr>
            <a:endParaRPr lang="ja-JP"/>
          </a:p>
        </c:txPr>
        <c:crossAx val="74790400"/>
        <c:crosses val="autoZero"/>
        <c:auto val="1"/>
        <c:lblAlgn val="ctr"/>
        <c:lblOffset val="100"/>
        <c:tickLblSkip val="1"/>
        <c:tickMarkSkip val="1"/>
      </c:catAx>
      <c:valAx>
        <c:axId val="74790400"/>
        <c:scaling>
          <c:orientation val="minMax"/>
        </c:scaling>
        <c:axPos val="l"/>
        <c:majorGridlines/>
        <c:title>
          <c:tx>
            <c:rich>
              <a:bodyPr rot="0" vert="wordArtVertRtl"/>
              <a:lstStyle/>
              <a:p>
                <a:pPr>
                  <a:defRPr/>
                </a:pPr>
                <a:r>
                  <a:rPr lang="ja-JP"/>
                  <a:t>人</a:t>
                </a:r>
              </a:p>
            </c:rich>
          </c:tx>
          <c:layout>
            <c:manualLayout>
              <c:xMode val="edge"/>
              <c:yMode val="edge"/>
              <c:x val="3.498602341423384E-2"/>
              <c:y val="2.9765324338292844E-2"/>
            </c:manualLayout>
          </c:layout>
        </c:title>
        <c:numFmt formatCode="#,##0_ " sourceLinked="1"/>
        <c:majorTickMark val="in"/>
        <c:tickLblPos val="nextTo"/>
        <c:txPr>
          <a:bodyPr rot="0" vert="horz"/>
          <a:lstStyle/>
          <a:p>
            <a:pPr>
              <a:defRPr/>
            </a:pPr>
            <a:endParaRPr lang="ja-JP"/>
          </a:p>
        </c:txPr>
        <c:crossAx val="74788864"/>
        <c:crosses val="autoZero"/>
        <c:crossBetween val="between"/>
        <c:majorUnit val="2000"/>
      </c:valAx>
    </c:plotArea>
    <c:legend>
      <c:legendPos val="b"/>
      <c:layout>
        <c:manualLayout>
          <c:xMode val="edge"/>
          <c:yMode val="edge"/>
          <c:x val="0.2402826855123685"/>
          <c:y val="0.90250696378829875"/>
          <c:w val="0.58480565371024729"/>
          <c:h val="8.0779944289693748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[3]出生に関する統計関連!$C$506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[3]出生に関する統計関連!$E$505:$I$505</c:f>
              <c:strCache>
                <c:ptCount val="5"/>
                <c:pt idx="0">
                  <c:v>16年</c:v>
                </c:pt>
                <c:pt idx="1">
                  <c:v>15年</c:v>
                </c:pt>
                <c:pt idx="2">
                  <c:v>14年</c:v>
                </c:pt>
                <c:pt idx="3">
                  <c:v>13年</c:v>
                </c:pt>
                <c:pt idx="4">
                  <c:v>12年</c:v>
                </c:pt>
              </c:strCache>
            </c:strRef>
          </c:cat>
          <c:val>
            <c:numRef>
              <c:f>[3]出生に関する統計関連!$E$506:$I$506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[3]出生に関する統計関連!$C$507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[3]出生に関する統計関連!$E$505:$I$505</c:f>
              <c:strCache>
                <c:ptCount val="5"/>
                <c:pt idx="0">
                  <c:v>16年</c:v>
                </c:pt>
                <c:pt idx="1">
                  <c:v>15年</c:v>
                </c:pt>
                <c:pt idx="2">
                  <c:v>14年</c:v>
                </c:pt>
                <c:pt idx="3">
                  <c:v>13年</c:v>
                </c:pt>
                <c:pt idx="4">
                  <c:v>12年</c:v>
                </c:pt>
              </c:strCache>
            </c:strRef>
          </c:cat>
          <c:val>
            <c:numRef>
              <c:f>[3]出生に関する統計関連!$E$507:$I$507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[3]出生に関する統計関連!$C$508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[3]出生に関する統計関連!$E$505:$I$505</c:f>
              <c:strCache>
                <c:ptCount val="5"/>
                <c:pt idx="0">
                  <c:v>16年</c:v>
                </c:pt>
                <c:pt idx="1">
                  <c:v>15年</c:v>
                </c:pt>
                <c:pt idx="2">
                  <c:v>14年</c:v>
                </c:pt>
                <c:pt idx="3">
                  <c:v>13年</c:v>
                </c:pt>
                <c:pt idx="4">
                  <c:v>12年</c:v>
                </c:pt>
              </c:strCache>
            </c:strRef>
          </c:cat>
          <c:val>
            <c:numRef>
              <c:f>[3]出生に関する統計関連!$E$508:$I$508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4846592"/>
        <c:axId val="74848128"/>
      </c:barChart>
      <c:catAx>
        <c:axId val="7484659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4848128"/>
        <c:crosses val="autoZero"/>
        <c:auto val="1"/>
        <c:lblAlgn val="ctr"/>
        <c:lblOffset val="100"/>
        <c:tickLblSkip val="13"/>
        <c:tickMarkSkip val="1"/>
      </c:catAx>
      <c:valAx>
        <c:axId val="74848128"/>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4846592"/>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ja-JP"/>
  <c:style val="18"/>
  <c:chart>
    <c:plotArea>
      <c:layout>
        <c:manualLayout>
          <c:layoutTarget val="inner"/>
          <c:xMode val="edge"/>
          <c:yMode val="edge"/>
          <c:x val="6.9620253164556958E-2"/>
          <c:y val="6.7415730337078941E-2"/>
          <c:w val="0.89398734177214845"/>
          <c:h val="0.76123595505618213"/>
        </c:manualLayout>
      </c:layout>
      <c:barChart>
        <c:barDir val="col"/>
        <c:grouping val="stacked"/>
        <c:ser>
          <c:idx val="0"/>
          <c:order val="0"/>
          <c:tx>
            <c:strRef>
              <c:f>妊娠期間別単産複産!$A$3</c:f>
              <c:strCache>
                <c:ptCount val="1"/>
                <c:pt idx="0">
                  <c:v>満37週未満</c:v>
                </c:pt>
              </c:strCache>
            </c:strRef>
          </c:tx>
          <c:dLbls>
            <c:delete val="1"/>
          </c:dLbls>
          <c:cat>
            <c:strRef>
              <c:f>妊娠期間別単産複産!$B$2:$K$2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妊娠期間別単産複産!$B$3:$K$3</c:f>
              <c:numCache>
                <c:formatCode>#,##0;[Red]\-#,##0</c:formatCode>
                <c:ptCount val="10"/>
                <c:pt idx="0">
                  <c:v>349</c:v>
                </c:pt>
                <c:pt idx="1">
                  <c:v>315</c:v>
                </c:pt>
                <c:pt idx="2">
                  <c:v>340</c:v>
                </c:pt>
                <c:pt idx="3">
                  <c:v>343</c:v>
                </c:pt>
                <c:pt idx="4">
                  <c:v>319</c:v>
                </c:pt>
                <c:pt idx="5">
                  <c:v>365</c:v>
                </c:pt>
                <c:pt idx="6" formatCode="General">
                  <c:v>360</c:v>
                </c:pt>
                <c:pt idx="7" formatCode="General">
                  <c:v>383</c:v>
                </c:pt>
                <c:pt idx="8" formatCode="General">
                  <c:v>330</c:v>
                </c:pt>
                <c:pt idx="9" formatCode="General">
                  <c:v>345</c:v>
                </c:pt>
              </c:numCache>
            </c:numRef>
          </c:val>
        </c:ser>
        <c:ser>
          <c:idx val="1"/>
          <c:order val="1"/>
          <c:tx>
            <c:strRef>
              <c:f>妊娠期間別単産複産!$A$4</c:f>
              <c:strCache>
                <c:ptCount val="1"/>
                <c:pt idx="0">
                  <c:v>満37～満41週</c:v>
                </c:pt>
              </c:strCache>
            </c:strRef>
          </c:tx>
          <c:dLbls>
            <c:delete val="1"/>
          </c:dLbls>
          <c:cat>
            <c:strRef>
              <c:f>妊娠期間別単産複産!$B$2:$K$2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妊娠期間別単産複産!$B$4:$K$4</c:f>
              <c:numCache>
                <c:formatCode>#,##0;[Red]\-#,##0</c:formatCode>
                <c:ptCount val="10"/>
                <c:pt idx="0">
                  <c:v>7340</c:v>
                </c:pt>
                <c:pt idx="1">
                  <c:v>7179</c:v>
                </c:pt>
                <c:pt idx="2">
                  <c:v>6829</c:v>
                </c:pt>
                <c:pt idx="3">
                  <c:v>6678</c:v>
                </c:pt>
                <c:pt idx="4">
                  <c:v>6614</c:v>
                </c:pt>
                <c:pt idx="5">
                  <c:v>6751</c:v>
                </c:pt>
                <c:pt idx="6" formatCode="#,##0_ ">
                  <c:v>6613</c:v>
                </c:pt>
                <c:pt idx="7" formatCode="#,##0_ ">
                  <c:v>6562</c:v>
                </c:pt>
                <c:pt idx="8" formatCode="#,##0_ ">
                  <c:v>6511</c:v>
                </c:pt>
                <c:pt idx="9" formatCode="#,##0_ ">
                  <c:v>6351</c:v>
                </c:pt>
              </c:numCache>
            </c:numRef>
          </c:val>
        </c:ser>
        <c:ser>
          <c:idx val="2"/>
          <c:order val="2"/>
          <c:tx>
            <c:strRef>
              <c:f>妊娠期間別単産複産!$A$5</c:f>
              <c:strCache>
                <c:ptCount val="1"/>
                <c:pt idx="0">
                  <c:v>満42週以上</c:v>
                </c:pt>
              </c:strCache>
            </c:strRef>
          </c:tx>
          <c:dLbls>
            <c:delete val="1"/>
          </c:dLbls>
          <c:cat>
            <c:strRef>
              <c:f>妊娠期間別単産複産!$B$2:$K$2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妊娠期間別単産複産!$B$5:$K$5</c:f>
              <c:numCache>
                <c:formatCode>#,##0;[Red]\-#,##0</c:formatCode>
                <c:ptCount val="10"/>
                <c:pt idx="0">
                  <c:v>82</c:v>
                </c:pt>
                <c:pt idx="1">
                  <c:v>108</c:v>
                </c:pt>
                <c:pt idx="2">
                  <c:v>91</c:v>
                </c:pt>
                <c:pt idx="3">
                  <c:v>71</c:v>
                </c:pt>
                <c:pt idx="4">
                  <c:v>63</c:v>
                </c:pt>
                <c:pt idx="5">
                  <c:v>53</c:v>
                </c:pt>
                <c:pt idx="6" formatCode="General">
                  <c:v>54</c:v>
                </c:pt>
                <c:pt idx="7" formatCode="General">
                  <c:v>40</c:v>
                </c:pt>
                <c:pt idx="8" formatCode="General">
                  <c:v>44</c:v>
                </c:pt>
                <c:pt idx="9" formatCode="General">
                  <c:v>42</c:v>
                </c:pt>
              </c:numCache>
            </c:numRef>
          </c:val>
        </c:ser>
        <c:dLbls>
          <c:showVal val="1"/>
        </c:dLbls>
        <c:overlap val="100"/>
        <c:axId val="74997120"/>
        <c:axId val="75003008"/>
      </c:barChart>
      <c:catAx>
        <c:axId val="74997120"/>
        <c:scaling>
          <c:orientation val="minMax"/>
        </c:scaling>
        <c:axPos val="b"/>
        <c:numFmt formatCode="General" sourceLinked="1"/>
        <c:majorTickMark val="in"/>
        <c:tickLblPos val="nextTo"/>
        <c:txPr>
          <a:bodyPr rot="0" vert="horz"/>
          <a:lstStyle/>
          <a:p>
            <a:pPr>
              <a:defRPr/>
            </a:pPr>
            <a:endParaRPr lang="ja-JP"/>
          </a:p>
        </c:txPr>
        <c:crossAx val="75003008"/>
        <c:crosses val="autoZero"/>
        <c:auto val="1"/>
        <c:lblAlgn val="ctr"/>
        <c:lblOffset val="100"/>
        <c:tickLblSkip val="1"/>
        <c:tickMarkSkip val="1"/>
      </c:catAx>
      <c:valAx>
        <c:axId val="75003008"/>
        <c:scaling>
          <c:orientation val="minMax"/>
        </c:scaling>
        <c:axPos val="l"/>
        <c:majorGridlines/>
        <c:numFmt formatCode="#,##0;[Red]\-#,##0" sourceLinked="1"/>
        <c:majorTickMark val="in"/>
        <c:tickLblPos val="nextTo"/>
        <c:txPr>
          <a:bodyPr rot="0" vert="horz"/>
          <a:lstStyle/>
          <a:p>
            <a:pPr>
              <a:defRPr/>
            </a:pPr>
            <a:endParaRPr lang="ja-JP"/>
          </a:p>
        </c:txPr>
        <c:crossAx val="74997120"/>
        <c:crosses val="autoZero"/>
        <c:crossBetween val="between"/>
        <c:majorUnit val="1000"/>
        <c:minorUnit val="16.319099999999999"/>
      </c:valAx>
    </c:plotArea>
    <c:legend>
      <c:legendPos val="b"/>
      <c:layout>
        <c:manualLayout>
          <c:xMode val="edge"/>
          <c:yMode val="edge"/>
          <c:x val="0.26435201782859358"/>
          <c:y val="0.91292142609899762"/>
          <c:w val="0.46783562184496214"/>
          <c:h val="5.739210101077764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7.2959210526315793E-2"/>
          <c:y val="3.3505277777777877E-2"/>
          <c:w val="0.89968652037617569"/>
          <c:h val="0.75773291233704565"/>
        </c:manualLayout>
      </c:layout>
      <c:barChart>
        <c:barDir val="col"/>
        <c:grouping val="stacked"/>
        <c:ser>
          <c:idx val="0"/>
          <c:order val="0"/>
          <c:tx>
            <c:strRef>
              <c:f>妊娠期間別単産複産!$A$26</c:f>
              <c:strCache>
                <c:ptCount val="1"/>
                <c:pt idx="0">
                  <c:v>満37週未満</c:v>
                </c:pt>
              </c:strCache>
            </c:strRef>
          </c:tx>
          <c:dLbls>
            <c:delete val="1"/>
          </c:dLbls>
          <c:cat>
            <c:strRef>
              <c:f>妊娠期間別単産複産!$B$25:$K$25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妊娠期間別単産複産!$B$26:$K$26</c:f>
              <c:numCache>
                <c:formatCode>0_);[Red]\(0\)</c:formatCode>
                <c:ptCount val="10"/>
                <c:pt idx="0">
                  <c:v>89</c:v>
                </c:pt>
                <c:pt idx="1">
                  <c:v>69</c:v>
                </c:pt>
                <c:pt idx="2">
                  <c:v>88</c:v>
                </c:pt>
                <c:pt idx="3">
                  <c:v>107</c:v>
                </c:pt>
                <c:pt idx="4">
                  <c:v>91</c:v>
                </c:pt>
                <c:pt idx="5">
                  <c:v>105</c:v>
                </c:pt>
                <c:pt idx="6" formatCode="General">
                  <c:v>112</c:v>
                </c:pt>
                <c:pt idx="7" formatCode="General">
                  <c:v>71</c:v>
                </c:pt>
                <c:pt idx="8" formatCode="General">
                  <c:v>85</c:v>
                </c:pt>
                <c:pt idx="9" formatCode="General">
                  <c:v>65</c:v>
                </c:pt>
              </c:numCache>
            </c:numRef>
          </c:val>
        </c:ser>
        <c:ser>
          <c:idx val="1"/>
          <c:order val="1"/>
          <c:tx>
            <c:strRef>
              <c:f>妊娠期間別単産複産!$A$27</c:f>
              <c:strCache>
                <c:ptCount val="1"/>
                <c:pt idx="0">
                  <c:v>満37～満41週</c:v>
                </c:pt>
              </c:strCache>
            </c:strRef>
          </c:tx>
          <c:dLbls>
            <c:delete val="1"/>
          </c:dLbls>
          <c:cat>
            <c:strRef>
              <c:f>妊娠期間別単産複産!$B$25:$K$25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妊娠期間別単産複産!$B$27:$K$27</c:f>
              <c:numCache>
                <c:formatCode>0_);[Red]\(0\)</c:formatCode>
                <c:ptCount val="10"/>
                <c:pt idx="0">
                  <c:v>98</c:v>
                </c:pt>
                <c:pt idx="1">
                  <c:v>87</c:v>
                </c:pt>
                <c:pt idx="2">
                  <c:v>98</c:v>
                </c:pt>
                <c:pt idx="3">
                  <c:v>84</c:v>
                </c:pt>
                <c:pt idx="4">
                  <c:v>61</c:v>
                </c:pt>
                <c:pt idx="5">
                  <c:v>50</c:v>
                </c:pt>
                <c:pt idx="6" formatCode="General">
                  <c:v>52</c:v>
                </c:pt>
                <c:pt idx="7" formatCode="General">
                  <c:v>83</c:v>
                </c:pt>
                <c:pt idx="8" formatCode="General">
                  <c:v>72</c:v>
                </c:pt>
                <c:pt idx="9" formatCode="General">
                  <c:v>67</c:v>
                </c:pt>
              </c:numCache>
            </c:numRef>
          </c:val>
        </c:ser>
        <c:ser>
          <c:idx val="2"/>
          <c:order val="2"/>
          <c:tx>
            <c:strRef>
              <c:f>妊娠期間別単産複産!$A$28</c:f>
              <c:strCache>
                <c:ptCount val="1"/>
                <c:pt idx="0">
                  <c:v>満42週以上</c:v>
                </c:pt>
              </c:strCache>
            </c:strRef>
          </c:tx>
          <c:dLbls>
            <c:delete val="1"/>
          </c:dLbls>
          <c:cat>
            <c:strRef>
              <c:f>妊娠期間別単産複産!$B$25:$K$25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妊娠期間別単産複産!$B$28:$K$28</c:f>
              <c:numCache>
                <c:formatCode>0_);[Red]\(0\)</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dLbls>
          <c:showVal val="1"/>
        </c:dLbls>
        <c:overlap val="100"/>
        <c:axId val="75016064"/>
        <c:axId val="75017600"/>
      </c:barChart>
      <c:catAx>
        <c:axId val="75016064"/>
        <c:scaling>
          <c:orientation val="minMax"/>
        </c:scaling>
        <c:axPos val="b"/>
        <c:numFmt formatCode="General" sourceLinked="1"/>
        <c:majorTickMark val="in"/>
        <c:tickLblPos val="nextTo"/>
        <c:txPr>
          <a:bodyPr rot="0" vert="horz"/>
          <a:lstStyle/>
          <a:p>
            <a:pPr>
              <a:defRPr/>
            </a:pPr>
            <a:endParaRPr lang="ja-JP"/>
          </a:p>
        </c:txPr>
        <c:crossAx val="75017600"/>
        <c:crosses val="autoZero"/>
        <c:auto val="1"/>
        <c:lblAlgn val="ctr"/>
        <c:lblOffset val="100"/>
        <c:tickLblSkip val="1"/>
        <c:tickMarkSkip val="1"/>
      </c:catAx>
      <c:valAx>
        <c:axId val="75017600"/>
        <c:scaling>
          <c:orientation val="minMax"/>
        </c:scaling>
        <c:axPos val="l"/>
        <c:majorGridlines/>
        <c:numFmt formatCode="0_);[Red]\(0\)" sourceLinked="1"/>
        <c:majorTickMark val="in"/>
        <c:tickLblPos val="nextTo"/>
        <c:txPr>
          <a:bodyPr rot="0" vert="horz"/>
          <a:lstStyle/>
          <a:p>
            <a:pPr>
              <a:defRPr/>
            </a:pPr>
            <a:endParaRPr lang="ja-JP"/>
          </a:p>
        </c:txPr>
        <c:crossAx val="75016064"/>
        <c:crosses val="autoZero"/>
        <c:crossBetween val="between"/>
        <c:majorUnit val="20"/>
      </c:valAx>
    </c:plotArea>
    <c:legend>
      <c:legendPos val="b"/>
      <c:layout>
        <c:manualLayout>
          <c:xMode val="edge"/>
          <c:yMode val="edge"/>
          <c:x val="0.15673981191222658"/>
          <c:y val="0.89948561842140862"/>
          <c:w val="0.46783562184496214"/>
          <c:h val="5.739210101077764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妊娠期間別出生（単産）</a:t>
            </a:r>
          </a:p>
        </c:rich>
      </c:tx>
      <c:layout/>
      <c:spPr>
        <a:noFill/>
        <a:ln w="25400">
          <a:noFill/>
        </a:ln>
      </c:spPr>
    </c:title>
    <c:plotArea>
      <c:layout/>
      <c:barChart>
        <c:barDir val="bar"/>
        <c:grouping val="stacked"/>
        <c:ser>
          <c:idx val="0"/>
          <c:order val="0"/>
          <c:tx>
            <c:strRef>
              <c:f>妊娠期間別単産複産!#REF!</c:f>
              <c:strCache>
                <c:ptCount val="1"/>
                <c:pt idx="0">
                  <c:v>#REF!</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numRef>
              <c:f>妊娠期間別単産複産!#REF!</c:f>
              <c:numCache>
                <c:formatCode>General</c:formatCode>
                <c:ptCount val="1"/>
                <c:pt idx="0">
                  <c:v>1</c:v>
                </c:pt>
              </c:numCache>
            </c:numRef>
          </c:cat>
          <c:val>
            <c:numRef>
              <c:f>妊娠期間別単産複産!#REF!</c:f>
              <c:numCache>
                <c:formatCode>General</c:formatCode>
                <c:ptCount val="1"/>
                <c:pt idx="0">
                  <c:v>1</c:v>
                </c:pt>
              </c:numCache>
            </c:numRef>
          </c:val>
        </c:ser>
        <c:ser>
          <c:idx val="1"/>
          <c:order val="1"/>
          <c:tx>
            <c:strRef>
              <c:f>妊娠期間別単産複産!#REF!</c:f>
              <c:strCache>
                <c:ptCount val="1"/>
                <c:pt idx="0">
                  <c:v>#REF!</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numRef>
              <c:f>妊娠期間別単産複産!#REF!</c:f>
              <c:numCache>
                <c:formatCode>General</c:formatCode>
                <c:ptCount val="1"/>
                <c:pt idx="0">
                  <c:v>1</c:v>
                </c:pt>
              </c:numCache>
            </c:numRef>
          </c:cat>
          <c:val>
            <c:numRef>
              <c:f>妊娠期間別単産複産!#REF!</c:f>
              <c:numCache>
                <c:formatCode>General</c:formatCode>
                <c:ptCount val="1"/>
                <c:pt idx="0">
                  <c:v>1</c:v>
                </c:pt>
              </c:numCache>
            </c:numRef>
          </c:val>
        </c:ser>
        <c:ser>
          <c:idx val="2"/>
          <c:order val="2"/>
          <c:tx>
            <c:strRef>
              <c:f>妊娠期間別単産複産!#REF!</c:f>
              <c:strCache>
                <c:ptCount val="1"/>
                <c:pt idx="0">
                  <c:v>#REF!</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numRef>
              <c:f>妊娠期間別単産複産!#REF!</c:f>
              <c:numCache>
                <c:formatCode>General</c:formatCode>
                <c:ptCount val="1"/>
                <c:pt idx="0">
                  <c:v>1</c:v>
                </c:pt>
              </c:numCache>
            </c:numRef>
          </c:cat>
          <c:val>
            <c:numRef>
              <c:f>妊娠期間別単産複産!#REF!</c:f>
              <c:numCache>
                <c:formatCode>General</c:formatCode>
                <c:ptCount val="1"/>
                <c:pt idx="0">
                  <c:v>1</c:v>
                </c:pt>
              </c:numCache>
            </c:numRef>
          </c:val>
        </c:ser>
        <c:dLbls>
          <c:showVal val="1"/>
        </c:dLbls>
        <c:overlap val="100"/>
        <c:axId val="75085312"/>
        <c:axId val="75086848"/>
      </c:barChart>
      <c:catAx>
        <c:axId val="7508531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5086848"/>
        <c:crosses val="autoZero"/>
        <c:auto val="1"/>
        <c:lblAlgn val="ctr"/>
        <c:lblOffset val="100"/>
        <c:tickLblSkip val="1"/>
        <c:tickMarkSkip val="1"/>
      </c:catAx>
      <c:valAx>
        <c:axId val="75086848"/>
        <c:scaling>
          <c:orientation val="minMax"/>
        </c:scaling>
        <c:axPos val="b"/>
        <c:majorGridlines>
          <c:spPr>
            <a:ln w="3175">
              <a:solidFill>
                <a:srgbClr val="000000"/>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5085312"/>
        <c:crosses val="autoZero"/>
        <c:crossBetween val="between"/>
        <c:majorUnit val="1000"/>
        <c:minorUnit val="16.319099999999999"/>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妊娠期間別出生（複産</a:t>
            </a:r>
            <a:r>
              <a:rPr lang="ja-JP" altLang="en-US" sz="1000" b="0" i="0" u="none" strike="noStrike" baseline="0">
                <a:solidFill>
                  <a:srgbClr val="000000"/>
                </a:solidFill>
                <a:latin typeface="ＭＳ Ｐゴシック"/>
                <a:ea typeface="ＭＳ Ｐゴシック"/>
              </a:rPr>
              <a:t>）</a:t>
            </a:r>
          </a:p>
        </c:rich>
      </c:tx>
      <c:layout/>
      <c:spPr>
        <a:noFill/>
        <a:ln w="25400">
          <a:noFill/>
        </a:ln>
      </c:spPr>
    </c:title>
    <c:plotArea>
      <c:layout/>
      <c:barChart>
        <c:barDir val="bar"/>
        <c:grouping val="stacked"/>
        <c:ser>
          <c:idx val="0"/>
          <c:order val="0"/>
          <c:tx>
            <c:strRef>
              <c:f>妊娠期間別単産複産!#REF!</c:f>
              <c:strCache>
                <c:ptCount val="1"/>
                <c:pt idx="0">
                  <c:v>#REF!</c:v>
                </c:pt>
              </c:strCache>
            </c:strRef>
          </c:tx>
          <c:spPr>
            <a:pattFill prst="ltUpDiag">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numRef>
              <c:f>妊娠期間別単産複産!#REF!</c:f>
              <c:numCache>
                <c:formatCode>General</c:formatCode>
                <c:ptCount val="1"/>
                <c:pt idx="0">
                  <c:v>1</c:v>
                </c:pt>
              </c:numCache>
            </c:numRef>
          </c:cat>
          <c:val>
            <c:numRef>
              <c:f>妊娠期間別単産複産!#REF!</c:f>
              <c:numCache>
                <c:formatCode>General</c:formatCode>
                <c:ptCount val="1"/>
                <c:pt idx="0">
                  <c:v>1</c:v>
                </c:pt>
              </c:numCache>
            </c:numRef>
          </c:val>
        </c:ser>
        <c:ser>
          <c:idx val="1"/>
          <c:order val="1"/>
          <c:tx>
            <c:strRef>
              <c:f>妊娠期間別単産複産!#REF!</c:f>
              <c:strCache>
                <c:ptCount val="1"/>
                <c:pt idx="0">
                  <c:v>#REF!</c:v>
                </c:pt>
              </c:strCache>
            </c:strRef>
          </c:tx>
          <c:spPr>
            <a:pattFill prst="pct10">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Val val="1"/>
          </c:dLbls>
          <c:cat>
            <c:numRef>
              <c:f>妊娠期間別単産複産!#REF!</c:f>
              <c:numCache>
                <c:formatCode>General</c:formatCode>
                <c:ptCount val="1"/>
                <c:pt idx="0">
                  <c:v>1</c:v>
                </c:pt>
              </c:numCache>
            </c:numRef>
          </c:cat>
          <c:val>
            <c:numRef>
              <c:f>妊娠期間別単産複産!#REF!</c:f>
              <c:numCache>
                <c:formatCode>General</c:formatCode>
                <c:ptCount val="1"/>
                <c:pt idx="0">
                  <c:v>1</c:v>
                </c:pt>
              </c:numCache>
            </c:numRef>
          </c:val>
        </c:ser>
        <c:ser>
          <c:idx val="2"/>
          <c:order val="2"/>
          <c:tx>
            <c:strRef>
              <c:f>妊娠期間別単産複産!#REF!</c:f>
              <c:strCache>
                <c:ptCount val="1"/>
                <c:pt idx="0">
                  <c:v>#REF!</c:v>
                </c:pt>
              </c:strCache>
            </c:strRef>
          </c:tx>
          <c:spPr>
            <a:solidFill>
              <a:srgbClr val="FFFFCC"/>
            </a:solidFill>
            <a:ln w="12700">
              <a:solidFill>
                <a:srgbClr val="000000"/>
              </a:solidFill>
              <a:prstDash val="solid"/>
            </a:ln>
          </c:spPr>
          <c:dLbls>
            <c:delete val="1"/>
          </c:dLbls>
          <c:cat>
            <c:numRef>
              <c:f>妊娠期間別単産複産!#REF!</c:f>
              <c:numCache>
                <c:formatCode>General</c:formatCode>
                <c:ptCount val="1"/>
                <c:pt idx="0">
                  <c:v>1</c:v>
                </c:pt>
              </c:numCache>
            </c:numRef>
          </c:cat>
          <c:val>
            <c:numRef>
              <c:f>妊娠期間別単産複産!#REF!</c:f>
              <c:numCache>
                <c:formatCode>General</c:formatCode>
                <c:ptCount val="1"/>
                <c:pt idx="0">
                  <c:v>1</c:v>
                </c:pt>
              </c:numCache>
            </c:numRef>
          </c:val>
        </c:ser>
        <c:dLbls>
          <c:showVal val="1"/>
        </c:dLbls>
        <c:overlap val="100"/>
        <c:axId val="75129984"/>
        <c:axId val="75131520"/>
      </c:barChart>
      <c:catAx>
        <c:axId val="7512998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5131520"/>
        <c:crosses val="autoZero"/>
        <c:auto val="1"/>
        <c:lblAlgn val="ctr"/>
        <c:lblOffset val="100"/>
        <c:tickLblSkip val="1"/>
        <c:tickMarkSkip val="1"/>
      </c:catAx>
      <c:valAx>
        <c:axId val="75131520"/>
        <c:scaling>
          <c:orientation val="minMax"/>
        </c:scaling>
        <c:axPos val="b"/>
        <c:majorGridlines>
          <c:spPr>
            <a:ln w="3175">
              <a:solidFill>
                <a:srgbClr val="000000"/>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5129984"/>
        <c:crosses val="autoZero"/>
        <c:crossBetween val="between"/>
        <c:majorUnit val="20"/>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91673228346469"/>
          <c:y val="1.3927576601671356E-2"/>
        </c:manualLayout>
      </c:layout>
    </c:title>
    <c:plotArea>
      <c:layout>
        <c:manualLayout>
          <c:layoutTarget val="inner"/>
          <c:xMode val="edge"/>
          <c:yMode val="edge"/>
          <c:x val="7.9166827731990297E-2"/>
          <c:y val="7.2423398328690811E-2"/>
          <c:w val="0.89791849348651864"/>
          <c:h val="0.7075208913649027"/>
        </c:manualLayout>
      </c:layout>
      <c:lineChart>
        <c:grouping val="standard"/>
        <c:ser>
          <c:idx val="0"/>
          <c:order val="0"/>
          <c:tx>
            <c:strRef>
              <c:f>平均体重単複!$C$28</c:f>
              <c:strCache>
                <c:ptCount val="1"/>
                <c:pt idx="0">
                  <c:v>単産</c:v>
                </c:pt>
              </c:strCache>
            </c:strRef>
          </c:tx>
          <c:cat>
            <c:strRef>
              <c:f>平均体重単複!$B$29:$B$38</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平均体重単複!$C$29:$C$38</c:f>
              <c:numCache>
                <c:formatCode>General</c:formatCode>
                <c:ptCount val="10"/>
                <c:pt idx="0">
                  <c:v>3.08</c:v>
                </c:pt>
                <c:pt idx="1">
                  <c:v>3.07</c:v>
                </c:pt>
                <c:pt idx="2">
                  <c:v>3.08</c:v>
                </c:pt>
                <c:pt idx="3">
                  <c:v>3.07</c:v>
                </c:pt>
                <c:pt idx="4">
                  <c:v>3.07</c:v>
                </c:pt>
                <c:pt idx="5">
                  <c:v>3.07</c:v>
                </c:pt>
                <c:pt idx="6">
                  <c:v>3.06</c:v>
                </c:pt>
                <c:pt idx="7">
                  <c:v>3.05</c:v>
                </c:pt>
                <c:pt idx="8">
                  <c:v>3.05</c:v>
                </c:pt>
                <c:pt idx="9" formatCode="0.00_ ">
                  <c:v>3.046112726194008</c:v>
                </c:pt>
              </c:numCache>
            </c:numRef>
          </c:val>
        </c:ser>
        <c:ser>
          <c:idx val="1"/>
          <c:order val="1"/>
          <c:tx>
            <c:strRef>
              <c:f>平均体重単複!$D$28</c:f>
              <c:strCache>
                <c:ptCount val="1"/>
                <c:pt idx="0">
                  <c:v>複産</c:v>
                </c:pt>
              </c:strCache>
            </c:strRef>
          </c:tx>
          <c:cat>
            <c:strRef>
              <c:f>平均体重単複!$B$29:$B$38</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平均体重単複!$D$29:$D$38</c:f>
              <c:numCache>
                <c:formatCode>General</c:formatCode>
                <c:ptCount val="10"/>
                <c:pt idx="0">
                  <c:v>2.3199999999999998</c:v>
                </c:pt>
                <c:pt idx="1">
                  <c:v>2.34</c:v>
                </c:pt>
                <c:pt idx="2">
                  <c:v>2.3199999999999998</c:v>
                </c:pt>
                <c:pt idx="3">
                  <c:v>2.2400000000000002</c:v>
                </c:pt>
                <c:pt idx="4">
                  <c:v>2.21</c:v>
                </c:pt>
                <c:pt idx="5">
                  <c:v>2.15</c:v>
                </c:pt>
                <c:pt idx="6">
                  <c:v>2.16</c:v>
                </c:pt>
                <c:pt idx="7">
                  <c:v>2.34</c:v>
                </c:pt>
                <c:pt idx="8">
                  <c:v>2.3199999999999998</c:v>
                </c:pt>
                <c:pt idx="9" formatCode="0.00_ ">
                  <c:v>2.2931969696969694</c:v>
                </c:pt>
              </c:numCache>
            </c:numRef>
          </c:val>
        </c:ser>
        <c:marker val="1"/>
        <c:axId val="75173248"/>
        <c:axId val="75199616"/>
      </c:lineChart>
      <c:catAx>
        <c:axId val="75173248"/>
        <c:scaling>
          <c:orientation val="minMax"/>
        </c:scaling>
        <c:axPos val="b"/>
        <c:numFmt formatCode="General" sourceLinked="1"/>
        <c:majorTickMark val="in"/>
        <c:tickLblPos val="nextTo"/>
        <c:txPr>
          <a:bodyPr rot="0" vert="horz"/>
          <a:lstStyle/>
          <a:p>
            <a:pPr>
              <a:defRPr/>
            </a:pPr>
            <a:endParaRPr lang="ja-JP"/>
          </a:p>
        </c:txPr>
        <c:crossAx val="75199616"/>
        <c:crosses val="autoZero"/>
        <c:auto val="1"/>
        <c:lblAlgn val="ctr"/>
        <c:lblOffset val="100"/>
        <c:tickLblSkip val="1"/>
        <c:tickMarkSkip val="1"/>
      </c:catAx>
      <c:valAx>
        <c:axId val="75199616"/>
        <c:scaling>
          <c:orientation val="minMax"/>
          <c:max val="3.5"/>
          <c:min val="0"/>
        </c:scaling>
        <c:axPos val="l"/>
        <c:majorGridlines/>
        <c:title>
          <c:tx>
            <c:rich>
              <a:bodyPr rot="0" vert="wordArtVertRtl"/>
              <a:lstStyle/>
              <a:p>
                <a:pPr>
                  <a:defRPr/>
                </a:pPr>
                <a:r>
                  <a:rPr lang="en-US"/>
                  <a:t>kg</a:t>
                </a:r>
              </a:p>
            </c:rich>
          </c:tx>
          <c:layout>
            <c:manualLayout>
              <c:xMode val="edge"/>
              <c:yMode val="edge"/>
              <c:x val="4.7916666666666823E-2"/>
              <c:y val="1.3927576601671356E-2"/>
            </c:manualLayout>
          </c:layout>
        </c:title>
        <c:numFmt formatCode="0.0_ " sourceLinked="0"/>
        <c:majorTickMark val="in"/>
        <c:tickLblPos val="nextTo"/>
        <c:txPr>
          <a:bodyPr rot="0" vert="horz"/>
          <a:lstStyle/>
          <a:p>
            <a:pPr>
              <a:defRPr/>
            </a:pPr>
            <a:endParaRPr lang="ja-JP"/>
          </a:p>
        </c:txPr>
        <c:crossAx val="75173248"/>
        <c:crosses val="autoZero"/>
        <c:crossBetween val="between"/>
        <c:majorUnit val="1"/>
      </c:valAx>
    </c:plotArea>
    <c:legend>
      <c:legendPos val="b"/>
      <c:layout>
        <c:manualLayout>
          <c:xMode val="edge"/>
          <c:yMode val="edge"/>
          <c:x val="0.18958377077865265"/>
          <c:y val="0.90529247910863508"/>
          <c:w val="0.58333442694662929"/>
          <c:h val="6.1281337047353723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結婚１０年未満の夫婦の理想の子供数</a:t>
            </a:r>
          </a:p>
        </c:rich>
      </c:tx>
      <c:spPr>
        <a:noFill/>
        <a:ln w="25400">
          <a:noFill/>
        </a:ln>
      </c:spPr>
    </c:title>
    <c:plotArea>
      <c:layout/>
      <c:barChart>
        <c:barDir val="bar"/>
        <c:grouping val="percentStacked"/>
        <c:ser>
          <c:idx val="0"/>
          <c:order val="0"/>
          <c:tx>
            <c:strRef>
              <c:f>#REF!</c:f>
              <c:strCache>
                <c:ptCount val="1"/>
                <c:pt idx="0">
                  <c:v>#REF!</c:v>
                </c:pt>
              </c:strCache>
            </c:strRef>
          </c:tx>
          <c:spPr>
            <a:solidFill>
              <a:srgbClr val="9999FF"/>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Cache>
                <c:ptCount val="1"/>
                <c:pt idx="0">
                  <c:v>#REF!</c:v>
                </c:pt>
              </c:strCache>
            </c:strRef>
          </c:tx>
          <c:spPr>
            <a:solidFill>
              <a:srgbClr val="993366"/>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Cache>
                <c:ptCount val="1"/>
                <c:pt idx="0">
                  <c:v>#REF!</c:v>
                </c:pt>
              </c:strCache>
            </c:strRef>
          </c:tx>
          <c:spPr>
            <a:solidFill>
              <a:srgbClr val="FFFFCC"/>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3"/>
          <c:order val="3"/>
          <c:tx>
            <c:strRef>
              <c:f>#REF!</c:f>
              <c:strCache>
                <c:ptCount val="1"/>
                <c:pt idx="0">
                  <c:v>#REF!</c:v>
                </c:pt>
              </c:strCache>
            </c:strRef>
          </c:tx>
          <c:spPr>
            <a:solidFill>
              <a:srgbClr val="CCFFFF"/>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4"/>
          <c:order val="4"/>
          <c:tx>
            <c:strRef>
              <c:f>#REF!</c:f>
              <c:strCache>
                <c:ptCount val="1"/>
                <c:pt idx="0">
                  <c:v>#REF!</c:v>
                </c:pt>
              </c:strCache>
            </c:strRef>
          </c:tx>
          <c:spPr>
            <a:solidFill>
              <a:srgbClr val="660066"/>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5"/>
          <c:order val="5"/>
          <c:tx>
            <c:strRef>
              <c:f>#REF!</c:f>
              <c:strCache>
                <c:ptCount val="1"/>
                <c:pt idx="0">
                  <c:v>#REF!</c:v>
                </c:pt>
              </c:strCache>
            </c:strRef>
          </c:tx>
          <c:spPr>
            <a:solidFill>
              <a:srgbClr val="FF8080"/>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gapWidth val="100"/>
        <c:overlap val="100"/>
        <c:axId val="72482176"/>
        <c:axId val="72361088"/>
      </c:barChart>
      <c:catAx>
        <c:axId val="7248217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2361088"/>
        <c:crosses val="autoZero"/>
        <c:auto val="1"/>
        <c:lblAlgn val="ctr"/>
        <c:lblOffset val="100"/>
        <c:tickLblSkip val="1"/>
        <c:tickMarkSkip val="1"/>
      </c:catAx>
      <c:valAx>
        <c:axId val="72361088"/>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2482176"/>
        <c:crosses val="autoZero"/>
        <c:crossBetween val="between"/>
      </c:valAx>
      <c:spPr>
        <a:noFill/>
        <a:ln w="25400">
          <a:noFill/>
        </a:ln>
      </c:spPr>
    </c:plotArea>
    <c:legend>
      <c:legendPos val="r"/>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出生の場所別に見た一日平均出生数</a:t>
            </a:r>
          </a:p>
        </c:rich>
      </c:tx>
      <c:layout>
        <c:manualLayout>
          <c:xMode val="edge"/>
          <c:yMode val="edge"/>
          <c:x val="0.31504443360509138"/>
          <c:y val="1.2285012285012289E-2"/>
        </c:manualLayout>
      </c:layout>
    </c:title>
    <c:plotArea>
      <c:layout>
        <c:manualLayout>
          <c:layoutTarget val="inner"/>
          <c:xMode val="edge"/>
          <c:yMode val="edge"/>
          <c:x val="0.10460400036202369"/>
          <c:y val="0.14168714168714194"/>
          <c:w val="0.82460038012489989"/>
          <c:h val="0.55364455364455689"/>
        </c:manualLayout>
      </c:layout>
      <c:lineChart>
        <c:grouping val="standard"/>
        <c:ser>
          <c:idx val="0"/>
          <c:order val="0"/>
          <c:tx>
            <c:strRef>
              <c:f>出生場所!$A$11</c:f>
              <c:strCache>
                <c:ptCount val="1"/>
                <c:pt idx="0">
                  <c:v>病院</c:v>
                </c:pt>
              </c:strCache>
            </c:strRef>
          </c:tx>
          <c:cat>
            <c:strRef>
              <c:f>出生場所!$B$10:$K$10</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出生場所!$B$11:$K$11</c:f>
              <c:numCache>
                <c:formatCode>0.0_ </c:formatCode>
                <c:ptCount val="10"/>
                <c:pt idx="0">
                  <c:v>10.147945205479452</c:v>
                </c:pt>
                <c:pt idx="1">
                  <c:v>9.8602739726027391</c:v>
                </c:pt>
                <c:pt idx="2">
                  <c:v>9.8520547945205479</c:v>
                </c:pt>
                <c:pt idx="3">
                  <c:v>9.5327868852459012</c:v>
                </c:pt>
                <c:pt idx="4">
                  <c:v>9.2301369863013694</c:v>
                </c:pt>
                <c:pt idx="5">
                  <c:v>9.9315068493150687</c:v>
                </c:pt>
                <c:pt idx="6">
                  <c:v>9.5013698630136982</c:v>
                </c:pt>
                <c:pt idx="7">
                  <c:v>9.3770491803278695</c:v>
                </c:pt>
                <c:pt idx="8">
                  <c:v>9.293150684931506</c:v>
                </c:pt>
                <c:pt idx="9">
                  <c:v>9.1342465753424662</c:v>
                </c:pt>
              </c:numCache>
            </c:numRef>
          </c:val>
        </c:ser>
        <c:ser>
          <c:idx val="1"/>
          <c:order val="1"/>
          <c:tx>
            <c:strRef>
              <c:f>出生場所!$A$12</c:f>
              <c:strCache>
                <c:ptCount val="1"/>
                <c:pt idx="0">
                  <c:v>診療所</c:v>
                </c:pt>
              </c:strCache>
            </c:strRef>
          </c:tx>
          <c:cat>
            <c:strRef>
              <c:f>出生場所!$B$10:$K$10</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出生場所!$B$12:$K$12</c:f>
              <c:numCache>
                <c:formatCode>0.0_ </c:formatCode>
                <c:ptCount val="10"/>
                <c:pt idx="0">
                  <c:v>11.405479452054795</c:v>
                </c:pt>
                <c:pt idx="1">
                  <c:v>11.235616438356164</c:v>
                </c:pt>
                <c:pt idx="2">
                  <c:v>10.33972602739726</c:v>
                </c:pt>
                <c:pt idx="3">
                  <c:v>10.095628415300547</c:v>
                </c:pt>
                <c:pt idx="4">
                  <c:v>10.043835616438356</c:v>
                </c:pt>
                <c:pt idx="5">
                  <c:v>9.8000000000000007</c:v>
                </c:pt>
                <c:pt idx="6">
                  <c:v>9.8958904109589039</c:v>
                </c:pt>
                <c:pt idx="7">
                  <c:v>9.8387978142076502</c:v>
                </c:pt>
                <c:pt idx="8">
                  <c:v>9.7561643835616429</c:v>
                </c:pt>
                <c:pt idx="9">
                  <c:v>9.4712328767123282</c:v>
                </c:pt>
              </c:numCache>
            </c:numRef>
          </c:val>
        </c:ser>
        <c:ser>
          <c:idx val="2"/>
          <c:order val="2"/>
          <c:tx>
            <c:strRef>
              <c:f>出生場所!$A$13</c:f>
              <c:strCache>
                <c:ptCount val="1"/>
                <c:pt idx="0">
                  <c:v>助産所</c:v>
                </c:pt>
              </c:strCache>
            </c:strRef>
          </c:tx>
          <c:cat>
            <c:strRef>
              <c:f>出生場所!$B$10:$K$10</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出生場所!$B$13:$K$13</c:f>
              <c:numCache>
                <c:formatCode>0.0_ </c:formatCode>
                <c:ptCount val="10"/>
                <c:pt idx="0">
                  <c:v>0.22739726027397261</c:v>
                </c:pt>
                <c:pt idx="1">
                  <c:v>0.13972602739726028</c:v>
                </c:pt>
                <c:pt idx="2">
                  <c:v>0.17808219178082191</c:v>
                </c:pt>
                <c:pt idx="3">
                  <c:v>0.23770491803278687</c:v>
                </c:pt>
                <c:pt idx="4">
                  <c:v>0.29863013698630136</c:v>
                </c:pt>
                <c:pt idx="5">
                  <c:v>0.31780821917808222</c:v>
                </c:pt>
                <c:pt idx="6">
                  <c:v>0.27945205479452057</c:v>
                </c:pt>
                <c:pt idx="7">
                  <c:v>0.27868852459016391</c:v>
                </c:pt>
                <c:pt idx="8">
                  <c:v>0.21369863013698631</c:v>
                </c:pt>
                <c:pt idx="9">
                  <c:v>0.21369863013698631</c:v>
                </c:pt>
              </c:numCache>
            </c:numRef>
          </c:val>
        </c:ser>
        <c:ser>
          <c:idx val="3"/>
          <c:order val="3"/>
          <c:tx>
            <c:strRef>
              <c:f>出生場所!$A$14</c:f>
              <c:strCache>
                <c:ptCount val="1"/>
                <c:pt idx="0">
                  <c:v>自宅</c:v>
                </c:pt>
              </c:strCache>
            </c:strRef>
          </c:tx>
          <c:cat>
            <c:strRef>
              <c:f>出生場所!$B$10:$K$10</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出生場所!$B$14:$K$14</c:f>
              <c:numCache>
                <c:formatCode>0.0_ </c:formatCode>
                <c:ptCount val="10"/>
                <c:pt idx="0">
                  <c:v>1.9178082191780823E-2</c:v>
                </c:pt>
                <c:pt idx="1">
                  <c:v>1.643835616438356E-2</c:v>
                </c:pt>
                <c:pt idx="2">
                  <c:v>2.4657534246575342E-2</c:v>
                </c:pt>
                <c:pt idx="3">
                  <c:v>2.4590163934426229E-2</c:v>
                </c:pt>
                <c:pt idx="4">
                  <c:v>1.0958904109589041E-2</c:v>
                </c:pt>
                <c:pt idx="5">
                  <c:v>1.3698630136986301E-2</c:v>
                </c:pt>
                <c:pt idx="6">
                  <c:v>1.9178082191780823E-2</c:v>
                </c:pt>
                <c:pt idx="7">
                  <c:v>8.1967213114754103E-3</c:v>
                </c:pt>
                <c:pt idx="8">
                  <c:v>2.1917808219178082E-2</c:v>
                </c:pt>
                <c:pt idx="9">
                  <c:v>1.3698630136986301E-2</c:v>
                </c:pt>
              </c:numCache>
            </c:numRef>
          </c:val>
        </c:ser>
        <c:ser>
          <c:idx val="4"/>
          <c:order val="4"/>
          <c:tx>
            <c:strRef>
              <c:f>出生場所!$A$15</c:f>
              <c:strCache>
                <c:ptCount val="1"/>
                <c:pt idx="0">
                  <c:v>その他</c:v>
                </c:pt>
              </c:strCache>
            </c:strRef>
          </c:tx>
          <c:cat>
            <c:strRef>
              <c:f>出生場所!$B$10:$K$10</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出生場所!$B$15:$K$15</c:f>
              <c:numCache>
                <c:formatCode>0.0_ </c:formatCode>
                <c:ptCount val="10"/>
                <c:pt idx="0">
                  <c:v>2.7397260273972603E-3</c:v>
                </c:pt>
                <c:pt idx="1">
                  <c:v>2.7397260273972603E-3</c:v>
                </c:pt>
                <c:pt idx="2">
                  <c:v>5.4794520547945206E-3</c:v>
                </c:pt>
                <c:pt idx="3">
                  <c:v>8.1967213114754103E-3</c:v>
                </c:pt>
                <c:pt idx="4">
                  <c:v>0</c:v>
                </c:pt>
                <c:pt idx="5">
                  <c:v>2.7397260273972603E-3</c:v>
                </c:pt>
                <c:pt idx="6">
                  <c:v>5.4794520547945206E-3</c:v>
                </c:pt>
                <c:pt idx="7">
                  <c:v>2.7322404371584699E-3</c:v>
                </c:pt>
                <c:pt idx="8">
                  <c:v>8.21917808219178E-3</c:v>
                </c:pt>
                <c:pt idx="9">
                  <c:v>0</c:v>
                </c:pt>
              </c:numCache>
            </c:numRef>
          </c:val>
        </c:ser>
        <c:marker val="1"/>
        <c:axId val="75289344"/>
        <c:axId val="75290880"/>
      </c:lineChart>
      <c:catAx>
        <c:axId val="75289344"/>
        <c:scaling>
          <c:orientation val="minMax"/>
        </c:scaling>
        <c:axPos val="b"/>
        <c:numFmt formatCode="General" sourceLinked="1"/>
        <c:majorTickMark val="in"/>
        <c:tickLblPos val="nextTo"/>
        <c:txPr>
          <a:bodyPr rot="-2700000" vert="horz"/>
          <a:lstStyle/>
          <a:p>
            <a:pPr>
              <a:defRPr/>
            </a:pPr>
            <a:endParaRPr lang="ja-JP"/>
          </a:p>
        </c:txPr>
        <c:crossAx val="75290880"/>
        <c:crosses val="autoZero"/>
        <c:auto val="1"/>
        <c:lblAlgn val="ctr"/>
        <c:lblOffset val="100"/>
        <c:tickLblSkip val="1"/>
        <c:tickMarkSkip val="1"/>
      </c:catAx>
      <c:valAx>
        <c:axId val="75290880"/>
        <c:scaling>
          <c:orientation val="minMax"/>
        </c:scaling>
        <c:axPos val="l"/>
        <c:majorGridlines/>
        <c:title>
          <c:tx>
            <c:rich>
              <a:bodyPr rot="0" vert="wordArtVertRtl"/>
              <a:lstStyle/>
              <a:p>
                <a:pPr>
                  <a:defRPr/>
                </a:pPr>
                <a:r>
                  <a:rPr lang="ja-JP"/>
                  <a:t>人</a:t>
                </a:r>
              </a:p>
            </c:rich>
          </c:tx>
          <c:layout>
            <c:manualLayout>
              <c:xMode val="edge"/>
              <c:yMode val="edge"/>
              <c:x val="0.10719160104986877"/>
              <c:y val="4.8321048321048318E-2"/>
            </c:manualLayout>
          </c:layout>
        </c:title>
        <c:numFmt formatCode="0.0_ " sourceLinked="1"/>
        <c:majorTickMark val="in"/>
        <c:tickLblPos val="nextTo"/>
        <c:txPr>
          <a:bodyPr rot="0" vert="horz"/>
          <a:lstStyle/>
          <a:p>
            <a:pPr>
              <a:defRPr/>
            </a:pPr>
            <a:endParaRPr lang="ja-JP"/>
          </a:p>
        </c:txPr>
        <c:crossAx val="75289344"/>
        <c:crosses val="autoZero"/>
        <c:crossBetween val="between"/>
      </c:valAx>
    </c:plotArea>
    <c:legend>
      <c:legendPos val="r"/>
      <c:layout>
        <c:manualLayout>
          <c:xMode val="edge"/>
          <c:yMode val="edge"/>
          <c:x val="0.12920372564048963"/>
          <c:y val="0.90417690417690233"/>
          <c:w val="0.69911560170022957"/>
          <c:h val="8.845208845208850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嫡出子・嫡出子でない子別に見た出生数</a:t>
            </a:r>
          </a:p>
        </c:rich>
      </c:tx>
      <c:layout>
        <c:manualLayout>
          <c:xMode val="edge"/>
          <c:yMode val="edge"/>
          <c:x val="0.28311283331265069"/>
          <c:y val="1.7361111111111143E-2"/>
        </c:manualLayout>
      </c:layout>
    </c:title>
    <c:plotArea>
      <c:layout>
        <c:manualLayout>
          <c:layoutTarget val="inner"/>
          <c:xMode val="edge"/>
          <c:yMode val="edge"/>
          <c:x val="0.11169852716517027"/>
          <c:y val="0.15972258675998841"/>
          <c:w val="0.87417300747645121"/>
          <c:h val="0.607640949303351"/>
        </c:manualLayout>
      </c:layout>
      <c:lineChart>
        <c:grouping val="standard"/>
        <c:ser>
          <c:idx val="0"/>
          <c:order val="0"/>
          <c:tx>
            <c:strRef>
              <c:f>'嫡出子 母の国籍'!$B$3</c:f>
              <c:strCache>
                <c:ptCount val="1"/>
                <c:pt idx="0">
                  <c:v>総数</c:v>
                </c:pt>
              </c:strCache>
            </c:strRef>
          </c:tx>
          <c:cat>
            <c:strRef>
              <c:f>'嫡出子 母の国籍'!$A$4:$A$13</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'嫡出子 母の国籍'!$B$4:$B$13</c:f>
              <c:numCache>
                <c:formatCode>#,##0_ </c:formatCode>
                <c:ptCount val="10"/>
                <c:pt idx="0">
                  <c:v>7958</c:v>
                </c:pt>
                <c:pt idx="1">
                  <c:v>7758</c:v>
                </c:pt>
                <c:pt idx="2">
                  <c:v>7446</c:v>
                </c:pt>
                <c:pt idx="3">
                  <c:v>7283</c:v>
                </c:pt>
                <c:pt idx="4">
                  <c:v>7148</c:v>
                </c:pt>
                <c:pt idx="5">
                  <c:v>7324</c:v>
                </c:pt>
                <c:pt idx="6">
                  <c:v>7191</c:v>
                </c:pt>
                <c:pt idx="7">
                  <c:v>7139</c:v>
                </c:pt>
                <c:pt idx="8">
                  <c:v>7042</c:v>
                </c:pt>
                <c:pt idx="9">
                  <c:v>6874</c:v>
                </c:pt>
              </c:numCache>
            </c:numRef>
          </c:val>
        </c:ser>
        <c:ser>
          <c:idx val="1"/>
          <c:order val="1"/>
          <c:tx>
            <c:strRef>
              <c:f>'嫡出子 母の国籍'!$C$3</c:f>
              <c:strCache>
                <c:ptCount val="1"/>
                <c:pt idx="0">
                  <c:v>嫡出子</c:v>
                </c:pt>
              </c:strCache>
            </c:strRef>
          </c:tx>
          <c:cat>
            <c:strRef>
              <c:f>'嫡出子 母の国籍'!$A$4:$A$13</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'嫡出子 母の国籍'!$C$4:$C$13</c:f>
              <c:numCache>
                <c:formatCode>#,##0_ </c:formatCode>
                <c:ptCount val="10"/>
                <c:pt idx="0">
                  <c:v>7875</c:v>
                </c:pt>
                <c:pt idx="1">
                  <c:v>7670</c:v>
                </c:pt>
                <c:pt idx="2">
                  <c:v>7361</c:v>
                </c:pt>
                <c:pt idx="3">
                  <c:v>7204</c:v>
                </c:pt>
                <c:pt idx="4">
                  <c:v>7058</c:v>
                </c:pt>
                <c:pt idx="5">
                  <c:v>7234</c:v>
                </c:pt>
                <c:pt idx="6">
                  <c:v>7100</c:v>
                </c:pt>
                <c:pt idx="7">
                  <c:v>7054</c:v>
                </c:pt>
                <c:pt idx="8">
                  <c:v>6932</c:v>
                </c:pt>
                <c:pt idx="9">
                  <c:v>6771</c:v>
                </c:pt>
              </c:numCache>
            </c:numRef>
          </c:val>
        </c:ser>
        <c:ser>
          <c:idx val="2"/>
          <c:order val="2"/>
          <c:tx>
            <c:strRef>
              <c:f>'嫡出子 母の国籍'!$D$3</c:f>
              <c:strCache>
                <c:ptCount val="1"/>
                <c:pt idx="0">
                  <c:v>嫡出子でない子</c:v>
                </c:pt>
              </c:strCache>
            </c:strRef>
          </c:tx>
          <c:cat>
            <c:strRef>
              <c:f>'嫡出子 母の国籍'!$A$4:$A$13</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'嫡出子 母の国籍'!$D$4:$D$13</c:f>
              <c:numCache>
                <c:formatCode>#,##0_ </c:formatCode>
                <c:ptCount val="10"/>
                <c:pt idx="0">
                  <c:v>83</c:v>
                </c:pt>
                <c:pt idx="1">
                  <c:v>88</c:v>
                </c:pt>
                <c:pt idx="2">
                  <c:v>85</c:v>
                </c:pt>
                <c:pt idx="3">
                  <c:v>79</c:v>
                </c:pt>
                <c:pt idx="4">
                  <c:v>90</c:v>
                </c:pt>
                <c:pt idx="5">
                  <c:v>90</c:v>
                </c:pt>
                <c:pt idx="6">
                  <c:v>91</c:v>
                </c:pt>
                <c:pt idx="7">
                  <c:v>85</c:v>
                </c:pt>
                <c:pt idx="8">
                  <c:v>110</c:v>
                </c:pt>
                <c:pt idx="9">
                  <c:v>103</c:v>
                </c:pt>
              </c:numCache>
            </c:numRef>
          </c:val>
        </c:ser>
        <c:marker val="1"/>
        <c:axId val="75346304"/>
        <c:axId val="75347840"/>
      </c:lineChart>
      <c:catAx>
        <c:axId val="75346304"/>
        <c:scaling>
          <c:orientation val="minMax"/>
        </c:scaling>
        <c:axPos val="b"/>
        <c:numFmt formatCode="General" sourceLinked="1"/>
        <c:majorTickMark val="in"/>
        <c:tickLblPos val="nextTo"/>
        <c:txPr>
          <a:bodyPr rot="0" vert="horz"/>
          <a:lstStyle/>
          <a:p>
            <a:pPr>
              <a:defRPr/>
            </a:pPr>
            <a:endParaRPr lang="ja-JP"/>
          </a:p>
        </c:txPr>
        <c:crossAx val="75347840"/>
        <c:crosses val="autoZero"/>
        <c:auto val="1"/>
        <c:lblAlgn val="ctr"/>
        <c:lblOffset val="100"/>
        <c:tickLblSkip val="1"/>
        <c:tickMarkSkip val="1"/>
      </c:catAx>
      <c:valAx>
        <c:axId val="75347840"/>
        <c:scaling>
          <c:orientation val="minMax"/>
        </c:scaling>
        <c:axPos val="l"/>
        <c:majorGridlines/>
        <c:numFmt formatCode="#,##0_ " sourceLinked="1"/>
        <c:majorTickMark val="in"/>
        <c:tickLblPos val="nextTo"/>
        <c:txPr>
          <a:bodyPr rot="0" vert="horz"/>
          <a:lstStyle/>
          <a:p>
            <a:pPr>
              <a:defRPr/>
            </a:pPr>
            <a:endParaRPr lang="ja-JP"/>
          </a:p>
        </c:txPr>
        <c:crossAx val="75346304"/>
        <c:crosses val="autoZero"/>
        <c:crossBetween val="between"/>
        <c:majorUnit val="2000"/>
      </c:valAx>
    </c:plotArea>
    <c:legend>
      <c:legendPos val="b"/>
      <c:layout>
        <c:manualLayout>
          <c:xMode val="edge"/>
          <c:yMode val="edge"/>
          <c:x val="0.1453592634721505"/>
          <c:y val="0.88078995333916665"/>
          <c:w val="0.77583260936516063"/>
          <c:h val="0.1006948089822110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母の国籍別出生数</a:t>
            </a:r>
            <a:r>
              <a:rPr lang="en-US" sz="1400"/>
              <a:t>(</a:t>
            </a:r>
            <a:r>
              <a:rPr lang="ja-JP" sz="1400"/>
              <a:t>日本以外</a:t>
            </a:r>
            <a:r>
              <a:rPr lang="en-US" sz="1400"/>
              <a:t>)</a:t>
            </a:r>
          </a:p>
        </c:rich>
      </c:tx>
      <c:layout>
        <c:manualLayout>
          <c:xMode val="edge"/>
          <c:yMode val="edge"/>
          <c:x val="0.37774987781699731"/>
          <c:y val="1.9239335737238503E-2"/>
        </c:manualLayout>
      </c:layout>
    </c:title>
    <c:plotArea>
      <c:layout>
        <c:manualLayout>
          <c:layoutTarget val="inner"/>
          <c:xMode val="edge"/>
          <c:yMode val="edge"/>
          <c:x val="8.3454013418035544E-2"/>
          <c:y val="0.10951008645533167"/>
          <c:w val="0.88864058441780935"/>
          <c:h val="0.6096941153383898"/>
        </c:manualLayout>
      </c:layout>
      <c:barChart>
        <c:barDir val="col"/>
        <c:grouping val="percentStacked"/>
        <c:ser>
          <c:idx val="0"/>
          <c:order val="0"/>
          <c:tx>
            <c:strRef>
              <c:f>'嫡出子 母の国籍'!$A$31</c:f>
              <c:strCache>
                <c:ptCount val="1"/>
                <c:pt idx="0">
                  <c:v>韓国・朝鮮</c:v>
                </c:pt>
              </c:strCache>
            </c:strRef>
          </c:tx>
          <c:cat>
            <c:strRef>
              <c:f>'嫡出子 母の国籍'!$B$29:$K$29</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'嫡出子 母の国籍'!$B$31:$K$31</c:f>
              <c:numCache>
                <c:formatCode>#,##0_ </c:formatCode>
                <c:ptCount val="10"/>
                <c:pt idx="0">
                  <c:v>37</c:v>
                </c:pt>
                <c:pt idx="1">
                  <c:v>33</c:v>
                </c:pt>
                <c:pt idx="2">
                  <c:v>30</c:v>
                </c:pt>
                <c:pt idx="3">
                  <c:v>24</c:v>
                </c:pt>
                <c:pt idx="4">
                  <c:v>26</c:v>
                </c:pt>
                <c:pt idx="5">
                  <c:v>14</c:v>
                </c:pt>
                <c:pt idx="6">
                  <c:v>28</c:v>
                </c:pt>
                <c:pt idx="7">
                  <c:v>26</c:v>
                </c:pt>
                <c:pt idx="8">
                  <c:v>13</c:v>
                </c:pt>
                <c:pt idx="9">
                  <c:v>12</c:v>
                </c:pt>
              </c:numCache>
            </c:numRef>
          </c:val>
        </c:ser>
        <c:ser>
          <c:idx val="1"/>
          <c:order val="1"/>
          <c:tx>
            <c:strRef>
              <c:f>'嫡出子 母の国籍'!$A$32</c:f>
              <c:strCache>
                <c:ptCount val="1"/>
                <c:pt idx="0">
                  <c:v>中国</c:v>
                </c:pt>
              </c:strCache>
            </c:strRef>
          </c:tx>
          <c:cat>
            <c:strRef>
              <c:f>'嫡出子 母の国籍'!$B$29:$K$29</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'嫡出子 母の国籍'!$B$32:$K$32</c:f>
              <c:numCache>
                <c:formatCode>#,##0_ </c:formatCode>
                <c:ptCount val="10"/>
                <c:pt idx="0">
                  <c:v>26</c:v>
                </c:pt>
                <c:pt idx="1">
                  <c:v>30</c:v>
                </c:pt>
                <c:pt idx="2">
                  <c:v>27</c:v>
                </c:pt>
                <c:pt idx="3">
                  <c:v>34</c:v>
                </c:pt>
                <c:pt idx="4">
                  <c:v>41</c:v>
                </c:pt>
                <c:pt idx="5">
                  <c:v>40</c:v>
                </c:pt>
                <c:pt idx="6">
                  <c:v>39</c:v>
                </c:pt>
                <c:pt idx="7">
                  <c:v>31</c:v>
                </c:pt>
                <c:pt idx="8">
                  <c:v>29</c:v>
                </c:pt>
                <c:pt idx="9">
                  <c:v>23</c:v>
                </c:pt>
              </c:numCache>
            </c:numRef>
          </c:val>
        </c:ser>
        <c:ser>
          <c:idx val="2"/>
          <c:order val="2"/>
          <c:tx>
            <c:strRef>
              <c:f>'嫡出子 母の国籍'!$A$33</c:f>
              <c:strCache>
                <c:ptCount val="1"/>
                <c:pt idx="0">
                  <c:v>フィリピン</c:v>
                </c:pt>
              </c:strCache>
            </c:strRef>
          </c:tx>
          <c:cat>
            <c:strRef>
              <c:f>'嫡出子 母の国籍'!$B$29:$K$29</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'嫡出子 母の国籍'!$B$33:$K$33</c:f>
              <c:numCache>
                <c:formatCode>#,##0_ </c:formatCode>
                <c:ptCount val="10"/>
                <c:pt idx="0">
                  <c:v>31</c:v>
                </c:pt>
                <c:pt idx="1">
                  <c:v>36</c:v>
                </c:pt>
                <c:pt idx="2">
                  <c:v>26</c:v>
                </c:pt>
                <c:pt idx="3">
                  <c:v>38</c:v>
                </c:pt>
                <c:pt idx="4">
                  <c:v>40</c:v>
                </c:pt>
                <c:pt idx="5">
                  <c:v>45</c:v>
                </c:pt>
                <c:pt idx="6">
                  <c:v>38</c:v>
                </c:pt>
                <c:pt idx="7">
                  <c:v>35</c:v>
                </c:pt>
                <c:pt idx="8">
                  <c:v>33</c:v>
                </c:pt>
                <c:pt idx="9">
                  <c:v>28</c:v>
                </c:pt>
              </c:numCache>
            </c:numRef>
          </c:val>
        </c:ser>
        <c:ser>
          <c:idx val="3"/>
          <c:order val="3"/>
          <c:tx>
            <c:strRef>
              <c:f>'嫡出子 母の国籍'!$A$34</c:f>
              <c:strCache>
                <c:ptCount val="1"/>
                <c:pt idx="0">
                  <c:v>タイ</c:v>
                </c:pt>
              </c:strCache>
            </c:strRef>
          </c:tx>
          <c:cat>
            <c:strRef>
              <c:f>'嫡出子 母の国籍'!$B$29:$K$29</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'嫡出子 母の国籍'!$B$34:$K$34</c:f>
              <c:numCache>
                <c:formatCode>#,##0_ </c:formatCode>
                <c:ptCount val="10"/>
                <c:pt idx="0">
                  <c:v>5</c:v>
                </c:pt>
                <c:pt idx="1">
                  <c:v>0</c:v>
                </c:pt>
                <c:pt idx="2">
                  <c:v>1</c:v>
                </c:pt>
                <c:pt idx="3">
                  <c:v>2</c:v>
                </c:pt>
                <c:pt idx="4">
                  <c:v>5</c:v>
                </c:pt>
                <c:pt idx="5">
                  <c:v>3</c:v>
                </c:pt>
                <c:pt idx="6">
                  <c:v>3</c:v>
                </c:pt>
                <c:pt idx="7">
                  <c:v>1</c:v>
                </c:pt>
                <c:pt idx="8">
                  <c:v>3</c:v>
                </c:pt>
                <c:pt idx="9">
                  <c:v>1</c:v>
                </c:pt>
              </c:numCache>
            </c:numRef>
          </c:val>
        </c:ser>
        <c:ser>
          <c:idx val="4"/>
          <c:order val="4"/>
          <c:tx>
            <c:strRef>
              <c:f>'嫡出子 母の国籍'!$A$35</c:f>
              <c:strCache>
                <c:ptCount val="1"/>
                <c:pt idx="0">
                  <c:v>米国</c:v>
                </c:pt>
              </c:strCache>
            </c:strRef>
          </c:tx>
          <c:cat>
            <c:strRef>
              <c:f>'嫡出子 母の国籍'!$B$29:$K$29</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'嫡出子 母の国籍'!$B$35:$K$35</c:f>
              <c:numCache>
                <c:formatCode>#,##0_ </c:formatCode>
                <c:ptCount val="10"/>
                <c:pt idx="0">
                  <c:v>1</c:v>
                </c:pt>
                <c:pt idx="1">
                  <c:v>0</c:v>
                </c:pt>
                <c:pt idx="2">
                  <c:v>0</c:v>
                </c:pt>
                <c:pt idx="3">
                  <c:v>0</c:v>
                </c:pt>
                <c:pt idx="4">
                  <c:v>1</c:v>
                </c:pt>
                <c:pt idx="5">
                  <c:v>0</c:v>
                </c:pt>
                <c:pt idx="6">
                  <c:v>1</c:v>
                </c:pt>
                <c:pt idx="7">
                  <c:v>1</c:v>
                </c:pt>
                <c:pt idx="8">
                  <c:v>1</c:v>
                </c:pt>
                <c:pt idx="9">
                  <c:v>0</c:v>
                </c:pt>
              </c:numCache>
            </c:numRef>
          </c:val>
        </c:ser>
        <c:ser>
          <c:idx val="5"/>
          <c:order val="5"/>
          <c:tx>
            <c:strRef>
              <c:f>'嫡出子 母の国籍'!$A$36</c:f>
              <c:strCache>
                <c:ptCount val="1"/>
                <c:pt idx="0">
                  <c:v>ブラジル</c:v>
                </c:pt>
              </c:strCache>
            </c:strRef>
          </c:tx>
          <c:cat>
            <c:strRef>
              <c:f>'嫡出子 母の国籍'!$B$29:$K$29</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'嫡出子 母の国籍'!$B$36:$K$36</c:f>
              <c:numCache>
                <c:formatCode>#,##0_ </c:formatCode>
                <c:ptCount val="10"/>
                <c:pt idx="0">
                  <c:v>3</c:v>
                </c:pt>
                <c:pt idx="1">
                  <c:v>1</c:v>
                </c:pt>
                <c:pt idx="2">
                  <c:v>2</c:v>
                </c:pt>
                <c:pt idx="3">
                  <c:v>5</c:v>
                </c:pt>
                <c:pt idx="4">
                  <c:v>2</c:v>
                </c:pt>
                <c:pt idx="5">
                  <c:v>2</c:v>
                </c:pt>
                <c:pt idx="6">
                  <c:v>0</c:v>
                </c:pt>
                <c:pt idx="7">
                  <c:v>4</c:v>
                </c:pt>
                <c:pt idx="8">
                  <c:v>0</c:v>
                </c:pt>
                <c:pt idx="9">
                  <c:v>4</c:v>
                </c:pt>
              </c:numCache>
            </c:numRef>
          </c:val>
        </c:ser>
        <c:ser>
          <c:idx val="6"/>
          <c:order val="6"/>
          <c:tx>
            <c:strRef>
              <c:f>'嫡出子 母の国籍'!$A$37</c:f>
              <c:strCache>
                <c:ptCount val="1"/>
                <c:pt idx="0">
                  <c:v>ペルー</c:v>
                </c:pt>
              </c:strCache>
            </c:strRef>
          </c:tx>
          <c:cat>
            <c:strRef>
              <c:f>'嫡出子 母の国籍'!$B$29:$K$29</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'嫡出子 母の国籍'!$B$37:$K$37</c:f>
              <c:numCache>
                <c:formatCode>#,##0_ </c:formatCode>
                <c:ptCount val="10"/>
                <c:pt idx="0">
                  <c:v>1</c:v>
                </c:pt>
                <c:pt idx="1">
                  <c:v>0</c:v>
                </c:pt>
                <c:pt idx="2">
                  <c:v>1</c:v>
                </c:pt>
                <c:pt idx="3">
                  <c:v>0</c:v>
                </c:pt>
                <c:pt idx="4">
                  <c:v>1</c:v>
                </c:pt>
                <c:pt idx="5">
                  <c:v>1</c:v>
                </c:pt>
                <c:pt idx="6">
                  <c:v>1</c:v>
                </c:pt>
                <c:pt idx="7">
                  <c:v>0</c:v>
                </c:pt>
                <c:pt idx="8">
                  <c:v>4</c:v>
                </c:pt>
                <c:pt idx="9">
                  <c:v>0</c:v>
                </c:pt>
              </c:numCache>
            </c:numRef>
          </c:val>
        </c:ser>
        <c:ser>
          <c:idx val="7"/>
          <c:order val="7"/>
          <c:tx>
            <c:strRef>
              <c:f>'嫡出子 母の国籍'!$A$38</c:f>
              <c:strCache>
                <c:ptCount val="1"/>
                <c:pt idx="0">
                  <c:v>その他の国</c:v>
                </c:pt>
              </c:strCache>
            </c:strRef>
          </c:tx>
          <c:cat>
            <c:strRef>
              <c:f>'嫡出子 母の国籍'!$B$29:$K$29</c:f>
              <c:strCache>
                <c:ptCount val="10"/>
                <c:pt idx="0">
                  <c:v>平成13年</c:v>
                </c:pt>
                <c:pt idx="1">
                  <c:v>14年</c:v>
                </c:pt>
                <c:pt idx="2">
                  <c:v>15年</c:v>
                </c:pt>
                <c:pt idx="3">
                  <c:v>16年</c:v>
                </c:pt>
                <c:pt idx="4">
                  <c:v>17年</c:v>
                </c:pt>
                <c:pt idx="5">
                  <c:v>18年</c:v>
                </c:pt>
                <c:pt idx="6">
                  <c:v>19年</c:v>
                </c:pt>
                <c:pt idx="7">
                  <c:v>20年</c:v>
                </c:pt>
                <c:pt idx="8">
                  <c:v>21年</c:v>
                </c:pt>
                <c:pt idx="9">
                  <c:v>22年</c:v>
                </c:pt>
              </c:strCache>
            </c:strRef>
          </c:cat>
          <c:val>
            <c:numRef>
              <c:f>'嫡出子 母の国籍'!$B$38:$K$38</c:f>
              <c:numCache>
                <c:formatCode>0_ </c:formatCode>
                <c:ptCount val="10"/>
                <c:pt idx="0">
                  <c:v>4</c:v>
                </c:pt>
                <c:pt idx="1">
                  <c:v>6</c:v>
                </c:pt>
                <c:pt idx="2">
                  <c:v>7</c:v>
                </c:pt>
                <c:pt idx="3">
                  <c:v>11</c:v>
                </c:pt>
                <c:pt idx="4">
                  <c:v>14</c:v>
                </c:pt>
                <c:pt idx="5">
                  <c:v>19</c:v>
                </c:pt>
                <c:pt idx="6">
                  <c:v>10</c:v>
                </c:pt>
                <c:pt idx="7">
                  <c:v>8</c:v>
                </c:pt>
                <c:pt idx="8">
                  <c:v>11</c:v>
                </c:pt>
                <c:pt idx="9">
                  <c:v>8</c:v>
                </c:pt>
              </c:numCache>
            </c:numRef>
          </c:val>
        </c:ser>
        <c:overlap val="100"/>
        <c:axId val="75414528"/>
        <c:axId val="75424512"/>
      </c:barChart>
      <c:catAx>
        <c:axId val="75414528"/>
        <c:scaling>
          <c:orientation val="minMax"/>
        </c:scaling>
        <c:axPos val="b"/>
        <c:numFmt formatCode="General" sourceLinked="1"/>
        <c:majorTickMark val="in"/>
        <c:tickLblPos val="nextTo"/>
        <c:txPr>
          <a:bodyPr rot="-2700000" vert="horz"/>
          <a:lstStyle/>
          <a:p>
            <a:pPr>
              <a:defRPr/>
            </a:pPr>
            <a:endParaRPr lang="ja-JP"/>
          </a:p>
        </c:txPr>
        <c:crossAx val="75424512"/>
        <c:crosses val="autoZero"/>
        <c:auto val="1"/>
        <c:lblAlgn val="ctr"/>
        <c:lblOffset val="100"/>
        <c:tickLblSkip val="1"/>
        <c:tickMarkSkip val="1"/>
      </c:catAx>
      <c:valAx>
        <c:axId val="75424512"/>
        <c:scaling>
          <c:orientation val="minMax"/>
          <c:max val="1"/>
          <c:min val="0"/>
        </c:scaling>
        <c:axPos val="l"/>
        <c:majorGridlines/>
        <c:numFmt formatCode="0%" sourceLinked="1"/>
        <c:majorTickMark val="in"/>
        <c:tickLblPos val="nextTo"/>
        <c:txPr>
          <a:bodyPr rot="0" vert="horz"/>
          <a:lstStyle/>
          <a:p>
            <a:pPr>
              <a:defRPr/>
            </a:pPr>
            <a:endParaRPr lang="ja-JP"/>
          </a:p>
        </c:txPr>
        <c:crossAx val="75414528"/>
        <c:crosses val="autoZero"/>
        <c:crossBetween val="between"/>
        <c:majorUnit val="0.5"/>
      </c:valAx>
    </c:plotArea>
    <c:legend>
      <c:legendPos val="b"/>
      <c:layout>
        <c:manualLayout>
          <c:xMode val="edge"/>
          <c:yMode val="edge"/>
          <c:x val="7.1724137931034521E-2"/>
          <c:y val="0.89018691588784771"/>
          <c:w val="0.90896551724137964"/>
          <c:h val="9.3457943925234238E-2"/>
        </c:manualLayout>
      </c:layout>
    </c:legend>
    <c:plotVisOnly val="1"/>
    <c:dispBlanksAs val="gap"/>
  </c:chart>
  <c:printSettings>
    <c:headerFooter alignWithMargins="0"/>
    <c:pageMargins b="0.98425196850393659" l="0.78740157480314954" r="0.78740157480314954" t="0.98425196850393659" header="0.51181102362204722" footer="0.51181102362204722"/>
    <c:pageSetup paperSize="9"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en-US"/>
              <a:t>世帯主の主な仕事</a:t>
            </a:r>
          </a:p>
        </c:rich>
      </c:tx>
      <c:layout/>
    </c:title>
    <c:plotArea>
      <c:layout/>
      <c:barChart>
        <c:barDir val="col"/>
        <c:grouping val="stacked"/>
        <c:ser>
          <c:idx val="0"/>
          <c:order val="0"/>
          <c:tx>
            <c:strRef>
              <c:f>世帯の主な仕事!$A$3</c:f>
              <c:strCache>
                <c:ptCount val="1"/>
                <c:pt idx="0">
                  <c:v>農家</c:v>
                </c:pt>
              </c:strCache>
            </c:strRef>
          </c:tx>
          <c:cat>
            <c:strRef>
              <c:f>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世帯の主な仕事!$B$3:$K$3</c:f>
              <c:numCache>
                <c:formatCode>#,##0;[Red]\-#,##0</c:formatCode>
                <c:ptCount val="10"/>
                <c:pt idx="0">
                  <c:v>588</c:v>
                </c:pt>
                <c:pt idx="1">
                  <c:v>447</c:v>
                </c:pt>
                <c:pt idx="2">
                  <c:v>410</c:v>
                </c:pt>
                <c:pt idx="3">
                  <c:v>358</c:v>
                </c:pt>
                <c:pt idx="4">
                  <c:v>391</c:v>
                </c:pt>
                <c:pt idx="5">
                  <c:v>307</c:v>
                </c:pt>
                <c:pt idx="6">
                  <c:v>288</c:v>
                </c:pt>
                <c:pt idx="7">
                  <c:v>266</c:v>
                </c:pt>
                <c:pt idx="8">
                  <c:v>245</c:v>
                </c:pt>
                <c:pt idx="9">
                  <c:v>216</c:v>
                </c:pt>
              </c:numCache>
            </c:numRef>
          </c:val>
        </c:ser>
        <c:ser>
          <c:idx val="1"/>
          <c:order val="1"/>
          <c:tx>
            <c:strRef>
              <c:f>世帯の主な仕事!$A$4</c:f>
              <c:strCache>
                <c:ptCount val="1"/>
                <c:pt idx="0">
                  <c:v>自営業</c:v>
                </c:pt>
              </c:strCache>
            </c:strRef>
          </c:tx>
          <c:cat>
            <c:strRef>
              <c:f>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世帯の主な仕事!$B$4:$K$4</c:f>
              <c:numCache>
                <c:formatCode>#,##0;[Red]\-#,##0</c:formatCode>
                <c:ptCount val="10"/>
                <c:pt idx="0">
                  <c:v>844</c:v>
                </c:pt>
                <c:pt idx="1">
                  <c:v>786</c:v>
                </c:pt>
                <c:pt idx="2">
                  <c:v>700</c:v>
                </c:pt>
                <c:pt idx="3">
                  <c:v>698</c:v>
                </c:pt>
                <c:pt idx="4">
                  <c:v>706</c:v>
                </c:pt>
                <c:pt idx="5">
                  <c:v>667</c:v>
                </c:pt>
                <c:pt idx="6">
                  <c:v>688</c:v>
                </c:pt>
                <c:pt idx="7">
                  <c:v>657</c:v>
                </c:pt>
                <c:pt idx="8">
                  <c:v>629</c:v>
                </c:pt>
                <c:pt idx="9">
                  <c:v>622</c:v>
                </c:pt>
              </c:numCache>
            </c:numRef>
          </c:val>
        </c:ser>
        <c:ser>
          <c:idx val="2"/>
          <c:order val="2"/>
          <c:tx>
            <c:strRef>
              <c:f>世帯の主な仕事!$A$5</c:f>
              <c:strCache>
                <c:ptCount val="1"/>
                <c:pt idx="0">
                  <c:v>勤労者１</c:v>
                </c:pt>
              </c:strCache>
            </c:strRef>
          </c:tx>
          <c:cat>
            <c:strRef>
              <c:f>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世帯の主な仕事!$B$5:$K$5</c:f>
              <c:numCache>
                <c:formatCode>#,##0;[Red]\-#,##0</c:formatCode>
                <c:ptCount val="10"/>
                <c:pt idx="0">
                  <c:v>3069</c:v>
                </c:pt>
                <c:pt idx="1">
                  <c:v>3003</c:v>
                </c:pt>
                <c:pt idx="2">
                  <c:v>2920</c:v>
                </c:pt>
                <c:pt idx="3">
                  <c:v>2940</c:v>
                </c:pt>
                <c:pt idx="4">
                  <c:v>2963</c:v>
                </c:pt>
                <c:pt idx="5">
                  <c:v>3082</c:v>
                </c:pt>
                <c:pt idx="6">
                  <c:v>2927</c:v>
                </c:pt>
                <c:pt idx="7">
                  <c:v>2920</c:v>
                </c:pt>
                <c:pt idx="8">
                  <c:v>2943</c:v>
                </c:pt>
                <c:pt idx="9">
                  <c:v>2777</c:v>
                </c:pt>
              </c:numCache>
            </c:numRef>
          </c:val>
        </c:ser>
        <c:ser>
          <c:idx val="3"/>
          <c:order val="3"/>
          <c:tx>
            <c:strRef>
              <c:f>世帯の主な仕事!$A$6</c:f>
              <c:strCache>
                <c:ptCount val="1"/>
                <c:pt idx="0">
                  <c:v>勤労者２</c:v>
                </c:pt>
              </c:strCache>
            </c:strRef>
          </c:tx>
          <c:cat>
            <c:strRef>
              <c:f>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世帯の主な仕事!$B$6:$K$6</c:f>
              <c:numCache>
                <c:formatCode>#,##0;[Red]\-#,##0</c:formatCode>
                <c:ptCount val="10"/>
                <c:pt idx="0">
                  <c:v>2530</c:v>
                </c:pt>
                <c:pt idx="1">
                  <c:v>2433</c:v>
                </c:pt>
                <c:pt idx="2">
                  <c:v>2396</c:v>
                </c:pt>
                <c:pt idx="3">
                  <c:v>2337</c:v>
                </c:pt>
                <c:pt idx="4">
                  <c:v>2266</c:v>
                </c:pt>
                <c:pt idx="5">
                  <c:v>2410</c:v>
                </c:pt>
                <c:pt idx="6">
                  <c:v>2421</c:v>
                </c:pt>
                <c:pt idx="7">
                  <c:v>2504</c:v>
                </c:pt>
                <c:pt idx="8">
                  <c:v>2436</c:v>
                </c:pt>
                <c:pt idx="9">
                  <c:v>2440</c:v>
                </c:pt>
              </c:numCache>
            </c:numRef>
          </c:val>
        </c:ser>
        <c:ser>
          <c:idx val="4"/>
          <c:order val="4"/>
          <c:tx>
            <c:strRef>
              <c:f>世帯の主な仕事!$A$7</c:f>
              <c:strCache>
                <c:ptCount val="1"/>
                <c:pt idx="0">
                  <c:v>その他</c:v>
                </c:pt>
              </c:strCache>
            </c:strRef>
          </c:tx>
          <c:cat>
            <c:strRef>
              <c:f>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世帯の主な仕事!$B$7:$K$7</c:f>
              <c:numCache>
                <c:formatCode>#,##0;[Red]\-#,##0</c:formatCode>
                <c:ptCount val="10"/>
                <c:pt idx="0">
                  <c:v>685</c:v>
                </c:pt>
                <c:pt idx="1">
                  <c:v>856</c:v>
                </c:pt>
                <c:pt idx="2">
                  <c:v>783</c:v>
                </c:pt>
                <c:pt idx="3">
                  <c:v>774</c:v>
                </c:pt>
                <c:pt idx="4">
                  <c:v>627</c:v>
                </c:pt>
                <c:pt idx="5">
                  <c:v>612</c:v>
                </c:pt>
                <c:pt idx="6">
                  <c:v>561</c:v>
                </c:pt>
                <c:pt idx="7">
                  <c:v>529</c:v>
                </c:pt>
                <c:pt idx="8">
                  <c:v>557</c:v>
                </c:pt>
                <c:pt idx="9">
                  <c:v>634</c:v>
                </c:pt>
              </c:numCache>
            </c:numRef>
          </c:val>
        </c:ser>
        <c:ser>
          <c:idx val="5"/>
          <c:order val="5"/>
          <c:tx>
            <c:strRef>
              <c:f>世帯の主な仕事!$A$8</c:f>
              <c:strCache>
                <c:ptCount val="1"/>
                <c:pt idx="0">
                  <c:v>無職</c:v>
                </c:pt>
              </c:strCache>
            </c:strRef>
          </c:tx>
          <c:cat>
            <c:strRef>
              <c:f>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世帯の主な仕事!$B$8:$K$8</c:f>
              <c:numCache>
                <c:formatCode>#,##0;[Red]\-#,##0</c:formatCode>
                <c:ptCount val="10"/>
                <c:pt idx="0">
                  <c:v>76</c:v>
                </c:pt>
                <c:pt idx="1">
                  <c:v>96</c:v>
                </c:pt>
                <c:pt idx="2">
                  <c:v>94</c:v>
                </c:pt>
                <c:pt idx="3">
                  <c:v>70</c:v>
                </c:pt>
                <c:pt idx="4">
                  <c:v>93</c:v>
                </c:pt>
                <c:pt idx="5">
                  <c:v>64</c:v>
                </c:pt>
                <c:pt idx="6">
                  <c:v>61</c:v>
                </c:pt>
                <c:pt idx="7">
                  <c:v>63</c:v>
                </c:pt>
                <c:pt idx="8">
                  <c:v>85</c:v>
                </c:pt>
                <c:pt idx="9">
                  <c:v>70</c:v>
                </c:pt>
              </c:numCache>
            </c:numRef>
          </c:val>
        </c:ser>
        <c:ser>
          <c:idx val="6"/>
          <c:order val="6"/>
          <c:tx>
            <c:strRef>
              <c:f>世帯の主な仕事!$A$9</c:f>
              <c:strCache>
                <c:ptCount val="1"/>
                <c:pt idx="0">
                  <c:v>不詳</c:v>
                </c:pt>
              </c:strCache>
            </c:strRef>
          </c:tx>
          <c:cat>
            <c:strRef>
              <c:f>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世帯の主な仕事!$B$9:$K$9</c:f>
              <c:numCache>
                <c:formatCode>#,##0;[Red]\-#,##0</c:formatCode>
                <c:ptCount val="10"/>
                <c:pt idx="0">
                  <c:v>166</c:v>
                </c:pt>
                <c:pt idx="1">
                  <c:v>137</c:v>
                </c:pt>
                <c:pt idx="2">
                  <c:v>143</c:v>
                </c:pt>
                <c:pt idx="3">
                  <c:v>106</c:v>
                </c:pt>
                <c:pt idx="4">
                  <c:v>102</c:v>
                </c:pt>
                <c:pt idx="5">
                  <c:v>182</c:v>
                </c:pt>
                <c:pt idx="6">
                  <c:v>245</c:v>
                </c:pt>
                <c:pt idx="7">
                  <c:v>200</c:v>
                </c:pt>
                <c:pt idx="8">
                  <c:v>147</c:v>
                </c:pt>
                <c:pt idx="9">
                  <c:v>115</c:v>
                </c:pt>
              </c:numCache>
            </c:numRef>
          </c:val>
        </c:ser>
        <c:gapWidth val="75"/>
        <c:overlap val="100"/>
        <c:axId val="75493760"/>
        <c:axId val="75495296"/>
      </c:barChart>
      <c:catAx>
        <c:axId val="75493760"/>
        <c:scaling>
          <c:orientation val="minMax"/>
        </c:scaling>
        <c:axPos val="b"/>
        <c:majorTickMark val="none"/>
        <c:tickLblPos val="nextTo"/>
        <c:crossAx val="75495296"/>
        <c:crosses val="autoZero"/>
        <c:auto val="1"/>
        <c:lblAlgn val="ctr"/>
        <c:lblOffset val="100"/>
      </c:catAx>
      <c:valAx>
        <c:axId val="75495296"/>
        <c:scaling>
          <c:orientation val="minMax"/>
        </c:scaling>
        <c:axPos val="l"/>
        <c:majorGridlines/>
        <c:numFmt formatCode="#,##0;[Red]\-#,##0" sourceLinked="1"/>
        <c:majorTickMark val="none"/>
        <c:tickLblPos val="nextTo"/>
        <c:spPr>
          <a:ln w="9525">
            <a:noFill/>
          </a:ln>
        </c:spPr>
        <c:crossAx val="75493760"/>
        <c:crosses val="autoZero"/>
        <c:crossBetween val="between"/>
      </c:valAx>
    </c:plotArea>
    <c:legend>
      <c:legendPos val="b"/>
      <c:layout/>
    </c:legend>
    <c:plotVisOnly val="1"/>
  </c:chart>
  <c:printSettings>
    <c:headerFooter/>
    <c:pageMargins b="0.75000000000000033" l="0.70000000000000029" r="0.70000000000000029" t="0.75000000000000033" header="0.30000000000000016" footer="0.30000000000000016"/>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第</a:t>
            </a:r>
            <a:r>
              <a:rPr lang="en-US" sz="1400"/>
              <a:t>1</a:t>
            </a:r>
            <a:r>
              <a:rPr lang="ja-JP" sz="1400"/>
              <a:t>子出生時の世帯の主な仕事</a:t>
            </a:r>
          </a:p>
        </c:rich>
      </c:tx>
      <c:layout>
        <c:manualLayout>
          <c:xMode val="edge"/>
          <c:yMode val="edge"/>
          <c:x val="0.35569108187134502"/>
          <c:y val="2.2640972222222326E-2"/>
        </c:manualLayout>
      </c:layout>
    </c:title>
    <c:plotArea>
      <c:layout>
        <c:manualLayout>
          <c:layoutTarget val="inner"/>
          <c:xMode val="edge"/>
          <c:yMode val="edge"/>
          <c:x val="0.10914020467836259"/>
          <c:y val="0.113895343081915"/>
          <c:w val="0.82810350877192818"/>
          <c:h val="0.74259763689408642"/>
        </c:manualLayout>
      </c:layout>
      <c:barChart>
        <c:barDir val="col"/>
        <c:grouping val="stacked"/>
        <c:ser>
          <c:idx val="0"/>
          <c:order val="0"/>
          <c:tx>
            <c:strRef>
              <c:f>第１出生時の世帯の主な仕事!$A$3</c:f>
              <c:strCache>
                <c:ptCount val="1"/>
                <c:pt idx="0">
                  <c:v>農家</c:v>
                </c:pt>
              </c:strCache>
            </c:strRef>
          </c:tx>
          <c:dLbls>
            <c:delete val="1"/>
          </c:dLbls>
          <c:cat>
            <c:strRef>
              <c:f>第１出生時の世帯の主な仕事!$B$2:$K$2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第１出生時の世帯の主な仕事!$B$3:$K$3</c:f>
              <c:numCache>
                <c:formatCode>#,##0_ </c:formatCode>
                <c:ptCount val="10"/>
                <c:pt idx="0">
                  <c:v>213</c:v>
                </c:pt>
                <c:pt idx="1">
                  <c:v>187</c:v>
                </c:pt>
                <c:pt idx="2">
                  <c:v>183</c:v>
                </c:pt>
                <c:pt idx="3">
                  <c:v>155</c:v>
                </c:pt>
                <c:pt idx="4">
                  <c:v>154</c:v>
                </c:pt>
                <c:pt idx="5">
                  <c:v>115</c:v>
                </c:pt>
                <c:pt idx="6">
                  <c:v>115</c:v>
                </c:pt>
                <c:pt idx="7">
                  <c:v>114</c:v>
                </c:pt>
                <c:pt idx="8">
                  <c:v>102</c:v>
                </c:pt>
                <c:pt idx="9">
                  <c:v>79</c:v>
                </c:pt>
              </c:numCache>
            </c:numRef>
          </c:val>
        </c:ser>
        <c:ser>
          <c:idx val="1"/>
          <c:order val="1"/>
          <c:tx>
            <c:strRef>
              <c:f>第１出生時の世帯の主な仕事!$A$4</c:f>
              <c:strCache>
                <c:ptCount val="1"/>
                <c:pt idx="0">
                  <c:v>自営業</c:v>
                </c:pt>
              </c:strCache>
            </c:strRef>
          </c:tx>
          <c:dLbls>
            <c:delete val="1"/>
          </c:dLbls>
          <c:cat>
            <c:strRef>
              <c:f>第１出生時の世帯の主な仕事!$B$2:$K$2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第１出生時の世帯の主な仕事!$B$4:$K$4</c:f>
              <c:numCache>
                <c:formatCode>#,##0_ </c:formatCode>
                <c:ptCount val="10"/>
                <c:pt idx="0">
                  <c:v>331</c:v>
                </c:pt>
                <c:pt idx="1">
                  <c:v>336</c:v>
                </c:pt>
                <c:pt idx="2">
                  <c:v>270</c:v>
                </c:pt>
                <c:pt idx="3">
                  <c:v>282</c:v>
                </c:pt>
                <c:pt idx="4">
                  <c:v>275</c:v>
                </c:pt>
                <c:pt idx="5">
                  <c:v>258</c:v>
                </c:pt>
                <c:pt idx="6">
                  <c:v>294</c:v>
                </c:pt>
                <c:pt idx="7">
                  <c:v>273</c:v>
                </c:pt>
                <c:pt idx="8">
                  <c:v>260</c:v>
                </c:pt>
                <c:pt idx="9">
                  <c:v>238</c:v>
                </c:pt>
              </c:numCache>
            </c:numRef>
          </c:val>
        </c:ser>
        <c:ser>
          <c:idx val="2"/>
          <c:order val="2"/>
          <c:tx>
            <c:strRef>
              <c:f>第１出生時の世帯の主な仕事!$A$5</c:f>
              <c:strCache>
                <c:ptCount val="1"/>
                <c:pt idx="0">
                  <c:v>勤労者１</c:v>
                </c:pt>
              </c:strCache>
            </c:strRef>
          </c:tx>
          <c:dLbls>
            <c:delete val="1"/>
          </c:dLbls>
          <c:cat>
            <c:strRef>
              <c:f>第１出生時の世帯の主な仕事!$B$2:$K$2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第１出生時の世帯の主な仕事!$B$5:$K$5</c:f>
              <c:numCache>
                <c:formatCode>#,##0_ </c:formatCode>
                <c:ptCount val="10"/>
                <c:pt idx="0">
                  <c:v>1483</c:v>
                </c:pt>
                <c:pt idx="1">
                  <c:v>1460</c:v>
                </c:pt>
                <c:pt idx="2">
                  <c:v>1419</c:v>
                </c:pt>
                <c:pt idx="3">
                  <c:v>1345</c:v>
                </c:pt>
                <c:pt idx="4">
                  <c:v>1381</c:v>
                </c:pt>
                <c:pt idx="5">
                  <c:v>1415</c:v>
                </c:pt>
                <c:pt idx="6">
                  <c:v>1356</c:v>
                </c:pt>
                <c:pt idx="7">
                  <c:v>1319</c:v>
                </c:pt>
                <c:pt idx="8">
                  <c:v>1323</c:v>
                </c:pt>
                <c:pt idx="9">
                  <c:v>1222</c:v>
                </c:pt>
              </c:numCache>
            </c:numRef>
          </c:val>
        </c:ser>
        <c:ser>
          <c:idx val="3"/>
          <c:order val="3"/>
          <c:tx>
            <c:strRef>
              <c:f>第１出生時の世帯の主な仕事!$A$6</c:f>
              <c:strCache>
                <c:ptCount val="1"/>
                <c:pt idx="0">
                  <c:v>勤労者２</c:v>
                </c:pt>
              </c:strCache>
            </c:strRef>
          </c:tx>
          <c:dLbls>
            <c:delete val="1"/>
          </c:dLbls>
          <c:cat>
            <c:strRef>
              <c:f>第１出生時の世帯の主な仕事!$B$2:$K$2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第１出生時の世帯の主な仕事!$B$6:$K$6</c:f>
              <c:numCache>
                <c:formatCode>#,##0_ </c:formatCode>
                <c:ptCount val="10"/>
                <c:pt idx="0">
                  <c:v>1165</c:v>
                </c:pt>
                <c:pt idx="1">
                  <c:v>1140</c:v>
                </c:pt>
                <c:pt idx="2">
                  <c:v>1071</c:v>
                </c:pt>
                <c:pt idx="3">
                  <c:v>1132</c:v>
                </c:pt>
                <c:pt idx="4">
                  <c:v>1026</c:v>
                </c:pt>
                <c:pt idx="5">
                  <c:v>1126</c:v>
                </c:pt>
                <c:pt idx="6">
                  <c:v>1141</c:v>
                </c:pt>
                <c:pt idx="7">
                  <c:v>1140</c:v>
                </c:pt>
                <c:pt idx="8">
                  <c:v>1141</c:v>
                </c:pt>
                <c:pt idx="9">
                  <c:v>1112</c:v>
                </c:pt>
              </c:numCache>
            </c:numRef>
          </c:val>
        </c:ser>
        <c:ser>
          <c:idx val="4"/>
          <c:order val="4"/>
          <c:tx>
            <c:strRef>
              <c:f>第１出生時の世帯の主な仕事!$A$7</c:f>
              <c:strCache>
                <c:ptCount val="1"/>
                <c:pt idx="0">
                  <c:v>その他</c:v>
                </c:pt>
              </c:strCache>
            </c:strRef>
          </c:tx>
          <c:dLbls>
            <c:delete val="1"/>
          </c:dLbls>
          <c:cat>
            <c:strRef>
              <c:f>第１出生時の世帯の主な仕事!$B$2:$K$2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第１出生時の世帯の主な仕事!$B$7:$K$7</c:f>
              <c:numCache>
                <c:formatCode>#,##0_ </c:formatCode>
                <c:ptCount val="10"/>
                <c:pt idx="0">
                  <c:v>318</c:v>
                </c:pt>
                <c:pt idx="1">
                  <c:v>423</c:v>
                </c:pt>
                <c:pt idx="2">
                  <c:v>343</c:v>
                </c:pt>
                <c:pt idx="3">
                  <c:v>351</c:v>
                </c:pt>
                <c:pt idx="4">
                  <c:v>302</c:v>
                </c:pt>
                <c:pt idx="5">
                  <c:v>283</c:v>
                </c:pt>
                <c:pt idx="6">
                  <c:v>264</c:v>
                </c:pt>
                <c:pt idx="7">
                  <c:v>239</c:v>
                </c:pt>
                <c:pt idx="8">
                  <c:v>265</c:v>
                </c:pt>
                <c:pt idx="9">
                  <c:v>292</c:v>
                </c:pt>
              </c:numCache>
            </c:numRef>
          </c:val>
        </c:ser>
        <c:ser>
          <c:idx val="5"/>
          <c:order val="5"/>
          <c:tx>
            <c:strRef>
              <c:f>第１出生時の世帯の主な仕事!$A$8</c:f>
              <c:strCache>
                <c:ptCount val="1"/>
                <c:pt idx="0">
                  <c:v>無職</c:v>
                </c:pt>
              </c:strCache>
            </c:strRef>
          </c:tx>
          <c:dLbls>
            <c:delete val="1"/>
          </c:dLbls>
          <c:cat>
            <c:strRef>
              <c:f>第１出生時の世帯の主な仕事!$B$2:$K$2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第１出生時の世帯の主な仕事!$B$8:$K$8</c:f>
              <c:numCache>
                <c:formatCode>#,##0_ </c:formatCode>
                <c:ptCount val="10"/>
                <c:pt idx="0">
                  <c:v>34</c:v>
                </c:pt>
                <c:pt idx="1">
                  <c:v>53</c:v>
                </c:pt>
                <c:pt idx="2">
                  <c:v>43</c:v>
                </c:pt>
                <c:pt idx="3">
                  <c:v>33</c:v>
                </c:pt>
                <c:pt idx="4">
                  <c:v>50</c:v>
                </c:pt>
                <c:pt idx="5">
                  <c:v>36</c:v>
                </c:pt>
                <c:pt idx="6">
                  <c:v>29</c:v>
                </c:pt>
                <c:pt idx="7">
                  <c:v>28</c:v>
                </c:pt>
                <c:pt idx="8">
                  <c:v>38</c:v>
                </c:pt>
                <c:pt idx="9">
                  <c:v>25</c:v>
                </c:pt>
              </c:numCache>
            </c:numRef>
          </c:val>
        </c:ser>
        <c:ser>
          <c:idx val="6"/>
          <c:order val="6"/>
          <c:tx>
            <c:strRef>
              <c:f>第１出生時の世帯の主な仕事!$A$9</c:f>
              <c:strCache>
                <c:ptCount val="1"/>
                <c:pt idx="0">
                  <c:v>不詳</c:v>
                </c:pt>
              </c:strCache>
            </c:strRef>
          </c:tx>
          <c:dLbls>
            <c:delete val="1"/>
          </c:dLbls>
          <c:cat>
            <c:strRef>
              <c:f>第１出生時の世帯の主な仕事!$B$2:$K$2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第１出生時の世帯の主な仕事!$B$9:$K$9</c:f>
              <c:numCache>
                <c:formatCode>#,##0_ </c:formatCode>
                <c:ptCount val="10"/>
                <c:pt idx="0">
                  <c:v>73</c:v>
                </c:pt>
                <c:pt idx="1">
                  <c:v>59</c:v>
                </c:pt>
                <c:pt idx="2">
                  <c:v>67</c:v>
                </c:pt>
                <c:pt idx="3">
                  <c:v>50</c:v>
                </c:pt>
                <c:pt idx="4">
                  <c:v>44</c:v>
                </c:pt>
                <c:pt idx="5">
                  <c:v>78</c:v>
                </c:pt>
                <c:pt idx="6">
                  <c:v>112</c:v>
                </c:pt>
                <c:pt idx="7">
                  <c:v>85</c:v>
                </c:pt>
                <c:pt idx="8">
                  <c:v>73</c:v>
                </c:pt>
                <c:pt idx="9">
                  <c:v>52</c:v>
                </c:pt>
              </c:numCache>
            </c:numRef>
          </c:val>
        </c:ser>
        <c:dLbls>
          <c:showSerName val="1"/>
        </c:dLbls>
        <c:gapWidth val="75"/>
        <c:overlap val="100"/>
        <c:axId val="75726848"/>
        <c:axId val="75728384"/>
      </c:barChart>
      <c:catAx>
        <c:axId val="75726848"/>
        <c:scaling>
          <c:orientation val="minMax"/>
        </c:scaling>
        <c:axPos val="b"/>
        <c:numFmt formatCode="General" sourceLinked="1"/>
        <c:majorTickMark val="in"/>
        <c:tickLblPos val="nextTo"/>
        <c:txPr>
          <a:bodyPr rot="0" vert="horz"/>
          <a:lstStyle/>
          <a:p>
            <a:pPr>
              <a:defRPr/>
            </a:pPr>
            <a:endParaRPr lang="ja-JP"/>
          </a:p>
        </c:txPr>
        <c:crossAx val="75728384"/>
        <c:crosses val="autoZero"/>
        <c:auto val="1"/>
        <c:lblAlgn val="ctr"/>
        <c:lblOffset val="100"/>
        <c:tickLblSkip val="1"/>
        <c:tickMarkSkip val="1"/>
      </c:catAx>
      <c:valAx>
        <c:axId val="75728384"/>
        <c:scaling>
          <c:orientation val="minMax"/>
          <c:max val="4000"/>
        </c:scaling>
        <c:axPos val="l"/>
        <c:majorGridlines/>
        <c:title>
          <c:tx>
            <c:rich>
              <a:bodyPr rot="0" vert="wordArtVertRtl"/>
              <a:lstStyle/>
              <a:p>
                <a:pPr>
                  <a:defRPr/>
                </a:pPr>
                <a:r>
                  <a:rPr lang="ja-JP"/>
                  <a:t>人</a:t>
                </a:r>
              </a:p>
            </c:rich>
          </c:tx>
          <c:layout>
            <c:manualLayout>
              <c:xMode val="edge"/>
              <c:yMode val="edge"/>
              <c:x val="8.3909356725146433E-2"/>
              <c:y val="5.1997222222222174E-2"/>
            </c:manualLayout>
          </c:layout>
        </c:title>
        <c:numFmt formatCode="#,##0_ " sourceLinked="1"/>
        <c:majorTickMark val="in"/>
        <c:tickLblPos val="nextTo"/>
        <c:txPr>
          <a:bodyPr rot="0" vert="horz"/>
          <a:lstStyle/>
          <a:p>
            <a:pPr>
              <a:defRPr/>
            </a:pPr>
            <a:endParaRPr lang="ja-JP"/>
          </a:p>
        </c:txPr>
        <c:crossAx val="75726848"/>
        <c:crosses val="autoZero"/>
        <c:crossBetween val="between"/>
        <c:majorUnit val="1000"/>
      </c:valAx>
    </c:plotArea>
    <c:legend>
      <c:legendPos val="r"/>
      <c:layout>
        <c:manualLayout>
          <c:xMode val="edge"/>
          <c:yMode val="edge"/>
          <c:x val="0.12315204678362597"/>
          <c:y val="0.94371527777777775"/>
          <c:w val="0.75535204678362577"/>
          <c:h val="5.6284722222222222E-2"/>
        </c:manualLayout>
      </c:layout>
    </c:legend>
    <c:plotVisOnly val="1"/>
    <c:dispBlanksAs val="gap"/>
  </c:chart>
  <c:printSettings>
    <c:headerFooter alignWithMargins="0"/>
    <c:pageMargins b="0.750000000000001" l="0.25" r="0.25" t="0.750000000000001" header="0.30000000000000032" footer="0.30000000000000032"/>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Ｐゴシック"/>
                <a:ea typeface="ＭＳ Ｐゴシック"/>
              </a:rPr>
              <a:t>第</a:t>
            </a:r>
            <a:r>
              <a:rPr lang="en-US" altLang="ja-JP" sz="125" b="0" i="0" u="none" strike="noStrike" baseline="0">
                <a:solidFill>
                  <a:srgbClr val="000000"/>
                </a:solidFill>
                <a:latin typeface="ＭＳ Ｐゴシック"/>
                <a:ea typeface="ＭＳ Ｐゴシック"/>
              </a:rPr>
              <a:t>1</a:t>
            </a:r>
            <a:r>
              <a:rPr lang="ja-JP" altLang="en-US" sz="125" b="0" i="0" u="none" strike="noStrike" baseline="0">
                <a:solidFill>
                  <a:srgbClr val="000000"/>
                </a:solidFill>
                <a:latin typeface="ＭＳ Ｐゴシック"/>
                <a:ea typeface="ＭＳ Ｐゴシック"/>
              </a:rPr>
              <a:t>子出生時の世帯の主な仕事</a:t>
            </a:r>
          </a:p>
        </c:rich>
      </c:tx>
      <c:layout/>
      <c:spPr>
        <a:noFill/>
        <a:ln w="25400">
          <a:noFill/>
        </a:ln>
      </c:spPr>
    </c:title>
    <c:plotArea>
      <c:layout/>
      <c:barChart>
        <c:barDir val="bar"/>
        <c:grouping val="stacked"/>
        <c:ser>
          <c:idx val="0"/>
          <c:order val="0"/>
          <c:tx>
            <c:strRef>
              <c:f>第１出生時の世帯の主な仕事!#REF!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第１出生時の世帯の主な仕事!#REF!</c:f>
              <c:numCache>
                <c:formatCode>General</c:formatCode>
                <c:ptCount val="1"/>
                <c:pt idx="0">
                  <c:v>1</c:v>
                </c:pt>
              </c:numCache>
            </c:numRef>
          </c:cat>
          <c:val>
            <c:numRef>
              <c:f>第１出生時の世帯の主な仕事!#REF!</c:f>
              <c:numCache>
                <c:formatCode>General</c:formatCode>
                <c:ptCount val="1"/>
                <c:pt idx="0">
                  <c:v>1</c:v>
                </c:pt>
              </c:numCache>
            </c:numRef>
          </c:val>
        </c:ser>
        <c:ser>
          <c:idx val="1"/>
          <c:order val="1"/>
          <c:tx>
            <c:strRef>
              <c:f>第１出生時の世帯の主な仕事!#REF!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第１出生時の世帯の主な仕事!#REF!</c:f>
              <c:numCache>
                <c:formatCode>General</c:formatCode>
                <c:ptCount val="1"/>
                <c:pt idx="0">
                  <c:v>1</c:v>
                </c:pt>
              </c:numCache>
            </c:numRef>
          </c:cat>
          <c:val>
            <c:numRef>
              <c:f>第１出生時の世帯の主な仕事!#REF!</c:f>
              <c:numCache>
                <c:formatCode>General</c:formatCode>
                <c:ptCount val="1"/>
                <c:pt idx="0">
                  <c:v>1</c:v>
                </c:pt>
              </c:numCache>
            </c:numRef>
          </c:val>
        </c:ser>
        <c:ser>
          <c:idx val="2"/>
          <c:order val="2"/>
          <c:tx>
            <c:strRef>
              <c:f>第１出生時の世帯の主な仕事!#REF!</c:f>
              <c:strCache>
                <c:ptCount val="1"/>
                <c:pt idx="0">
                  <c:v>#REF!</c:v>
                </c:pt>
              </c:strCache>
            </c:strRef>
          </c:tx>
          <c:spPr>
            <a:pattFill prst="dashDnDiag">
              <a:fgClr>
                <a:srgbClr val="000000"/>
              </a:fgClr>
              <a:bgClr>
                <a:srgbClr val="FFFFFF"/>
              </a:bgClr>
            </a:pattFill>
            <a:ln w="12700">
              <a:solidFill>
                <a:srgbClr val="000000"/>
              </a:solidFill>
              <a:prstDash val="solid"/>
            </a:ln>
          </c:spPr>
          <c:dLbls>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第１出生時の世帯の主な仕事!#REF!</c:f>
              <c:numCache>
                <c:formatCode>General</c:formatCode>
                <c:ptCount val="1"/>
                <c:pt idx="0">
                  <c:v>1</c:v>
                </c:pt>
              </c:numCache>
            </c:numRef>
          </c:cat>
          <c:val>
            <c:numRef>
              <c:f>第１出生時の世帯の主な仕事!#REF!</c:f>
              <c:numCache>
                <c:formatCode>General</c:formatCode>
                <c:ptCount val="1"/>
                <c:pt idx="0">
                  <c:v>1</c:v>
                </c:pt>
              </c:numCache>
            </c:numRef>
          </c:val>
        </c:ser>
        <c:ser>
          <c:idx val="3"/>
          <c:order val="3"/>
          <c:tx>
            <c:strRef>
              <c:f>第１出生時の世帯の主な仕事!#REF!</c:f>
              <c:strCache>
                <c:ptCount val="1"/>
                <c:pt idx="0">
                  <c:v>#REF!</c:v>
                </c:pt>
              </c:strCache>
            </c:strRef>
          </c:tx>
          <c:spPr>
            <a:solidFill>
              <a:srgbClr val="FFFFFF"/>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第１出生時の世帯の主な仕事!#REF!</c:f>
              <c:numCache>
                <c:formatCode>General</c:formatCode>
                <c:ptCount val="1"/>
                <c:pt idx="0">
                  <c:v>1</c:v>
                </c:pt>
              </c:numCache>
            </c:numRef>
          </c:cat>
          <c:val>
            <c:numRef>
              <c:f>第１出生時の世帯の主な仕事!#REF!</c:f>
              <c:numCache>
                <c:formatCode>General</c:formatCode>
                <c:ptCount val="1"/>
                <c:pt idx="0">
                  <c:v>1</c:v>
                </c:pt>
              </c:numCache>
            </c:numRef>
          </c:val>
        </c:ser>
        <c:ser>
          <c:idx val="4"/>
          <c:order val="4"/>
          <c:tx>
            <c:strRef>
              <c:f>第１出生時の世帯の主な仕事!#REF!</c:f>
              <c:strCache>
                <c:ptCount val="1"/>
                <c:pt idx="0">
                  <c:v>#REF!</c:v>
                </c:pt>
              </c:strCache>
            </c:strRef>
          </c:tx>
          <c:spPr>
            <a:pattFill prst="ltVert">
              <a:fgClr>
                <a:srgbClr val="000000"/>
              </a:fgClr>
              <a:bgClr>
                <a:srgbClr val="FFFFFF"/>
              </a:bgClr>
            </a:pattFill>
            <a:ln w="12700">
              <a:solidFill>
                <a:srgbClr val="000000"/>
              </a:solidFill>
              <a:prstDash val="solid"/>
            </a:ln>
          </c:spPr>
          <c:dLbls>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第１出生時の世帯の主な仕事!#REF!</c:f>
              <c:numCache>
                <c:formatCode>General</c:formatCode>
                <c:ptCount val="1"/>
                <c:pt idx="0">
                  <c:v>1</c:v>
                </c:pt>
              </c:numCache>
            </c:numRef>
          </c:cat>
          <c:val>
            <c:numRef>
              <c:f>第１出生時の世帯の主な仕事!#REF!</c:f>
              <c:numCache>
                <c:formatCode>General</c:formatCode>
                <c:ptCount val="1"/>
                <c:pt idx="0">
                  <c:v>1</c:v>
                </c:pt>
              </c:numCache>
            </c:numRef>
          </c:val>
        </c:ser>
        <c:ser>
          <c:idx val="5"/>
          <c:order val="5"/>
          <c:tx>
            <c:strRef>
              <c:f>第１出生時の世帯の主な仕事!#REF!</c:f>
              <c:strCache>
                <c:ptCount val="1"/>
                <c:pt idx="0">
                  <c:v>#REF!</c:v>
                </c:pt>
              </c:strCache>
            </c:strRef>
          </c:tx>
          <c:spPr>
            <a:solidFill>
              <a:srgbClr val="000000"/>
            </a:solidFill>
            <a:ln w="12700">
              <a:solidFill>
                <a:srgbClr val="000000"/>
              </a:solidFill>
              <a:prstDash val="solid"/>
            </a:ln>
          </c:spPr>
          <c:dLbls>
            <c:dLbl>
              <c:idx val="0"/>
              <c:layout/>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dLbl>
              <c:idx val="1"/>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dLbl>
              <c:idx val="2"/>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dLbl>
              <c:idx val="3"/>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dLbl>
              <c:idx val="4"/>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dLbl>
              <c:idx val="5"/>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第１出生時の世帯の主な仕事!#REF!</c:f>
              <c:numCache>
                <c:formatCode>General</c:formatCode>
                <c:ptCount val="1"/>
                <c:pt idx="0">
                  <c:v>1</c:v>
                </c:pt>
              </c:numCache>
            </c:numRef>
          </c:cat>
          <c:val>
            <c:numRef>
              <c:f>第１出生時の世帯の主な仕事!#REF!</c:f>
              <c:numCache>
                <c:formatCode>General</c:formatCode>
                <c:ptCount val="1"/>
                <c:pt idx="0">
                  <c:v>1</c:v>
                </c:pt>
              </c:numCache>
            </c:numRef>
          </c:val>
        </c:ser>
        <c:ser>
          <c:idx val="6"/>
          <c:order val="6"/>
          <c:tx>
            <c:strRef>
              <c:f>第１出生時の世帯の主な仕事!#REF!</c:f>
              <c:strCache>
                <c:ptCount val="1"/>
                <c:pt idx="0">
                  <c:v>#REF!</c:v>
                </c:pt>
              </c:strCache>
            </c:strRef>
          </c:tx>
          <c:spPr>
            <a:pattFill prst="narVert">
              <a:fgClr>
                <a:srgbClr val="000000"/>
              </a:fgClr>
              <a:bgClr>
                <a:srgbClr val="FFFFFF"/>
              </a:bgClr>
            </a:pattFill>
            <a:ln w="12700">
              <a:solidFill>
                <a:srgbClr val="000000"/>
              </a:solidFill>
              <a:prstDash val="solid"/>
            </a:ln>
          </c:spPr>
          <c:dLbls>
            <c:dLbl>
              <c:idx val="0"/>
              <c:layout/>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dLbl>
              <c:idx val="1"/>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dLbl>
              <c:idx val="2"/>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dLbl>
              <c:idx val="3"/>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dLbl>
              <c:idx val="4"/>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dLbl>
              <c:idx val="5"/>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ctr"/>
              <c:showSerName val="1"/>
            </c:dLbl>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第１出生時の世帯の主な仕事!#REF!</c:f>
              <c:numCache>
                <c:formatCode>General</c:formatCode>
                <c:ptCount val="1"/>
                <c:pt idx="0">
                  <c:v>1</c:v>
                </c:pt>
              </c:numCache>
            </c:numRef>
          </c:cat>
          <c:val>
            <c:numRef>
              <c:f>第１出生時の世帯の主な仕事!#REF!</c:f>
              <c:numCache>
                <c:formatCode>General</c:formatCode>
                <c:ptCount val="1"/>
                <c:pt idx="0">
                  <c:v>1</c:v>
                </c:pt>
              </c:numCache>
            </c:numRef>
          </c:val>
        </c:ser>
        <c:dLbls>
          <c:showSerName val="1"/>
        </c:dLbls>
        <c:overlap val="100"/>
        <c:axId val="75876224"/>
        <c:axId val="75877760"/>
      </c:barChart>
      <c:catAx>
        <c:axId val="7587622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5877760"/>
        <c:crosses val="autoZero"/>
        <c:auto val="1"/>
        <c:lblAlgn val="ctr"/>
        <c:lblOffset val="100"/>
        <c:tickLblSkip val="1"/>
        <c:tickMarkSkip val="1"/>
      </c:catAx>
      <c:valAx>
        <c:axId val="75877760"/>
        <c:scaling>
          <c:orientation val="minMax"/>
          <c:max val="4000"/>
        </c:scaling>
        <c:axPos val="b"/>
        <c:majorGridlines>
          <c:spPr>
            <a:ln w="3175">
              <a:solidFill>
                <a:srgbClr val="000000"/>
              </a:solidFill>
              <a:prstDash val="solid"/>
            </a:ln>
          </c:spPr>
        </c:majorGridlines>
        <c:title>
          <c:tx>
            <c:rich>
              <a:bodyPr rot="0" vert="wordArtVertRtl"/>
              <a:lstStyle/>
              <a:p>
                <a:pPr algn="ct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5876224"/>
        <c:crosses val="autoZero"/>
        <c:crossBetween val="between"/>
        <c:majorUnit val="1000"/>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第</a:t>
            </a:r>
            <a:r>
              <a:rPr lang="en-US" altLang="ja-JP" sz="1400"/>
              <a:t>2</a:t>
            </a:r>
            <a:r>
              <a:rPr lang="ja-JP" altLang="en-US" sz="1400"/>
              <a:t>子出生時の世帯の主な仕事</a:t>
            </a:r>
          </a:p>
        </c:rich>
      </c:tx>
      <c:layout/>
    </c:title>
    <c:plotArea>
      <c:layout/>
      <c:barChart>
        <c:barDir val="col"/>
        <c:grouping val="stacked"/>
        <c:ser>
          <c:idx val="0"/>
          <c:order val="0"/>
          <c:tx>
            <c:strRef>
              <c:f>' 第2子世帯の主な仕事 '!$A$4</c:f>
              <c:strCache>
                <c:ptCount val="1"/>
                <c:pt idx="0">
                  <c:v>農家</c:v>
                </c:pt>
              </c:strCache>
            </c:strRef>
          </c:tx>
          <c:cat>
            <c:strRef>
              <c:f>' 第2子世帯の主な仕事 '!$B$3:$K$3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 第2子世帯の主な仕事 '!$B$4:$K$4</c:f>
              <c:numCache>
                <c:formatCode>#,##0_ </c:formatCode>
                <c:ptCount val="10"/>
                <c:pt idx="0">
                  <c:v>244</c:v>
                </c:pt>
                <c:pt idx="1">
                  <c:v>170</c:v>
                </c:pt>
                <c:pt idx="2">
                  <c:v>152</c:v>
                </c:pt>
                <c:pt idx="3">
                  <c:v>124</c:v>
                </c:pt>
                <c:pt idx="4">
                  <c:v>162</c:v>
                </c:pt>
                <c:pt idx="5">
                  <c:v>128</c:v>
                </c:pt>
                <c:pt idx="6">
                  <c:v>111</c:v>
                </c:pt>
                <c:pt idx="7">
                  <c:v>102</c:v>
                </c:pt>
                <c:pt idx="8">
                  <c:v>92</c:v>
                </c:pt>
                <c:pt idx="9">
                  <c:v>84</c:v>
                </c:pt>
              </c:numCache>
            </c:numRef>
          </c:val>
        </c:ser>
        <c:ser>
          <c:idx val="1"/>
          <c:order val="1"/>
          <c:tx>
            <c:strRef>
              <c:f>' 第2子世帯の主な仕事 '!$A$5</c:f>
              <c:strCache>
                <c:ptCount val="1"/>
                <c:pt idx="0">
                  <c:v>自営業</c:v>
                </c:pt>
              </c:strCache>
            </c:strRef>
          </c:tx>
          <c:cat>
            <c:strRef>
              <c:f>' 第2子世帯の主な仕事 '!$B$3:$K$3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 第2子世帯の主な仕事 '!$B$5:$K$5</c:f>
              <c:numCache>
                <c:formatCode>#,##0_ </c:formatCode>
                <c:ptCount val="10"/>
                <c:pt idx="0">
                  <c:v>316</c:v>
                </c:pt>
                <c:pt idx="1">
                  <c:v>281</c:v>
                </c:pt>
                <c:pt idx="2">
                  <c:v>268</c:v>
                </c:pt>
                <c:pt idx="3">
                  <c:v>271</c:v>
                </c:pt>
                <c:pt idx="4">
                  <c:v>279</c:v>
                </c:pt>
                <c:pt idx="5">
                  <c:v>255</c:v>
                </c:pt>
                <c:pt idx="6">
                  <c:v>250</c:v>
                </c:pt>
                <c:pt idx="7">
                  <c:v>229</c:v>
                </c:pt>
                <c:pt idx="8">
                  <c:v>226</c:v>
                </c:pt>
                <c:pt idx="9">
                  <c:v>257</c:v>
                </c:pt>
              </c:numCache>
            </c:numRef>
          </c:val>
        </c:ser>
        <c:ser>
          <c:idx val="2"/>
          <c:order val="2"/>
          <c:tx>
            <c:strRef>
              <c:f>' 第2子世帯の主な仕事 '!$A$6</c:f>
              <c:strCache>
                <c:ptCount val="1"/>
                <c:pt idx="0">
                  <c:v>勤労者１</c:v>
                </c:pt>
              </c:strCache>
            </c:strRef>
          </c:tx>
          <c:cat>
            <c:strRef>
              <c:f>' 第2子世帯の主な仕事 '!$B$3:$K$3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 第2子世帯の主な仕事 '!$B$6:$K$6</c:f>
              <c:numCache>
                <c:formatCode>#,##0_ </c:formatCode>
                <c:ptCount val="10"/>
                <c:pt idx="0">
                  <c:v>1148</c:v>
                </c:pt>
                <c:pt idx="1">
                  <c:v>1121</c:v>
                </c:pt>
                <c:pt idx="2">
                  <c:v>1072</c:v>
                </c:pt>
                <c:pt idx="3">
                  <c:v>1148</c:v>
                </c:pt>
                <c:pt idx="4">
                  <c:v>1169</c:v>
                </c:pt>
                <c:pt idx="5">
                  <c:v>1182</c:v>
                </c:pt>
                <c:pt idx="6">
                  <c:v>1075</c:v>
                </c:pt>
                <c:pt idx="7">
                  <c:v>1114</c:v>
                </c:pt>
                <c:pt idx="8">
                  <c:v>1101</c:v>
                </c:pt>
                <c:pt idx="9">
                  <c:v>1062</c:v>
                </c:pt>
              </c:numCache>
            </c:numRef>
          </c:val>
        </c:ser>
        <c:ser>
          <c:idx val="3"/>
          <c:order val="3"/>
          <c:tx>
            <c:strRef>
              <c:f>' 第2子世帯の主な仕事 '!$A$7</c:f>
              <c:strCache>
                <c:ptCount val="1"/>
                <c:pt idx="0">
                  <c:v>勤労者２</c:v>
                </c:pt>
              </c:strCache>
            </c:strRef>
          </c:tx>
          <c:cat>
            <c:strRef>
              <c:f>' 第2子世帯の主な仕事 '!$B$3:$K$3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 第2子世帯の主な仕事 '!$B$7:$K$7</c:f>
              <c:numCache>
                <c:formatCode>#,##0_ </c:formatCode>
                <c:ptCount val="10"/>
                <c:pt idx="0">
                  <c:v>976</c:v>
                </c:pt>
                <c:pt idx="1">
                  <c:v>935</c:v>
                </c:pt>
                <c:pt idx="2">
                  <c:v>968</c:v>
                </c:pt>
                <c:pt idx="3">
                  <c:v>913</c:v>
                </c:pt>
                <c:pt idx="4">
                  <c:v>909</c:v>
                </c:pt>
                <c:pt idx="5">
                  <c:v>920</c:v>
                </c:pt>
                <c:pt idx="6">
                  <c:v>898</c:v>
                </c:pt>
                <c:pt idx="7">
                  <c:v>1005</c:v>
                </c:pt>
                <c:pt idx="8">
                  <c:v>913</c:v>
                </c:pt>
                <c:pt idx="9">
                  <c:v>927</c:v>
                </c:pt>
              </c:numCache>
            </c:numRef>
          </c:val>
        </c:ser>
        <c:ser>
          <c:idx val="4"/>
          <c:order val="4"/>
          <c:tx>
            <c:strRef>
              <c:f>' 第2子世帯の主な仕事 '!$A$8</c:f>
              <c:strCache>
                <c:ptCount val="1"/>
                <c:pt idx="0">
                  <c:v>その他</c:v>
                </c:pt>
              </c:strCache>
            </c:strRef>
          </c:tx>
          <c:cat>
            <c:strRef>
              <c:f>' 第2子世帯の主な仕事 '!$B$3:$K$3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 第2子世帯の主な仕事 '!$B$8:$K$8</c:f>
              <c:numCache>
                <c:formatCode>#,##0_ </c:formatCode>
                <c:ptCount val="10"/>
                <c:pt idx="0">
                  <c:v>257</c:v>
                </c:pt>
                <c:pt idx="1">
                  <c:v>298</c:v>
                </c:pt>
                <c:pt idx="2">
                  <c:v>278</c:v>
                </c:pt>
                <c:pt idx="3">
                  <c:v>299</c:v>
                </c:pt>
                <c:pt idx="4">
                  <c:v>231</c:v>
                </c:pt>
                <c:pt idx="5">
                  <c:v>242</c:v>
                </c:pt>
                <c:pt idx="6">
                  <c:v>193</c:v>
                </c:pt>
                <c:pt idx="7">
                  <c:v>190</c:v>
                </c:pt>
                <c:pt idx="8">
                  <c:v>197</c:v>
                </c:pt>
                <c:pt idx="9">
                  <c:v>232</c:v>
                </c:pt>
              </c:numCache>
            </c:numRef>
          </c:val>
        </c:ser>
        <c:ser>
          <c:idx val="5"/>
          <c:order val="5"/>
          <c:tx>
            <c:strRef>
              <c:f>' 第2子世帯の主な仕事 '!$A$9</c:f>
              <c:strCache>
                <c:ptCount val="1"/>
                <c:pt idx="0">
                  <c:v>無職</c:v>
                </c:pt>
              </c:strCache>
            </c:strRef>
          </c:tx>
          <c:cat>
            <c:strRef>
              <c:f>' 第2子世帯の主な仕事 '!$B$3:$K$3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 第2子世帯の主な仕事 '!$B$9:$K$9</c:f>
              <c:numCache>
                <c:formatCode>#,##0_ </c:formatCode>
                <c:ptCount val="10"/>
                <c:pt idx="0">
                  <c:v>21</c:v>
                </c:pt>
                <c:pt idx="1">
                  <c:v>28</c:v>
                </c:pt>
                <c:pt idx="2">
                  <c:v>29</c:v>
                </c:pt>
                <c:pt idx="3">
                  <c:v>24</c:v>
                </c:pt>
                <c:pt idx="4">
                  <c:v>23</c:v>
                </c:pt>
                <c:pt idx="5">
                  <c:v>16</c:v>
                </c:pt>
                <c:pt idx="6">
                  <c:v>16</c:v>
                </c:pt>
                <c:pt idx="7">
                  <c:v>20</c:v>
                </c:pt>
                <c:pt idx="8">
                  <c:v>27</c:v>
                </c:pt>
                <c:pt idx="9">
                  <c:v>30</c:v>
                </c:pt>
              </c:numCache>
            </c:numRef>
          </c:val>
        </c:ser>
        <c:ser>
          <c:idx val="6"/>
          <c:order val="6"/>
          <c:tx>
            <c:strRef>
              <c:f>' 第2子世帯の主な仕事 '!$A$10</c:f>
              <c:strCache>
                <c:ptCount val="1"/>
                <c:pt idx="0">
                  <c:v>不詳</c:v>
                </c:pt>
              </c:strCache>
            </c:strRef>
          </c:tx>
          <c:cat>
            <c:strRef>
              <c:f>' 第2子世帯の主な仕事 '!$B$3:$K$3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 第2子世帯の主な仕事 '!$B$10:$K$10</c:f>
              <c:numCache>
                <c:formatCode>#,##0_ </c:formatCode>
                <c:ptCount val="10"/>
                <c:pt idx="0">
                  <c:v>59</c:v>
                </c:pt>
                <c:pt idx="1">
                  <c:v>52</c:v>
                </c:pt>
                <c:pt idx="2">
                  <c:v>57</c:v>
                </c:pt>
                <c:pt idx="3">
                  <c:v>42</c:v>
                </c:pt>
                <c:pt idx="4">
                  <c:v>41</c:v>
                </c:pt>
                <c:pt idx="5">
                  <c:v>68</c:v>
                </c:pt>
                <c:pt idx="6">
                  <c:v>91</c:v>
                </c:pt>
                <c:pt idx="7">
                  <c:v>76</c:v>
                </c:pt>
                <c:pt idx="8">
                  <c:v>52</c:v>
                </c:pt>
                <c:pt idx="9">
                  <c:v>46</c:v>
                </c:pt>
              </c:numCache>
            </c:numRef>
          </c:val>
        </c:ser>
        <c:gapWidth val="75"/>
        <c:overlap val="100"/>
        <c:axId val="75901952"/>
        <c:axId val="75911936"/>
      </c:barChart>
      <c:catAx>
        <c:axId val="75901952"/>
        <c:scaling>
          <c:orientation val="minMax"/>
        </c:scaling>
        <c:axPos val="b"/>
        <c:majorTickMark val="none"/>
        <c:tickLblPos val="nextTo"/>
        <c:crossAx val="75911936"/>
        <c:crosses val="autoZero"/>
        <c:auto val="1"/>
        <c:lblAlgn val="ctr"/>
        <c:lblOffset val="100"/>
      </c:catAx>
      <c:valAx>
        <c:axId val="75911936"/>
        <c:scaling>
          <c:orientation val="minMax"/>
        </c:scaling>
        <c:axPos val="l"/>
        <c:majorGridlines/>
        <c:title>
          <c:tx>
            <c:rich>
              <a:bodyPr rot="0" vert="horz"/>
              <a:lstStyle/>
              <a:p>
                <a:pPr>
                  <a:defRPr sz="700"/>
                </a:pPr>
                <a:r>
                  <a:rPr lang="ja-JP" altLang="en-US" sz="700"/>
                  <a:t>人</a:t>
                </a:r>
              </a:p>
            </c:rich>
          </c:tx>
          <c:layout>
            <c:manualLayout>
              <c:xMode val="edge"/>
              <c:yMode val="edge"/>
              <c:x val="0.11309400584795322"/>
              <c:y val="5.3135879629629616E-2"/>
            </c:manualLayout>
          </c:layout>
        </c:title>
        <c:numFmt formatCode="#,##0_ " sourceLinked="1"/>
        <c:majorTickMark val="none"/>
        <c:tickLblPos val="nextTo"/>
        <c:spPr>
          <a:ln w="9525">
            <a:noFill/>
          </a:ln>
        </c:spPr>
        <c:crossAx val="75901952"/>
        <c:crosses val="autoZero"/>
        <c:crossBetween val="between"/>
      </c:valAx>
    </c:plotArea>
    <c:legend>
      <c:legendPos val="b"/>
      <c:layout/>
    </c:legend>
    <c:plotVisOnly val="1"/>
  </c:chart>
  <c:printSettings>
    <c:headerFooter/>
    <c:pageMargins b="0.75000000000000155" l="0.70000000000000062" r="0.70000000000000062" t="0.7500000000000015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第</a:t>
            </a:r>
            <a:r>
              <a:rPr lang="en-US" altLang="ja-JP" sz="1400"/>
              <a:t>3</a:t>
            </a:r>
            <a:r>
              <a:rPr lang="ja-JP" altLang="en-US" sz="1400"/>
              <a:t>子出生時の世帯の主な仕事</a:t>
            </a:r>
          </a:p>
        </c:rich>
      </c:tx>
      <c:layout/>
    </c:title>
    <c:plotArea>
      <c:layout/>
      <c:barChart>
        <c:barDir val="col"/>
        <c:grouping val="stacked"/>
        <c:ser>
          <c:idx val="0"/>
          <c:order val="0"/>
          <c:tx>
            <c:strRef>
              <c:f>第3子出生時の世帯の主な仕事!$A$4</c:f>
              <c:strCache>
                <c:ptCount val="1"/>
                <c:pt idx="0">
                  <c:v>農家</c:v>
                </c:pt>
              </c:strCache>
            </c:strRef>
          </c:tx>
          <c:cat>
            <c:strRef>
              <c:f>第3子出生時の世帯の主な仕事!$B$3:$K$3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第3子出生時の世帯の主な仕事!$B$4:$K$4</c:f>
              <c:numCache>
                <c:formatCode>General</c:formatCode>
                <c:ptCount val="10"/>
                <c:pt idx="0">
                  <c:v>112</c:v>
                </c:pt>
                <c:pt idx="1">
                  <c:v>81</c:v>
                </c:pt>
                <c:pt idx="2">
                  <c:v>61</c:v>
                </c:pt>
                <c:pt idx="3">
                  <c:v>69</c:v>
                </c:pt>
                <c:pt idx="4">
                  <c:v>61</c:v>
                </c:pt>
                <c:pt idx="5">
                  <c:v>53</c:v>
                </c:pt>
                <c:pt idx="6">
                  <c:v>47</c:v>
                </c:pt>
                <c:pt idx="7">
                  <c:v>40</c:v>
                </c:pt>
                <c:pt idx="8">
                  <c:v>43</c:v>
                </c:pt>
                <c:pt idx="9">
                  <c:v>47</c:v>
                </c:pt>
              </c:numCache>
            </c:numRef>
          </c:val>
        </c:ser>
        <c:ser>
          <c:idx val="1"/>
          <c:order val="1"/>
          <c:tx>
            <c:strRef>
              <c:f>第3子出生時の世帯の主な仕事!$A$5</c:f>
              <c:strCache>
                <c:ptCount val="1"/>
                <c:pt idx="0">
                  <c:v>自営業</c:v>
                </c:pt>
              </c:strCache>
            </c:strRef>
          </c:tx>
          <c:cat>
            <c:strRef>
              <c:f>第3子出生時の世帯の主な仕事!$B$3:$K$3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第3子出生時の世帯の主な仕事!$B$5:$K$5</c:f>
              <c:numCache>
                <c:formatCode>General</c:formatCode>
                <c:ptCount val="10"/>
                <c:pt idx="0">
                  <c:v>156</c:v>
                </c:pt>
                <c:pt idx="1">
                  <c:v>138</c:v>
                </c:pt>
                <c:pt idx="2">
                  <c:v>134</c:v>
                </c:pt>
                <c:pt idx="3">
                  <c:v>108</c:v>
                </c:pt>
                <c:pt idx="4">
                  <c:v>116</c:v>
                </c:pt>
                <c:pt idx="5">
                  <c:v>117</c:v>
                </c:pt>
                <c:pt idx="6">
                  <c:v>113</c:v>
                </c:pt>
                <c:pt idx="7">
                  <c:v>117</c:v>
                </c:pt>
                <c:pt idx="8">
                  <c:v>113</c:v>
                </c:pt>
                <c:pt idx="9">
                  <c:v>97</c:v>
                </c:pt>
              </c:numCache>
            </c:numRef>
          </c:val>
        </c:ser>
        <c:ser>
          <c:idx val="2"/>
          <c:order val="2"/>
          <c:tx>
            <c:strRef>
              <c:f>第3子出生時の世帯の主な仕事!$A$6</c:f>
              <c:strCache>
                <c:ptCount val="1"/>
                <c:pt idx="0">
                  <c:v>勤労者１</c:v>
                </c:pt>
              </c:strCache>
            </c:strRef>
          </c:tx>
          <c:cat>
            <c:strRef>
              <c:f>第3子出生時の世帯の主な仕事!$B$3:$K$3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第3子出生時の世帯の主な仕事!$B$6:$K$6</c:f>
              <c:numCache>
                <c:formatCode>General</c:formatCode>
                <c:ptCount val="10"/>
                <c:pt idx="0">
                  <c:v>377</c:v>
                </c:pt>
                <c:pt idx="1">
                  <c:v>354</c:v>
                </c:pt>
                <c:pt idx="2">
                  <c:v>364</c:v>
                </c:pt>
                <c:pt idx="3">
                  <c:v>380</c:v>
                </c:pt>
                <c:pt idx="4">
                  <c:v>340</c:v>
                </c:pt>
                <c:pt idx="5">
                  <c:v>401</c:v>
                </c:pt>
                <c:pt idx="6">
                  <c:v>397</c:v>
                </c:pt>
                <c:pt idx="7">
                  <c:v>405</c:v>
                </c:pt>
                <c:pt idx="8">
                  <c:v>429</c:v>
                </c:pt>
                <c:pt idx="9">
                  <c:v>414</c:v>
                </c:pt>
              </c:numCache>
            </c:numRef>
          </c:val>
        </c:ser>
        <c:ser>
          <c:idx val="3"/>
          <c:order val="3"/>
          <c:tx>
            <c:strRef>
              <c:f>第3子出生時の世帯の主な仕事!$A$7</c:f>
              <c:strCache>
                <c:ptCount val="1"/>
                <c:pt idx="0">
                  <c:v>勤労者２</c:v>
                </c:pt>
              </c:strCache>
            </c:strRef>
          </c:tx>
          <c:cat>
            <c:strRef>
              <c:f>第3子出生時の世帯の主な仕事!$B$3:$K$3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第3子出生時の世帯の主な仕事!$B$7:$K$7</c:f>
              <c:numCache>
                <c:formatCode>General</c:formatCode>
                <c:ptCount val="10"/>
                <c:pt idx="0">
                  <c:v>333</c:v>
                </c:pt>
                <c:pt idx="1">
                  <c:v>320</c:v>
                </c:pt>
                <c:pt idx="2">
                  <c:v>310</c:v>
                </c:pt>
                <c:pt idx="3">
                  <c:v>253</c:v>
                </c:pt>
                <c:pt idx="4">
                  <c:v>283</c:v>
                </c:pt>
                <c:pt idx="5">
                  <c:v>328</c:v>
                </c:pt>
                <c:pt idx="6">
                  <c:v>335</c:v>
                </c:pt>
                <c:pt idx="7">
                  <c:v>322</c:v>
                </c:pt>
                <c:pt idx="8">
                  <c:v>335</c:v>
                </c:pt>
                <c:pt idx="9">
                  <c:v>341</c:v>
                </c:pt>
              </c:numCache>
            </c:numRef>
          </c:val>
        </c:ser>
        <c:ser>
          <c:idx val="4"/>
          <c:order val="4"/>
          <c:tx>
            <c:strRef>
              <c:f>第3子出生時の世帯の主な仕事!$A$8</c:f>
              <c:strCache>
                <c:ptCount val="1"/>
                <c:pt idx="0">
                  <c:v>その他</c:v>
                </c:pt>
              </c:strCache>
            </c:strRef>
          </c:tx>
          <c:cat>
            <c:strRef>
              <c:f>第3子出生時の世帯の主な仕事!$B$3:$K$3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第3子出生時の世帯の主な仕事!$B$8:$K$8</c:f>
              <c:numCache>
                <c:formatCode>General</c:formatCode>
                <c:ptCount val="10"/>
                <c:pt idx="0">
                  <c:v>94</c:v>
                </c:pt>
                <c:pt idx="1">
                  <c:v>112</c:v>
                </c:pt>
                <c:pt idx="2">
                  <c:v>139</c:v>
                </c:pt>
                <c:pt idx="3">
                  <c:v>108</c:v>
                </c:pt>
                <c:pt idx="4">
                  <c:v>79</c:v>
                </c:pt>
                <c:pt idx="5">
                  <c:v>71</c:v>
                </c:pt>
                <c:pt idx="6">
                  <c:v>85</c:v>
                </c:pt>
                <c:pt idx="7">
                  <c:v>86</c:v>
                </c:pt>
                <c:pt idx="8">
                  <c:v>70</c:v>
                </c:pt>
                <c:pt idx="9">
                  <c:v>85</c:v>
                </c:pt>
              </c:numCache>
            </c:numRef>
          </c:val>
        </c:ser>
        <c:ser>
          <c:idx val="5"/>
          <c:order val="5"/>
          <c:tx>
            <c:strRef>
              <c:f>第3子出生時の世帯の主な仕事!$A$9</c:f>
              <c:strCache>
                <c:ptCount val="1"/>
                <c:pt idx="0">
                  <c:v>無職</c:v>
                </c:pt>
              </c:strCache>
            </c:strRef>
          </c:tx>
          <c:cat>
            <c:strRef>
              <c:f>第3子出生時の世帯の主な仕事!$B$3:$K$3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第3子出生時の世帯の主な仕事!$B$9:$K$9</c:f>
              <c:numCache>
                <c:formatCode>General</c:formatCode>
                <c:ptCount val="10"/>
                <c:pt idx="0">
                  <c:v>13</c:v>
                </c:pt>
                <c:pt idx="1">
                  <c:v>13</c:v>
                </c:pt>
                <c:pt idx="2">
                  <c:v>12</c:v>
                </c:pt>
                <c:pt idx="3">
                  <c:v>10</c:v>
                </c:pt>
                <c:pt idx="4">
                  <c:v>16</c:v>
                </c:pt>
                <c:pt idx="5">
                  <c:v>8</c:v>
                </c:pt>
                <c:pt idx="6">
                  <c:v>9</c:v>
                </c:pt>
                <c:pt idx="7">
                  <c:v>6</c:v>
                </c:pt>
                <c:pt idx="8">
                  <c:v>15</c:v>
                </c:pt>
                <c:pt idx="9">
                  <c:v>9</c:v>
                </c:pt>
              </c:numCache>
            </c:numRef>
          </c:val>
        </c:ser>
        <c:ser>
          <c:idx val="6"/>
          <c:order val="6"/>
          <c:tx>
            <c:strRef>
              <c:f>第3子出生時の世帯の主な仕事!$A$10</c:f>
              <c:strCache>
                <c:ptCount val="1"/>
                <c:pt idx="0">
                  <c:v>不詳</c:v>
                </c:pt>
              </c:strCache>
            </c:strRef>
          </c:tx>
          <c:cat>
            <c:strRef>
              <c:f>第3子出生時の世帯の主な仕事!$B$3:$K$3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第3子出生時の世帯の主な仕事!$B$10:$K$10</c:f>
              <c:numCache>
                <c:formatCode>General</c:formatCode>
                <c:ptCount val="10"/>
                <c:pt idx="0">
                  <c:v>27</c:v>
                </c:pt>
                <c:pt idx="1">
                  <c:v>21</c:v>
                </c:pt>
                <c:pt idx="2">
                  <c:v>14</c:v>
                </c:pt>
                <c:pt idx="3">
                  <c:v>12</c:v>
                </c:pt>
                <c:pt idx="4">
                  <c:v>15</c:v>
                </c:pt>
                <c:pt idx="5">
                  <c:v>30</c:v>
                </c:pt>
                <c:pt idx="6">
                  <c:v>33</c:v>
                </c:pt>
                <c:pt idx="7">
                  <c:v>36</c:v>
                </c:pt>
                <c:pt idx="8">
                  <c:v>16</c:v>
                </c:pt>
                <c:pt idx="9">
                  <c:v>12</c:v>
                </c:pt>
              </c:numCache>
            </c:numRef>
          </c:val>
        </c:ser>
        <c:gapWidth val="75"/>
        <c:overlap val="100"/>
        <c:axId val="75978624"/>
        <c:axId val="75980160"/>
      </c:barChart>
      <c:catAx>
        <c:axId val="75978624"/>
        <c:scaling>
          <c:orientation val="minMax"/>
        </c:scaling>
        <c:axPos val="b"/>
        <c:majorTickMark val="none"/>
        <c:tickLblPos val="nextTo"/>
        <c:crossAx val="75980160"/>
        <c:crosses val="autoZero"/>
        <c:auto val="1"/>
        <c:lblAlgn val="ctr"/>
        <c:lblOffset val="100"/>
      </c:catAx>
      <c:valAx>
        <c:axId val="75980160"/>
        <c:scaling>
          <c:orientation val="minMax"/>
        </c:scaling>
        <c:axPos val="l"/>
        <c:majorGridlines/>
        <c:title>
          <c:tx>
            <c:rich>
              <a:bodyPr rot="0" vert="horz"/>
              <a:lstStyle/>
              <a:p>
                <a:pPr>
                  <a:defRPr sz="700"/>
                </a:pPr>
                <a:r>
                  <a:rPr lang="ja-JP" altLang="en-US" sz="700"/>
                  <a:t>人</a:t>
                </a:r>
              </a:p>
            </c:rich>
          </c:tx>
          <c:layout>
            <c:manualLayout>
              <c:xMode val="edge"/>
              <c:yMode val="edge"/>
              <c:x val="9.0813304093567249E-2"/>
              <c:y val="5.0196064814814978E-2"/>
            </c:manualLayout>
          </c:layout>
        </c:title>
        <c:numFmt formatCode="General" sourceLinked="1"/>
        <c:majorTickMark val="none"/>
        <c:tickLblPos val="nextTo"/>
        <c:spPr>
          <a:ln w="9525">
            <a:noFill/>
          </a:ln>
        </c:spPr>
        <c:crossAx val="75978624"/>
        <c:crosses val="autoZero"/>
        <c:crossBetween val="between"/>
      </c:valAx>
    </c:plotArea>
    <c:legend>
      <c:legendPos val="b"/>
      <c:layout/>
    </c:legend>
    <c:plotVisOnly val="1"/>
  </c:chart>
  <c:printSettings>
    <c:headerFooter/>
    <c:pageMargins b="0.750000000000001" l="0.25" r="0.25" t="0.75000000000000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barChart>
        <c:barDir val="col"/>
        <c:grouping val="clustered"/>
        <c:ser>
          <c:idx val="1"/>
          <c:order val="0"/>
          <c:tx>
            <c:strRef>
              <c:f>[1]県民所得!$C$2</c:f>
              <c:strCache>
                <c:ptCount val="1"/>
                <c:pt idx="0">
                  <c:v>Ｈ９合計特殊出生率</c:v>
                </c:pt>
              </c:strCache>
            </c:strRef>
          </c:tx>
          <c:spPr>
            <a:solidFill>
              <a:srgbClr val="FF99CC"/>
            </a:solidFill>
            <a:ln w="12700">
              <a:solidFill>
                <a:srgbClr val="000000"/>
              </a:solidFill>
              <a:prstDash val="solid"/>
            </a:ln>
          </c:spPr>
          <c:cat>
            <c:strRef>
              <c:f>[1]県民所得!$B$3:$B$50</c:f>
              <c:strCache>
                <c:ptCount val="48"/>
                <c:pt idx="0">
                  <c:v>沖縄</c:v>
                </c:pt>
                <c:pt idx="1">
                  <c:v>島根</c:v>
                </c:pt>
                <c:pt idx="2">
                  <c:v>宮崎</c:v>
                </c:pt>
                <c:pt idx="3">
                  <c:v>福島</c:v>
                </c:pt>
                <c:pt idx="4">
                  <c:v>佐賀</c:v>
                </c:pt>
                <c:pt idx="5">
                  <c:v>鳥取</c:v>
                </c:pt>
                <c:pt idx="6">
                  <c:v>山形</c:v>
                </c:pt>
                <c:pt idx="7">
                  <c:v>福井</c:v>
                </c:pt>
                <c:pt idx="8">
                  <c:v>鹿児島</c:v>
                </c:pt>
                <c:pt idx="9">
                  <c:v>長野</c:v>
                </c:pt>
                <c:pt idx="10">
                  <c:v>熊本</c:v>
                </c:pt>
                <c:pt idx="11">
                  <c:v>長崎</c:v>
                </c:pt>
                <c:pt idx="12">
                  <c:v>新潟</c:v>
                </c:pt>
                <c:pt idx="13">
                  <c:v>岩手</c:v>
                </c:pt>
                <c:pt idx="14">
                  <c:v>大分</c:v>
                </c:pt>
                <c:pt idx="15">
                  <c:v>秋田</c:v>
                </c:pt>
                <c:pt idx="16">
                  <c:v>山梨</c:v>
                </c:pt>
                <c:pt idx="17">
                  <c:v>岡山</c:v>
                </c:pt>
                <c:pt idx="18">
                  <c:v>滋賀</c:v>
                </c:pt>
                <c:pt idx="19">
                  <c:v>青森</c:v>
                </c:pt>
                <c:pt idx="20">
                  <c:v>香川</c:v>
                </c:pt>
                <c:pt idx="21">
                  <c:v>愛媛</c:v>
                </c:pt>
                <c:pt idx="22">
                  <c:v>群馬</c:v>
                </c:pt>
                <c:pt idx="23">
                  <c:v>高知</c:v>
                </c:pt>
                <c:pt idx="24">
                  <c:v>山口</c:v>
                </c:pt>
                <c:pt idx="25">
                  <c:v>茨城</c:v>
                </c:pt>
                <c:pt idx="26">
                  <c:v>栃木</c:v>
                </c:pt>
                <c:pt idx="27">
                  <c:v>富山</c:v>
                </c:pt>
                <c:pt idx="28">
                  <c:v>徳島</c:v>
                </c:pt>
                <c:pt idx="29">
                  <c:v>広島</c:v>
                </c:pt>
                <c:pt idx="30">
                  <c:v>三重</c:v>
                </c:pt>
                <c:pt idx="31">
                  <c:v>和歌山</c:v>
                </c:pt>
                <c:pt idx="32">
                  <c:v>静岡</c:v>
                </c:pt>
                <c:pt idx="33">
                  <c:v>石川</c:v>
                </c:pt>
                <c:pt idx="34">
                  <c:v>岐阜</c:v>
                </c:pt>
                <c:pt idx="35">
                  <c:v>愛知</c:v>
                </c:pt>
                <c:pt idx="36">
                  <c:v>全国平均</c:v>
                </c:pt>
                <c:pt idx="37">
                  <c:v>宮城</c:v>
                </c:pt>
                <c:pt idx="38">
                  <c:v>福岡</c:v>
                </c:pt>
                <c:pt idx="39">
                  <c:v>兵庫</c:v>
                </c:pt>
                <c:pt idx="40">
                  <c:v>埼玉</c:v>
                </c:pt>
                <c:pt idx="41">
                  <c:v>大阪</c:v>
                </c:pt>
                <c:pt idx="42">
                  <c:v>奈良</c:v>
                </c:pt>
                <c:pt idx="43">
                  <c:v>千葉</c:v>
                </c:pt>
                <c:pt idx="44">
                  <c:v>神奈川</c:v>
                </c:pt>
                <c:pt idx="45">
                  <c:v>北海道</c:v>
                </c:pt>
                <c:pt idx="46">
                  <c:v>京都</c:v>
                </c:pt>
                <c:pt idx="47">
                  <c:v>東京</c:v>
                </c:pt>
              </c:strCache>
            </c:strRef>
          </c:cat>
          <c:val>
            <c:numRef>
              <c:f>[1]県民所得!$C$3:$C$50</c:f>
              <c:numCache>
                <c:formatCode>General</c:formatCode>
                <c:ptCount val="48"/>
                <c:pt idx="0">
                  <c:v>1.8072256648866045</c:v>
                </c:pt>
                <c:pt idx="1">
                  <c:v>1.6679210783557137</c:v>
                </c:pt>
                <c:pt idx="2">
                  <c:v>1.6637847277221784</c:v>
                </c:pt>
                <c:pt idx="3">
                  <c:v>1.653248338960331</c:v>
                </c:pt>
                <c:pt idx="4">
                  <c:v>1.6470123424558909</c:v>
                </c:pt>
                <c:pt idx="5">
                  <c:v>1.6408601448474127</c:v>
                </c:pt>
                <c:pt idx="6">
                  <c:v>1.6302805806140963</c:v>
                </c:pt>
                <c:pt idx="7">
                  <c:v>1.5914214489214493</c:v>
                </c:pt>
                <c:pt idx="8">
                  <c:v>1.585821416965278</c:v>
                </c:pt>
                <c:pt idx="9">
                  <c:v>1.5633399992740928</c:v>
                </c:pt>
                <c:pt idx="10">
                  <c:v>1.558454716336295</c:v>
                </c:pt>
                <c:pt idx="11">
                  <c:v>1.5583997314677278</c:v>
                </c:pt>
                <c:pt idx="12">
                  <c:v>1.5387854205267062</c:v>
                </c:pt>
                <c:pt idx="13">
                  <c:v>1.5313643014995282</c:v>
                </c:pt>
                <c:pt idx="14">
                  <c:v>1.5262282470440365</c:v>
                </c:pt>
                <c:pt idx="15">
                  <c:v>1.5244810377394464</c:v>
                </c:pt>
                <c:pt idx="16">
                  <c:v>1.5177981207808795</c:v>
                </c:pt>
                <c:pt idx="17">
                  <c:v>1.5112275134006936</c:v>
                </c:pt>
                <c:pt idx="18">
                  <c:v>1.5079890979492918</c:v>
                </c:pt>
                <c:pt idx="19">
                  <c:v>1.5045123950123951</c:v>
                </c:pt>
                <c:pt idx="20">
                  <c:v>1.4794333444369758</c:v>
                </c:pt>
                <c:pt idx="21">
                  <c:v>1.4763958533064221</c:v>
                </c:pt>
                <c:pt idx="22">
                  <c:v>1.4752562495029486</c:v>
                </c:pt>
                <c:pt idx="23">
                  <c:v>1.4640981543818499</c:v>
                </c:pt>
                <c:pt idx="24">
                  <c:v>1.4549365659102613</c:v>
                </c:pt>
                <c:pt idx="25">
                  <c:v>1.4467177668863873</c:v>
                </c:pt>
                <c:pt idx="26">
                  <c:v>1.4449131503765344</c:v>
                </c:pt>
                <c:pt idx="27">
                  <c:v>1.4444039508347202</c:v>
                </c:pt>
                <c:pt idx="28">
                  <c:v>1.430247486772487</c:v>
                </c:pt>
                <c:pt idx="29">
                  <c:v>1.4276090413585631</c:v>
                </c:pt>
                <c:pt idx="30">
                  <c:v>1.4264046046096737</c:v>
                </c:pt>
                <c:pt idx="31">
                  <c:v>1.4247591433147699</c:v>
                </c:pt>
                <c:pt idx="32">
                  <c:v>1.4211048212864072</c:v>
                </c:pt>
                <c:pt idx="33">
                  <c:v>1.4209390463337832</c:v>
                </c:pt>
                <c:pt idx="34">
                  <c:v>1.4084541076187094</c:v>
                </c:pt>
                <c:pt idx="35">
                  <c:v>1.3933628815980073</c:v>
                </c:pt>
                <c:pt idx="36">
                  <c:v>1.39</c:v>
                </c:pt>
                <c:pt idx="37">
                  <c:v>1.3845783184137077</c:v>
                </c:pt>
                <c:pt idx="38">
                  <c:v>1.3783896343003006</c:v>
                </c:pt>
                <c:pt idx="39">
                  <c:v>1.3702489507167166</c:v>
                </c:pt>
                <c:pt idx="40">
                  <c:v>1.3094518144648606</c:v>
                </c:pt>
                <c:pt idx="41">
                  <c:v>1.2989913367888937</c:v>
                </c:pt>
                <c:pt idx="42">
                  <c:v>1.2950140311815841</c:v>
                </c:pt>
                <c:pt idx="43">
                  <c:v>1.2796193854506015</c:v>
                </c:pt>
                <c:pt idx="44">
                  <c:v>1.2764157112691734</c:v>
                </c:pt>
                <c:pt idx="45">
                  <c:v>1.2663732340306648</c:v>
                </c:pt>
                <c:pt idx="46">
                  <c:v>1.2554159332920576</c:v>
                </c:pt>
                <c:pt idx="47">
                  <c:v>1.0538112196744103</c:v>
                </c:pt>
              </c:numCache>
            </c:numRef>
          </c:val>
        </c:ser>
        <c:axId val="72411776"/>
        <c:axId val="72488064"/>
      </c:barChart>
      <c:lineChart>
        <c:grouping val="standard"/>
        <c:ser>
          <c:idx val="0"/>
          <c:order val="1"/>
          <c:tx>
            <c:strRef>
              <c:f>[1]県民所得!$D$2</c:f>
              <c:strCache>
                <c:ptCount val="1"/>
                <c:pt idx="0">
                  <c:v>96年県民所得（千円）</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[1]県民所得!$B$3:$B$50</c:f>
              <c:strCache>
                <c:ptCount val="48"/>
                <c:pt idx="0">
                  <c:v>沖縄</c:v>
                </c:pt>
                <c:pt idx="1">
                  <c:v>島根</c:v>
                </c:pt>
                <c:pt idx="2">
                  <c:v>宮崎</c:v>
                </c:pt>
                <c:pt idx="3">
                  <c:v>福島</c:v>
                </c:pt>
                <c:pt idx="4">
                  <c:v>佐賀</c:v>
                </c:pt>
                <c:pt idx="5">
                  <c:v>鳥取</c:v>
                </c:pt>
                <c:pt idx="6">
                  <c:v>山形</c:v>
                </c:pt>
                <c:pt idx="7">
                  <c:v>福井</c:v>
                </c:pt>
                <c:pt idx="8">
                  <c:v>鹿児島</c:v>
                </c:pt>
                <c:pt idx="9">
                  <c:v>長野</c:v>
                </c:pt>
                <c:pt idx="10">
                  <c:v>熊本</c:v>
                </c:pt>
                <c:pt idx="11">
                  <c:v>長崎</c:v>
                </c:pt>
                <c:pt idx="12">
                  <c:v>新潟</c:v>
                </c:pt>
                <c:pt idx="13">
                  <c:v>岩手</c:v>
                </c:pt>
                <c:pt idx="14">
                  <c:v>大分</c:v>
                </c:pt>
                <c:pt idx="15">
                  <c:v>秋田</c:v>
                </c:pt>
                <c:pt idx="16">
                  <c:v>山梨</c:v>
                </c:pt>
                <c:pt idx="17">
                  <c:v>岡山</c:v>
                </c:pt>
                <c:pt idx="18">
                  <c:v>滋賀</c:v>
                </c:pt>
                <c:pt idx="19">
                  <c:v>青森</c:v>
                </c:pt>
                <c:pt idx="20">
                  <c:v>香川</c:v>
                </c:pt>
                <c:pt idx="21">
                  <c:v>愛媛</c:v>
                </c:pt>
                <c:pt idx="22">
                  <c:v>群馬</c:v>
                </c:pt>
                <c:pt idx="23">
                  <c:v>高知</c:v>
                </c:pt>
                <c:pt idx="24">
                  <c:v>山口</c:v>
                </c:pt>
                <c:pt idx="25">
                  <c:v>茨城</c:v>
                </c:pt>
                <c:pt idx="26">
                  <c:v>栃木</c:v>
                </c:pt>
                <c:pt idx="27">
                  <c:v>富山</c:v>
                </c:pt>
                <c:pt idx="28">
                  <c:v>徳島</c:v>
                </c:pt>
                <c:pt idx="29">
                  <c:v>広島</c:v>
                </c:pt>
                <c:pt idx="30">
                  <c:v>三重</c:v>
                </c:pt>
                <c:pt idx="31">
                  <c:v>和歌山</c:v>
                </c:pt>
                <c:pt idx="32">
                  <c:v>静岡</c:v>
                </c:pt>
                <c:pt idx="33">
                  <c:v>石川</c:v>
                </c:pt>
                <c:pt idx="34">
                  <c:v>岐阜</c:v>
                </c:pt>
                <c:pt idx="35">
                  <c:v>愛知</c:v>
                </c:pt>
                <c:pt idx="36">
                  <c:v>全国平均</c:v>
                </c:pt>
                <c:pt idx="37">
                  <c:v>宮城</c:v>
                </c:pt>
                <c:pt idx="38">
                  <c:v>福岡</c:v>
                </c:pt>
                <c:pt idx="39">
                  <c:v>兵庫</c:v>
                </c:pt>
                <c:pt idx="40">
                  <c:v>埼玉</c:v>
                </c:pt>
                <c:pt idx="41">
                  <c:v>大阪</c:v>
                </c:pt>
                <c:pt idx="42">
                  <c:v>奈良</c:v>
                </c:pt>
                <c:pt idx="43">
                  <c:v>千葉</c:v>
                </c:pt>
                <c:pt idx="44">
                  <c:v>神奈川</c:v>
                </c:pt>
                <c:pt idx="45">
                  <c:v>北海道</c:v>
                </c:pt>
                <c:pt idx="46">
                  <c:v>京都</c:v>
                </c:pt>
                <c:pt idx="47">
                  <c:v>東京</c:v>
                </c:pt>
              </c:strCache>
            </c:strRef>
          </c:cat>
          <c:val>
            <c:numRef>
              <c:f>[1]県民所得!$D$3:$D$50</c:f>
              <c:numCache>
                <c:formatCode>General</c:formatCode>
                <c:ptCount val="48"/>
                <c:pt idx="0">
                  <c:v>2857</c:v>
                </c:pt>
                <c:pt idx="1">
                  <c:v>2549</c:v>
                </c:pt>
                <c:pt idx="2">
                  <c:v>2699</c:v>
                </c:pt>
                <c:pt idx="3">
                  <c:v>2914</c:v>
                </c:pt>
                <c:pt idx="4">
                  <c:v>2709</c:v>
                </c:pt>
                <c:pt idx="5">
                  <c:v>2766</c:v>
                </c:pt>
                <c:pt idx="6">
                  <c:v>2878</c:v>
                </c:pt>
                <c:pt idx="7">
                  <c:v>3080</c:v>
                </c:pt>
                <c:pt idx="8">
                  <c:v>3313</c:v>
                </c:pt>
                <c:pt idx="9">
                  <c:v>3171</c:v>
                </c:pt>
                <c:pt idx="10">
                  <c:v>3438</c:v>
                </c:pt>
                <c:pt idx="11">
                  <c:v>3343</c:v>
                </c:pt>
                <c:pt idx="12">
                  <c:v>4330</c:v>
                </c:pt>
                <c:pt idx="13">
                  <c:v>3413</c:v>
                </c:pt>
                <c:pt idx="14">
                  <c:v>3055</c:v>
                </c:pt>
                <c:pt idx="15">
                  <c:v>3197</c:v>
                </c:pt>
                <c:pt idx="16">
                  <c:v>3182</c:v>
                </c:pt>
                <c:pt idx="17">
                  <c:v>2925</c:v>
                </c:pt>
                <c:pt idx="18">
                  <c:v>3010</c:v>
                </c:pt>
                <c:pt idx="19">
                  <c:v>3098</c:v>
                </c:pt>
                <c:pt idx="20">
                  <c:v>2986</c:v>
                </c:pt>
                <c:pt idx="21">
                  <c:v>3208</c:v>
                </c:pt>
                <c:pt idx="22">
                  <c:v>3888</c:v>
                </c:pt>
                <c:pt idx="23">
                  <c:v>3054</c:v>
                </c:pt>
                <c:pt idx="24">
                  <c:v>3557</c:v>
                </c:pt>
                <c:pt idx="25">
                  <c:v>3161</c:v>
                </c:pt>
                <c:pt idx="26">
                  <c:v>3506</c:v>
                </c:pt>
                <c:pt idx="27">
                  <c:v>3186</c:v>
                </c:pt>
                <c:pt idx="28">
                  <c:v>2775</c:v>
                </c:pt>
                <c:pt idx="29">
                  <c:v>2655</c:v>
                </c:pt>
                <c:pt idx="30">
                  <c:v>2700</c:v>
                </c:pt>
                <c:pt idx="31">
                  <c:v>2604</c:v>
                </c:pt>
                <c:pt idx="32">
                  <c:v>3025</c:v>
                </c:pt>
                <c:pt idx="33">
                  <c:v>3110</c:v>
                </c:pt>
                <c:pt idx="34">
                  <c:v>2918</c:v>
                </c:pt>
                <c:pt idx="35">
                  <c:v>2782</c:v>
                </c:pt>
                <c:pt idx="36">
                  <c:v>2934</c:v>
                </c:pt>
                <c:pt idx="37">
                  <c:v>2698</c:v>
                </c:pt>
                <c:pt idx="38">
                  <c:v>2461</c:v>
                </c:pt>
                <c:pt idx="39">
                  <c:v>2839</c:v>
                </c:pt>
                <c:pt idx="40">
                  <c:v>2621</c:v>
                </c:pt>
                <c:pt idx="41">
                  <c:v>2566</c:v>
                </c:pt>
                <c:pt idx="42">
                  <c:v>2657</c:v>
                </c:pt>
                <c:pt idx="43">
                  <c:v>2727</c:v>
                </c:pt>
                <c:pt idx="44">
                  <c:v>2333</c:v>
                </c:pt>
                <c:pt idx="45">
                  <c:v>2323</c:v>
                </c:pt>
                <c:pt idx="46">
                  <c:v>2197</c:v>
                </c:pt>
                <c:pt idx="47">
                  <c:v>2797.1739130434785</c:v>
                </c:pt>
              </c:numCache>
            </c:numRef>
          </c:val>
        </c:ser>
        <c:marker val="1"/>
        <c:axId val="72489600"/>
        <c:axId val="72495488"/>
      </c:lineChart>
      <c:catAx>
        <c:axId val="72411776"/>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600" b="0" i="0" u="none" strike="noStrike" baseline="0">
                <a:solidFill>
                  <a:srgbClr val="000000"/>
                </a:solidFill>
                <a:latin typeface="ＭＳ Ｐゴシック"/>
                <a:ea typeface="ＭＳ Ｐゴシック"/>
                <a:cs typeface="ＭＳ Ｐゴシック"/>
              </a:defRPr>
            </a:pPr>
            <a:endParaRPr lang="ja-JP"/>
          </a:p>
        </c:txPr>
        <c:crossAx val="72488064"/>
        <c:crosses val="autoZero"/>
        <c:lblAlgn val="ctr"/>
        <c:lblOffset val="100"/>
        <c:tickLblSkip val="2"/>
        <c:tickMarkSkip val="1"/>
      </c:catAx>
      <c:valAx>
        <c:axId val="7248806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72411776"/>
        <c:crosses val="autoZero"/>
        <c:crossBetween val="between"/>
      </c:valAx>
      <c:catAx>
        <c:axId val="72489600"/>
        <c:scaling>
          <c:orientation val="minMax"/>
        </c:scaling>
        <c:delete val="1"/>
        <c:axPos val="b"/>
        <c:tickLblPos val="none"/>
        <c:crossAx val="72495488"/>
        <c:crosses val="autoZero"/>
        <c:lblAlgn val="ctr"/>
        <c:lblOffset val="100"/>
      </c:catAx>
      <c:valAx>
        <c:axId val="72495488"/>
        <c:scaling>
          <c:orientation val="minMax"/>
        </c:scaling>
        <c:axPos val="r"/>
        <c:numFmt formatCode="General" sourceLinked="1"/>
        <c:majorTickMark val="in"/>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72489600"/>
        <c:crosses val="max"/>
        <c:crossBetween val="between"/>
      </c:valAx>
      <c:spPr>
        <a:solidFill>
          <a:srgbClr val="FFFFFF"/>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合計特殊出生率と持家比率</a:t>
            </a:r>
          </a:p>
        </c:rich>
      </c:tx>
      <c:spPr>
        <a:noFill/>
        <a:ln w="25400">
          <a:noFill/>
        </a:ln>
      </c:spPr>
    </c:title>
    <c:plotArea>
      <c:layout/>
      <c:barChart>
        <c:barDir val="col"/>
        <c:grouping val="clustered"/>
        <c:ser>
          <c:idx val="1"/>
          <c:order val="0"/>
          <c:tx>
            <c:strRef>
              <c:f>[1]持家比率!$C$2</c:f>
              <c:strCache>
                <c:ptCount val="1"/>
                <c:pt idx="0">
                  <c:v>Ｈ９合計特殊出生率</c:v>
                </c:pt>
              </c:strCache>
            </c:strRef>
          </c:tx>
          <c:spPr>
            <a:solidFill>
              <a:srgbClr val="CCFFFF"/>
            </a:solidFill>
            <a:ln w="12700">
              <a:solidFill>
                <a:srgbClr val="000000"/>
              </a:solidFill>
              <a:prstDash val="solid"/>
            </a:ln>
          </c:spPr>
          <c:cat>
            <c:strRef>
              <c:f>[1]持家比率!$B$3:$B$50</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全国平均</c:v>
                </c:pt>
              </c:strCache>
            </c:strRef>
          </c:cat>
          <c:val>
            <c:numRef>
              <c:f>[1]持家比率!$C$3:$C$50</c:f>
              <c:numCache>
                <c:formatCode>General</c:formatCode>
                <c:ptCount val="48"/>
                <c:pt idx="0">
                  <c:v>1.2663732340306648</c:v>
                </c:pt>
                <c:pt idx="1">
                  <c:v>1.5045123950123951</c:v>
                </c:pt>
                <c:pt idx="2">
                  <c:v>1.5313643014995282</c:v>
                </c:pt>
                <c:pt idx="3">
                  <c:v>1.3845783184137077</c:v>
                </c:pt>
                <c:pt idx="4">
                  <c:v>1.5244810377394464</c:v>
                </c:pt>
                <c:pt idx="5">
                  <c:v>1.6302805806140963</c:v>
                </c:pt>
                <c:pt idx="6">
                  <c:v>1.653248338960331</c:v>
                </c:pt>
                <c:pt idx="7">
                  <c:v>1.4467177668863873</c:v>
                </c:pt>
                <c:pt idx="8">
                  <c:v>1.4449131503765344</c:v>
                </c:pt>
                <c:pt idx="9">
                  <c:v>1.4752562495029486</c:v>
                </c:pt>
                <c:pt idx="10">
                  <c:v>1.3094518144648606</c:v>
                </c:pt>
                <c:pt idx="11">
                  <c:v>1.2796193854506015</c:v>
                </c:pt>
                <c:pt idx="12">
                  <c:v>1.0538112196744103</c:v>
                </c:pt>
                <c:pt idx="13">
                  <c:v>1.2764157112691734</c:v>
                </c:pt>
                <c:pt idx="14">
                  <c:v>1.5387854205267062</c:v>
                </c:pt>
                <c:pt idx="15">
                  <c:v>1.4444039508347202</c:v>
                </c:pt>
                <c:pt idx="16">
                  <c:v>1.4209390463337832</c:v>
                </c:pt>
                <c:pt idx="17">
                  <c:v>1.5914214489214493</c:v>
                </c:pt>
                <c:pt idx="18">
                  <c:v>1.5177981207808795</c:v>
                </c:pt>
                <c:pt idx="19">
                  <c:v>1.5633399992740928</c:v>
                </c:pt>
                <c:pt idx="20">
                  <c:v>1.4084541076187094</c:v>
                </c:pt>
                <c:pt idx="21">
                  <c:v>1.4211048212864072</c:v>
                </c:pt>
                <c:pt idx="22">
                  <c:v>1.3933628815980073</c:v>
                </c:pt>
                <c:pt idx="23">
                  <c:v>1.4264046046096737</c:v>
                </c:pt>
                <c:pt idx="24">
                  <c:v>1.5079890979492918</c:v>
                </c:pt>
                <c:pt idx="25">
                  <c:v>1.2554159332920576</c:v>
                </c:pt>
                <c:pt idx="26">
                  <c:v>1.2989913367888937</c:v>
                </c:pt>
                <c:pt idx="27">
                  <c:v>1.3702489507167166</c:v>
                </c:pt>
                <c:pt idx="28">
                  <c:v>1.2950140311815841</c:v>
                </c:pt>
                <c:pt idx="29">
                  <c:v>1.4247591433147699</c:v>
                </c:pt>
                <c:pt idx="30">
                  <c:v>1.6408601448474127</c:v>
                </c:pt>
                <c:pt idx="31">
                  <c:v>1.6679210783557137</c:v>
                </c:pt>
                <c:pt idx="32">
                  <c:v>1.5112275134006936</c:v>
                </c:pt>
                <c:pt idx="33">
                  <c:v>1.4276090413585631</c:v>
                </c:pt>
                <c:pt idx="34">
                  <c:v>1.4549365659102613</c:v>
                </c:pt>
                <c:pt idx="35">
                  <c:v>1.430247486772487</c:v>
                </c:pt>
                <c:pt idx="36">
                  <c:v>1.4794333444369758</c:v>
                </c:pt>
                <c:pt idx="37">
                  <c:v>1.4763958533064221</c:v>
                </c:pt>
                <c:pt idx="38">
                  <c:v>1.4640981543818499</c:v>
                </c:pt>
                <c:pt idx="39">
                  <c:v>1.3783896343003006</c:v>
                </c:pt>
                <c:pt idx="40">
                  <c:v>1.6470123424558909</c:v>
                </c:pt>
                <c:pt idx="41">
                  <c:v>1.5583997314677278</c:v>
                </c:pt>
                <c:pt idx="42">
                  <c:v>1.558454716336295</c:v>
                </c:pt>
                <c:pt idx="43">
                  <c:v>1.5262282470440365</c:v>
                </c:pt>
                <c:pt idx="44">
                  <c:v>1.6637847277221784</c:v>
                </c:pt>
                <c:pt idx="45">
                  <c:v>1.585821416965278</c:v>
                </c:pt>
                <c:pt idx="46">
                  <c:v>1.8072256648866045</c:v>
                </c:pt>
                <c:pt idx="47">
                  <c:v>1.39</c:v>
                </c:pt>
              </c:numCache>
            </c:numRef>
          </c:val>
        </c:ser>
        <c:axId val="72533504"/>
        <c:axId val="72544256"/>
      </c:barChart>
      <c:lineChart>
        <c:grouping val="standard"/>
        <c:ser>
          <c:idx val="0"/>
          <c:order val="1"/>
          <c:tx>
            <c:strRef>
              <c:f>[1]持家比率!$D$2</c:f>
              <c:strCache>
                <c:ptCount val="1"/>
                <c:pt idx="0">
                  <c:v>持ち家比率（％）</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[1]持家比率!$B$3:$B$50</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全国平均</c:v>
                </c:pt>
              </c:strCache>
            </c:strRef>
          </c:cat>
          <c:val>
            <c:numRef>
              <c:f>[1]持家比率!$D$3:$D$50</c:f>
              <c:numCache>
                <c:formatCode>General</c:formatCode>
                <c:ptCount val="48"/>
                <c:pt idx="0">
                  <c:v>53.3</c:v>
                </c:pt>
                <c:pt idx="1">
                  <c:v>71.2</c:v>
                </c:pt>
                <c:pt idx="2">
                  <c:v>73.3</c:v>
                </c:pt>
                <c:pt idx="3">
                  <c:v>61.6</c:v>
                </c:pt>
                <c:pt idx="4">
                  <c:v>80.900000000000006</c:v>
                </c:pt>
                <c:pt idx="5">
                  <c:v>80.599999999999994</c:v>
                </c:pt>
                <c:pt idx="6">
                  <c:v>69.900000000000006</c:v>
                </c:pt>
                <c:pt idx="7">
                  <c:v>73.599999999999994</c:v>
                </c:pt>
                <c:pt idx="8">
                  <c:v>71.5</c:v>
                </c:pt>
                <c:pt idx="9">
                  <c:v>72.2</c:v>
                </c:pt>
                <c:pt idx="10">
                  <c:v>64.8</c:v>
                </c:pt>
                <c:pt idx="11">
                  <c:v>63.4</c:v>
                </c:pt>
                <c:pt idx="12">
                  <c:v>41.4</c:v>
                </c:pt>
                <c:pt idx="13">
                  <c:v>53.7</c:v>
                </c:pt>
                <c:pt idx="14">
                  <c:v>78.5</c:v>
                </c:pt>
                <c:pt idx="15">
                  <c:v>84.9</c:v>
                </c:pt>
                <c:pt idx="16">
                  <c:v>72.3</c:v>
                </c:pt>
                <c:pt idx="17">
                  <c:v>79.3</c:v>
                </c:pt>
                <c:pt idx="18">
                  <c:v>72</c:v>
                </c:pt>
                <c:pt idx="19">
                  <c:v>75.599999999999994</c:v>
                </c:pt>
                <c:pt idx="20">
                  <c:v>75.8</c:v>
                </c:pt>
                <c:pt idx="21">
                  <c:v>68</c:v>
                </c:pt>
                <c:pt idx="22">
                  <c:v>59.9</c:v>
                </c:pt>
                <c:pt idx="23">
                  <c:v>79.5</c:v>
                </c:pt>
                <c:pt idx="24">
                  <c:v>77.599999999999994</c:v>
                </c:pt>
                <c:pt idx="25">
                  <c:v>60.1</c:v>
                </c:pt>
                <c:pt idx="26">
                  <c:v>49.5</c:v>
                </c:pt>
                <c:pt idx="27">
                  <c:v>60.2</c:v>
                </c:pt>
                <c:pt idx="28">
                  <c:v>72</c:v>
                </c:pt>
                <c:pt idx="29">
                  <c:v>69.599999999999994</c:v>
                </c:pt>
                <c:pt idx="30">
                  <c:v>74.5</c:v>
                </c:pt>
                <c:pt idx="31">
                  <c:v>77.2</c:v>
                </c:pt>
                <c:pt idx="32">
                  <c:v>69.8</c:v>
                </c:pt>
                <c:pt idx="33">
                  <c:v>61</c:v>
                </c:pt>
                <c:pt idx="34">
                  <c:v>65.5</c:v>
                </c:pt>
                <c:pt idx="35">
                  <c:v>73</c:v>
                </c:pt>
                <c:pt idx="36">
                  <c:v>71.2</c:v>
                </c:pt>
                <c:pt idx="37">
                  <c:v>67.599999999999994</c:v>
                </c:pt>
                <c:pt idx="38">
                  <c:v>67.3</c:v>
                </c:pt>
                <c:pt idx="39">
                  <c:v>55</c:v>
                </c:pt>
                <c:pt idx="40">
                  <c:v>73.400000000000006</c:v>
                </c:pt>
                <c:pt idx="41">
                  <c:v>67.099999999999994</c:v>
                </c:pt>
                <c:pt idx="42">
                  <c:v>65.400000000000006</c:v>
                </c:pt>
                <c:pt idx="43">
                  <c:v>65.099999999999994</c:v>
                </c:pt>
                <c:pt idx="44">
                  <c:v>69.599999999999994</c:v>
                </c:pt>
                <c:pt idx="45">
                  <c:v>68.900000000000006</c:v>
                </c:pt>
                <c:pt idx="46">
                  <c:v>57.7</c:v>
                </c:pt>
                <c:pt idx="47">
                  <c:v>67.884210526315769</c:v>
                </c:pt>
              </c:numCache>
            </c:numRef>
          </c:val>
        </c:ser>
        <c:marker val="1"/>
        <c:axId val="72545792"/>
        <c:axId val="72547328"/>
      </c:lineChart>
      <c:catAx>
        <c:axId val="72533504"/>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600" b="0" i="0" u="none" strike="noStrike" baseline="0">
                <a:solidFill>
                  <a:srgbClr val="000000"/>
                </a:solidFill>
                <a:latin typeface="ＭＳ Ｐゴシック"/>
                <a:ea typeface="ＭＳ Ｐゴシック"/>
                <a:cs typeface="ＭＳ Ｐゴシック"/>
              </a:defRPr>
            </a:pPr>
            <a:endParaRPr lang="ja-JP"/>
          </a:p>
        </c:txPr>
        <c:crossAx val="72544256"/>
        <c:crosses val="autoZero"/>
        <c:lblAlgn val="ctr"/>
        <c:lblOffset val="100"/>
        <c:tickLblSkip val="2"/>
        <c:tickMarkSkip val="1"/>
      </c:catAx>
      <c:valAx>
        <c:axId val="72544256"/>
        <c:scaling>
          <c:orientation val="minMax"/>
          <c:max val="2"/>
          <c:min val="1"/>
        </c:scaling>
        <c:axPos val="l"/>
        <c:numFmt formatCode="General" sourceLinked="1"/>
        <c:majorTickMark val="in"/>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72533504"/>
        <c:crosses val="autoZero"/>
        <c:crossBetween val="between"/>
      </c:valAx>
      <c:catAx>
        <c:axId val="72545792"/>
        <c:scaling>
          <c:orientation val="minMax"/>
        </c:scaling>
        <c:delete val="1"/>
        <c:axPos val="b"/>
        <c:tickLblPos val="none"/>
        <c:crossAx val="72547328"/>
        <c:crosses val="autoZero"/>
        <c:lblAlgn val="ctr"/>
        <c:lblOffset val="100"/>
      </c:catAx>
      <c:valAx>
        <c:axId val="72547328"/>
        <c:scaling>
          <c:orientation val="minMax"/>
          <c:min val="30"/>
        </c:scaling>
        <c:axPos val="r"/>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
</a:t>
                </a:r>
              </a:p>
            </c:rich>
          </c:tx>
          <c:spPr>
            <a:noFill/>
            <a:ln w="25400">
              <a:noFill/>
            </a:ln>
          </c:spPr>
        </c:title>
        <c:numFmt formatCode="General" sourceLinked="1"/>
        <c:majorTickMark val="in"/>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72545792"/>
        <c:crosses val="max"/>
        <c:crossBetween val="between"/>
      </c:valAx>
      <c:spPr>
        <a:solidFill>
          <a:srgbClr val="FFFFFF"/>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plotArea>
      <c:layout/>
      <c:barChart>
        <c:barDir val="col"/>
        <c:grouping val="clustered"/>
        <c:ser>
          <c:idx val="0"/>
          <c:order val="0"/>
          <c:tx>
            <c:strRef>
              <c:f>[2]将来推計人口!$C$2</c:f>
              <c:strCache>
                <c:ptCount val="1"/>
                <c:pt idx="0">
                  <c:v>Ｈ９合計特殊出生率</c:v>
                </c:pt>
              </c:strCache>
            </c:strRef>
          </c:tx>
          <c:spPr>
            <a:solidFill>
              <a:srgbClr val="CCFFFF"/>
            </a:solidFill>
            <a:ln w="12700">
              <a:solidFill>
                <a:srgbClr val="000000"/>
              </a:solidFill>
              <a:prstDash val="solid"/>
            </a:ln>
          </c:spPr>
          <c:cat>
            <c:strRef>
              <c:f>[2]将来推計人口!$B$3:$B$50</c:f>
              <c:strCache>
                <c:ptCount val="48"/>
                <c:pt idx="0">
                  <c:v>沖縄</c:v>
                </c:pt>
                <c:pt idx="1">
                  <c:v>島根</c:v>
                </c:pt>
                <c:pt idx="2">
                  <c:v>宮崎</c:v>
                </c:pt>
                <c:pt idx="3">
                  <c:v>福島</c:v>
                </c:pt>
                <c:pt idx="4">
                  <c:v>佐賀</c:v>
                </c:pt>
                <c:pt idx="5">
                  <c:v>鳥取</c:v>
                </c:pt>
                <c:pt idx="6">
                  <c:v>山形</c:v>
                </c:pt>
                <c:pt idx="7">
                  <c:v>福井</c:v>
                </c:pt>
                <c:pt idx="8">
                  <c:v>鹿児島</c:v>
                </c:pt>
                <c:pt idx="9">
                  <c:v>長野</c:v>
                </c:pt>
                <c:pt idx="10">
                  <c:v>熊本</c:v>
                </c:pt>
                <c:pt idx="11">
                  <c:v>長崎</c:v>
                </c:pt>
                <c:pt idx="12">
                  <c:v>新潟</c:v>
                </c:pt>
                <c:pt idx="13">
                  <c:v>岩手</c:v>
                </c:pt>
                <c:pt idx="14">
                  <c:v>大分</c:v>
                </c:pt>
                <c:pt idx="15">
                  <c:v>秋田</c:v>
                </c:pt>
                <c:pt idx="16">
                  <c:v>山梨</c:v>
                </c:pt>
                <c:pt idx="17">
                  <c:v>岡山</c:v>
                </c:pt>
                <c:pt idx="18">
                  <c:v>滋賀</c:v>
                </c:pt>
                <c:pt idx="19">
                  <c:v>青森</c:v>
                </c:pt>
                <c:pt idx="20">
                  <c:v>香川</c:v>
                </c:pt>
                <c:pt idx="21">
                  <c:v>愛媛</c:v>
                </c:pt>
                <c:pt idx="22">
                  <c:v>群馬</c:v>
                </c:pt>
                <c:pt idx="23">
                  <c:v>高知</c:v>
                </c:pt>
                <c:pt idx="24">
                  <c:v>山口</c:v>
                </c:pt>
                <c:pt idx="25">
                  <c:v>茨城</c:v>
                </c:pt>
                <c:pt idx="26">
                  <c:v>栃木</c:v>
                </c:pt>
                <c:pt idx="27">
                  <c:v>富山</c:v>
                </c:pt>
                <c:pt idx="28">
                  <c:v>徳島</c:v>
                </c:pt>
                <c:pt idx="29">
                  <c:v>広島</c:v>
                </c:pt>
                <c:pt idx="30">
                  <c:v>三重</c:v>
                </c:pt>
                <c:pt idx="31">
                  <c:v>和歌山</c:v>
                </c:pt>
                <c:pt idx="32">
                  <c:v>静岡</c:v>
                </c:pt>
                <c:pt idx="33">
                  <c:v>石川</c:v>
                </c:pt>
                <c:pt idx="34">
                  <c:v>岐阜</c:v>
                </c:pt>
                <c:pt idx="35">
                  <c:v>愛知</c:v>
                </c:pt>
                <c:pt idx="36">
                  <c:v>全国平均</c:v>
                </c:pt>
                <c:pt idx="37">
                  <c:v>宮城</c:v>
                </c:pt>
                <c:pt idx="38">
                  <c:v>福岡</c:v>
                </c:pt>
                <c:pt idx="39">
                  <c:v>兵庫</c:v>
                </c:pt>
                <c:pt idx="40">
                  <c:v>埼玉</c:v>
                </c:pt>
                <c:pt idx="41">
                  <c:v>大阪</c:v>
                </c:pt>
                <c:pt idx="42">
                  <c:v>奈良</c:v>
                </c:pt>
                <c:pt idx="43">
                  <c:v>千葉</c:v>
                </c:pt>
                <c:pt idx="44">
                  <c:v>神奈川</c:v>
                </c:pt>
                <c:pt idx="45">
                  <c:v>北海道</c:v>
                </c:pt>
                <c:pt idx="46">
                  <c:v>京都</c:v>
                </c:pt>
                <c:pt idx="47">
                  <c:v>東京</c:v>
                </c:pt>
              </c:strCache>
            </c:strRef>
          </c:cat>
          <c:val>
            <c:numRef>
              <c:f>[2]将来推計人口!$C$3:$C$50</c:f>
              <c:numCache>
                <c:formatCode>General</c:formatCode>
                <c:ptCount val="48"/>
                <c:pt idx="0">
                  <c:v>1.8072256648866045</c:v>
                </c:pt>
                <c:pt idx="1">
                  <c:v>1.6679210783557137</c:v>
                </c:pt>
                <c:pt idx="2">
                  <c:v>1.6637847277221784</c:v>
                </c:pt>
                <c:pt idx="3">
                  <c:v>1.653248338960331</c:v>
                </c:pt>
                <c:pt idx="4">
                  <c:v>1.6470123424558909</c:v>
                </c:pt>
                <c:pt idx="5">
                  <c:v>1.6408601448474127</c:v>
                </c:pt>
                <c:pt idx="6">
                  <c:v>1.6302805806140963</c:v>
                </c:pt>
                <c:pt idx="7">
                  <c:v>1.5914214489214493</c:v>
                </c:pt>
                <c:pt idx="8">
                  <c:v>1.585821416965278</c:v>
                </c:pt>
                <c:pt idx="9">
                  <c:v>1.5633399992740928</c:v>
                </c:pt>
                <c:pt idx="10">
                  <c:v>1.558454716336295</c:v>
                </c:pt>
                <c:pt idx="11">
                  <c:v>1.5583997314677278</c:v>
                </c:pt>
                <c:pt idx="12">
                  <c:v>1.5387854205267062</c:v>
                </c:pt>
                <c:pt idx="13">
                  <c:v>1.5313643014995282</c:v>
                </c:pt>
                <c:pt idx="14">
                  <c:v>1.5262282470440365</c:v>
                </c:pt>
                <c:pt idx="15">
                  <c:v>1.5244810377394464</c:v>
                </c:pt>
                <c:pt idx="16">
                  <c:v>1.5177981207808795</c:v>
                </c:pt>
                <c:pt idx="17">
                  <c:v>1.5112275134006936</c:v>
                </c:pt>
                <c:pt idx="18">
                  <c:v>1.5079890979492918</c:v>
                </c:pt>
                <c:pt idx="19">
                  <c:v>1.5045123950123951</c:v>
                </c:pt>
                <c:pt idx="20">
                  <c:v>1.4794333444369758</c:v>
                </c:pt>
                <c:pt idx="21">
                  <c:v>1.4763958533064221</c:v>
                </c:pt>
                <c:pt idx="22">
                  <c:v>1.4752562495029486</c:v>
                </c:pt>
                <c:pt idx="23">
                  <c:v>1.4640981543818499</c:v>
                </c:pt>
                <c:pt idx="24">
                  <c:v>1.4549365659102613</c:v>
                </c:pt>
                <c:pt idx="25">
                  <c:v>1.4467177668863873</c:v>
                </c:pt>
                <c:pt idx="26">
                  <c:v>1.4449131503765344</c:v>
                </c:pt>
                <c:pt idx="27">
                  <c:v>1.4444039508347202</c:v>
                </c:pt>
                <c:pt idx="28">
                  <c:v>1.430247486772487</c:v>
                </c:pt>
                <c:pt idx="29">
                  <c:v>1.4276090413585631</c:v>
                </c:pt>
                <c:pt idx="30">
                  <c:v>1.4264046046096737</c:v>
                </c:pt>
                <c:pt idx="31">
                  <c:v>1.4247591433147699</c:v>
                </c:pt>
                <c:pt idx="32">
                  <c:v>1.4211048212864072</c:v>
                </c:pt>
                <c:pt idx="33">
                  <c:v>1.4209390463337832</c:v>
                </c:pt>
                <c:pt idx="34">
                  <c:v>1.4084541076187094</c:v>
                </c:pt>
                <c:pt idx="35">
                  <c:v>1.3933628815980073</c:v>
                </c:pt>
                <c:pt idx="36">
                  <c:v>1.39</c:v>
                </c:pt>
                <c:pt idx="37">
                  <c:v>1.3845783184137077</c:v>
                </c:pt>
                <c:pt idx="38">
                  <c:v>1.3783896343003006</c:v>
                </c:pt>
                <c:pt idx="39">
                  <c:v>1.3702489507167166</c:v>
                </c:pt>
                <c:pt idx="40">
                  <c:v>1.3094518144648606</c:v>
                </c:pt>
                <c:pt idx="41">
                  <c:v>1.2989913367888937</c:v>
                </c:pt>
                <c:pt idx="42">
                  <c:v>1.2950140311815841</c:v>
                </c:pt>
                <c:pt idx="43">
                  <c:v>1.2796193854506015</c:v>
                </c:pt>
                <c:pt idx="44">
                  <c:v>1.2764157112691734</c:v>
                </c:pt>
                <c:pt idx="45">
                  <c:v>1.2663732340306648</c:v>
                </c:pt>
                <c:pt idx="46">
                  <c:v>1.2554159332920576</c:v>
                </c:pt>
                <c:pt idx="47">
                  <c:v>1.0538112196744103</c:v>
                </c:pt>
              </c:numCache>
            </c:numRef>
          </c:val>
        </c:ser>
        <c:axId val="72591616"/>
        <c:axId val="72597504"/>
      </c:barChart>
      <c:lineChart>
        <c:grouping val="standard"/>
        <c:ser>
          <c:idx val="1"/>
          <c:order val="1"/>
          <c:tx>
            <c:strRef>
              <c:f>[2]将来推計人口!$H$2</c:f>
              <c:strCache>
                <c:ptCount val="1"/>
                <c:pt idx="0">
                  <c:v>（2025年／2000年）％</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4"/>
          </c:trendline>
          <c:cat>
            <c:strRef>
              <c:f>[2]将来推計人口!$B$3:$B$50</c:f>
              <c:strCache>
                <c:ptCount val="48"/>
                <c:pt idx="0">
                  <c:v>沖縄</c:v>
                </c:pt>
                <c:pt idx="1">
                  <c:v>島根</c:v>
                </c:pt>
                <c:pt idx="2">
                  <c:v>宮崎</c:v>
                </c:pt>
                <c:pt idx="3">
                  <c:v>福島</c:v>
                </c:pt>
                <c:pt idx="4">
                  <c:v>佐賀</c:v>
                </c:pt>
                <c:pt idx="5">
                  <c:v>鳥取</c:v>
                </c:pt>
                <c:pt idx="6">
                  <c:v>山形</c:v>
                </c:pt>
                <c:pt idx="7">
                  <c:v>福井</c:v>
                </c:pt>
                <c:pt idx="8">
                  <c:v>鹿児島</c:v>
                </c:pt>
                <c:pt idx="9">
                  <c:v>長野</c:v>
                </c:pt>
                <c:pt idx="10">
                  <c:v>熊本</c:v>
                </c:pt>
                <c:pt idx="11">
                  <c:v>長崎</c:v>
                </c:pt>
                <c:pt idx="12">
                  <c:v>新潟</c:v>
                </c:pt>
                <c:pt idx="13">
                  <c:v>岩手</c:v>
                </c:pt>
                <c:pt idx="14">
                  <c:v>大分</c:v>
                </c:pt>
                <c:pt idx="15">
                  <c:v>秋田</c:v>
                </c:pt>
                <c:pt idx="16">
                  <c:v>山梨</c:v>
                </c:pt>
                <c:pt idx="17">
                  <c:v>岡山</c:v>
                </c:pt>
                <c:pt idx="18">
                  <c:v>滋賀</c:v>
                </c:pt>
                <c:pt idx="19">
                  <c:v>青森</c:v>
                </c:pt>
                <c:pt idx="20">
                  <c:v>香川</c:v>
                </c:pt>
                <c:pt idx="21">
                  <c:v>愛媛</c:v>
                </c:pt>
                <c:pt idx="22">
                  <c:v>群馬</c:v>
                </c:pt>
                <c:pt idx="23">
                  <c:v>高知</c:v>
                </c:pt>
                <c:pt idx="24">
                  <c:v>山口</c:v>
                </c:pt>
                <c:pt idx="25">
                  <c:v>茨城</c:v>
                </c:pt>
                <c:pt idx="26">
                  <c:v>栃木</c:v>
                </c:pt>
                <c:pt idx="27">
                  <c:v>富山</c:v>
                </c:pt>
                <c:pt idx="28">
                  <c:v>徳島</c:v>
                </c:pt>
                <c:pt idx="29">
                  <c:v>広島</c:v>
                </c:pt>
                <c:pt idx="30">
                  <c:v>三重</c:v>
                </c:pt>
                <c:pt idx="31">
                  <c:v>和歌山</c:v>
                </c:pt>
                <c:pt idx="32">
                  <c:v>静岡</c:v>
                </c:pt>
                <c:pt idx="33">
                  <c:v>石川</c:v>
                </c:pt>
                <c:pt idx="34">
                  <c:v>岐阜</c:v>
                </c:pt>
                <c:pt idx="35">
                  <c:v>愛知</c:v>
                </c:pt>
                <c:pt idx="36">
                  <c:v>全国平均</c:v>
                </c:pt>
                <c:pt idx="37">
                  <c:v>宮城</c:v>
                </c:pt>
                <c:pt idx="38">
                  <c:v>福岡</c:v>
                </c:pt>
                <c:pt idx="39">
                  <c:v>兵庫</c:v>
                </c:pt>
                <c:pt idx="40">
                  <c:v>埼玉</c:v>
                </c:pt>
                <c:pt idx="41">
                  <c:v>大阪</c:v>
                </c:pt>
                <c:pt idx="42">
                  <c:v>奈良</c:v>
                </c:pt>
                <c:pt idx="43">
                  <c:v>千葉</c:v>
                </c:pt>
                <c:pt idx="44">
                  <c:v>神奈川</c:v>
                </c:pt>
                <c:pt idx="45">
                  <c:v>北海道</c:v>
                </c:pt>
                <c:pt idx="46">
                  <c:v>京都</c:v>
                </c:pt>
                <c:pt idx="47">
                  <c:v>東京</c:v>
                </c:pt>
              </c:strCache>
            </c:strRef>
          </c:cat>
          <c:val>
            <c:numRef>
              <c:f>[2]将来推計人口!$H$3:$H$50</c:f>
              <c:numCache>
                <c:formatCode>General</c:formatCode>
                <c:ptCount val="48"/>
                <c:pt idx="0">
                  <c:v>110.54628224582702</c:v>
                </c:pt>
                <c:pt idx="1">
                  <c:v>84.300791556728228</c:v>
                </c:pt>
                <c:pt idx="2">
                  <c:v>91.921768707482997</c:v>
                </c:pt>
                <c:pt idx="3">
                  <c:v>94.785847299813781</c:v>
                </c:pt>
                <c:pt idx="4">
                  <c:v>93.44632768361582</c:v>
                </c:pt>
                <c:pt idx="5">
                  <c:v>89.344262295081961</c:v>
                </c:pt>
                <c:pt idx="6">
                  <c:v>87.570168404170019</c:v>
                </c:pt>
                <c:pt idx="7">
                  <c:v>90.205562273276911</c:v>
                </c:pt>
                <c:pt idx="8">
                  <c:v>88.500563697857942</c:v>
                </c:pt>
                <c:pt idx="9">
                  <c:v>98.654104979811578</c:v>
                </c:pt>
                <c:pt idx="10">
                  <c:v>93.351206434316353</c:v>
                </c:pt>
                <c:pt idx="11">
                  <c:v>83.839050131926115</c:v>
                </c:pt>
                <c:pt idx="12">
                  <c:v>91.485943775100395</c:v>
                </c:pt>
                <c:pt idx="13">
                  <c:v>87.889518413597727</c:v>
                </c:pt>
                <c:pt idx="14">
                  <c:v>86.453201970443345</c:v>
                </c:pt>
                <c:pt idx="15">
                  <c:v>80.8242220353238</c:v>
                </c:pt>
                <c:pt idx="16">
                  <c:v>105.94713656387664</c:v>
                </c:pt>
                <c:pt idx="17">
                  <c:v>95.835449466734374</c:v>
                </c:pt>
                <c:pt idx="18">
                  <c:v>117.32050333086603</c:v>
                </c:pt>
                <c:pt idx="19">
                  <c:v>85.908781484002731</c:v>
                </c:pt>
                <c:pt idx="20">
                  <c:v>90.847127555988322</c:v>
                </c:pt>
                <c:pt idx="21">
                  <c:v>85.857908847184987</c:v>
                </c:pt>
                <c:pt idx="22">
                  <c:v>97.59213759213759</c:v>
                </c:pt>
                <c:pt idx="23">
                  <c:v>84.596273291925456</c:v>
                </c:pt>
                <c:pt idx="24">
                  <c:v>82.483660130718945</c:v>
                </c:pt>
                <c:pt idx="25">
                  <c:v>107.58913967942428</c:v>
                </c:pt>
                <c:pt idx="26">
                  <c:v>100.88845014807501</c:v>
                </c:pt>
                <c:pt idx="27">
                  <c:v>89.234875444839858</c:v>
                </c:pt>
                <c:pt idx="28">
                  <c:v>88.7816646562123</c:v>
                </c:pt>
                <c:pt idx="29">
                  <c:v>93.386152256286607</c:v>
                </c:pt>
                <c:pt idx="30">
                  <c:v>101.43160127253445</c:v>
                </c:pt>
                <c:pt idx="31">
                  <c:v>90.656799259944492</c:v>
                </c:pt>
                <c:pt idx="32">
                  <c:v>95.489316802954363</c:v>
                </c:pt>
                <c:pt idx="33">
                  <c:v>94.033613445378151</c:v>
                </c:pt>
                <c:pt idx="34">
                  <c:v>95.108184383819378</c:v>
                </c:pt>
                <c:pt idx="35">
                  <c:v>97.502497502497505</c:v>
                </c:pt>
                <c:pt idx="36">
                  <c:v>94.502794372711506</c:v>
                </c:pt>
                <c:pt idx="37">
                  <c:v>105.22138680033417</c:v>
                </c:pt>
                <c:pt idx="38">
                  <c:v>100.9954210631097</c:v>
                </c:pt>
                <c:pt idx="39">
                  <c:v>100.64469914040114</c:v>
                </c:pt>
                <c:pt idx="40">
                  <c:v>113.73432877870123</c:v>
                </c:pt>
                <c:pt idx="41">
                  <c:v>83.784718220583159</c:v>
                </c:pt>
                <c:pt idx="42">
                  <c:v>107.77552400270454</c:v>
                </c:pt>
                <c:pt idx="43">
                  <c:v>107.55562935901695</c:v>
                </c:pt>
                <c:pt idx="44">
                  <c:v>100.3902554399243</c:v>
                </c:pt>
                <c:pt idx="45">
                  <c:v>89.663039663039669</c:v>
                </c:pt>
                <c:pt idx="46">
                  <c:v>92.442081276110898</c:v>
                </c:pt>
                <c:pt idx="47">
                  <c:v>81.417690842998098</c:v>
                </c:pt>
              </c:numCache>
            </c:numRef>
          </c:val>
        </c:ser>
        <c:marker val="1"/>
        <c:axId val="72599040"/>
        <c:axId val="72600576"/>
      </c:lineChart>
      <c:catAx>
        <c:axId val="72591616"/>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72597504"/>
        <c:crosses val="autoZero"/>
        <c:lblAlgn val="ctr"/>
        <c:lblOffset val="100"/>
        <c:tickLblSkip val="2"/>
        <c:tickMarkSkip val="1"/>
      </c:catAx>
      <c:valAx>
        <c:axId val="72597504"/>
        <c:scaling>
          <c:orientation val="minMax"/>
          <c:max val="2"/>
          <c:min val="1"/>
        </c:scaling>
        <c:axPos val="l"/>
        <c:numFmt formatCode="General" sourceLinked="1"/>
        <c:majorTickMark val="in"/>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72591616"/>
        <c:crosses val="autoZero"/>
        <c:crossBetween val="between"/>
      </c:valAx>
      <c:catAx>
        <c:axId val="72599040"/>
        <c:scaling>
          <c:orientation val="minMax"/>
        </c:scaling>
        <c:delete val="1"/>
        <c:axPos val="b"/>
        <c:tickLblPos val="none"/>
        <c:crossAx val="72600576"/>
        <c:crosses val="autoZero"/>
        <c:lblAlgn val="ctr"/>
        <c:lblOffset val="100"/>
      </c:catAx>
      <c:valAx>
        <c:axId val="72600576"/>
        <c:scaling>
          <c:orientation val="minMax"/>
          <c:max val="120"/>
          <c:min val="60"/>
        </c:scaling>
        <c:axPos val="r"/>
        <c:numFmt formatCode="General" sourceLinked="1"/>
        <c:majorTickMark val="in"/>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72599040"/>
        <c:crosses val="max"/>
        <c:crossBetween val="between"/>
      </c:valAx>
      <c:spPr>
        <a:solidFill>
          <a:srgbClr val="FFFFFF"/>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4"/>
  <c:chart>
    <c:title>
      <c:tx>
        <c:rich>
          <a:bodyPr/>
          <a:lstStyle/>
          <a:p>
            <a:pPr>
              <a:defRPr sz="1400"/>
            </a:pPr>
            <a:r>
              <a:rPr lang="ja-JP" sz="1400"/>
              <a:t>出生率の推移</a:t>
            </a:r>
          </a:p>
        </c:rich>
      </c:tx>
      <c:layout>
        <c:manualLayout>
          <c:xMode val="edge"/>
          <c:yMode val="edge"/>
          <c:x val="0.40812720848056533"/>
          <c:y val="1.0324483775811209E-2"/>
        </c:manualLayout>
      </c:layout>
    </c:title>
    <c:plotArea>
      <c:layout>
        <c:manualLayout>
          <c:layoutTarget val="inner"/>
          <c:xMode val="edge"/>
          <c:yMode val="edge"/>
          <c:x val="0.12014134275618424"/>
          <c:y val="0.15486759123425239"/>
          <c:w val="0.87102473498233213"/>
          <c:h val="0.70354134303560367"/>
        </c:manualLayout>
      </c:layout>
      <c:lineChart>
        <c:grouping val="stacked"/>
        <c:ser>
          <c:idx val="0"/>
          <c:order val="0"/>
          <c:tx>
            <c:strRef>
              <c:f>①出生率合計特殊出生率!$A$10</c:f>
              <c:strCache>
                <c:ptCount val="1"/>
                <c:pt idx="0">
                  <c:v>出生率</c:v>
                </c:pt>
              </c:strCache>
            </c:strRef>
          </c:tx>
          <c:cat>
            <c:strRef>
              <c:f>①出生率合計特殊出生率!$B$8:$K$8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①出生率合計特殊出生率!$B$10:$K$10</c:f>
              <c:numCache>
                <c:formatCode>General</c:formatCode>
                <c:ptCount val="10"/>
                <c:pt idx="0">
                  <c:v>9.6</c:v>
                </c:pt>
                <c:pt idx="1">
                  <c:v>9.4</c:v>
                </c:pt>
                <c:pt idx="2" formatCode="0.0_ ">
                  <c:v>9</c:v>
                </c:pt>
                <c:pt idx="3">
                  <c:v>8.9</c:v>
                </c:pt>
                <c:pt idx="4">
                  <c:v>8.8000000000000007</c:v>
                </c:pt>
                <c:pt idx="5">
                  <c:v>9.1999999999999993</c:v>
                </c:pt>
                <c:pt idx="6" formatCode="0.0_ ">
                  <c:v>8.8506902947645418</c:v>
                </c:pt>
                <c:pt idx="7" formatCode="0.0_ ">
                  <c:v>8.9</c:v>
                </c:pt>
                <c:pt idx="8" formatCode="0.0_ ">
                  <c:v>8.8000000000000007</c:v>
                </c:pt>
                <c:pt idx="9" formatCode="0.0_ ">
                  <c:v>8.6</c:v>
                </c:pt>
              </c:numCache>
            </c:numRef>
          </c:val>
        </c:ser>
        <c:marker val="1"/>
        <c:axId val="72812800"/>
        <c:axId val="72835072"/>
      </c:lineChart>
      <c:catAx>
        <c:axId val="72812800"/>
        <c:scaling>
          <c:orientation val="minMax"/>
        </c:scaling>
        <c:axPos val="b"/>
        <c:numFmt formatCode="General" sourceLinked="1"/>
        <c:majorTickMark val="in"/>
        <c:tickLblPos val="nextTo"/>
        <c:txPr>
          <a:bodyPr rot="0" vert="horz"/>
          <a:lstStyle/>
          <a:p>
            <a:pPr>
              <a:defRPr/>
            </a:pPr>
            <a:endParaRPr lang="ja-JP"/>
          </a:p>
        </c:txPr>
        <c:crossAx val="72835072"/>
        <c:crosses val="autoZero"/>
        <c:auto val="1"/>
        <c:lblAlgn val="ctr"/>
        <c:lblOffset val="100"/>
        <c:tickLblSkip val="1"/>
        <c:tickMarkSkip val="1"/>
      </c:catAx>
      <c:valAx>
        <c:axId val="72835072"/>
        <c:scaling>
          <c:orientation val="minMax"/>
          <c:max val="10"/>
          <c:min val="0"/>
        </c:scaling>
        <c:axPos val="l"/>
        <c:majorGridlines/>
        <c:title>
          <c:tx>
            <c:rich>
              <a:bodyPr rot="0" vert="wordArtVertRtl"/>
              <a:lstStyle/>
              <a:p>
                <a:pPr>
                  <a:defRPr/>
                </a:pPr>
                <a:r>
                  <a:rPr lang="ja-JP"/>
                  <a:t>出生率</a:t>
                </a:r>
              </a:p>
            </c:rich>
          </c:tx>
          <c:layout>
            <c:manualLayout>
              <c:xMode val="edge"/>
              <c:yMode val="edge"/>
              <c:x val="2.1790341578327543E-2"/>
              <c:y val="0.40560471976401286"/>
            </c:manualLayout>
          </c:layout>
        </c:title>
        <c:numFmt formatCode="General" sourceLinked="1"/>
        <c:majorTickMark val="in"/>
        <c:tickLblPos val="nextTo"/>
        <c:txPr>
          <a:bodyPr rot="0" vert="horz"/>
          <a:lstStyle/>
          <a:p>
            <a:pPr>
              <a:defRPr/>
            </a:pPr>
            <a:endParaRPr lang="ja-JP"/>
          </a:p>
        </c:txPr>
        <c:crossAx val="72812800"/>
        <c:crosses val="autoZero"/>
        <c:crossBetween val="between"/>
        <c:majorUnit val="2"/>
        <c:minorUnit val="0.4"/>
      </c:valAx>
    </c:plotArea>
    <c:plotVisOnly val="1"/>
    <c:dispBlanksAs val="zero"/>
  </c:chart>
  <c:printSettings>
    <c:headerFooter alignWithMargins="0"/>
    <c:pageMargins b="0.98399999999999999" l="0.78700000000000003" r="0.78700000000000003" t="0.98399999999999999" header="0.51200000000000001" footer="0.51200000000000001"/>
    <c:pageSetup paperSize="9" orientation="landscape" horizontalDpi="-3"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7403161814075581"/>
          <c:y val="1.7964071856287504E-2"/>
        </c:manualLayout>
      </c:layout>
    </c:title>
    <c:plotArea>
      <c:layout>
        <c:manualLayout>
          <c:layoutTarget val="inner"/>
          <c:xMode val="edge"/>
          <c:yMode val="edge"/>
          <c:x val="6.9767573899993385E-2"/>
          <c:y val="8.6826474238740667E-2"/>
          <c:w val="0.89728851988046343"/>
          <c:h val="0.68263572849768561"/>
        </c:manualLayout>
      </c:layout>
      <c:lineChart>
        <c:grouping val="standard"/>
        <c:ser>
          <c:idx val="0"/>
          <c:order val="0"/>
          <c:tx>
            <c:strRef>
              <c:f>'月別出生　出生時平均年齢'!$B$2</c:f>
              <c:strCache>
                <c:ptCount val="1"/>
                <c:pt idx="0">
                  <c:v>13年</c:v>
                </c:pt>
              </c:strCache>
            </c:strRef>
          </c:tx>
          <c:spPr>
            <a:ln>
              <a:solidFill>
                <a:schemeClr val="accent1"/>
              </a:solidFill>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666</c:v>
                </c:pt>
                <c:pt idx="1">
                  <c:v>628</c:v>
                </c:pt>
                <c:pt idx="2">
                  <c:v>633</c:v>
                </c:pt>
                <c:pt idx="3">
                  <c:v>637</c:v>
                </c:pt>
                <c:pt idx="4">
                  <c:v>725</c:v>
                </c:pt>
                <c:pt idx="5">
                  <c:v>621</c:v>
                </c:pt>
                <c:pt idx="6">
                  <c:v>688</c:v>
                </c:pt>
                <c:pt idx="7">
                  <c:v>699</c:v>
                </c:pt>
                <c:pt idx="8">
                  <c:v>697</c:v>
                </c:pt>
                <c:pt idx="9">
                  <c:v>697</c:v>
                </c:pt>
                <c:pt idx="10">
                  <c:v>632</c:v>
                </c:pt>
                <c:pt idx="11">
                  <c:v>635</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681</c:v>
                </c:pt>
                <c:pt idx="1">
                  <c:v>577</c:v>
                </c:pt>
                <c:pt idx="2">
                  <c:v>658</c:v>
                </c:pt>
                <c:pt idx="3">
                  <c:v>642</c:v>
                </c:pt>
                <c:pt idx="4">
                  <c:v>629</c:v>
                </c:pt>
                <c:pt idx="5">
                  <c:v>630</c:v>
                </c:pt>
                <c:pt idx="6">
                  <c:v>703</c:v>
                </c:pt>
                <c:pt idx="7">
                  <c:v>663</c:v>
                </c:pt>
                <c:pt idx="8">
                  <c:v>667</c:v>
                </c:pt>
                <c:pt idx="9">
                  <c:v>665</c:v>
                </c:pt>
                <c:pt idx="10">
                  <c:v>640</c:v>
                </c:pt>
                <c:pt idx="11">
                  <c:v>603</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661</c:v>
                </c:pt>
                <c:pt idx="1">
                  <c:v>551</c:v>
                </c:pt>
                <c:pt idx="2">
                  <c:v>649</c:v>
                </c:pt>
                <c:pt idx="3">
                  <c:v>644</c:v>
                </c:pt>
                <c:pt idx="4">
                  <c:v>627</c:v>
                </c:pt>
                <c:pt idx="5">
                  <c:v>652</c:v>
                </c:pt>
                <c:pt idx="6">
                  <c:v>621</c:v>
                </c:pt>
                <c:pt idx="7">
                  <c:v>641</c:v>
                </c:pt>
                <c:pt idx="8">
                  <c:v>610</c:v>
                </c:pt>
                <c:pt idx="9">
                  <c:v>588</c:v>
                </c:pt>
                <c:pt idx="10">
                  <c:v>614</c:v>
                </c:pt>
                <c:pt idx="11">
                  <c:v>588</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618</c:v>
                </c:pt>
                <c:pt idx="1">
                  <c:v>567</c:v>
                </c:pt>
                <c:pt idx="2">
                  <c:v>592</c:v>
                </c:pt>
                <c:pt idx="3">
                  <c:v>625</c:v>
                </c:pt>
                <c:pt idx="4">
                  <c:v>581</c:v>
                </c:pt>
                <c:pt idx="5">
                  <c:v>628</c:v>
                </c:pt>
                <c:pt idx="6">
                  <c:v>676</c:v>
                </c:pt>
                <c:pt idx="7">
                  <c:v>611</c:v>
                </c:pt>
                <c:pt idx="8">
                  <c:v>635</c:v>
                </c:pt>
                <c:pt idx="9">
                  <c:v>584</c:v>
                </c:pt>
                <c:pt idx="10">
                  <c:v>534</c:v>
                </c:pt>
                <c:pt idx="11">
                  <c:v>632</c:v>
                </c:pt>
              </c:numCache>
            </c:numRef>
          </c:val>
        </c:ser>
        <c:ser>
          <c:idx val="4"/>
          <c:order val="4"/>
          <c:tx>
            <c:strRef>
              <c:f>'月別出生　出生時平均年齢'!$F$2</c:f>
              <c:strCache>
                <c:ptCount val="1"/>
                <c:pt idx="0">
                  <c:v>17年</c:v>
                </c:pt>
              </c:strCache>
            </c:strRef>
          </c:tx>
          <c:spPr>
            <a:ln>
              <a:prstDash val="dash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620</c:v>
                </c:pt>
                <c:pt idx="1">
                  <c:v>553</c:v>
                </c:pt>
                <c:pt idx="2">
                  <c:v>603</c:v>
                </c:pt>
                <c:pt idx="3">
                  <c:v>603</c:v>
                </c:pt>
                <c:pt idx="4">
                  <c:v>574</c:v>
                </c:pt>
                <c:pt idx="5">
                  <c:v>583</c:v>
                </c:pt>
                <c:pt idx="6">
                  <c:v>614</c:v>
                </c:pt>
                <c:pt idx="7">
                  <c:v>655</c:v>
                </c:pt>
                <c:pt idx="8">
                  <c:v>623</c:v>
                </c:pt>
                <c:pt idx="9">
                  <c:v>612</c:v>
                </c:pt>
                <c:pt idx="10">
                  <c:v>572</c:v>
                </c:pt>
                <c:pt idx="11">
                  <c:v>536</c:v>
                </c:pt>
              </c:numCache>
            </c:numRef>
          </c:val>
        </c:ser>
        <c:ser>
          <c:idx val="5"/>
          <c:order val="5"/>
          <c:tx>
            <c:strRef>
              <c:f>'月別出生　出生時平均年齢'!$G$2</c:f>
              <c:strCache>
                <c:ptCount val="1"/>
                <c:pt idx="0">
                  <c:v>18年</c:v>
                </c:pt>
              </c:strCache>
            </c:strRef>
          </c:tx>
          <c:spPr>
            <a:ln>
              <a:prstDash val="dash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606</c:v>
                </c:pt>
                <c:pt idx="1">
                  <c:v>538</c:v>
                </c:pt>
                <c:pt idx="2">
                  <c:v>610</c:v>
                </c:pt>
                <c:pt idx="3">
                  <c:v>634</c:v>
                </c:pt>
                <c:pt idx="4">
                  <c:v>609</c:v>
                </c:pt>
                <c:pt idx="5">
                  <c:v>596</c:v>
                </c:pt>
                <c:pt idx="6">
                  <c:v>631</c:v>
                </c:pt>
                <c:pt idx="7">
                  <c:v>651</c:v>
                </c:pt>
                <c:pt idx="8">
                  <c:v>606</c:v>
                </c:pt>
                <c:pt idx="9">
                  <c:v>671</c:v>
                </c:pt>
                <c:pt idx="10">
                  <c:v>591</c:v>
                </c:pt>
                <c:pt idx="11">
                  <c:v>581</c:v>
                </c:pt>
              </c:numCache>
            </c:numRef>
          </c:val>
        </c:ser>
        <c:ser>
          <c:idx val="6"/>
          <c:order val="6"/>
          <c:tx>
            <c:strRef>
              <c:f>'月別出生　出生時平均年齢'!$H$2</c:f>
              <c:strCache>
                <c:ptCount val="1"/>
                <c:pt idx="0">
                  <c:v>19年</c:v>
                </c:pt>
              </c:strCache>
            </c:strRef>
          </c:tx>
          <c:spPr>
            <a:ln>
              <a:prstDash val="dash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562</c:v>
                </c:pt>
                <c:pt idx="1">
                  <c:v>529</c:v>
                </c:pt>
                <c:pt idx="2">
                  <c:v>585</c:v>
                </c:pt>
                <c:pt idx="3">
                  <c:v>603</c:v>
                </c:pt>
                <c:pt idx="4">
                  <c:v>600</c:v>
                </c:pt>
                <c:pt idx="5">
                  <c:v>586</c:v>
                </c:pt>
                <c:pt idx="6">
                  <c:v>637</c:v>
                </c:pt>
                <c:pt idx="7">
                  <c:v>630</c:v>
                </c:pt>
                <c:pt idx="8">
                  <c:v>645</c:v>
                </c:pt>
                <c:pt idx="9">
                  <c:v>636</c:v>
                </c:pt>
                <c:pt idx="10">
                  <c:v>587</c:v>
                </c:pt>
                <c:pt idx="11">
                  <c:v>591</c:v>
                </c:pt>
              </c:numCache>
            </c:numRef>
          </c:val>
        </c:ser>
        <c:ser>
          <c:idx val="7"/>
          <c:order val="7"/>
          <c:tx>
            <c:strRef>
              <c:f>'月別出生　出生時平均年齢'!$I$2</c:f>
              <c:strCache>
                <c:ptCount val="1"/>
                <c:pt idx="0">
                  <c:v>20年</c:v>
                </c:pt>
              </c:strCache>
            </c:strRef>
          </c:tx>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553</c:v>
                </c:pt>
                <c:pt idx="1">
                  <c:v>568</c:v>
                </c:pt>
                <c:pt idx="2">
                  <c:v>595</c:v>
                </c:pt>
                <c:pt idx="3">
                  <c:v>588</c:v>
                </c:pt>
                <c:pt idx="4">
                  <c:v>606</c:v>
                </c:pt>
                <c:pt idx="5">
                  <c:v>576</c:v>
                </c:pt>
                <c:pt idx="6">
                  <c:v>621</c:v>
                </c:pt>
                <c:pt idx="7">
                  <c:v>623</c:v>
                </c:pt>
                <c:pt idx="8">
                  <c:v>648</c:v>
                </c:pt>
                <c:pt idx="9">
                  <c:v>608</c:v>
                </c:pt>
                <c:pt idx="10">
                  <c:v>575</c:v>
                </c:pt>
                <c:pt idx="11">
                  <c:v>578</c:v>
                </c:pt>
              </c:numCache>
            </c:numRef>
          </c:val>
        </c:ser>
        <c:ser>
          <c:idx val="8"/>
          <c:order val="8"/>
          <c:tx>
            <c:strRef>
              <c:f>'月別出生　出生時平均年齢'!$J$2</c:f>
              <c:strCache>
                <c:ptCount val="1"/>
                <c:pt idx="0">
                  <c:v>21年</c:v>
                </c:pt>
              </c:strCache>
            </c:strRef>
          </c:tx>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611</c:v>
                </c:pt>
                <c:pt idx="1">
                  <c:v>536</c:v>
                </c:pt>
                <c:pt idx="2">
                  <c:v>606</c:v>
                </c:pt>
                <c:pt idx="3">
                  <c:v>565</c:v>
                </c:pt>
                <c:pt idx="4">
                  <c:v>553</c:v>
                </c:pt>
                <c:pt idx="5">
                  <c:v>567</c:v>
                </c:pt>
                <c:pt idx="6">
                  <c:v>645</c:v>
                </c:pt>
                <c:pt idx="7">
                  <c:v>620</c:v>
                </c:pt>
                <c:pt idx="8">
                  <c:v>651</c:v>
                </c:pt>
                <c:pt idx="9">
                  <c:v>581</c:v>
                </c:pt>
                <c:pt idx="10">
                  <c:v>554</c:v>
                </c:pt>
                <c:pt idx="11">
                  <c:v>553</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589</c:v>
                </c:pt>
                <c:pt idx="1">
                  <c:v>558</c:v>
                </c:pt>
                <c:pt idx="2">
                  <c:v>542</c:v>
                </c:pt>
                <c:pt idx="3">
                  <c:v>548</c:v>
                </c:pt>
                <c:pt idx="4">
                  <c:v>553</c:v>
                </c:pt>
                <c:pt idx="5">
                  <c:v>569</c:v>
                </c:pt>
                <c:pt idx="6">
                  <c:v>622</c:v>
                </c:pt>
                <c:pt idx="7">
                  <c:v>570</c:v>
                </c:pt>
                <c:pt idx="8">
                  <c:v>608</c:v>
                </c:pt>
                <c:pt idx="9">
                  <c:v>570</c:v>
                </c:pt>
                <c:pt idx="10">
                  <c:v>572</c:v>
                </c:pt>
                <c:pt idx="11">
                  <c:v>573</c:v>
                </c:pt>
              </c:numCache>
            </c:numRef>
          </c:val>
        </c:ser>
        <c:marker val="1"/>
        <c:axId val="72676864"/>
        <c:axId val="72678784"/>
      </c:lineChart>
      <c:catAx>
        <c:axId val="72676864"/>
        <c:scaling>
          <c:orientation val="minMax"/>
        </c:scaling>
        <c:axPos val="b"/>
        <c:title>
          <c:tx>
            <c:rich>
              <a:bodyPr/>
              <a:lstStyle/>
              <a:p>
                <a:pPr>
                  <a:defRPr/>
                </a:pPr>
                <a:r>
                  <a:rPr lang="ja-JP"/>
                  <a:t>月</a:t>
                </a:r>
              </a:p>
            </c:rich>
          </c:tx>
          <c:layout>
            <c:manualLayout>
              <c:xMode val="edge"/>
              <c:yMode val="edge"/>
              <c:x val="0.95155221876335228"/>
              <c:y val="0.83533059864522918"/>
            </c:manualLayout>
          </c:layout>
        </c:title>
        <c:numFmt formatCode="General" sourceLinked="1"/>
        <c:majorTickMark val="in"/>
        <c:tickLblPos val="nextTo"/>
        <c:txPr>
          <a:bodyPr rot="0" vert="horz"/>
          <a:lstStyle/>
          <a:p>
            <a:pPr>
              <a:defRPr/>
            </a:pPr>
            <a:endParaRPr lang="ja-JP"/>
          </a:p>
        </c:txPr>
        <c:crossAx val="72678784"/>
        <c:crosses val="autoZero"/>
        <c:auto val="1"/>
        <c:lblAlgn val="ctr"/>
        <c:lblOffset val="100"/>
        <c:tickLblSkip val="1"/>
        <c:tickMarkSkip val="1"/>
      </c:catAx>
      <c:valAx>
        <c:axId val="72678784"/>
        <c:scaling>
          <c:orientation val="minMax"/>
        </c:scaling>
        <c:axPos val="l"/>
        <c:majorGridlines/>
        <c:title>
          <c:tx>
            <c:rich>
              <a:bodyPr rot="0" vert="wordArtVertRtl"/>
              <a:lstStyle/>
              <a:p>
                <a:pPr>
                  <a:defRPr/>
                </a:pPr>
                <a:r>
                  <a:rPr lang="ja-JP"/>
                  <a:t>人</a:t>
                </a:r>
              </a:p>
            </c:rich>
          </c:tx>
          <c:layout>
            <c:manualLayout>
              <c:xMode val="edge"/>
              <c:yMode val="edge"/>
              <c:x val="5.2325581395349013E-2"/>
              <c:y val="1.4970059880239521E-2"/>
            </c:manualLayout>
          </c:layout>
        </c:title>
        <c:numFmt formatCode="#,##0_ " sourceLinked="1"/>
        <c:majorTickMark val="in"/>
        <c:tickLblPos val="nextTo"/>
        <c:txPr>
          <a:bodyPr rot="0" vert="horz"/>
          <a:lstStyle/>
          <a:p>
            <a:pPr>
              <a:defRPr/>
            </a:pPr>
            <a:endParaRPr lang="ja-JP"/>
          </a:p>
        </c:txPr>
        <c:crossAx val="72676864"/>
        <c:crosses val="autoZero"/>
        <c:crossBetween val="between"/>
      </c:valAx>
    </c:plotArea>
    <c:legend>
      <c:legendPos val="r"/>
      <c:layout>
        <c:manualLayout>
          <c:xMode val="edge"/>
          <c:yMode val="edge"/>
          <c:x val="0"/>
          <c:y val="0.90575648148148169"/>
          <c:w val="0.98339590643274855"/>
          <c:h val="9.424351851851849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母の出生時平均年齢</a:t>
            </a:r>
          </a:p>
        </c:rich>
      </c:tx>
      <c:layout>
        <c:manualLayout>
          <c:xMode val="edge"/>
          <c:yMode val="edge"/>
          <c:x val="0.35211434891761695"/>
          <c:y val="1.9375451508487417E-2"/>
        </c:manualLayout>
      </c:layout>
    </c:title>
    <c:plotArea>
      <c:layout>
        <c:manualLayout>
          <c:layoutTarget val="inner"/>
          <c:xMode val="edge"/>
          <c:yMode val="edge"/>
          <c:x val="0.10623998357714892"/>
          <c:y val="0.11527377521613885"/>
          <c:w val="0.84165193768129642"/>
          <c:h val="0.65417867435158927"/>
        </c:manualLayout>
      </c:layout>
      <c:lineChart>
        <c:grouping val="standard"/>
        <c:ser>
          <c:idx val="0"/>
          <c:order val="0"/>
          <c:tx>
            <c:strRef>
              <c:f>'月別出生　出生時平均年齢'!$B$36</c:f>
              <c:strCache>
                <c:ptCount val="1"/>
                <c:pt idx="0">
                  <c:v>第1子</c:v>
                </c:pt>
              </c:strCache>
            </c:strRef>
          </c:tx>
          <c:cat>
            <c:strRef>
              <c:f>'月別出生　出生時平均年齢'!$A$37:$A$46</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出生時平均年齢'!$B$37:$B$46</c:f>
              <c:numCache>
                <c:formatCode>0.0_ </c:formatCode>
                <c:ptCount val="10"/>
                <c:pt idx="0">
                  <c:v>27.7116394886277</c:v>
                </c:pt>
                <c:pt idx="1">
                  <c:v>27.934174946069898</c:v>
                </c:pt>
                <c:pt idx="2">
                  <c:v>28.2074057714959</c:v>
                </c:pt>
                <c:pt idx="3">
                  <c:v>28.447155847603799</c:v>
                </c:pt>
                <c:pt idx="4">
                  <c:v>28.5485741542903</c:v>
                </c:pt>
                <c:pt idx="5">
                  <c:v>28.677413671599702</c:v>
                </c:pt>
                <c:pt idx="6">
                  <c:v>28.8604256854257</c:v>
                </c:pt>
                <c:pt idx="7">
                  <c:v>28.6</c:v>
                </c:pt>
                <c:pt idx="8">
                  <c:v>28.866021236727047</c:v>
                </c:pt>
                <c:pt idx="9">
                  <c:v>28.936092715231787</c:v>
                </c:pt>
              </c:numCache>
            </c:numRef>
          </c:val>
        </c:ser>
        <c:ser>
          <c:idx val="1"/>
          <c:order val="1"/>
          <c:tx>
            <c:strRef>
              <c:f>'月別出生　出生時平均年齢'!$C$36</c:f>
              <c:strCache>
                <c:ptCount val="1"/>
                <c:pt idx="0">
                  <c:v>第2子</c:v>
                </c:pt>
              </c:strCache>
            </c:strRef>
          </c:tx>
          <c:cat>
            <c:strRef>
              <c:f>'月別出生　出生時平均年齢'!$A$37:$A$46</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出生時平均年齢'!$C$37:$C$46</c:f>
              <c:numCache>
                <c:formatCode>0.0_ </c:formatCode>
                <c:ptCount val="10"/>
                <c:pt idx="0">
                  <c:v>30.168678255165599</c:v>
                </c:pt>
                <c:pt idx="1">
                  <c:v>30.306142884652399</c:v>
                </c:pt>
                <c:pt idx="2">
                  <c:v>30.310575031476201</c:v>
                </c:pt>
                <c:pt idx="3">
                  <c:v>30.6512554649651</c:v>
                </c:pt>
                <c:pt idx="4">
                  <c:v>30.6102690910527</c:v>
                </c:pt>
                <c:pt idx="5">
                  <c:v>30.8021285426302</c:v>
                </c:pt>
                <c:pt idx="6">
                  <c:v>31.062353412638199</c:v>
                </c:pt>
                <c:pt idx="7">
                  <c:v>30.8</c:v>
                </c:pt>
                <c:pt idx="8">
                  <c:v>30.861579754601227</c:v>
                </c:pt>
                <c:pt idx="9">
                  <c:v>31.00303260045489</c:v>
                </c:pt>
              </c:numCache>
            </c:numRef>
          </c:val>
        </c:ser>
        <c:ser>
          <c:idx val="2"/>
          <c:order val="2"/>
          <c:tx>
            <c:strRef>
              <c:f>'月別出生　出生時平均年齢'!$D$36</c:f>
              <c:strCache>
                <c:ptCount val="1"/>
                <c:pt idx="0">
                  <c:v>第3子</c:v>
                </c:pt>
              </c:strCache>
            </c:strRef>
          </c:tx>
          <c:cat>
            <c:strRef>
              <c:f>'月別出生　出生時平均年齢'!$A$37:$A$46</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出生時平均年齢'!$D$37:$D$46</c:f>
              <c:numCache>
                <c:formatCode>0.0_ </c:formatCode>
                <c:ptCount val="10"/>
                <c:pt idx="0">
                  <c:v>32.4</c:v>
                </c:pt>
                <c:pt idx="1">
                  <c:v>32.417479413966397</c:v>
                </c:pt>
                <c:pt idx="2">
                  <c:v>32.659131205673802</c:v>
                </c:pt>
                <c:pt idx="3">
                  <c:v>32.7561761229314</c:v>
                </c:pt>
                <c:pt idx="4">
                  <c:v>32.557338217338199</c:v>
                </c:pt>
                <c:pt idx="5">
                  <c:v>32.615597442680802</c:v>
                </c:pt>
                <c:pt idx="6">
                  <c:v>32.899184930760001</c:v>
                </c:pt>
                <c:pt idx="7">
                  <c:v>32.6</c:v>
                </c:pt>
                <c:pt idx="8">
                  <c:v>32.599412340842314</c:v>
                </c:pt>
                <c:pt idx="9">
                  <c:v>32.554228855721391</c:v>
                </c:pt>
              </c:numCache>
            </c:numRef>
          </c:val>
        </c:ser>
        <c:marker val="1"/>
        <c:axId val="72909952"/>
        <c:axId val="72911488"/>
      </c:lineChart>
      <c:catAx>
        <c:axId val="72909952"/>
        <c:scaling>
          <c:orientation val="minMax"/>
        </c:scaling>
        <c:axPos val="b"/>
        <c:numFmt formatCode="General" sourceLinked="1"/>
        <c:majorTickMark val="in"/>
        <c:tickLblPos val="nextTo"/>
        <c:txPr>
          <a:bodyPr rot="0" vert="horz"/>
          <a:lstStyle/>
          <a:p>
            <a:pPr>
              <a:defRPr/>
            </a:pPr>
            <a:endParaRPr lang="ja-JP"/>
          </a:p>
        </c:txPr>
        <c:crossAx val="72911488"/>
        <c:crosses val="autoZero"/>
        <c:auto val="1"/>
        <c:lblAlgn val="ctr"/>
        <c:lblOffset val="100"/>
        <c:tickLblSkip val="1"/>
        <c:tickMarkSkip val="1"/>
      </c:catAx>
      <c:valAx>
        <c:axId val="72911488"/>
        <c:scaling>
          <c:orientation val="minMax"/>
          <c:max val="40"/>
          <c:min val="0"/>
        </c:scaling>
        <c:axPos val="l"/>
        <c:majorGridlines/>
        <c:title>
          <c:tx>
            <c:rich>
              <a:bodyPr rot="0" vert="wordArtVertRtl"/>
              <a:lstStyle/>
              <a:p>
                <a:pPr>
                  <a:defRPr/>
                </a:pPr>
                <a:r>
                  <a:rPr lang="ja-JP"/>
                  <a:t>才</a:t>
                </a:r>
              </a:p>
            </c:rich>
          </c:tx>
          <c:layout>
            <c:manualLayout>
              <c:xMode val="edge"/>
              <c:yMode val="edge"/>
              <c:x val="7.0949516062434825E-2"/>
              <c:y val="3.5557720852998943E-2"/>
            </c:manualLayout>
          </c:layout>
        </c:title>
        <c:numFmt formatCode="0_ " sourceLinked="0"/>
        <c:majorTickMark val="in"/>
        <c:tickLblPos val="nextTo"/>
        <c:txPr>
          <a:bodyPr rot="0" vert="horz"/>
          <a:lstStyle/>
          <a:p>
            <a:pPr>
              <a:defRPr/>
            </a:pPr>
            <a:endParaRPr lang="ja-JP"/>
          </a:p>
        </c:txPr>
        <c:crossAx val="72909952"/>
        <c:crosses val="autoZero"/>
        <c:crossBetween val="between"/>
        <c:majorUnit val="10"/>
      </c:valAx>
    </c:plotArea>
    <c:legend>
      <c:legendPos val="r"/>
      <c:layout>
        <c:manualLayout>
          <c:xMode val="edge"/>
          <c:yMode val="edge"/>
          <c:x val="0.13151390815602204"/>
          <c:y val="0.88472622478386154"/>
          <c:w val="0.80397126537843022"/>
          <c:h val="9.510086455331420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295275</xdr:colOff>
      <xdr:row>28</xdr:row>
      <xdr:rowOff>95249</xdr:rowOff>
    </xdr:from>
    <xdr:to>
      <xdr:col>10</xdr:col>
      <xdr:colOff>410625</xdr:colOff>
      <xdr:row>45</xdr:row>
      <xdr:rowOff>205199</xdr:rowOff>
    </xdr:to>
    <xdr:graphicFrame macro="">
      <xdr:nvGraphicFramePr>
        <xdr:cNvPr id="27992"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590549</xdr:colOff>
      <xdr:row>41</xdr:row>
      <xdr:rowOff>133350</xdr:rowOff>
    </xdr:from>
    <xdr:to>
      <xdr:col>17</xdr:col>
      <xdr:colOff>400049</xdr:colOff>
      <xdr:row>43</xdr:row>
      <xdr:rowOff>66675</xdr:rowOff>
    </xdr:to>
    <xdr:sp macro="" textlink="">
      <xdr:nvSpPr>
        <xdr:cNvPr id="27650" name="Text Box 1026"/>
        <xdr:cNvSpPr txBox="1">
          <a:spLocks noChangeArrowheads="1"/>
        </xdr:cNvSpPr>
      </xdr:nvSpPr>
      <xdr:spPr bwMode="auto">
        <a:xfrm>
          <a:off x="7315199" y="10287000"/>
          <a:ext cx="4410075" cy="4286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厚生労働省統計情報部</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人口動態統計</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，総務省統計局</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国勢調査報告</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及び同</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人口推計年報</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に基づく。</a:t>
          </a:r>
        </a:p>
      </xdr:txBody>
    </xdr:sp>
    <xdr:clientData/>
  </xdr:twoCellAnchor>
  <xdr:twoCellAnchor>
    <xdr:from>
      <xdr:col>0</xdr:col>
      <xdr:colOff>85725</xdr:colOff>
      <xdr:row>74</xdr:row>
      <xdr:rowOff>0</xdr:rowOff>
    </xdr:from>
    <xdr:to>
      <xdr:col>7</xdr:col>
      <xdr:colOff>514350</xdr:colOff>
      <xdr:row>74</xdr:row>
      <xdr:rowOff>0</xdr:rowOff>
    </xdr:to>
    <xdr:graphicFrame macro="">
      <xdr:nvGraphicFramePr>
        <xdr:cNvPr id="27994"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74</xdr:row>
      <xdr:rowOff>0</xdr:rowOff>
    </xdr:from>
    <xdr:to>
      <xdr:col>6</xdr:col>
      <xdr:colOff>390525</xdr:colOff>
      <xdr:row>74</xdr:row>
      <xdr:rowOff>0</xdr:rowOff>
    </xdr:to>
    <xdr:graphicFrame macro="">
      <xdr:nvGraphicFramePr>
        <xdr:cNvPr id="27995" name="Chart 10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74</xdr:row>
      <xdr:rowOff>0</xdr:rowOff>
    </xdr:from>
    <xdr:to>
      <xdr:col>9</xdr:col>
      <xdr:colOff>485775</xdr:colOff>
      <xdr:row>74</xdr:row>
      <xdr:rowOff>0</xdr:rowOff>
    </xdr:to>
    <xdr:graphicFrame macro="">
      <xdr:nvGraphicFramePr>
        <xdr:cNvPr id="2799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74</xdr:row>
      <xdr:rowOff>0</xdr:rowOff>
    </xdr:from>
    <xdr:to>
      <xdr:col>10</xdr:col>
      <xdr:colOff>504825</xdr:colOff>
      <xdr:row>74</xdr:row>
      <xdr:rowOff>0</xdr:rowOff>
    </xdr:to>
    <xdr:graphicFrame macro="">
      <xdr:nvGraphicFramePr>
        <xdr:cNvPr id="27997" name="Chart 10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74</xdr:row>
      <xdr:rowOff>0</xdr:rowOff>
    </xdr:from>
    <xdr:to>
      <xdr:col>12</xdr:col>
      <xdr:colOff>171450</xdr:colOff>
      <xdr:row>74</xdr:row>
      <xdr:rowOff>0</xdr:rowOff>
    </xdr:to>
    <xdr:graphicFrame macro="">
      <xdr:nvGraphicFramePr>
        <xdr:cNvPr id="27998" name="Chart 10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533400</xdr:colOff>
      <xdr:row>43</xdr:row>
      <xdr:rowOff>123825</xdr:rowOff>
    </xdr:from>
    <xdr:to>
      <xdr:col>17</xdr:col>
      <xdr:colOff>514350</xdr:colOff>
      <xdr:row>46</xdr:row>
      <xdr:rowOff>66675</xdr:rowOff>
    </xdr:to>
    <xdr:sp macro="" textlink="">
      <xdr:nvSpPr>
        <xdr:cNvPr id="27659" name="Text Box 1035"/>
        <xdr:cNvSpPr txBox="1">
          <a:spLocks noChangeArrowheads="1"/>
        </xdr:cNvSpPr>
      </xdr:nvSpPr>
      <xdr:spPr bwMode="auto">
        <a:xfrm>
          <a:off x="7258050" y="10772775"/>
          <a:ext cx="4581525" cy="6858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合計特殊出生率　　その年次の</a:t>
          </a: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歳から</a:t>
          </a:r>
          <a:r>
            <a:rPr lang="en-US" altLang="ja-JP" sz="900" b="0" i="0" u="none" strike="noStrike" baseline="0">
              <a:solidFill>
                <a:srgbClr val="000000"/>
              </a:solidFill>
              <a:latin typeface="ＭＳ Ｐゴシック"/>
              <a:ea typeface="ＭＳ Ｐゴシック"/>
            </a:rPr>
            <a:t>49</a:t>
          </a:r>
          <a:r>
            <a:rPr lang="ja-JP" altLang="en-US" sz="900" b="0" i="0" u="none" strike="noStrike" baseline="0">
              <a:solidFill>
                <a:srgbClr val="000000"/>
              </a:solidFill>
              <a:latin typeface="ＭＳ Ｐゴシック"/>
              <a:ea typeface="ＭＳ Ｐゴシック"/>
            </a:rPr>
            <a:t>歳までの女子の年齢別出生率を合計したもので一人の女子が仮にその年次の年齢別出生率で一生の間に生むとしたときの子供の数に相当する</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a:t>
          </a:r>
        </a:p>
      </xdr:txBody>
    </xdr:sp>
    <xdr:clientData/>
  </xdr:twoCellAnchor>
  <xdr:twoCellAnchor>
    <xdr:from>
      <xdr:col>0</xdr:col>
      <xdr:colOff>123825</xdr:colOff>
      <xdr:row>10</xdr:row>
      <xdr:rowOff>47625</xdr:rowOff>
    </xdr:from>
    <xdr:to>
      <xdr:col>10</xdr:col>
      <xdr:colOff>239175</xdr:colOff>
      <xdr:row>21</xdr:row>
      <xdr:rowOff>203475</xdr:rowOff>
    </xdr:to>
    <xdr:graphicFrame macro="">
      <xdr:nvGraphicFramePr>
        <xdr:cNvPr id="28000" name="Chart 10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285750</xdr:colOff>
      <xdr:row>19</xdr:row>
      <xdr:rowOff>219076</xdr:rowOff>
    </xdr:from>
    <xdr:to>
      <xdr:col>17</xdr:col>
      <xdr:colOff>295275</xdr:colOff>
      <xdr:row>22</xdr:row>
      <xdr:rowOff>104775</xdr:rowOff>
    </xdr:to>
    <xdr:sp macro="" textlink="">
      <xdr:nvSpPr>
        <xdr:cNvPr id="27661" name="Text Box 1037"/>
        <xdr:cNvSpPr txBox="1">
          <a:spLocks noChangeArrowheads="1"/>
        </xdr:cNvSpPr>
      </xdr:nvSpPr>
      <xdr:spPr bwMode="auto">
        <a:xfrm>
          <a:off x="7010400" y="4924426"/>
          <a:ext cx="4610100" cy="62864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552450</xdr:colOff>
      <xdr:row>10</xdr:row>
      <xdr:rowOff>114300</xdr:rowOff>
    </xdr:from>
    <xdr:to>
      <xdr:col>12</xdr:col>
      <xdr:colOff>10575</xdr:colOff>
      <xdr:row>27</xdr:row>
      <xdr:rowOff>224250</xdr:rowOff>
    </xdr:to>
    <xdr:graphicFrame macro="">
      <xdr:nvGraphicFramePr>
        <xdr:cNvPr id="30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11</xdr:row>
      <xdr:rowOff>0</xdr:rowOff>
    </xdr:from>
    <xdr:to>
      <xdr:col>12</xdr:col>
      <xdr:colOff>0</xdr:colOff>
      <xdr:row>38</xdr:row>
      <xdr:rowOff>142875</xdr:rowOff>
    </xdr:to>
    <xdr:graphicFrame macro="">
      <xdr:nvGraphicFramePr>
        <xdr:cNvPr id="3079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41412</xdr:colOff>
      <xdr:row>12</xdr:row>
      <xdr:rowOff>87795</xdr:rowOff>
    </xdr:from>
    <xdr:to>
      <xdr:col>11</xdr:col>
      <xdr:colOff>338151</xdr:colOff>
      <xdr:row>29</xdr:row>
      <xdr:rowOff>183665</xdr:rowOff>
    </xdr:to>
    <xdr:graphicFrame macro="">
      <xdr:nvGraphicFramePr>
        <xdr:cNvPr id="15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3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371474</xdr:colOff>
      <xdr:row>5</xdr:row>
      <xdr:rowOff>66675</xdr:rowOff>
    </xdr:from>
    <xdr:to>
      <xdr:col>11</xdr:col>
      <xdr:colOff>486824</xdr:colOff>
      <xdr:row>22</xdr:row>
      <xdr:rowOff>176625</xdr:rowOff>
    </xdr:to>
    <xdr:graphicFrame macro="">
      <xdr:nvGraphicFramePr>
        <xdr:cNvPr id="17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342900</xdr:colOff>
      <xdr:row>28</xdr:row>
      <xdr:rowOff>57150</xdr:rowOff>
    </xdr:from>
    <xdr:to>
      <xdr:col>11</xdr:col>
      <xdr:colOff>458250</xdr:colOff>
      <xdr:row>45</xdr:row>
      <xdr:rowOff>167100</xdr:rowOff>
    </xdr:to>
    <xdr:graphicFrame macro="">
      <xdr:nvGraphicFramePr>
        <xdr:cNvPr id="175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6</xdr:row>
      <xdr:rowOff>0</xdr:rowOff>
    </xdr:from>
    <xdr:to>
      <xdr:col>12</xdr:col>
      <xdr:colOff>0</xdr:colOff>
      <xdr:row>23</xdr:row>
      <xdr:rowOff>0</xdr:rowOff>
    </xdr:to>
    <xdr:graphicFrame macro="">
      <xdr:nvGraphicFramePr>
        <xdr:cNvPr id="175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29</xdr:row>
      <xdr:rowOff>0</xdr:rowOff>
    </xdr:from>
    <xdr:to>
      <xdr:col>12</xdr:col>
      <xdr:colOff>0</xdr:colOff>
      <xdr:row>50</xdr:row>
      <xdr:rowOff>104775</xdr:rowOff>
    </xdr:to>
    <xdr:graphicFrame macro="">
      <xdr:nvGraphicFramePr>
        <xdr:cNvPr id="175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38</xdr:row>
      <xdr:rowOff>76199</xdr:rowOff>
    </xdr:from>
    <xdr:to>
      <xdr:col>11</xdr:col>
      <xdr:colOff>267750</xdr:colOff>
      <xdr:row>51</xdr:row>
      <xdr:rowOff>96749</xdr:rowOff>
    </xdr:to>
    <xdr:graphicFrame macro="">
      <xdr:nvGraphicFramePr>
        <xdr:cNvPr id="215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200024</xdr:colOff>
      <xdr:row>26</xdr:row>
      <xdr:rowOff>66675</xdr:rowOff>
    </xdr:from>
    <xdr:to>
      <xdr:col>10</xdr:col>
      <xdr:colOff>247649</xdr:colOff>
      <xdr:row>28</xdr:row>
      <xdr:rowOff>38100</xdr:rowOff>
    </xdr:to>
    <xdr:sp macro="" textlink="">
      <xdr:nvSpPr>
        <xdr:cNvPr id="21506" name="Text Box 2"/>
        <xdr:cNvSpPr txBox="1">
          <a:spLocks noChangeArrowheads="1"/>
        </xdr:cNvSpPr>
      </xdr:nvSpPr>
      <xdr:spPr bwMode="auto">
        <a:xfrm>
          <a:off x="4295774" y="6010275"/>
          <a:ext cx="2676525" cy="466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複産　双子・三つ子など多胎で生まれた出生</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85724</xdr:colOff>
      <xdr:row>15</xdr:row>
      <xdr:rowOff>152399</xdr:rowOff>
    </xdr:from>
    <xdr:to>
      <xdr:col>11</xdr:col>
      <xdr:colOff>201074</xdr:colOff>
      <xdr:row>33</xdr:row>
      <xdr:rowOff>14699</xdr:rowOff>
    </xdr:to>
    <xdr:graphicFrame macro="">
      <xdr:nvGraphicFramePr>
        <xdr:cNvPr id="297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123824</xdr:colOff>
      <xdr:row>13</xdr:row>
      <xdr:rowOff>76200</xdr:rowOff>
    </xdr:from>
    <xdr:to>
      <xdr:col>11</xdr:col>
      <xdr:colOff>404774</xdr:colOff>
      <xdr:row>26</xdr:row>
      <xdr:rowOff>96750</xdr:rowOff>
    </xdr:to>
    <xdr:graphicFrame macro="">
      <xdr:nvGraphicFramePr>
        <xdr:cNvPr id="430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38</xdr:row>
      <xdr:rowOff>95250</xdr:rowOff>
    </xdr:from>
    <xdr:to>
      <xdr:col>11</xdr:col>
      <xdr:colOff>305850</xdr:colOff>
      <xdr:row>50</xdr:row>
      <xdr:rowOff>183450</xdr:rowOff>
    </xdr:to>
    <xdr:graphicFrame macro="">
      <xdr:nvGraphicFramePr>
        <xdr:cNvPr id="430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57150</xdr:colOff>
      <xdr:row>11</xdr:row>
      <xdr:rowOff>28573</xdr:rowOff>
    </xdr:from>
    <xdr:to>
      <xdr:col>11</xdr:col>
      <xdr:colOff>28575</xdr:colOff>
      <xdr:row>29</xdr:row>
      <xdr:rowOff>161924</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134469</xdr:colOff>
      <xdr:row>10</xdr:row>
      <xdr:rowOff>55469</xdr:rowOff>
    </xdr:from>
    <xdr:to>
      <xdr:col>11</xdr:col>
      <xdr:colOff>217322</xdr:colOff>
      <xdr:row>27</xdr:row>
      <xdr:rowOff>184469</xdr:rowOff>
    </xdr:to>
    <xdr:graphicFrame macro="">
      <xdr:nvGraphicFramePr>
        <xdr:cNvPr id="441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10</xdr:row>
      <xdr:rowOff>0</xdr:rowOff>
    </xdr:from>
    <xdr:to>
      <xdr:col>11</xdr:col>
      <xdr:colOff>0</xdr:colOff>
      <xdr:row>34</xdr:row>
      <xdr:rowOff>76200</xdr:rowOff>
    </xdr:to>
    <xdr:graphicFrame macro="">
      <xdr:nvGraphicFramePr>
        <xdr:cNvPr id="4410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358587</xdr:colOff>
      <xdr:row>10</xdr:row>
      <xdr:rowOff>145677</xdr:rowOff>
    </xdr:from>
    <xdr:to>
      <xdr:col>11</xdr:col>
      <xdr:colOff>441440</xdr:colOff>
      <xdr:row>28</xdr:row>
      <xdr:rowOff>28147</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323850</xdr:colOff>
      <xdr:row>10</xdr:row>
      <xdr:rowOff>133350</xdr:rowOff>
    </xdr:from>
    <xdr:to>
      <xdr:col>11</xdr:col>
      <xdr:colOff>439200</xdr:colOff>
      <xdr:row>27</xdr:row>
      <xdr:rowOff>243300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140803</xdr:colOff>
      <xdr:row>15</xdr:row>
      <xdr:rowOff>91109</xdr:rowOff>
    </xdr:from>
    <xdr:to>
      <xdr:col>10</xdr:col>
      <xdr:colOff>280173</xdr:colOff>
      <xdr:row>32</xdr:row>
      <xdr:rowOff>186979</xdr:rowOff>
    </xdr:to>
    <xdr:graphicFrame macro="">
      <xdr:nvGraphicFramePr>
        <xdr:cNvPr id="10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76200</xdr:colOff>
      <xdr:row>33</xdr:row>
      <xdr:rowOff>33130</xdr:rowOff>
    </xdr:from>
    <xdr:to>
      <xdr:col>11</xdr:col>
      <xdr:colOff>571500</xdr:colOff>
      <xdr:row>45</xdr:row>
      <xdr:rowOff>244338</xdr:rowOff>
    </xdr:to>
    <xdr:graphicFrame macro="">
      <xdr:nvGraphicFramePr>
        <xdr:cNvPr id="10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42</xdr:row>
      <xdr:rowOff>76200</xdr:rowOff>
    </xdr:from>
    <xdr:to>
      <xdr:col>6</xdr:col>
      <xdr:colOff>0</xdr:colOff>
      <xdr:row>43</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45</xdr:row>
      <xdr:rowOff>133350</xdr:rowOff>
    </xdr:from>
    <xdr:to>
      <xdr:col>6</xdr:col>
      <xdr:colOff>0</xdr:colOff>
      <xdr:row>46</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48</xdr:row>
      <xdr:rowOff>95250</xdr:rowOff>
    </xdr:from>
    <xdr:to>
      <xdr:col>6</xdr:col>
      <xdr:colOff>0</xdr:colOff>
      <xdr:row>49</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28575</xdr:colOff>
      <xdr:row>35</xdr:row>
      <xdr:rowOff>238125</xdr:rowOff>
    </xdr:from>
    <xdr:to>
      <xdr:col>11</xdr:col>
      <xdr:colOff>457200</xdr:colOff>
      <xdr:row>39</xdr:row>
      <xdr:rowOff>47625</xdr:rowOff>
    </xdr:to>
    <xdr:sp macro="" textlink="">
      <xdr:nvSpPr>
        <xdr:cNvPr id="3087" name="Text Box 15"/>
        <xdr:cNvSpPr txBox="1">
          <a:spLocks noChangeArrowheads="1"/>
        </xdr:cNvSpPr>
      </xdr:nvSpPr>
      <xdr:spPr bwMode="auto">
        <a:xfrm>
          <a:off x="4124325" y="8658225"/>
          <a:ext cx="3714750" cy="5524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0</xdr:col>
      <xdr:colOff>133349</xdr:colOff>
      <xdr:row>12</xdr:row>
      <xdr:rowOff>38099</xdr:rowOff>
    </xdr:from>
    <xdr:to>
      <xdr:col>10</xdr:col>
      <xdr:colOff>248699</xdr:colOff>
      <xdr:row>26</xdr:row>
      <xdr:rowOff>170999</xdr:rowOff>
    </xdr:to>
    <xdr:graphicFrame macro="">
      <xdr:nvGraphicFramePr>
        <xdr:cNvPr id="3327"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40</xdr:row>
      <xdr:rowOff>0</xdr:rowOff>
    </xdr:from>
    <xdr:to>
      <xdr:col>9</xdr:col>
      <xdr:colOff>0</xdr:colOff>
      <xdr:row>56</xdr:row>
      <xdr:rowOff>0</xdr:rowOff>
    </xdr:to>
    <xdr:graphicFrame macro="">
      <xdr:nvGraphicFramePr>
        <xdr:cNvPr id="3328"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114299</xdr:colOff>
      <xdr:row>39</xdr:row>
      <xdr:rowOff>76200</xdr:rowOff>
    </xdr:from>
    <xdr:to>
      <xdr:col>10</xdr:col>
      <xdr:colOff>229649</xdr:colOff>
      <xdr:row>50</xdr:row>
      <xdr:rowOff>232050</xdr:rowOff>
    </xdr:to>
    <xdr:graphicFrame macro="">
      <xdr:nvGraphicFramePr>
        <xdr:cNvPr id="3329"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142873</xdr:colOff>
      <xdr:row>26</xdr:row>
      <xdr:rowOff>66676</xdr:rowOff>
    </xdr:from>
    <xdr:to>
      <xdr:col>10</xdr:col>
      <xdr:colOff>258223</xdr:colOff>
      <xdr:row>43</xdr:row>
      <xdr:rowOff>176626</xdr:rowOff>
    </xdr:to>
    <xdr:graphicFrame macro="">
      <xdr:nvGraphicFramePr>
        <xdr:cNvPr id="5160"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400050</xdr:colOff>
      <xdr:row>27</xdr:row>
      <xdr:rowOff>47625</xdr:rowOff>
    </xdr:from>
    <xdr:to>
      <xdr:col>10</xdr:col>
      <xdr:colOff>515400</xdr:colOff>
      <xdr:row>44</xdr:row>
      <xdr:rowOff>157575</xdr:rowOff>
    </xdr:to>
    <xdr:graphicFrame macro="">
      <xdr:nvGraphicFramePr>
        <xdr:cNvPr id="618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18</xdr:row>
      <xdr:rowOff>114300</xdr:rowOff>
    </xdr:from>
    <xdr:to>
      <xdr:col>11</xdr:col>
      <xdr:colOff>496350</xdr:colOff>
      <xdr:row>35</xdr:row>
      <xdr:rowOff>224250</xdr:rowOff>
    </xdr:to>
    <xdr:graphicFrame macro="">
      <xdr:nvGraphicFramePr>
        <xdr:cNvPr id="72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22</xdr:row>
      <xdr:rowOff>0</xdr:rowOff>
    </xdr:from>
    <xdr:to>
      <xdr:col>12</xdr:col>
      <xdr:colOff>0</xdr:colOff>
      <xdr:row>49</xdr:row>
      <xdr:rowOff>66675</xdr:rowOff>
    </xdr:to>
    <xdr:graphicFrame macro="">
      <xdr:nvGraphicFramePr>
        <xdr:cNvPr id="723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695326</xdr:colOff>
      <xdr:row>19</xdr:row>
      <xdr:rowOff>82826</xdr:rowOff>
    </xdr:from>
    <xdr:to>
      <xdr:col>12</xdr:col>
      <xdr:colOff>180369</xdr:colOff>
      <xdr:row>36</xdr:row>
      <xdr:rowOff>178696</xdr:rowOff>
    </xdr:to>
    <xdr:graphicFrame macro="">
      <xdr:nvGraphicFramePr>
        <xdr:cNvPr id="92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20</xdr:row>
      <xdr:rowOff>0</xdr:rowOff>
    </xdr:from>
    <xdr:to>
      <xdr:col>13</xdr:col>
      <xdr:colOff>0</xdr:colOff>
      <xdr:row>47</xdr:row>
      <xdr:rowOff>161925</xdr:rowOff>
    </xdr:to>
    <xdr:graphicFrame macro="">
      <xdr:nvGraphicFramePr>
        <xdr:cNvPr id="92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0.04359</cdr:x>
      <cdr:y>0.03259</cdr:y>
    </cdr:from>
    <cdr:to>
      <cdr:x>0.08192</cdr:x>
      <cdr:y>0.0707</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298173" y="140805"/>
          <a:ext cx="262151" cy="164606"/>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619125</xdr:colOff>
      <xdr:row>18</xdr:row>
      <xdr:rowOff>142875</xdr:rowOff>
    </xdr:from>
    <xdr:to>
      <xdr:col>12</xdr:col>
      <xdr:colOff>77250</xdr:colOff>
      <xdr:row>36</xdr:row>
      <xdr:rowOff>5175</xdr:rowOff>
    </xdr:to>
    <xdr:graphicFrame macro="">
      <xdr:nvGraphicFramePr>
        <xdr:cNvPr id="113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19</xdr:row>
      <xdr:rowOff>0</xdr:rowOff>
    </xdr:from>
    <xdr:to>
      <xdr:col>13</xdr:col>
      <xdr:colOff>0</xdr:colOff>
      <xdr:row>46</xdr:row>
      <xdr:rowOff>47625</xdr:rowOff>
    </xdr:to>
    <xdr:graphicFrame macro="">
      <xdr:nvGraphicFramePr>
        <xdr:cNvPr id="113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23569;&#23376;&#21270;&#20316;&#26989;\&#20108;&#24030;&#12408;\&#23569;&#23376;&#21270;&#38306;&#36899;\&#23569;&#23376;&#21270;&#38306;&#36899;&#37117;&#36947;&#24220;&#30476;&#21029;&#12487;&#12540;&#12479;\date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1.24.250\Public\&#23569;&#23376;&#21270;&#20316;&#26989;\&#20108;&#24030;&#12408;\&#23569;&#23376;&#21270;&#38306;&#36899;\&#23569;&#23376;&#21270;&#38306;&#36899;&#37117;&#36947;&#24220;&#30476;&#21029;&#12487;&#12540;&#12479;\date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原紙"/>
      <sheetName val="高校卒女子進学率"/>
      <sheetName val="住宅面積"/>
      <sheetName val="持家比率"/>
      <sheetName val="県民所得"/>
      <sheetName val="婚姻率"/>
      <sheetName val="離婚率"/>
      <sheetName val="女子労働力率"/>
      <sheetName val="初婚年齢（女）"/>
      <sheetName val="出生数予測と実績"/>
      <sheetName val="先進国の合計特殊出生率推移"/>
      <sheetName val="先進国の女性初婚年齢"/>
      <sheetName val="Sheet13"/>
      <sheetName val="Sheet14"/>
      <sheetName val="Sheet15"/>
      <sheetName val="Sheet16"/>
    </sheetNames>
    <sheetDataSet>
      <sheetData sheetId="0" refreshError="1"/>
      <sheetData sheetId="1" refreshError="1"/>
      <sheetData sheetId="2" refreshError="1"/>
      <sheetData sheetId="3">
        <row r="2">
          <cell r="C2" t="str">
            <v>Ｈ９合計特殊出生率</v>
          </cell>
          <cell r="D2" t="str">
            <v>持ち家比率（％）</v>
          </cell>
        </row>
        <row r="3">
          <cell r="B3" t="str">
            <v>北海道</v>
          </cell>
          <cell r="C3">
            <v>1.2663732340306648</v>
          </cell>
          <cell r="D3">
            <v>53.3</v>
          </cell>
        </row>
        <row r="4">
          <cell r="B4" t="str">
            <v>青森</v>
          </cell>
          <cell r="C4">
            <v>1.5045123950123951</v>
          </cell>
          <cell r="D4">
            <v>71.2</v>
          </cell>
        </row>
        <row r="5">
          <cell r="B5" t="str">
            <v>岩手</v>
          </cell>
          <cell r="C5">
            <v>1.5313643014995282</v>
          </cell>
          <cell r="D5">
            <v>73.3</v>
          </cell>
        </row>
        <row r="6">
          <cell r="B6" t="str">
            <v>宮城</v>
          </cell>
          <cell r="C6">
            <v>1.3845783184137077</v>
          </cell>
          <cell r="D6">
            <v>61.6</v>
          </cell>
        </row>
        <row r="7">
          <cell r="B7" t="str">
            <v>秋田</v>
          </cell>
          <cell r="C7">
            <v>1.5244810377394464</v>
          </cell>
          <cell r="D7">
            <v>80.900000000000006</v>
          </cell>
        </row>
        <row r="8">
          <cell r="B8" t="str">
            <v>山形</v>
          </cell>
          <cell r="C8">
            <v>1.6302805806140963</v>
          </cell>
          <cell r="D8">
            <v>80.599999999999994</v>
          </cell>
        </row>
        <row r="9">
          <cell r="B9" t="str">
            <v>福島</v>
          </cell>
          <cell r="C9">
            <v>1.653248338960331</v>
          </cell>
          <cell r="D9">
            <v>69.900000000000006</v>
          </cell>
        </row>
        <row r="10">
          <cell r="B10" t="str">
            <v>茨城</v>
          </cell>
          <cell r="C10">
            <v>1.4467177668863873</v>
          </cell>
          <cell r="D10">
            <v>73.599999999999994</v>
          </cell>
        </row>
        <row r="11">
          <cell r="B11" t="str">
            <v>栃木</v>
          </cell>
          <cell r="C11">
            <v>1.4449131503765344</v>
          </cell>
          <cell r="D11">
            <v>71.5</v>
          </cell>
        </row>
        <row r="12">
          <cell r="B12" t="str">
            <v>群馬</v>
          </cell>
          <cell r="C12">
            <v>1.4752562495029486</v>
          </cell>
          <cell r="D12">
            <v>72.2</v>
          </cell>
        </row>
        <row r="13">
          <cell r="B13" t="str">
            <v>埼玉</v>
          </cell>
          <cell r="C13">
            <v>1.3094518144648606</v>
          </cell>
          <cell r="D13">
            <v>64.8</v>
          </cell>
        </row>
        <row r="14">
          <cell r="B14" t="str">
            <v>千葉</v>
          </cell>
          <cell r="C14">
            <v>1.2796193854506015</v>
          </cell>
          <cell r="D14">
            <v>63.4</v>
          </cell>
        </row>
        <row r="15">
          <cell r="B15" t="str">
            <v>東京</v>
          </cell>
          <cell r="C15">
            <v>1.0538112196744103</v>
          </cell>
          <cell r="D15">
            <v>41.4</v>
          </cell>
        </row>
        <row r="16">
          <cell r="B16" t="str">
            <v>神奈川</v>
          </cell>
          <cell r="C16">
            <v>1.2764157112691734</v>
          </cell>
          <cell r="D16">
            <v>53.7</v>
          </cell>
        </row>
        <row r="17">
          <cell r="B17" t="str">
            <v>新潟</v>
          </cell>
          <cell r="C17">
            <v>1.5387854205267062</v>
          </cell>
          <cell r="D17">
            <v>78.5</v>
          </cell>
        </row>
        <row r="18">
          <cell r="B18" t="str">
            <v>富山</v>
          </cell>
          <cell r="C18">
            <v>1.4444039508347202</v>
          </cell>
          <cell r="D18">
            <v>84.9</v>
          </cell>
        </row>
        <row r="19">
          <cell r="B19" t="str">
            <v>石川</v>
          </cell>
          <cell r="C19">
            <v>1.4209390463337832</v>
          </cell>
          <cell r="D19">
            <v>72.3</v>
          </cell>
        </row>
        <row r="20">
          <cell r="B20" t="str">
            <v>福井</v>
          </cell>
          <cell r="C20">
            <v>1.5914214489214493</v>
          </cell>
          <cell r="D20">
            <v>79.3</v>
          </cell>
        </row>
        <row r="21">
          <cell r="B21" t="str">
            <v>山梨</v>
          </cell>
          <cell r="C21">
            <v>1.5177981207808795</v>
          </cell>
          <cell r="D21">
            <v>72</v>
          </cell>
        </row>
        <row r="22">
          <cell r="B22" t="str">
            <v>長野</v>
          </cell>
          <cell r="C22">
            <v>1.5633399992740928</v>
          </cell>
          <cell r="D22">
            <v>75.599999999999994</v>
          </cell>
        </row>
        <row r="23">
          <cell r="B23" t="str">
            <v>岐阜</v>
          </cell>
          <cell r="C23">
            <v>1.4084541076187094</v>
          </cell>
          <cell r="D23">
            <v>75.8</v>
          </cell>
        </row>
        <row r="24">
          <cell r="B24" t="str">
            <v>静岡</v>
          </cell>
          <cell r="C24">
            <v>1.4211048212864072</v>
          </cell>
          <cell r="D24">
            <v>68</v>
          </cell>
        </row>
        <row r="25">
          <cell r="B25" t="str">
            <v>愛知</v>
          </cell>
          <cell r="C25">
            <v>1.3933628815980073</v>
          </cell>
          <cell r="D25">
            <v>59.9</v>
          </cell>
        </row>
        <row r="26">
          <cell r="B26" t="str">
            <v>三重</v>
          </cell>
          <cell r="C26">
            <v>1.4264046046096737</v>
          </cell>
          <cell r="D26">
            <v>79.5</v>
          </cell>
        </row>
        <row r="27">
          <cell r="B27" t="str">
            <v>滋賀</v>
          </cell>
          <cell r="C27">
            <v>1.5079890979492918</v>
          </cell>
          <cell r="D27">
            <v>77.599999999999994</v>
          </cell>
        </row>
        <row r="28">
          <cell r="B28" t="str">
            <v>京都</v>
          </cell>
          <cell r="C28">
            <v>1.2554159332920576</v>
          </cell>
          <cell r="D28">
            <v>60.1</v>
          </cell>
        </row>
        <row r="29">
          <cell r="B29" t="str">
            <v>大阪</v>
          </cell>
          <cell r="C29">
            <v>1.2989913367888937</v>
          </cell>
          <cell r="D29">
            <v>49.5</v>
          </cell>
        </row>
        <row r="30">
          <cell r="B30" t="str">
            <v>兵庫</v>
          </cell>
          <cell r="C30">
            <v>1.3702489507167166</v>
          </cell>
          <cell r="D30">
            <v>60.2</v>
          </cell>
        </row>
        <row r="31">
          <cell r="B31" t="str">
            <v>奈良</v>
          </cell>
          <cell r="C31">
            <v>1.2950140311815841</v>
          </cell>
          <cell r="D31">
            <v>72</v>
          </cell>
        </row>
        <row r="32">
          <cell r="B32" t="str">
            <v>和歌山</v>
          </cell>
          <cell r="C32">
            <v>1.4247591433147699</v>
          </cell>
          <cell r="D32">
            <v>69.599999999999994</v>
          </cell>
        </row>
        <row r="33">
          <cell r="B33" t="str">
            <v>鳥取</v>
          </cell>
          <cell r="C33">
            <v>1.6408601448474127</v>
          </cell>
          <cell r="D33">
            <v>74.5</v>
          </cell>
        </row>
        <row r="34">
          <cell r="B34" t="str">
            <v>島根</v>
          </cell>
          <cell r="C34">
            <v>1.6679210783557137</v>
          </cell>
          <cell r="D34">
            <v>77.2</v>
          </cell>
        </row>
        <row r="35">
          <cell r="B35" t="str">
            <v>岡山</v>
          </cell>
          <cell r="C35">
            <v>1.5112275134006936</v>
          </cell>
          <cell r="D35">
            <v>69.8</v>
          </cell>
        </row>
        <row r="36">
          <cell r="B36" t="str">
            <v>広島</v>
          </cell>
          <cell r="C36">
            <v>1.4276090413585631</v>
          </cell>
          <cell r="D36">
            <v>61</v>
          </cell>
        </row>
        <row r="37">
          <cell r="B37" t="str">
            <v>山口</v>
          </cell>
          <cell r="C37">
            <v>1.4549365659102613</v>
          </cell>
          <cell r="D37">
            <v>65.5</v>
          </cell>
        </row>
        <row r="38">
          <cell r="B38" t="str">
            <v>徳島</v>
          </cell>
          <cell r="C38">
            <v>1.430247486772487</v>
          </cell>
          <cell r="D38">
            <v>73</v>
          </cell>
        </row>
        <row r="39">
          <cell r="B39" t="str">
            <v>香川</v>
          </cell>
          <cell r="C39">
            <v>1.4794333444369758</v>
          </cell>
          <cell r="D39">
            <v>71.2</v>
          </cell>
        </row>
        <row r="40">
          <cell r="B40" t="str">
            <v>愛媛</v>
          </cell>
          <cell r="C40">
            <v>1.4763958533064221</v>
          </cell>
          <cell r="D40">
            <v>67.599999999999994</v>
          </cell>
        </row>
        <row r="41">
          <cell r="B41" t="str">
            <v>高知</v>
          </cell>
          <cell r="C41">
            <v>1.4640981543818499</v>
          </cell>
          <cell r="D41">
            <v>67.3</v>
          </cell>
        </row>
        <row r="42">
          <cell r="B42" t="str">
            <v>福岡</v>
          </cell>
          <cell r="C42">
            <v>1.3783896343003006</v>
          </cell>
          <cell r="D42">
            <v>55</v>
          </cell>
        </row>
        <row r="43">
          <cell r="B43" t="str">
            <v>佐賀</v>
          </cell>
          <cell r="C43">
            <v>1.6470123424558909</v>
          </cell>
          <cell r="D43">
            <v>73.400000000000006</v>
          </cell>
        </row>
        <row r="44">
          <cell r="B44" t="str">
            <v>長崎</v>
          </cell>
          <cell r="C44">
            <v>1.5583997314677278</v>
          </cell>
          <cell r="D44">
            <v>67.099999999999994</v>
          </cell>
        </row>
        <row r="45">
          <cell r="B45" t="str">
            <v>熊本</v>
          </cell>
          <cell r="C45">
            <v>1.558454716336295</v>
          </cell>
          <cell r="D45">
            <v>65.400000000000006</v>
          </cell>
        </row>
        <row r="46">
          <cell r="B46" t="str">
            <v>大分</v>
          </cell>
          <cell r="C46">
            <v>1.5262282470440365</v>
          </cell>
          <cell r="D46">
            <v>65.099999999999994</v>
          </cell>
        </row>
        <row r="47">
          <cell r="B47" t="str">
            <v>宮崎</v>
          </cell>
          <cell r="C47">
            <v>1.6637847277221784</v>
          </cell>
          <cell r="D47">
            <v>69.599999999999994</v>
          </cell>
        </row>
        <row r="48">
          <cell r="B48" t="str">
            <v>鹿児島</v>
          </cell>
          <cell r="C48">
            <v>1.585821416965278</v>
          </cell>
          <cell r="D48">
            <v>68.900000000000006</v>
          </cell>
        </row>
        <row r="49">
          <cell r="B49" t="str">
            <v>沖縄</v>
          </cell>
          <cell r="C49">
            <v>1.8072256648866045</v>
          </cell>
          <cell r="D49">
            <v>57.7</v>
          </cell>
        </row>
        <row r="50">
          <cell r="B50" t="str">
            <v>全国平均</v>
          </cell>
          <cell r="C50">
            <v>1.39</v>
          </cell>
          <cell r="D50">
            <v>67.884210526315769</v>
          </cell>
        </row>
      </sheetData>
      <sheetData sheetId="4">
        <row r="2">
          <cell r="C2" t="str">
            <v>Ｈ９合計特殊出生率</v>
          </cell>
          <cell r="D2" t="str">
            <v>96年県民所得（千円）</v>
          </cell>
        </row>
        <row r="3">
          <cell r="B3" t="str">
            <v>沖縄</v>
          </cell>
          <cell r="C3">
            <v>1.8072256648866045</v>
          </cell>
          <cell r="D3">
            <v>2857</v>
          </cell>
        </row>
        <row r="4">
          <cell r="B4" t="str">
            <v>島根</v>
          </cell>
          <cell r="C4">
            <v>1.6679210783557137</v>
          </cell>
          <cell r="D4">
            <v>2549</v>
          </cell>
        </row>
        <row r="5">
          <cell r="B5" t="str">
            <v>宮崎</v>
          </cell>
          <cell r="C5">
            <v>1.6637847277221784</v>
          </cell>
          <cell r="D5">
            <v>2699</v>
          </cell>
        </row>
        <row r="6">
          <cell r="B6" t="str">
            <v>福島</v>
          </cell>
          <cell r="C6">
            <v>1.653248338960331</v>
          </cell>
          <cell r="D6">
            <v>2914</v>
          </cell>
        </row>
        <row r="7">
          <cell r="B7" t="str">
            <v>佐賀</v>
          </cell>
          <cell r="C7">
            <v>1.6470123424558909</v>
          </cell>
          <cell r="D7">
            <v>2709</v>
          </cell>
        </row>
        <row r="8">
          <cell r="B8" t="str">
            <v>鳥取</v>
          </cell>
          <cell r="C8">
            <v>1.6408601448474127</v>
          </cell>
          <cell r="D8">
            <v>2766</v>
          </cell>
        </row>
        <row r="9">
          <cell r="B9" t="str">
            <v>山形</v>
          </cell>
          <cell r="C9">
            <v>1.6302805806140963</v>
          </cell>
          <cell r="D9">
            <v>2878</v>
          </cell>
        </row>
        <row r="10">
          <cell r="B10" t="str">
            <v>福井</v>
          </cell>
          <cell r="C10">
            <v>1.5914214489214493</v>
          </cell>
          <cell r="D10">
            <v>3080</v>
          </cell>
        </row>
        <row r="11">
          <cell r="B11" t="str">
            <v>鹿児島</v>
          </cell>
          <cell r="C11">
            <v>1.585821416965278</v>
          </cell>
          <cell r="D11">
            <v>3313</v>
          </cell>
        </row>
        <row r="12">
          <cell r="B12" t="str">
            <v>長野</v>
          </cell>
          <cell r="C12">
            <v>1.5633399992740928</v>
          </cell>
          <cell r="D12">
            <v>3171</v>
          </cell>
        </row>
        <row r="13">
          <cell r="B13" t="str">
            <v>熊本</v>
          </cell>
          <cell r="C13">
            <v>1.558454716336295</v>
          </cell>
          <cell r="D13">
            <v>3438</v>
          </cell>
        </row>
        <row r="14">
          <cell r="B14" t="str">
            <v>長崎</v>
          </cell>
          <cell r="C14">
            <v>1.5583997314677278</v>
          </cell>
          <cell r="D14">
            <v>3343</v>
          </cell>
        </row>
        <row r="15">
          <cell r="B15" t="str">
            <v>新潟</v>
          </cell>
          <cell r="C15">
            <v>1.5387854205267062</v>
          </cell>
          <cell r="D15">
            <v>4330</v>
          </cell>
        </row>
        <row r="16">
          <cell r="B16" t="str">
            <v>岩手</v>
          </cell>
          <cell r="C16">
            <v>1.5313643014995282</v>
          </cell>
          <cell r="D16">
            <v>3413</v>
          </cell>
        </row>
        <row r="17">
          <cell r="B17" t="str">
            <v>大分</v>
          </cell>
          <cell r="C17">
            <v>1.5262282470440365</v>
          </cell>
          <cell r="D17">
            <v>3055</v>
          </cell>
        </row>
        <row r="18">
          <cell r="B18" t="str">
            <v>秋田</v>
          </cell>
          <cell r="C18">
            <v>1.5244810377394464</v>
          </cell>
          <cell r="D18">
            <v>3197</v>
          </cell>
        </row>
        <row r="19">
          <cell r="B19" t="str">
            <v>山梨</v>
          </cell>
          <cell r="C19">
            <v>1.5177981207808795</v>
          </cell>
          <cell r="D19">
            <v>3182</v>
          </cell>
        </row>
        <row r="20">
          <cell r="B20" t="str">
            <v>岡山</v>
          </cell>
          <cell r="C20">
            <v>1.5112275134006936</v>
          </cell>
          <cell r="D20">
            <v>2925</v>
          </cell>
        </row>
        <row r="21">
          <cell r="B21" t="str">
            <v>滋賀</v>
          </cell>
          <cell r="C21">
            <v>1.5079890979492918</v>
          </cell>
          <cell r="D21">
            <v>3010</v>
          </cell>
        </row>
        <row r="22">
          <cell r="B22" t="str">
            <v>青森</v>
          </cell>
          <cell r="C22">
            <v>1.5045123950123951</v>
          </cell>
          <cell r="D22">
            <v>3098</v>
          </cell>
        </row>
        <row r="23">
          <cell r="B23" t="str">
            <v>香川</v>
          </cell>
          <cell r="C23">
            <v>1.4794333444369758</v>
          </cell>
          <cell r="D23">
            <v>2986</v>
          </cell>
        </row>
        <row r="24">
          <cell r="B24" t="str">
            <v>愛媛</v>
          </cell>
          <cell r="C24">
            <v>1.4763958533064221</v>
          </cell>
          <cell r="D24">
            <v>3208</v>
          </cell>
        </row>
        <row r="25">
          <cell r="B25" t="str">
            <v>群馬</v>
          </cell>
          <cell r="C25">
            <v>1.4752562495029486</v>
          </cell>
          <cell r="D25">
            <v>3888</v>
          </cell>
        </row>
        <row r="26">
          <cell r="B26" t="str">
            <v>高知</v>
          </cell>
          <cell r="C26">
            <v>1.4640981543818499</v>
          </cell>
          <cell r="D26">
            <v>3054</v>
          </cell>
        </row>
        <row r="27">
          <cell r="B27" t="str">
            <v>山口</v>
          </cell>
          <cell r="C27">
            <v>1.4549365659102613</v>
          </cell>
          <cell r="D27">
            <v>3557</v>
          </cell>
        </row>
        <row r="28">
          <cell r="B28" t="str">
            <v>茨城</v>
          </cell>
          <cell r="C28">
            <v>1.4467177668863873</v>
          </cell>
          <cell r="D28">
            <v>3161</v>
          </cell>
        </row>
        <row r="29">
          <cell r="B29" t="str">
            <v>栃木</v>
          </cell>
          <cell r="C29">
            <v>1.4449131503765344</v>
          </cell>
          <cell r="D29">
            <v>3506</v>
          </cell>
        </row>
        <row r="30">
          <cell r="B30" t="str">
            <v>富山</v>
          </cell>
          <cell r="C30">
            <v>1.4444039508347202</v>
          </cell>
          <cell r="D30">
            <v>3186</v>
          </cell>
        </row>
        <row r="31">
          <cell r="B31" t="str">
            <v>徳島</v>
          </cell>
          <cell r="C31">
            <v>1.430247486772487</v>
          </cell>
          <cell r="D31">
            <v>2775</v>
          </cell>
        </row>
        <row r="32">
          <cell r="B32" t="str">
            <v>広島</v>
          </cell>
          <cell r="C32">
            <v>1.4276090413585631</v>
          </cell>
          <cell r="D32">
            <v>2655</v>
          </cell>
        </row>
        <row r="33">
          <cell r="B33" t="str">
            <v>三重</v>
          </cell>
          <cell r="C33">
            <v>1.4264046046096737</v>
          </cell>
          <cell r="D33">
            <v>2700</v>
          </cell>
        </row>
        <row r="34">
          <cell r="B34" t="str">
            <v>和歌山</v>
          </cell>
          <cell r="C34">
            <v>1.4247591433147699</v>
          </cell>
          <cell r="D34">
            <v>2604</v>
          </cell>
        </row>
        <row r="35">
          <cell r="B35" t="str">
            <v>静岡</v>
          </cell>
          <cell r="C35">
            <v>1.4211048212864072</v>
          </cell>
          <cell r="D35">
            <v>3025</v>
          </cell>
        </row>
        <row r="36">
          <cell r="B36" t="str">
            <v>石川</v>
          </cell>
          <cell r="C36">
            <v>1.4209390463337832</v>
          </cell>
          <cell r="D36">
            <v>3110</v>
          </cell>
        </row>
        <row r="37">
          <cell r="B37" t="str">
            <v>岐阜</v>
          </cell>
          <cell r="C37">
            <v>1.4084541076187094</v>
          </cell>
          <cell r="D37">
            <v>2918</v>
          </cell>
        </row>
        <row r="38">
          <cell r="B38" t="str">
            <v>愛知</v>
          </cell>
          <cell r="C38">
            <v>1.3933628815980073</v>
          </cell>
          <cell r="D38">
            <v>2782</v>
          </cell>
        </row>
        <row r="39">
          <cell r="B39" t="str">
            <v>全国平均</v>
          </cell>
          <cell r="C39">
            <v>1.39</v>
          </cell>
          <cell r="D39">
            <v>2934</v>
          </cell>
        </row>
        <row r="40">
          <cell r="B40" t="str">
            <v>宮城</v>
          </cell>
          <cell r="C40">
            <v>1.3845783184137077</v>
          </cell>
          <cell r="D40">
            <v>2698</v>
          </cell>
        </row>
        <row r="41">
          <cell r="B41" t="str">
            <v>福岡</v>
          </cell>
          <cell r="C41">
            <v>1.3783896343003006</v>
          </cell>
          <cell r="D41">
            <v>2461</v>
          </cell>
        </row>
        <row r="42">
          <cell r="B42" t="str">
            <v>兵庫</v>
          </cell>
          <cell r="C42">
            <v>1.3702489507167166</v>
          </cell>
          <cell r="D42">
            <v>2839</v>
          </cell>
        </row>
        <row r="43">
          <cell r="B43" t="str">
            <v>埼玉</v>
          </cell>
          <cell r="C43">
            <v>1.3094518144648606</v>
          </cell>
          <cell r="D43">
            <v>2621</v>
          </cell>
        </row>
        <row r="44">
          <cell r="B44" t="str">
            <v>大阪</v>
          </cell>
          <cell r="C44">
            <v>1.2989913367888937</v>
          </cell>
          <cell r="D44">
            <v>2566</v>
          </cell>
        </row>
        <row r="45">
          <cell r="B45" t="str">
            <v>奈良</v>
          </cell>
          <cell r="C45">
            <v>1.2950140311815841</v>
          </cell>
          <cell r="D45">
            <v>2657</v>
          </cell>
        </row>
        <row r="46">
          <cell r="B46" t="str">
            <v>千葉</v>
          </cell>
          <cell r="C46">
            <v>1.2796193854506015</v>
          </cell>
          <cell r="D46">
            <v>2727</v>
          </cell>
        </row>
        <row r="47">
          <cell r="B47" t="str">
            <v>神奈川</v>
          </cell>
          <cell r="C47">
            <v>1.2764157112691734</v>
          </cell>
          <cell r="D47">
            <v>2333</v>
          </cell>
        </row>
        <row r="48">
          <cell r="B48" t="str">
            <v>北海道</v>
          </cell>
          <cell r="C48">
            <v>1.2663732340306648</v>
          </cell>
          <cell r="D48">
            <v>2323</v>
          </cell>
        </row>
        <row r="49">
          <cell r="B49" t="str">
            <v>京都</v>
          </cell>
          <cell r="C49">
            <v>1.2554159332920576</v>
          </cell>
          <cell r="D49">
            <v>2197</v>
          </cell>
        </row>
        <row r="50">
          <cell r="B50" t="str">
            <v>東京</v>
          </cell>
          <cell r="C50">
            <v>1.0538112196744103</v>
          </cell>
          <cell r="D50">
            <v>2797.1739130434785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労働者平均給与"/>
      <sheetName val="将来推計人口"/>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ow r="2">
          <cell r="C2" t="str">
            <v>Ｈ９合計特殊出生率</v>
          </cell>
          <cell r="H2" t="str">
            <v>（2025年／2000年）％</v>
          </cell>
        </row>
        <row r="3">
          <cell r="B3" t="str">
            <v>沖縄</v>
          </cell>
          <cell r="C3">
            <v>1.8072256648866045</v>
          </cell>
          <cell r="H3">
            <v>110.54628224582702</v>
          </cell>
        </row>
        <row r="4">
          <cell r="B4" t="str">
            <v>島根</v>
          </cell>
          <cell r="C4">
            <v>1.6679210783557137</v>
          </cell>
          <cell r="H4">
            <v>84.300791556728228</v>
          </cell>
        </row>
        <row r="5">
          <cell r="B5" t="str">
            <v>宮崎</v>
          </cell>
          <cell r="C5">
            <v>1.6637847277221784</v>
          </cell>
          <cell r="H5">
            <v>91.921768707482997</v>
          </cell>
        </row>
        <row r="6">
          <cell r="B6" t="str">
            <v>福島</v>
          </cell>
          <cell r="C6">
            <v>1.653248338960331</v>
          </cell>
          <cell r="H6">
            <v>94.785847299813781</v>
          </cell>
        </row>
        <row r="7">
          <cell r="B7" t="str">
            <v>佐賀</v>
          </cell>
          <cell r="C7">
            <v>1.6470123424558909</v>
          </cell>
          <cell r="H7">
            <v>93.44632768361582</v>
          </cell>
        </row>
        <row r="8">
          <cell r="B8" t="str">
            <v>鳥取</v>
          </cell>
          <cell r="C8">
            <v>1.6408601448474127</v>
          </cell>
          <cell r="H8">
            <v>89.344262295081961</v>
          </cell>
        </row>
        <row r="9">
          <cell r="B9" t="str">
            <v>山形</v>
          </cell>
          <cell r="C9">
            <v>1.6302805806140963</v>
          </cell>
          <cell r="H9">
            <v>87.570168404170019</v>
          </cell>
        </row>
        <row r="10">
          <cell r="B10" t="str">
            <v>福井</v>
          </cell>
          <cell r="C10">
            <v>1.5914214489214493</v>
          </cell>
          <cell r="H10">
            <v>90.205562273276911</v>
          </cell>
        </row>
        <row r="11">
          <cell r="B11" t="str">
            <v>鹿児島</v>
          </cell>
          <cell r="C11">
            <v>1.585821416965278</v>
          </cell>
          <cell r="H11">
            <v>88.500563697857942</v>
          </cell>
        </row>
        <row r="12">
          <cell r="B12" t="str">
            <v>長野</v>
          </cell>
          <cell r="C12">
            <v>1.5633399992740928</v>
          </cell>
          <cell r="H12">
            <v>98.654104979811578</v>
          </cell>
        </row>
        <row r="13">
          <cell r="B13" t="str">
            <v>熊本</v>
          </cell>
          <cell r="C13">
            <v>1.558454716336295</v>
          </cell>
          <cell r="H13">
            <v>93.351206434316353</v>
          </cell>
        </row>
        <row r="14">
          <cell r="B14" t="str">
            <v>長崎</v>
          </cell>
          <cell r="C14">
            <v>1.5583997314677278</v>
          </cell>
          <cell r="H14">
            <v>83.839050131926115</v>
          </cell>
        </row>
        <row r="15">
          <cell r="B15" t="str">
            <v>新潟</v>
          </cell>
          <cell r="C15">
            <v>1.5387854205267062</v>
          </cell>
          <cell r="H15">
            <v>91.485943775100395</v>
          </cell>
        </row>
        <row r="16">
          <cell r="B16" t="str">
            <v>岩手</v>
          </cell>
          <cell r="C16">
            <v>1.5313643014995282</v>
          </cell>
          <cell r="H16">
            <v>87.889518413597727</v>
          </cell>
        </row>
        <row r="17">
          <cell r="B17" t="str">
            <v>大分</v>
          </cell>
          <cell r="C17">
            <v>1.5262282470440365</v>
          </cell>
          <cell r="H17">
            <v>86.453201970443345</v>
          </cell>
        </row>
        <row r="18">
          <cell r="B18" t="str">
            <v>秋田</v>
          </cell>
          <cell r="C18">
            <v>1.5244810377394464</v>
          </cell>
          <cell r="H18">
            <v>80.8242220353238</v>
          </cell>
        </row>
        <row r="19">
          <cell r="B19" t="str">
            <v>山梨</v>
          </cell>
          <cell r="C19">
            <v>1.5177981207808795</v>
          </cell>
          <cell r="H19">
            <v>105.94713656387664</v>
          </cell>
        </row>
        <row r="20">
          <cell r="B20" t="str">
            <v>岡山</v>
          </cell>
          <cell r="C20">
            <v>1.5112275134006936</v>
          </cell>
          <cell r="H20">
            <v>95.835449466734374</v>
          </cell>
        </row>
        <row r="21">
          <cell r="B21" t="str">
            <v>滋賀</v>
          </cell>
          <cell r="C21">
            <v>1.5079890979492918</v>
          </cell>
          <cell r="H21">
            <v>117.32050333086603</v>
          </cell>
        </row>
        <row r="22">
          <cell r="B22" t="str">
            <v>青森</v>
          </cell>
          <cell r="C22">
            <v>1.5045123950123951</v>
          </cell>
          <cell r="H22">
            <v>85.908781484002731</v>
          </cell>
        </row>
        <row r="23">
          <cell r="B23" t="str">
            <v>香川</v>
          </cell>
          <cell r="C23">
            <v>1.4794333444369758</v>
          </cell>
          <cell r="H23">
            <v>90.847127555988322</v>
          </cell>
        </row>
        <row r="24">
          <cell r="B24" t="str">
            <v>愛媛</v>
          </cell>
          <cell r="C24">
            <v>1.4763958533064221</v>
          </cell>
          <cell r="H24">
            <v>85.857908847184987</v>
          </cell>
        </row>
        <row r="25">
          <cell r="B25" t="str">
            <v>群馬</v>
          </cell>
          <cell r="C25">
            <v>1.4752562495029486</v>
          </cell>
          <cell r="H25">
            <v>97.59213759213759</v>
          </cell>
        </row>
        <row r="26">
          <cell r="B26" t="str">
            <v>高知</v>
          </cell>
          <cell r="C26">
            <v>1.4640981543818499</v>
          </cell>
          <cell r="H26">
            <v>84.596273291925456</v>
          </cell>
        </row>
        <row r="27">
          <cell r="B27" t="str">
            <v>山口</v>
          </cell>
          <cell r="C27">
            <v>1.4549365659102613</v>
          </cell>
          <cell r="H27">
            <v>82.483660130718945</v>
          </cell>
        </row>
        <row r="28">
          <cell r="B28" t="str">
            <v>茨城</v>
          </cell>
          <cell r="C28">
            <v>1.4467177668863873</v>
          </cell>
          <cell r="H28">
            <v>107.58913967942428</v>
          </cell>
        </row>
        <row r="29">
          <cell r="B29" t="str">
            <v>栃木</v>
          </cell>
          <cell r="C29">
            <v>1.4449131503765344</v>
          </cell>
          <cell r="H29">
            <v>100.88845014807501</v>
          </cell>
        </row>
        <row r="30">
          <cell r="B30" t="str">
            <v>富山</v>
          </cell>
          <cell r="C30">
            <v>1.4444039508347202</v>
          </cell>
          <cell r="H30">
            <v>89.234875444839858</v>
          </cell>
        </row>
        <row r="31">
          <cell r="B31" t="str">
            <v>徳島</v>
          </cell>
          <cell r="C31">
            <v>1.430247486772487</v>
          </cell>
          <cell r="H31">
            <v>88.7816646562123</v>
          </cell>
        </row>
        <row r="32">
          <cell r="B32" t="str">
            <v>広島</v>
          </cell>
          <cell r="C32">
            <v>1.4276090413585631</v>
          </cell>
          <cell r="H32">
            <v>93.386152256286607</v>
          </cell>
        </row>
        <row r="33">
          <cell r="B33" t="str">
            <v>三重</v>
          </cell>
          <cell r="C33">
            <v>1.4264046046096737</v>
          </cell>
          <cell r="H33">
            <v>101.43160127253445</v>
          </cell>
        </row>
        <row r="34">
          <cell r="B34" t="str">
            <v>和歌山</v>
          </cell>
          <cell r="C34">
            <v>1.4247591433147699</v>
          </cell>
          <cell r="H34">
            <v>90.656799259944492</v>
          </cell>
        </row>
        <row r="35">
          <cell r="B35" t="str">
            <v>静岡</v>
          </cell>
          <cell r="C35">
            <v>1.4211048212864072</v>
          </cell>
          <cell r="H35">
            <v>95.489316802954363</v>
          </cell>
        </row>
        <row r="36">
          <cell r="B36" t="str">
            <v>石川</v>
          </cell>
          <cell r="C36">
            <v>1.4209390463337832</v>
          </cell>
          <cell r="H36">
            <v>94.033613445378151</v>
          </cell>
        </row>
        <row r="37">
          <cell r="B37" t="str">
            <v>岐阜</v>
          </cell>
          <cell r="C37">
            <v>1.4084541076187094</v>
          </cell>
          <cell r="H37">
            <v>95.108184383819378</v>
          </cell>
        </row>
        <row r="38">
          <cell r="B38" t="str">
            <v>愛知</v>
          </cell>
          <cell r="C38">
            <v>1.3933628815980073</v>
          </cell>
          <cell r="H38">
            <v>97.502497502497505</v>
          </cell>
        </row>
        <row r="39">
          <cell r="B39" t="str">
            <v>全国平均</v>
          </cell>
          <cell r="C39">
            <v>1.39</v>
          </cell>
          <cell r="H39">
            <v>94.502794372711506</v>
          </cell>
        </row>
        <row r="40">
          <cell r="B40" t="str">
            <v>宮城</v>
          </cell>
          <cell r="C40">
            <v>1.3845783184137077</v>
          </cell>
          <cell r="H40">
            <v>105.22138680033417</v>
          </cell>
        </row>
        <row r="41">
          <cell r="B41" t="str">
            <v>福岡</v>
          </cell>
          <cell r="C41">
            <v>1.3783896343003006</v>
          </cell>
          <cell r="H41">
            <v>100.9954210631097</v>
          </cell>
        </row>
        <row r="42">
          <cell r="B42" t="str">
            <v>兵庫</v>
          </cell>
          <cell r="C42">
            <v>1.3702489507167166</v>
          </cell>
          <cell r="H42">
            <v>100.64469914040114</v>
          </cell>
        </row>
        <row r="43">
          <cell r="B43" t="str">
            <v>埼玉</v>
          </cell>
          <cell r="C43">
            <v>1.3094518144648606</v>
          </cell>
          <cell r="H43">
            <v>113.73432877870123</v>
          </cell>
        </row>
        <row r="44">
          <cell r="B44" t="str">
            <v>大阪</v>
          </cell>
          <cell r="C44">
            <v>1.2989913367888937</v>
          </cell>
          <cell r="H44">
            <v>83.784718220583159</v>
          </cell>
        </row>
        <row r="45">
          <cell r="B45" t="str">
            <v>奈良</v>
          </cell>
          <cell r="C45">
            <v>1.2950140311815841</v>
          </cell>
          <cell r="H45">
            <v>107.77552400270454</v>
          </cell>
        </row>
        <row r="46">
          <cell r="B46" t="str">
            <v>千葉</v>
          </cell>
          <cell r="C46">
            <v>1.2796193854506015</v>
          </cell>
          <cell r="H46">
            <v>107.55562935901695</v>
          </cell>
        </row>
        <row r="47">
          <cell r="B47" t="str">
            <v>神奈川</v>
          </cell>
          <cell r="C47">
            <v>1.2764157112691734</v>
          </cell>
          <cell r="H47">
            <v>100.3902554399243</v>
          </cell>
        </row>
        <row r="48">
          <cell r="B48" t="str">
            <v>北海道</v>
          </cell>
          <cell r="C48">
            <v>1.2663732340306648</v>
          </cell>
          <cell r="H48">
            <v>89.663039663039669</v>
          </cell>
        </row>
        <row r="49">
          <cell r="B49" t="str">
            <v>京都</v>
          </cell>
          <cell r="C49">
            <v>1.2554159332920576</v>
          </cell>
          <cell r="H49">
            <v>92.442081276110898</v>
          </cell>
        </row>
        <row r="50">
          <cell r="B50" t="str">
            <v>東京</v>
          </cell>
          <cell r="C50">
            <v>1.0538112196744103</v>
          </cell>
          <cell r="H50">
            <v>81.417690842998098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 val="合計特殊出生率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 sheetId="6" refreshError="1"/>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77"/>
  <sheetViews>
    <sheetView view="pageBreakPreview" topLeftCell="E19" zoomScaleNormal="100" zoomScaleSheetLayoutView="100" workbookViewId="0">
      <selection activeCell="V26" sqref="V26"/>
    </sheetView>
  </sheetViews>
  <sheetFormatPr defaultRowHeight="13.5"/>
  <cols>
    <col min="1" max="1" width="10.625" style="77" customWidth="1"/>
    <col min="2" max="20" width="8.625" style="77" customWidth="1"/>
    <col min="21" max="23" width="5.625" style="77" customWidth="1"/>
    <col min="24" max="16384" width="9" style="77"/>
  </cols>
  <sheetData>
    <row r="1" spans="1:11" ht="20.100000000000001" customHeight="1">
      <c r="A1" s="415" t="s">
        <v>88</v>
      </c>
      <c r="B1" s="415"/>
      <c r="C1" s="415"/>
      <c r="D1" s="415"/>
      <c r="E1" s="415"/>
      <c r="F1" s="415"/>
      <c r="G1" s="415"/>
      <c r="H1" s="415"/>
      <c r="I1" s="415"/>
      <c r="J1" s="415"/>
    </row>
    <row r="2" spans="1:11" ht="20.100000000000001" customHeight="1">
      <c r="A2" s="415"/>
      <c r="B2" s="415"/>
      <c r="C2" s="415"/>
      <c r="D2" s="415"/>
      <c r="E2" s="415"/>
      <c r="F2" s="415"/>
      <c r="G2" s="415"/>
      <c r="H2" s="415"/>
      <c r="I2" s="415"/>
      <c r="J2" s="415"/>
      <c r="K2" s="306"/>
    </row>
    <row r="3" spans="1:11" ht="20.100000000000001" customHeight="1">
      <c r="A3" s="415"/>
      <c r="B3" s="415"/>
      <c r="C3" s="415"/>
      <c r="D3" s="415"/>
      <c r="E3" s="415"/>
      <c r="F3" s="415"/>
      <c r="G3" s="415"/>
      <c r="H3" s="415"/>
      <c r="I3" s="415"/>
      <c r="J3" s="415"/>
    </row>
    <row r="4" spans="1:11" ht="20.100000000000001" customHeight="1">
      <c r="A4" s="415"/>
      <c r="B4" s="415"/>
      <c r="C4" s="415"/>
      <c r="D4" s="415"/>
      <c r="E4" s="415"/>
      <c r="F4" s="415"/>
      <c r="G4" s="415"/>
      <c r="H4" s="415"/>
      <c r="I4" s="415"/>
      <c r="J4" s="415"/>
    </row>
    <row r="5" spans="1:11" ht="20.100000000000001" customHeight="1">
      <c r="A5" s="387"/>
      <c r="B5" s="387"/>
      <c r="C5" s="387"/>
      <c r="D5" s="387"/>
      <c r="E5" s="387"/>
      <c r="F5" s="387"/>
      <c r="G5" s="387"/>
      <c r="H5" s="387"/>
      <c r="I5" s="387"/>
      <c r="J5" s="387"/>
    </row>
    <row r="6" spans="1:11" ht="20.100000000000001" customHeight="1">
      <c r="A6" s="188" t="s">
        <v>110</v>
      </c>
      <c r="B6" s="307"/>
    </row>
    <row r="7" spans="1:11" ht="20.100000000000001" customHeight="1">
      <c r="A7" s="308" t="s">
        <v>111</v>
      </c>
    </row>
    <row r="8" spans="1:11" ht="20.100000000000001" customHeight="1">
      <c r="A8" s="309"/>
      <c r="B8" s="244" t="s">
        <v>15</v>
      </c>
      <c r="C8" s="101" t="s">
        <v>155</v>
      </c>
      <c r="D8" s="101" t="s">
        <v>14</v>
      </c>
      <c r="E8" s="101" t="s">
        <v>156</v>
      </c>
      <c r="F8" s="101" t="s">
        <v>72</v>
      </c>
      <c r="G8" s="101" t="s">
        <v>89</v>
      </c>
      <c r="H8" s="101" t="s">
        <v>115</v>
      </c>
      <c r="I8" s="101" t="s">
        <v>177</v>
      </c>
      <c r="J8" s="101" t="s">
        <v>194</v>
      </c>
      <c r="K8" s="78" t="s">
        <v>198</v>
      </c>
    </row>
    <row r="9" spans="1:11" ht="20.100000000000001" customHeight="1">
      <c r="A9" s="310" t="s">
        <v>87</v>
      </c>
      <c r="B9" s="311">
        <v>7958</v>
      </c>
      <c r="C9" s="312">
        <v>7758</v>
      </c>
      <c r="D9" s="312">
        <v>7446</v>
      </c>
      <c r="E9" s="312">
        <v>7283</v>
      </c>
      <c r="F9" s="313">
        <v>7148</v>
      </c>
      <c r="G9" s="314">
        <v>7324</v>
      </c>
      <c r="H9" s="314">
        <v>7191</v>
      </c>
      <c r="I9" s="314">
        <v>7139</v>
      </c>
      <c r="J9" s="314">
        <v>7042</v>
      </c>
      <c r="K9" s="315">
        <v>6874</v>
      </c>
    </row>
    <row r="10" spans="1:11" ht="20.100000000000001" customHeight="1">
      <c r="A10" s="316" t="s">
        <v>86</v>
      </c>
      <c r="B10" s="317">
        <v>9.6</v>
      </c>
      <c r="C10" s="318">
        <v>9.4</v>
      </c>
      <c r="D10" s="319">
        <v>9</v>
      </c>
      <c r="E10" s="318">
        <v>8.9</v>
      </c>
      <c r="F10" s="320">
        <v>8.8000000000000007</v>
      </c>
      <c r="G10" s="321">
        <v>9.1999999999999993</v>
      </c>
      <c r="H10" s="322">
        <f>H9/812479*1000</f>
        <v>8.8506902947645418</v>
      </c>
      <c r="I10" s="322">
        <v>8.9</v>
      </c>
      <c r="J10" s="322">
        <v>8.8000000000000007</v>
      </c>
      <c r="K10" s="323">
        <v>8.6</v>
      </c>
    </row>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spans="1:19" ht="20.100000000000001" customHeight="1"/>
    <row r="18" spans="1:19" ht="20.100000000000001" customHeight="1"/>
    <row r="19" spans="1:19" ht="20.100000000000001" customHeight="1"/>
    <row r="20" spans="1:19" ht="20.100000000000001" customHeight="1"/>
    <row r="21" spans="1:19" ht="20.100000000000001" customHeight="1"/>
    <row r="22" spans="1:19" ht="20.100000000000001" customHeight="1"/>
    <row r="23" spans="1:19" ht="20.100000000000001" customHeight="1"/>
    <row r="24" spans="1:19" ht="20.100000000000001" customHeight="1">
      <c r="A24" s="91" t="s">
        <v>135</v>
      </c>
    </row>
    <row r="25" spans="1:19" ht="20.100000000000001" customHeight="1">
      <c r="A25" s="324"/>
      <c r="B25" s="325" t="s">
        <v>73</v>
      </c>
      <c r="C25" s="326" t="s">
        <v>74</v>
      </c>
      <c r="D25" s="326" t="s">
        <v>75</v>
      </c>
      <c r="E25" s="327" t="s">
        <v>76</v>
      </c>
      <c r="F25" s="327" t="s">
        <v>77</v>
      </c>
      <c r="G25" s="327" t="s">
        <v>78</v>
      </c>
      <c r="H25" s="327" t="s">
        <v>79</v>
      </c>
      <c r="I25" s="327" t="s">
        <v>80</v>
      </c>
      <c r="J25" s="327" t="s">
        <v>143</v>
      </c>
      <c r="K25" s="327" t="s">
        <v>144</v>
      </c>
      <c r="L25" s="327" t="s">
        <v>145</v>
      </c>
      <c r="M25" s="327" t="s">
        <v>81</v>
      </c>
      <c r="N25" s="327" t="s">
        <v>82</v>
      </c>
      <c r="O25" s="327" t="s">
        <v>91</v>
      </c>
      <c r="P25" s="327" t="s">
        <v>113</v>
      </c>
      <c r="Q25" s="327" t="s">
        <v>179</v>
      </c>
      <c r="R25" s="327" t="s">
        <v>195</v>
      </c>
      <c r="S25" s="328" t="s">
        <v>208</v>
      </c>
    </row>
    <row r="26" spans="1:19" ht="20.100000000000001" customHeight="1">
      <c r="A26" s="329"/>
      <c r="B26" s="330" t="s">
        <v>83</v>
      </c>
      <c r="C26" s="331" t="s">
        <v>119</v>
      </c>
      <c r="D26" s="331" t="s">
        <v>120</v>
      </c>
      <c r="E26" s="331" t="s">
        <v>121</v>
      </c>
      <c r="F26" s="331" t="s">
        <v>122</v>
      </c>
      <c r="G26" s="331" t="s">
        <v>123</v>
      </c>
      <c r="H26" s="331" t="s">
        <v>124</v>
      </c>
      <c r="I26" s="331" t="s">
        <v>125</v>
      </c>
      <c r="J26" s="331" t="s">
        <v>126</v>
      </c>
      <c r="K26" s="331" t="s">
        <v>127</v>
      </c>
      <c r="L26" s="331" t="s">
        <v>128</v>
      </c>
      <c r="M26" s="331" t="s">
        <v>129</v>
      </c>
      <c r="N26" s="331" t="s">
        <v>92</v>
      </c>
      <c r="O26" s="331" t="s">
        <v>93</v>
      </c>
      <c r="P26" s="331" t="s">
        <v>114</v>
      </c>
      <c r="Q26" s="331" t="s">
        <v>178</v>
      </c>
      <c r="R26" s="409" t="s">
        <v>196</v>
      </c>
      <c r="S26" s="411" t="s">
        <v>209</v>
      </c>
    </row>
    <row r="27" spans="1:19" ht="20.100000000000001" customHeight="1">
      <c r="A27" s="332" t="s">
        <v>84</v>
      </c>
      <c r="B27" s="333">
        <v>5.0999999999999996</v>
      </c>
      <c r="C27" s="334">
        <v>4.71</v>
      </c>
      <c r="D27" s="334">
        <v>3.64</v>
      </c>
      <c r="E27" s="334">
        <v>2.02</v>
      </c>
      <c r="F27" s="334">
        <v>2.08</v>
      </c>
      <c r="G27" s="334">
        <v>1.75</v>
      </c>
      <c r="H27" s="334">
        <v>1.74</v>
      </c>
      <c r="I27" s="334">
        <v>1.52</v>
      </c>
      <c r="J27" s="335">
        <v>1.42</v>
      </c>
      <c r="K27" s="335">
        <v>1.37</v>
      </c>
      <c r="L27" s="335">
        <v>1.28</v>
      </c>
      <c r="M27" s="336">
        <v>1.29</v>
      </c>
      <c r="N27" s="336">
        <v>1.25</v>
      </c>
      <c r="O27" s="336">
        <v>1.32</v>
      </c>
      <c r="P27" s="336">
        <v>1.34</v>
      </c>
      <c r="Q27" s="336">
        <v>1.37</v>
      </c>
      <c r="R27" s="336">
        <v>1.37</v>
      </c>
      <c r="S27" s="104">
        <v>1.39</v>
      </c>
    </row>
    <row r="28" spans="1:19" ht="20.100000000000001" customHeight="1">
      <c r="A28" s="337" t="s">
        <v>85</v>
      </c>
      <c r="B28" s="338">
        <v>5.64</v>
      </c>
      <c r="C28" s="339">
        <v>5.07</v>
      </c>
      <c r="D28" s="339">
        <v>3.65</v>
      </c>
      <c r="E28" s="339">
        <v>2.17</v>
      </c>
      <c r="F28" s="339">
        <v>2.1</v>
      </c>
      <c r="G28" s="339">
        <v>1.93</v>
      </c>
      <c r="H28" s="339">
        <v>1.93</v>
      </c>
      <c r="I28" s="339">
        <v>1.75</v>
      </c>
      <c r="J28" s="340">
        <v>1.67</v>
      </c>
      <c r="K28" s="340">
        <v>1.6</v>
      </c>
      <c r="L28" s="340">
        <v>1.47</v>
      </c>
      <c r="M28" s="341">
        <v>1.45</v>
      </c>
      <c r="N28" s="342">
        <v>1.5</v>
      </c>
      <c r="O28" s="343">
        <v>1.5</v>
      </c>
      <c r="P28" s="341">
        <v>1.52</v>
      </c>
      <c r="Q28" s="341">
        <v>1.54</v>
      </c>
      <c r="R28" s="341">
        <v>1.55</v>
      </c>
      <c r="S28" s="410">
        <v>1.61</v>
      </c>
    </row>
    <row r="29" spans="1:19" ht="20.100000000000001" customHeight="1"/>
    <row r="30" spans="1:19" ht="20.100000000000001" customHeight="1"/>
    <row r="31" spans="1:19" ht="20.100000000000001" customHeight="1"/>
    <row r="32" spans="1:19" ht="20.100000000000001" customHeight="1"/>
    <row r="33" spans="1:12" ht="20.100000000000001" customHeight="1"/>
    <row r="34" spans="1:12" ht="20.100000000000001" customHeight="1"/>
    <row r="35" spans="1:12" ht="20.100000000000001" customHeight="1"/>
    <row r="36" spans="1:12" ht="20.100000000000001" customHeight="1"/>
    <row r="37" spans="1:12" ht="20.100000000000001" customHeight="1"/>
    <row r="38" spans="1:12" ht="20.100000000000001" customHeight="1"/>
    <row r="39" spans="1:12" ht="20.100000000000001" customHeight="1"/>
    <row r="40" spans="1:12" ht="20.100000000000001" customHeight="1"/>
    <row r="41" spans="1:12" ht="20.100000000000001" customHeight="1">
      <c r="A41" s="344"/>
      <c r="B41" s="345"/>
      <c r="C41" s="345"/>
      <c r="D41" s="345"/>
      <c r="E41" s="345"/>
      <c r="F41" s="345"/>
      <c r="G41" s="345"/>
      <c r="H41" s="345"/>
      <c r="I41" s="345"/>
      <c r="J41" s="345"/>
      <c r="K41" s="345"/>
      <c r="L41" s="345"/>
    </row>
    <row r="42" spans="1:12" ht="20.100000000000001" customHeight="1">
      <c r="A42" s="344"/>
      <c r="B42" s="345"/>
      <c r="C42" s="345"/>
      <c r="D42" s="345"/>
      <c r="E42" s="345"/>
      <c r="F42" s="345"/>
      <c r="G42" s="345"/>
      <c r="H42" s="345"/>
      <c r="I42" s="345"/>
      <c r="J42" s="345"/>
      <c r="K42" s="345"/>
      <c r="L42" s="345"/>
    </row>
    <row r="43" spans="1:12" ht="20.100000000000001" customHeight="1">
      <c r="A43" s="344"/>
      <c r="B43" s="345"/>
      <c r="C43" s="345"/>
      <c r="D43" s="345"/>
      <c r="E43" s="345"/>
      <c r="F43" s="345"/>
      <c r="G43" s="345"/>
      <c r="H43" s="345"/>
      <c r="I43" s="345"/>
      <c r="J43" s="345"/>
      <c r="K43" s="345"/>
      <c r="L43" s="345"/>
    </row>
    <row r="44" spans="1:12" ht="20.100000000000001" customHeight="1">
      <c r="A44" s="345"/>
      <c r="B44" s="345"/>
      <c r="C44" s="345"/>
      <c r="D44" s="345"/>
      <c r="E44" s="345"/>
      <c r="F44" s="345"/>
      <c r="G44" s="345"/>
      <c r="H44" s="345"/>
      <c r="I44" s="345"/>
      <c r="J44" s="345"/>
      <c r="K44" s="345"/>
      <c r="L44" s="345"/>
    </row>
    <row r="45" spans="1:12" ht="20.100000000000001" customHeight="1">
      <c r="A45" s="345"/>
      <c r="B45" s="345"/>
      <c r="C45" s="345"/>
      <c r="D45" s="345"/>
      <c r="E45" s="345"/>
      <c r="F45" s="345"/>
      <c r="G45" s="345"/>
      <c r="H45" s="345"/>
      <c r="I45" s="345"/>
      <c r="J45" s="345"/>
      <c r="K45" s="345"/>
      <c r="L45" s="345"/>
    </row>
    <row r="46" spans="1:12" ht="20.100000000000001" customHeight="1"/>
    <row r="47" spans="1:12" ht="20.100000000000001" customHeight="1"/>
    <row r="48" spans="1: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76" spans="2:2">
      <c r="B76" s="346"/>
    </row>
    <row r="77" spans="2:2">
      <c r="B77" s="346"/>
    </row>
  </sheetData>
  <mergeCells count="1">
    <mergeCell ref="A1:J4"/>
  </mergeCells>
  <phoneticPr fontId="2"/>
  <pageMargins left="0.25" right="0.25" top="0.75" bottom="0.75" header="0.3" footer="0.3"/>
  <pageSetup paperSize="9" scale="58" orientation="portrait" r:id="rId1"/>
  <headerFooter alignWithMargins="0">
    <oddHeader>&amp;C福井県</oddHeader>
  </headerFooter>
  <rowBreaks count="1" manualBreakCount="1">
    <brk id="50" max="18" man="1"/>
  </rowBreaks>
  <drawing r:id="rId2"/>
</worksheet>
</file>

<file path=xl/worksheets/sheet10.xml><?xml version="1.0" encoding="utf-8"?>
<worksheet xmlns="http://schemas.openxmlformats.org/spreadsheetml/2006/main" xmlns:r="http://schemas.openxmlformats.org/officeDocument/2006/relationships">
  <sheetPr>
    <pageSetUpPr fitToPage="1"/>
  </sheetPr>
  <dimension ref="A1:F61"/>
  <sheetViews>
    <sheetView view="pageBreakPreview" zoomScale="115" zoomScaleNormal="100" zoomScaleSheetLayoutView="115" workbookViewId="0">
      <selection activeCell="I8" sqref="I8"/>
    </sheetView>
  </sheetViews>
  <sheetFormatPr defaultRowHeight="13.5"/>
  <cols>
    <col min="1" max="1" width="10.625" style="77" customWidth="1"/>
    <col min="2" max="20" width="8.625" style="77" customWidth="1"/>
    <col min="21" max="16384" width="9" style="77"/>
  </cols>
  <sheetData>
    <row r="1" spans="1:6" ht="20.100000000000001" customHeight="1">
      <c r="A1" s="77" t="s">
        <v>112</v>
      </c>
    </row>
    <row r="2" spans="1:6" ht="20.100000000000001" customHeight="1">
      <c r="B2" s="134"/>
      <c r="C2" s="135" t="s">
        <v>57</v>
      </c>
      <c r="D2" s="101" t="s">
        <v>56</v>
      </c>
      <c r="E2" s="414" t="s">
        <v>55</v>
      </c>
      <c r="F2" s="136" t="s">
        <v>54</v>
      </c>
    </row>
    <row r="3" spans="1:6" ht="20.100000000000001" customHeight="1">
      <c r="B3" s="137" t="s">
        <v>15</v>
      </c>
      <c r="C3" s="139">
        <v>7771</v>
      </c>
      <c r="D3" s="140">
        <v>172</v>
      </c>
      <c r="E3" s="140">
        <v>15</v>
      </c>
      <c r="F3" s="144">
        <f t="shared" ref="F3:F8" si="0">SUM(C3:E3)</f>
        <v>7958</v>
      </c>
    </row>
    <row r="4" spans="1:6" ht="20.100000000000001" customHeight="1">
      <c r="B4" s="24" t="s">
        <v>16</v>
      </c>
      <c r="C4" s="141">
        <v>7602</v>
      </c>
      <c r="D4" s="142">
        <v>150</v>
      </c>
      <c r="E4" s="142">
        <v>6</v>
      </c>
      <c r="F4" s="145">
        <f t="shared" si="0"/>
        <v>7758</v>
      </c>
    </row>
    <row r="5" spans="1:6" ht="20.100000000000001" customHeight="1">
      <c r="B5" s="24" t="s">
        <v>14</v>
      </c>
      <c r="C5" s="141">
        <v>7260</v>
      </c>
      <c r="D5" s="142">
        <v>184</v>
      </c>
      <c r="E5" s="142">
        <v>2</v>
      </c>
      <c r="F5" s="145">
        <f t="shared" si="0"/>
        <v>7446</v>
      </c>
    </row>
    <row r="6" spans="1:6" ht="20.100000000000001" customHeight="1">
      <c r="B6" s="24" t="s">
        <v>17</v>
      </c>
      <c r="C6" s="141">
        <v>7092</v>
      </c>
      <c r="D6" s="142">
        <v>182</v>
      </c>
      <c r="E6" s="142">
        <v>9</v>
      </c>
      <c r="F6" s="145">
        <f t="shared" si="0"/>
        <v>7283</v>
      </c>
    </row>
    <row r="7" spans="1:6" ht="20.100000000000001" customHeight="1">
      <c r="B7" s="24" t="s">
        <v>72</v>
      </c>
      <c r="C7" s="141">
        <v>6996</v>
      </c>
      <c r="D7" s="142">
        <v>134</v>
      </c>
      <c r="E7" s="142">
        <v>18</v>
      </c>
      <c r="F7" s="145">
        <f t="shared" si="0"/>
        <v>7148</v>
      </c>
    </row>
    <row r="8" spans="1:6" ht="20.100000000000001" customHeight="1">
      <c r="B8" s="24" t="s">
        <v>89</v>
      </c>
      <c r="C8" s="141">
        <v>7169</v>
      </c>
      <c r="D8" s="142">
        <v>143</v>
      </c>
      <c r="E8" s="142">
        <v>12</v>
      </c>
      <c r="F8" s="145">
        <f t="shared" si="0"/>
        <v>7324</v>
      </c>
    </row>
    <row r="9" spans="1:6" ht="20.100000000000001" customHeight="1">
      <c r="B9" s="24" t="s">
        <v>115</v>
      </c>
      <c r="C9" s="141">
        <v>7027</v>
      </c>
      <c r="D9" s="142">
        <v>158</v>
      </c>
      <c r="E9" s="142">
        <v>6</v>
      </c>
      <c r="F9" s="145">
        <f>SUM(C9:E9)</f>
        <v>7191</v>
      </c>
    </row>
    <row r="10" spans="1:6" ht="20.100000000000001" customHeight="1">
      <c r="B10" s="24" t="s">
        <v>177</v>
      </c>
      <c r="C10" s="141">
        <v>6985</v>
      </c>
      <c r="D10" s="142">
        <v>151</v>
      </c>
      <c r="E10" s="142">
        <v>3</v>
      </c>
      <c r="F10" s="145">
        <v>7139</v>
      </c>
    </row>
    <row r="11" spans="1:6" ht="20.100000000000001" customHeight="1">
      <c r="B11" s="24" t="s">
        <v>194</v>
      </c>
      <c r="C11" s="141">
        <v>6885</v>
      </c>
      <c r="D11" s="142">
        <v>154</v>
      </c>
      <c r="E11" s="142">
        <v>3</v>
      </c>
      <c r="F11" s="407">
        <v>7042</v>
      </c>
    </row>
    <row r="12" spans="1:6" ht="20.100000000000001" customHeight="1">
      <c r="B12" s="408" t="s">
        <v>198</v>
      </c>
      <c r="C12" s="143">
        <v>6742</v>
      </c>
      <c r="D12" s="143">
        <v>129</v>
      </c>
      <c r="E12" s="143">
        <v>3</v>
      </c>
      <c r="F12" s="146">
        <f>SUM(C12:E12)</f>
        <v>6874</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sheetData>
  <phoneticPr fontId="2"/>
  <pageMargins left="0.25" right="0.25" top="0.75" bottom="0.75" header="0.3" footer="0.3"/>
  <pageSetup paperSize="9" scale="79" orientation="portrait" r:id="rId1"/>
  <headerFooter alignWithMargins="0">
    <oddHeader>&amp;C福井県</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A1:K56"/>
  <sheetViews>
    <sheetView view="pageBreakPreview" topLeftCell="A31" zoomScaleNormal="100" zoomScaleSheetLayoutView="100" workbookViewId="0">
      <selection activeCell="V26" sqref="V26"/>
    </sheetView>
  </sheetViews>
  <sheetFormatPr defaultRowHeight="13.5"/>
  <cols>
    <col min="1" max="1" width="10.625" style="77" customWidth="1"/>
    <col min="2" max="21" width="8.625" style="77" customWidth="1"/>
    <col min="22" max="16384" width="9" style="77"/>
  </cols>
  <sheetData>
    <row r="1" spans="1:11" ht="20.100000000000001" customHeight="1">
      <c r="A1" s="91" t="s">
        <v>172</v>
      </c>
    </row>
    <row r="2" spans="1:11" ht="20.100000000000001" customHeight="1">
      <c r="A2" s="1"/>
      <c r="B2" s="2" t="s">
        <v>15</v>
      </c>
      <c r="C2" s="3" t="s">
        <v>16</v>
      </c>
      <c r="D2" s="3" t="s">
        <v>14</v>
      </c>
      <c r="E2" s="3" t="s">
        <v>17</v>
      </c>
      <c r="F2" s="3" t="s">
        <v>72</v>
      </c>
      <c r="G2" s="3" t="s">
        <v>89</v>
      </c>
      <c r="H2" s="101" t="s">
        <v>115</v>
      </c>
      <c r="I2" s="101" t="s">
        <v>177</v>
      </c>
      <c r="J2" s="101" t="s">
        <v>194</v>
      </c>
      <c r="K2" s="78" t="s">
        <v>200</v>
      </c>
    </row>
    <row r="3" spans="1:11" ht="20.100000000000001" customHeight="1">
      <c r="A3" s="395" t="s">
        <v>169</v>
      </c>
      <c r="B3" s="170">
        <v>349</v>
      </c>
      <c r="C3" s="171">
        <v>315</v>
      </c>
      <c r="D3" s="171">
        <v>340</v>
      </c>
      <c r="E3" s="171">
        <v>343</v>
      </c>
      <c r="F3" s="171">
        <v>319</v>
      </c>
      <c r="G3" s="171">
        <v>365</v>
      </c>
      <c r="H3" s="172">
        <v>360</v>
      </c>
      <c r="I3" s="172">
        <v>383</v>
      </c>
      <c r="J3" s="172">
        <v>330</v>
      </c>
      <c r="K3" s="173">
        <v>345</v>
      </c>
    </row>
    <row r="4" spans="1:11" ht="20.100000000000001" customHeight="1">
      <c r="A4" s="396" t="s">
        <v>170</v>
      </c>
      <c r="B4" s="174">
        <v>7340</v>
      </c>
      <c r="C4" s="175">
        <v>7179</v>
      </c>
      <c r="D4" s="175">
        <v>6829</v>
      </c>
      <c r="E4" s="175">
        <v>6678</v>
      </c>
      <c r="F4" s="175">
        <v>6614</v>
      </c>
      <c r="G4" s="175">
        <v>6751</v>
      </c>
      <c r="H4" s="176">
        <v>6613</v>
      </c>
      <c r="I4" s="176">
        <v>6562</v>
      </c>
      <c r="J4" s="176">
        <v>6511</v>
      </c>
      <c r="K4" s="177">
        <v>6351</v>
      </c>
    </row>
    <row r="5" spans="1:11" ht="20.100000000000001" customHeight="1">
      <c r="A5" s="397" t="s">
        <v>171</v>
      </c>
      <c r="B5" s="178">
        <v>82</v>
      </c>
      <c r="C5" s="179">
        <v>108</v>
      </c>
      <c r="D5" s="179">
        <v>91</v>
      </c>
      <c r="E5" s="179">
        <v>71</v>
      </c>
      <c r="F5" s="179">
        <v>63</v>
      </c>
      <c r="G5" s="179">
        <v>53</v>
      </c>
      <c r="H5" s="180">
        <v>54</v>
      </c>
      <c r="I5" s="180">
        <v>40</v>
      </c>
      <c r="J5" s="180">
        <v>44</v>
      </c>
      <c r="K5" s="181">
        <v>42</v>
      </c>
    </row>
    <row r="6" spans="1:11" ht="20.100000000000001" customHeight="1"/>
    <row r="7" spans="1:11" ht="20.100000000000001" customHeight="1"/>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spans="1:11" ht="20.100000000000001" customHeight="1"/>
    <row r="18" spans="1:11" ht="20.100000000000001" customHeight="1"/>
    <row r="19" spans="1:11" ht="20.100000000000001" customHeight="1"/>
    <row r="20" spans="1:11" ht="20.100000000000001" customHeight="1"/>
    <row r="21" spans="1:11" ht="20.100000000000001" customHeight="1"/>
    <row r="22" spans="1:11" ht="20.100000000000001" customHeight="1"/>
    <row r="23" spans="1:11" ht="20.100000000000001" customHeight="1"/>
    <row r="24" spans="1:11" ht="20.100000000000001" customHeight="1">
      <c r="A24" s="91" t="s">
        <v>137</v>
      </c>
    </row>
    <row r="25" spans="1:11" ht="20.100000000000001" customHeight="1">
      <c r="A25" s="1"/>
      <c r="B25" s="2" t="s">
        <v>15</v>
      </c>
      <c r="C25" s="3" t="s">
        <v>16</v>
      </c>
      <c r="D25" s="3" t="s">
        <v>14</v>
      </c>
      <c r="E25" s="3" t="s">
        <v>17</v>
      </c>
      <c r="F25" s="3" t="s">
        <v>72</v>
      </c>
      <c r="G25" s="3" t="s">
        <v>89</v>
      </c>
      <c r="H25" s="3" t="s">
        <v>115</v>
      </c>
      <c r="I25" s="3" t="s">
        <v>180</v>
      </c>
      <c r="J25" s="3" t="s">
        <v>197</v>
      </c>
      <c r="K25" s="78" t="s">
        <v>201</v>
      </c>
    </row>
    <row r="26" spans="1:11" ht="20.100000000000001" customHeight="1">
      <c r="A26" s="395" t="s">
        <v>169</v>
      </c>
      <c r="B26" s="182">
        <v>89</v>
      </c>
      <c r="C26" s="183">
        <v>69</v>
      </c>
      <c r="D26" s="183">
        <v>88</v>
      </c>
      <c r="E26" s="183">
        <v>107</v>
      </c>
      <c r="F26" s="183">
        <v>91</v>
      </c>
      <c r="G26" s="183">
        <v>105</v>
      </c>
      <c r="H26" s="103">
        <v>112</v>
      </c>
      <c r="I26" s="103">
        <v>71</v>
      </c>
      <c r="J26" s="103">
        <v>85</v>
      </c>
      <c r="K26" s="104">
        <v>65</v>
      </c>
    </row>
    <row r="27" spans="1:11" ht="20.100000000000001" customHeight="1">
      <c r="A27" s="396" t="s">
        <v>170</v>
      </c>
      <c r="B27" s="184">
        <v>98</v>
      </c>
      <c r="C27" s="185">
        <v>87</v>
      </c>
      <c r="D27" s="185">
        <v>98</v>
      </c>
      <c r="E27" s="185">
        <v>84</v>
      </c>
      <c r="F27" s="185">
        <v>61</v>
      </c>
      <c r="G27" s="185">
        <v>50</v>
      </c>
      <c r="H27" s="105">
        <v>52</v>
      </c>
      <c r="I27" s="105">
        <v>83</v>
      </c>
      <c r="J27" s="105">
        <v>72</v>
      </c>
      <c r="K27" s="106">
        <v>67</v>
      </c>
    </row>
    <row r="28" spans="1:11" ht="20.100000000000001" customHeight="1">
      <c r="A28" s="397" t="s">
        <v>171</v>
      </c>
      <c r="B28" s="186">
        <v>0</v>
      </c>
      <c r="C28" s="187">
        <v>0</v>
      </c>
      <c r="D28" s="187">
        <v>0</v>
      </c>
      <c r="E28" s="187">
        <v>0</v>
      </c>
      <c r="F28" s="187">
        <v>0</v>
      </c>
      <c r="G28" s="187">
        <v>0</v>
      </c>
      <c r="H28" s="110">
        <v>0</v>
      </c>
      <c r="I28" s="110">
        <v>0</v>
      </c>
      <c r="J28" s="110">
        <v>0</v>
      </c>
      <c r="K28" s="111">
        <v>0</v>
      </c>
    </row>
    <row r="29" spans="1:11" ht="20.100000000000001" customHeight="1"/>
    <row r="30" spans="1:11" ht="20.100000000000001" customHeight="1"/>
    <row r="31" spans="1:11" ht="20.100000000000001" customHeight="1"/>
    <row r="32" spans="1:11"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sheetData>
  <phoneticPr fontId="2"/>
  <pageMargins left="0.25" right="0.25" top="0.75" bottom="0.75" header="0.3" footer="0.3"/>
  <pageSetup paperSize="9" scale="81" orientation="portrait" r:id="rId1"/>
  <headerFooter alignWithMargins="0">
    <oddHeader>&amp;C福井県</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B1:M63"/>
  <sheetViews>
    <sheetView view="pageBreakPreview" topLeftCell="A31" zoomScaleNormal="100" zoomScaleSheetLayoutView="100" workbookViewId="0">
      <selection activeCell="V26" sqref="V26"/>
    </sheetView>
  </sheetViews>
  <sheetFormatPr defaultRowHeight="13.5"/>
  <cols>
    <col min="1" max="1" width="10.625" style="189" customWidth="1"/>
    <col min="2" max="20" width="8.625" style="189" customWidth="1"/>
    <col min="21" max="16384" width="9" style="189"/>
  </cols>
  <sheetData>
    <row r="1" spans="2:13" ht="20.100000000000001" customHeight="1">
      <c r="B1" s="188" t="s">
        <v>138</v>
      </c>
    </row>
    <row r="2" spans="2:13" ht="20.100000000000001" customHeight="1"/>
    <row r="3" spans="2:13" ht="20.100000000000001" customHeight="1">
      <c r="B3" s="422" t="s">
        <v>26</v>
      </c>
      <c r="C3" s="424" t="s">
        <v>18</v>
      </c>
      <c r="D3" s="419" t="s">
        <v>62</v>
      </c>
      <c r="E3" s="420"/>
      <c r="F3" s="421"/>
      <c r="G3" s="419" t="s">
        <v>63</v>
      </c>
      <c r="H3" s="420"/>
      <c r="I3" s="421"/>
    </row>
    <row r="4" spans="2:13" ht="20.100000000000001" customHeight="1">
      <c r="B4" s="423"/>
      <c r="C4" s="425"/>
      <c r="D4" s="190" t="s">
        <v>61</v>
      </c>
      <c r="E4" s="191" t="s">
        <v>60</v>
      </c>
      <c r="F4" s="192" t="s">
        <v>59</v>
      </c>
      <c r="G4" s="190" t="s">
        <v>61</v>
      </c>
      <c r="H4" s="191" t="s">
        <v>60</v>
      </c>
      <c r="I4" s="192" t="s">
        <v>59</v>
      </c>
    </row>
    <row r="5" spans="2:13" ht="20.100000000000001" customHeight="1" thickBot="1">
      <c r="B5" s="234"/>
      <c r="C5" s="234"/>
      <c r="D5" s="235" t="s">
        <v>64</v>
      </c>
      <c r="E5" s="235" t="s">
        <v>65</v>
      </c>
      <c r="F5" s="235"/>
      <c r="G5" s="235"/>
      <c r="H5" s="235"/>
      <c r="I5" s="235"/>
    </row>
    <row r="6" spans="2:13" ht="20.100000000000001" customHeight="1" thickTop="1">
      <c r="B6" s="229" t="s">
        <v>173</v>
      </c>
      <c r="C6" s="230">
        <v>7771</v>
      </c>
      <c r="D6" s="229">
        <v>519</v>
      </c>
      <c r="E6" s="231">
        <v>39</v>
      </c>
      <c r="F6" s="232">
        <v>18</v>
      </c>
      <c r="G6" s="200">
        <f t="shared" ref="G6:I10" si="0">D6/$C6</f>
        <v>6.6786771329301248E-2</v>
      </c>
      <c r="H6" s="212">
        <f t="shared" si="0"/>
        <v>5.0186591172307294E-3</v>
      </c>
      <c r="I6" s="233">
        <f t="shared" si="0"/>
        <v>2.3163042079526446E-3</v>
      </c>
    </row>
    <row r="7" spans="2:13" ht="20.100000000000001" customHeight="1">
      <c r="B7" s="193" t="s">
        <v>16</v>
      </c>
      <c r="C7" s="194">
        <v>7602</v>
      </c>
      <c r="D7" s="193">
        <v>508</v>
      </c>
      <c r="E7" s="195">
        <v>42</v>
      </c>
      <c r="F7" s="196">
        <v>18</v>
      </c>
      <c r="G7" s="200">
        <f t="shared" si="0"/>
        <v>6.682451986319389E-2</v>
      </c>
      <c r="H7" s="198">
        <f t="shared" si="0"/>
        <v>5.5248618784530384E-3</v>
      </c>
      <c r="I7" s="199">
        <f t="shared" si="0"/>
        <v>2.3677979479084454E-3</v>
      </c>
    </row>
    <row r="8" spans="2:13" ht="20.100000000000001" customHeight="1">
      <c r="B8" s="193" t="s">
        <v>14</v>
      </c>
      <c r="C8" s="194">
        <v>7260</v>
      </c>
      <c r="D8" s="193">
        <v>466</v>
      </c>
      <c r="E8" s="195">
        <v>45</v>
      </c>
      <c r="F8" s="196">
        <v>14</v>
      </c>
      <c r="G8" s="200">
        <f t="shared" si="0"/>
        <v>6.4187327823691465E-2</v>
      </c>
      <c r="H8" s="198">
        <f t="shared" si="0"/>
        <v>6.1983471074380167E-3</v>
      </c>
      <c r="I8" s="199">
        <f t="shared" si="0"/>
        <v>1.928374655647383E-3</v>
      </c>
    </row>
    <row r="9" spans="2:13" ht="20.100000000000001" customHeight="1">
      <c r="B9" s="193" t="s">
        <v>17</v>
      </c>
      <c r="C9" s="194">
        <v>7092</v>
      </c>
      <c r="D9" s="193">
        <v>494</v>
      </c>
      <c r="E9" s="195">
        <v>34</v>
      </c>
      <c r="F9" s="196">
        <v>14</v>
      </c>
      <c r="G9" s="200">
        <f t="shared" si="0"/>
        <v>6.9655950366610264E-2</v>
      </c>
      <c r="H9" s="198">
        <f t="shared" si="0"/>
        <v>4.7941342357586013E-3</v>
      </c>
      <c r="I9" s="199">
        <f t="shared" si="0"/>
        <v>1.9740552735476595E-3</v>
      </c>
    </row>
    <row r="10" spans="2:13" ht="20.100000000000001" customHeight="1">
      <c r="B10" s="193" t="s">
        <v>72</v>
      </c>
      <c r="C10" s="201">
        <v>6996</v>
      </c>
      <c r="D10" s="202">
        <v>465</v>
      </c>
      <c r="E10" s="203">
        <v>32</v>
      </c>
      <c r="F10" s="204">
        <v>13</v>
      </c>
      <c r="G10" s="205">
        <f t="shared" si="0"/>
        <v>6.6466552315608926E-2</v>
      </c>
      <c r="H10" s="206">
        <f t="shared" si="0"/>
        <v>4.5740423098913664E-3</v>
      </c>
      <c r="I10" s="207">
        <f t="shared" si="0"/>
        <v>1.8582046883933677E-3</v>
      </c>
    </row>
    <row r="11" spans="2:13" ht="20.100000000000001" customHeight="1">
      <c r="B11" s="193" t="s">
        <v>89</v>
      </c>
      <c r="C11" s="201">
        <v>7169</v>
      </c>
      <c r="D11" s="202">
        <v>512</v>
      </c>
      <c r="E11" s="203">
        <v>39</v>
      </c>
      <c r="F11" s="204">
        <v>14</v>
      </c>
      <c r="G11" s="205">
        <f t="shared" ref="G11:I12" si="1">D11/$C11</f>
        <v>7.1418607895103917E-2</v>
      </c>
      <c r="H11" s="206">
        <f t="shared" si="1"/>
        <v>5.4400892732598691E-3</v>
      </c>
      <c r="I11" s="207">
        <f t="shared" si="1"/>
        <v>1.9528525596317478E-3</v>
      </c>
    </row>
    <row r="12" spans="2:13" ht="20.100000000000001" customHeight="1">
      <c r="B12" s="202" t="s">
        <v>115</v>
      </c>
      <c r="C12" s="201">
        <v>7191</v>
      </c>
      <c r="D12" s="202">
        <v>515</v>
      </c>
      <c r="E12" s="203">
        <v>40</v>
      </c>
      <c r="F12" s="204">
        <v>24</v>
      </c>
      <c r="G12" s="205">
        <f t="shared" si="1"/>
        <v>7.1617299402030321E-2</v>
      </c>
      <c r="H12" s="206">
        <f t="shared" si="1"/>
        <v>5.5625086914198301E-3</v>
      </c>
      <c r="I12" s="207">
        <f t="shared" si="1"/>
        <v>3.3375052148518982E-3</v>
      </c>
      <c r="K12" s="169"/>
      <c r="L12" s="169"/>
      <c r="M12" s="169"/>
    </row>
    <row r="13" spans="2:13" ht="20.100000000000001" customHeight="1">
      <c r="B13" s="193" t="s">
        <v>180</v>
      </c>
      <c r="C13" s="194">
        <v>6985</v>
      </c>
      <c r="D13" s="193">
        <v>573</v>
      </c>
      <c r="E13" s="195">
        <v>49</v>
      </c>
      <c r="F13" s="196">
        <v>22</v>
      </c>
      <c r="G13" s="236">
        <f t="shared" ref="G13" si="2">D13/$C13</f>
        <v>8.2032927702219038E-2</v>
      </c>
      <c r="H13" s="237">
        <f t="shared" ref="H13" si="3">E13/$C13</f>
        <v>7.0150322118826052E-3</v>
      </c>
      <c r="I13" s="238">
        <f t="shared" ref="I13" si="4">F13/$C13</f>
        <v>3.1496062992125984E-3</v>
      </c>
      <c r="K13" s="169"/>
      <c r="L13" s="169"/>
      <c r="M13" s="169"/>
    </row>
    <row r="14" spans="2:13" ht="20.100000000000001" customHeight="1">
      <c r="B14" s="193" t="s">
        <v>194</v>
      </c>
      <c r="C14" s="194">
        <v>6885</v>
      </c>
      <c r="D14" s="193">
        <v>451</v>
      </c>
      <c r="E14" s="195">
        <v>32</v>
      </c>
      <c r="F14" s="196">
        <v>9</v>
      </c>
      <c r="G14" s="236">
        <v>6.5504720406681191E-2</v>
      </c>
      <c r="H14" s="237">
        <v>4.6477850399419028E-3</v>
      </c>
      <c r="I14" s="238">
        <v>1.30718954248366E-3</v>
      </c>
      <c r="K14" s="169"/>
      <c r="L14" s="169"/>
      <c r="M14" s="169"/>
    </row>
    <row r="15" spans="2:13" ht="20.100000000000001" customHeight="1">
      <c r="B15" s="228" t="s">
        <v>198</v>
      </c>
      <c r="C15" s="208">
        <f>単胎多産!C12</f>
        <v>6742</v>
      </c>
      <c r="D15" s="209">
        <v>454</v>
      </c>
      <c r="E15" s="210">
        <v>21</v>
      </c>
      <c r="F15" s="211">
        <v>19</v>
      </c>
      <c r="G15" s="225">
        <f>D15/$C15</f>
        <v>6.7339068525660045E-2</v>
      </c>
      <c r="H15" s="226">
        <f>E15/$C15</f>
        <v>3.1148027291604866E-3</v>
      </c>
      <c r="I15" s="227">
        <f>F15/$C15</f>
        <v>2.8181548501928213E-3</v>
      </c>
      <c r="K15" s="169"/>
      <c r="L15" s="169"/>
      <c r="M15" s="169"/>
    </row>
    <row r="16" spans="2:13" ht="20.100000000000001" customHeight="1" thickBot="1">
      <c r="B16" s="234"/>
      <c r="C16" s="234"/>
      <c r="D16" s="235" t="s">
        <v>66</v>
      </c>
      <c r="E16" s="235" t="s">
        <v>65</v>
      </c>
      <c r="F16" s="235"/>
      <c r="G16" s="235"/>
      <c r="H16" s="235"/>
      <c r="I16" s="235"/>
    </row>
    <row r="17" spans="2:9" ht="20.100000000000001" customHeight="1" thickTop="1">
      <c r="B17" s="229" t="s">
        <v>173</v>
      </c>
      <c r="C17" s="230">
        <v>187</v>
      </c>
      <c r="D17" s="229">
        <v>116</v>
      </c>
      <c r="E17" s="231">
        <v>14</v>
      </c>
      <c r="F17" s="231">
        <v>3</v>
      </c>
      <c r="G17" s="200">
        <f t="shared" ref="G17:I18" si="5">D17/$C17</f>
        <v>0.6203208556149733</v>
      </c>
      <c r="H17" s="212">
        <f t="shared" si="5"/>
        <v>7.4866310160427801E-2</v>
      </c>
      <c r="I17" s="233">
        <f t="shared" si="5"/>
        <v>1.6042780748663103E-2</v>
      </c>
    </row>
    <row r="18" spans="2:9" ht="20.100000000000001" customHeight="1">
      <c r="B18" s="193" t="s">
        <v>16</v>
      </c>
      <c r="C18" s="194">
        <f>単胎多産!D4+単胎多産!E4</f>
        <v>156</v>
      </c>
      <c r="D18" s="193">
        <v>91</v>
      </c>
      <c r="E18" s="195">
        <v>9</v>
      </c>
      <c r="F18" s="195">
        <v>3</v>
      </c>
      <c r="G18" s="200">
        <f t="shared" si="5"/>
        <v>0.58333333333333337</v>
      </c>
      <c r="H18" s="212">
        <f t="shared" si="5"/>
        <v>5.7692307692307696E-2</v>
      </c>
      <c r="I18" s="199">
        <f t="shared" si="5"/>
        <v>1.9230769230769232E-2</v>
      </c>
    </row>
    <row r="19" spans="2:9" ht="20.100000000000001" customHeight="1">
      <c r="B19" s="193" t="s">
        <v>14</v>
      </c>
      <c r="C19" s="194">
        <f>単胎多産!D5+単胎多産!E5</f>
        <v>186</v>
      </c>
      <c r="D19" s="213">
        <v>123</v>
      </c>
      <c r="E19" s="169">
        <v>9</v>
      </c>
      <c r="F19" s="169">
        <v>1</v>
      </c>
      <c r="G19" s="200">
        <f t="shared" ref="G19:H21" si="6">D19/$C19</f>
        <v>0.66129032258064513</v>
      </c>
      <c r="H19" s="212">
        <f t="shared" si="6"/>
        <v>4.8387096774193547E-2</v>
      </c>
      <c r="I19" s="199">
        <f>F20/$C20</f>
        <v>3.6649214659685861E-2</v>
      </c>
    </row>
    <row r="20" spans="2:9" ht="20.100000000000001" customHeight="1">
      <c r="B20" s="193" t="s">
        <v>17</v>
      </c>
      <c r="C20" s="194">
        <f>単胎多産!D6+単胎多産!E6</f>
        <v>191</v>
      </c>
      <c r="D20" s="193">
        <v>138</v>
      </c>
      <c r="E20" s="195">
        <v>12</v>
      </c>
      <c r="F20" s="195">
        <v>7</v>
      </c>
      <c r="G20" s="197">
        <f t="shared" si="6"/>
        <v>0.72251308900523559</v>
      </c>
      <c r="H20" s="198">
        <f t="shared" si="6"/>
        <v>6.2827225130890049E-2</v>
      </c>
      <c r="I20" s="199">
        <f t="shared" ref="I20:I26" si="7">F20/$C20</f>
        <v>3.6649214659685861E-2</v>
      </c>
    </row>
    <row r="21" spans="2:9" ht="20.100000000000001" customHeight="1">
      <c r="B21" s="193" t="s">
        <v>72</v>
      </c>
      <c r="C21" s="194">
        <f>単胎多産!D7+単胎多産!E7</f>
        <v>152</v>
      </c>
      <c r="D21" s="202">
        <v>106</v>
      </c>
      <c r="E21" s="203">
        <v>16</v>
      </c>
      <c r="F21" s="203">
        <v>7</v>
      </c>
      <c r="G21" s="205">
        <f t="shared" si="6"/>
        <v>0.69736842105263153</v>
      </c>
      <c r="H21" s="206">
        <f t="shared" si="6"/>
        <v>0.10526315789473684</v>
      </c>
      <c r="I21" s="207">
        <f t="shared" si="7"/>
        <v>4.6052631578947366E-2</v>
      </c>
    </row>
    <row r="22" spans="2:9" ht="20.100000000000001" customHeight="1">
      <c r="B22" s="193" t="s">
        <v>89</v>
      </c>
      <c r="C22" s="194">
        <f>単胎多産!D8+単胎多産!E8</f>
        <v>155</v>
      </c>
      <c r="D22" s="193">
        <v>119</v>
      </c>
      <c r="E22" s="195">
        <v>15</v>
      </c>
      <c r="F22" s="195">
        <v>8</v>
      </c>
      <c r="G22" s="197">
        <f t="shared" ref="G22:H26" si="8">D22/$C22</f>
        <v>0.76774193548387093</v>
      </c>
      <c r="H22" s="198">
        <f t="shared" si="8"/>
        <v>9.6774193548387094E-2</v>
      </c>
      <c r="I22" s="199">
        <f t="shared" si="7"/>
        <v>5.1612903225806452E-2</v>
      </c>
    </row>
    <row r="23" spans="2:9" ht="20.100000000000001" customHeight="1">
      <c r="B23" s="202" t="s">
        <v>115</v>
      </c>
      <c r="C23" s="194">
        <f>単胎多産!D9+単胎多産!E9</f>
        <v>164</v>
      </c>
      <c r="D23" s="202">
        <v>122</v>
      </c>
      <c r="E23" s="203">
        <v>19</v>
      </c>
      <c r="F23" s="203">
        <v>7</v>
      </c>
      <c r="G23" s="205">
        <f t="shared" si="8"/>
        <v>0.74390243902439024</v>
      </c>
      <c r="H23" s="206">
        <f t="shared" si="8"/>
        <v>0.11585365853658537</v>
      </c>
      <c r="I23" s="207">
        <f t="shared" si="7"/>
        <v>4.2682926829268296E-2</v>
      </c>
    </row>
    <row r="24" spans="2:9" ht="20.100000000000001" customHeight="1">
      <c r="B24" s="202" t="s">
        <v>180</v>
      </c>
      <c r="C24" s="194">
        <f>単胎多産!D10+単胎多産!E10</f>
        <v>154</v>
      </c>
      <c r="D24" s="202">
        <v>92</v>
      </c>
      <c r="E24" s="203">
        <v>6</v>
      </c>
      <c r="F24" s="203">
        <v>3</v>
      </c>
      <c r="G24" s="205">
        <f t="shared" ref="G24" si="9">D24/$C24</f>
        <v>0.59740259740259738</v>
      </c>
      <c r="H24" s="206">
        <f t="shared" ref="H24" si="10">E24/$C24</f>
        <v>3.896103896103896E-2</v>
      </c>
      <c r="I24" s="207">
        <f t="shared" si="7"/>
        <v>1.948051948051948E-2</v>
      </c>
    </row>
    <row r="25" spans="2:9" ht="20.100000000000001" customHeight="1">
      <c r="B25" s="202" t="s">
        <v>199</v>
      </c>
      <c r="C25" s="194">
        <f>単胎多産!D11+単胎多産!E11</f>
        <v>157</v>
      </c>
      <c r="D25" s="202">
        <v>107</v>
      </c>
      <c r="E25" s="203">
        <v>3</v>
      </c>
      <c r="F25" s="203">
        <v>1</v>
      </c>
      <c r="G25" s="205">
        <f t="shared" ref="G25" si="11">D25/$C25</f>
        <v>0.68152866242038213</v>
      </c>
      <c r="H25" s="206">
        <f t="shared" ref="H25" si="12">E25/$C25</f>
        <v>1.9108280254777069E-2</v>
      </c>
      <c r="I25" s="207">
        <f t="shared" ref="I25" si="13">F25/$C25</f>
        <v>6.369426751592357E-3</v>
      </c>
    </row>
    <row r="26" spans="2:9" ht="20.100000000000001" customHeight="1">
      <c r="B26" s="138" t="s">
        <v>198</v>
      </c>
      <c r="C26" s="214">
        <f>単胎多産!D12+単胎多産!E12</f>
        <v>132</v>
      </c>
      <c r="D26" s="190">
        <v>80</v>
      </c>
      <c r="E26" s="191">
        <v>4</v>
      </c>
      <c r="F26" s="191">
        <v>5</v>
      </c>
      <c r="G26" s="215">
        <f t="shared" si="8"/>
        <v>0.60606060606060608</v>
      </c>
      <c r="H26" s="216">
        <f t="shared" si="8"/>
        <v>3.0303030303030304E-2</v>
      </c>
      <c r="I26" s="217">
        <f t="shared" si="7"/>
        <v>3.787878787878788E-2</v>
      </c>
    </row>
    <row r="27" spans="2:9" ht="20.100000000000001" customHeight="1">
      <c r="B27" s="218" t="s">
        <v>139</v>
      </c>
    </row>
    <row r="28" spans="2:9" ht="20.100000000000001" customHeight="1">
      <c r="B28" s="219"/>
      <c r="C28" s="219" t="s">
        <v>57</v>
      </c>
      <c r="D28" s="220" t="s">
        <v>58</v>
      </c>
    </row>
    <row r="29" spans="2:9" ht="20.100000000000001" customHeight="1">
      <c r="B29" s="193" t="s">
        <v>173</v>
      </c>
      <c r="C29" s="221">
        <v>3.08</v>
      </c>
      <c r="D29" s="222">
        <v>2.3199999999999998</v>
      </c>
    </row>
    <row r="30" spans="2:9" ht="20.100000000000001" customHeight="1">
      <c r="B30" s="193" t="s">
        <v>16</v>
      </c>
      <c r="C30" s="223">
        <v>3.07</v>
      </c>
      <c r="D30" s="224">
        <v>2.34</v>
      </c>
    </row>
    <row r="31" spans="2:9" ht="20.100000000000001" customHeight="1">
      <c r="B31" s="193" t="s">
        <v>14</v>
      </c>
      <c r="C31" s="223">
        <v>3.08</v>
      </c>
      <c r="D31" s="224">
        <v>2.3199999999999998</v>
      </c>
    </row>
    <row r="32" spans="2:9" ht="20.100000000000001" customHeight="1">
      <c r="B32" s="193" t="s">
        <v>17</v>
      </c>
      <c r="C32" s="223">
        <v>3.07</v>
      </c>
      <c r="D32" s="224">
        <v>2.2400000000000002</v>
      </c>
    </row>
    <row r="33" spans="2:4" ht="20.100000000000001" customHeight="1">
      <c r="B33" s="193" t="s">
        <v>72</v>
      </c>
      <c r="C33" s="223">
        <v>3.07</v>
      </c>
      <c r="D33" s="224">
        <v>2.21</v>
      </c>
    </row>
    <row r="34" spans="2:4" ht="20.100000000000001" customHeight="1">
      <c r="B34" s="193" t="s">
        <v>89</v>
      </c>
      <c r="C34" s="223">
        <v>3.07</v>
      </c>
      <c r="D34" s="224">
        <v>2.15</v>
      </c>
    </row>
    <row r="35" spans="2:4" ht="20.100000000000001" customHeight="1">
      <c r="B35" s="193" t="s">
        <v>115</v>
      </c>
      <c r="C35" s="241">
        <v>3.06</v>
      </c>
      <c r="D35" s="224">
        <v>2.16</v>
      </c>
    </row>
    <row r="36" spans="2:4" ht="20.100000000000001" customHeight="1">
      <c r="B36" s="193" t="s">
        <v>180</v>
      </c>
      <c r="C36" s="241">
        <v>3.05</v>
      </c>
      <c r="D36" s="224">
        <v>2.34</v>
      </c>
    </row>
    <row r="37" spans="2:4" ht="20.100000000000001" customHeight="1">
      <c r="B37" s="193" t="s">
        <v>199</v>
      </c>
      <c r="C37" s="241">
        <v>3.05</v>
      </c>
      <c r="D37" s="224">
        <v>2.3199999999999998</v>
      </c>
    </row>
    <row r="38" spans="2:4" ht="20.100000000000001" customHeight="1">
      <c r="B38" s="239" t="s">
        <v>198</v>
      </c>
      <c r="C38" s="242">
        <v>3.046112726194008</v>
      </c>
      <c r="D38" s="240">
        <v>2.2931969696969694</v>
      </c>
    </row>
    <row r="39" spans="2:4" ht="20.100000000000001" customHeight="1"/>
    <row r="40" spans="2:4" ht="20.100000000000001" customHeight="1"/>
    <row r="41" spans="2:4" ht="20.100000000000001" customHeight="1"/>
    <row r="42" spans="2:4" ht="20.100000000000001" customHeight="1"/>
    <row r="43" spans="2:4" ht="20.100000000000001" customHeight="1"/>
    <row r="44" spans="2:4" ht="20.100000000000001" customHeight="1"/>
    <row r="45" spans="2:4" ht="20.100000000000001" customHeight="1"/>
    <row r="46" spans="2:4" ht="20.100000000000001" customHeight="1"/>
    <row r="47" spans="2:4" ht="20.100000000000001" customHeight="1"/>
    <row r="48" spans="2: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mergeCells count="4">
    <mergeCell ref="G3:I3"/>
    <mergeCell ref="B3:B4"/>
    <mergeCell ref="C3:C4"/>
    <mergeCell ref="D3:F3"/>
  </mergeCells>
  <phoneticPr fontId="2"/>
  <pageMargins left="0.25" right="0.25" top="0.75" bottom="0.75" header="0.3" footer="0.3"/>
  <pageSetup paperSize="9" scale="75" orientation="portrait" r:id="rId1"/>
  <headerFooter alignWithMargins="0">
    <oddHeader>&amp;C福井県</oddHeader>
  </headerFooter>
  <drawing r:id="rId2"/>
</worksheet>
</file>

<file path=xl/worksheets/sheet13.xml><?xml version="1.0" encoding="utf-8"?>
<worksheet xmlns="http://schemas.openxmlformats.org/spreadsheetml/2006/main" xmlns:r="http://schemas.openxmlformats.org/officeDocument/2006/relationships">
  <sheetPr>
    <pageSetUpPr fitToPage="1"/>
  </sheetPr>
  <dimension ref="A1:K58"/>
  <sheetViews>
    <sheetView view="pageBreakPreview" zoomScaleNormal="100" zoomScaleSheetLayoutView="100" workbookViewId="0">
      <selection activeCell="V26" sqref="V26"/>
    </sheetView>
  </sheetViews>
  <sheetFormatPr defaultRowHeight="13.5"/>
  <cols>
    <col min="1" max="1" width="10.625" style="77" customWidth="1"/>
    <col min="2" max="21" width="8.625" style="77" customWidth="1"/>
    <col min="22" max="16384" width="9" style="77"/>
  </cols>
  <sheetData>
    <row r="1" spans="1:11" ht="20.100000000000001" customHeight="1">
      <c r="A1" s="91" t="s">
        <v>140</v>
      </c>
    </row>
    <row r="2" spans="1:11" ht="20.100000000000001" customHeight="1">
      <c r="A2" s="243"/>
      <c r="B2" s="244" t="s">
        <v>173</v>
      </c>
      <c r="C2" s="101" t="s">
        <v>16</v>
      </c>
      <c r="D2" s="101" t="s">
        <v>14</v>
      </c>
      <c r="E2" s="101" t="s">
        <v>17</v>
      </c>
      <c r="F2" s="101" t="s">
        <v>72</v>
      </c>
      <c r="G2" s="101" t="s">
        <v>89</v>
      </c>
      <c r="H2" s="101" t="s">
        <v>115</v>
      </c>
      <c r="I2" s="101" t="s">
        <v>177</v>
      </c>
      <c r="J2" s="101" t="s">
        <v>194</v>
      </c>
      <c r="K2" s="78" t="s">
        <v>198</v>
      </c>
    </row>
    <row r="3" spans="1:11" ht="20.100000000000001" customHeight="1">
      <c r="A3" s="43" t="s">
        <v>67</v>
      </c>
      <c r="B3" s="45">
        <v>3704</v>
      </c>
      <c r="C3" s="46">
        <v>3599</v>
      </c>
      <c r="D3" s="46">
        <v>3596</v>
      </c>
      <c r="E3" s="46">
        <v>3489</v>
      </c>
      <c r="F3" s="46">
        <v>3369</v>
      </c>
      <c r="G3" s="245">
        <v>3625</v>
      </c>
      <c r="H3" s="246">
        <v>3468</v>
      </c>
      <c r="I3" s="246">
        <v>3432</v>
      </c>
      <c r="J3" s="246">
        <v>3392</v>
      </c>
      <c r="K3" s="80">
        <v>3334</v>
      </c>
    </row>
    <row r="4" spans="1:11" ht="20.100000000000001" customHeight="1">
      <c r="A4" s="33" t="s">
        <v>68</v>
      </c>
      <c r="B4" s="49">
        <v>4163</v>
      </c>
      <c r="C4" s="50">
        <v>4101</v>
      </c>
      <c r="D4" s="50">
        <v>3774</v>
      </c>
      <c r="E4" s="50">
        <v>3695</v>
      </c>
      <c r="F4" s="50">
        <v>3666</v>
      </c>
      <c r="G4" s="247">
        <v>3577</v>
      </c>
      <c r="H4" s="248">
        <v>3612</v>
      </c>
      <c r="I4" s="248">
        <v>3601</v>
      </c>
      <c r="J4" s="248">
        <v>3561</v>
      </c>
      <c r="K4" s="82">
        <v>3457</v>
      </c>
    </row>
    <row r="5" spans="1:11" ht="20.100000000000001" customHeight="1">
      <c r="A5" s="33" t="s">
        <v>69</v>
      </c>
      <c r="B5" s="49">
        <v>83</v>
      </c>
      <c r="C5" s="50">
        <v>51</v>
      </c>
      <c r="D5" s="50">
        <v>65</v>
      </c>
      <c r="E5" s="50">
        <v>87</v>
      </c>
      <c r="F5" s="50">
        <v>109</v>
      </c>
      <c r="G5" s="247">
        <v>116</v>
      </c>
      <c r="H5" s="249">
        <v>102</v>
      </c>
      <c r="I5" s="249">
        <v>102</v>
      </c>
      <c r="J5" s="249">
        <v>78</v>
      </c>
      <c r="K5" s="250">
        <v>78</v>
      </c>
    </row>
    <row r="6" spans="1:11" ht="20.100000000000001" customHeight="1">
      <c r="A6" s="33" t="s">
        <v>70</v>
      </c>
      <c r="B6" s="49">
        <v>7</v>
      </c>
      <c r="C6" s="50">
        <v>6</v>
      </c>
      <c r="D6" s="50">
        <v>9</v>
      </c>
      <c r="E6" s="50">
        <v>9</v>
      </c>
      <c r="F6" s="50">
        <v>4</v>
      </c>
      <c r="G6" s="247">
        <v>5</v>
      </c>
      <c r="H6" s="249">
        <v>7</v>
      </c>
      <c r="I6" s="249">
        <v>3</v>
      </c>
      <c r="J6" s="249">
        <v>8</v>
      </c>
      <c r="K6" s="250">
        <v>5</v>
      </c>
    </row>
    <row r="7" spans="1:11" ht="20.100000000000001" customHeight="1">
      <c r="A7" s="251" t="s">
        <v>71</v>
      </c>
      <c r="B7" s="108">
        <v>1</v>
      </c>
      <c r="C7" s="109">
        <v>1</v>
      </c>
      <c r="D7" s="109">
        <v>2</v>
      </c>
      <c r="E7" s="109">
        <v>3</v>
      </c>
      <c r="F7" s="109">
        <v>0</v>
      </c>
      <c r="G7" s="252">
        <v>1</v>
      </c>
      <c r="H7" s="253">
        <v>2</v>
      </c>
      <c r="I7" s="253">
        <v>1</v>
      </c>
      <c r="J7" s="253">
        <v>3</v>
      </c>
      <c r="K7" s="254">
        <v>0</v>
      </c>
    </row>
    <row r="8" spans="1:11" ht="20.100000000000001" customHeight="1"/>
    <row r="9" spans="1:11" ht="20.100000000000001" customHeight="1">
      <c r="A9" s="91" t="s">
        <v>141</v>
      </c>
    </row>
    <row r="10" spans="1:11" ht="20.100000000000001" customHeight="1">
      <c r="A10" s="243"/>
      <c r="B10" s="244" t="s">
        <v>173</v>
      </c>
      <c r="C10" s="101" t="s">
        <v>16</v>
      </c>
      <c r="D10" s="101" t="s">
        <v>14</v>
      </c>
      <c r="E10" s="101" t="s">
        <v>17</v>
      </c>
      <c r="F10" s="101" t="s">
        <v>72</v>
      </c>
      <c r="G10" s="101" t="s">
        <v>89</v>
      </c>
      <c r="H10" s="101" t="s">
        <v>115</v>
      </c>
      <c r="I10" s="101" t="s">
        <v>177</v>
      </c>
      <c r="J10" s="101" t="s">
        <v>194</v>
      </c>
      <c r="K10" s="78" t="s">
        <v>198</v>
      </c>
    </row>
    <row r="11" spans="1:11" ht="20.100000000000001" customHeight="1">
      <c r="A11" s="33" t="s">
        <v>67</v>
      </c>
      <c r="B11" s="255">
        <f t="shared" ref="B11:F15" si="0">B3/365</f>
        <v>10.147945205479452</v>
      </c>
      <c r="C11" s="256">
        <f t="shared" si="0"/>
        <v>9.8602739726027391</v>
      </c>
      <c r="D11" s="256">
        <f t="shared" si="0"/>
        <v>9.8520547945205479</v>
      </c>
      <c r="E11" s="256">
        <f>E3/366</f>
        <v>9.5327868852459012</v>
      </c>
      <c r="F11" s="256">
        <f t="shared" si="0"/>
        <v>9.2301369863013694</v>
      </c>
      <c r="G11" s="256">
        <f t="shared" ref="G11:H15" si="1">G3/365</f>
        <v>9.9315068493150687</v>
      </c>
      <c r="H11" s="256">
        <f t="shared" si="1"/>
        <v>9.5013698630136982</v>
      </c>
      <c r="I11" s="256">
        <f>I3/366</f>
        <v>9.3770491803278695</v>
      </c>
      <c r="J11" s="256">
        <v>9.293150684931506</v>
      </c>
      <c r="K11" s="257">
        <f>K3/365</f>
        <v>9.1342465753424662</v>
      </c>
    </row>
    <row r="12" spans="1:11" ht="20.100000000000001" customHeight="1">
      <c r="A12" s="33" t="s">
        <v>68</v>
      </c>
      <c r="B12" s="255">
        <f t="shared" si="0"/>
        <v>11.405479452054795</v>
      </c>
      <c r="C12" s="256">
        <f t="shared" si="0"/>
        <v>11.235616438356164</v>
      </c>
      <c r="D12" s="256">
        <f t="shared" si="0"/>
        <v>10.33972602739726</v>
      </c>
      <c r="E12" s="256">
        <f>E4/366</f>
        <v>10.095628415300547</v>
      </c>
      <c r="F12" s="256">
        <f t="shared" si="0"/>
        <v>10.043835616438356</v>
      </c>
      <c r="G12" s="256">
        <f t="shared" si="1"/>
        <v>9.8000000000000007</v>
      </c>
      <c r="H12" s="256">
        <f t="shared" si="1"/>
        <v>9.8958904109589039</v>
      </c>
      <c r="I12" s="256">
        <f>I4/366</f>
        <v>9.8387978142076502</v>
      </c>
      <c r="J12" s="256">
        <v>9.7561643835616429</v>
      </c>
      <c r="K12" s="257">
        <f>K4/365</f>
        <v>9.4712328767123282</v>
      </c>
    </row>
    <row r="13" spans="1:11" ht="20.100000000000001" customHeight="1">
      <c r="A13" s="33" t="s">
        <v>69</v>
      </c>
      <c r="B13" s="255">
        <f t="shared" si="0"/>
        <v>0.22739726027397261</v>
      </c>
      <c r="C13" s="256">
        <f t="shared" si="0"/>
        <v>0.13972602739726028</v>
      </c>
      <c r="D13" s="256">
        <f t="shared" si="0"/>
        <v>0.17808219178082191</v>
      </c>
      <c r="E13" s="256">
        <f>E5/366</f>
        <v>0.23770491803278687</v>
      </c>
      <c r="F13" s="256">
        <f t="shared" si="0"/>
        <v>0.29863013698630136</v>
      </c>
      <c r="G13" s="256">
        <f t="shared" si="1"/>
        <v>0.31780821917808222</v>
      </c>
      <c r="H13" s="256">
        <f t="shared" si="1"/>
        <v>0.27945205479452057</v>
      </c>
      <c r="I13" s="256">
        <f>I5/366</f>
        <v>0.27868852459016391</v>
      </c>
      <c r="J13" s="256">
        <v>0.21369863013698631</v>
      </c>
      <c r="K13" s="257">
        <f>K5/365</f>
        <v>0.21369863013698631</v>
      </c>
    </row>
    <row r="14" spans="1:11" ht="20.100000000000001" customHeight="1">
      <c r="A14" s="33" t="s">
        <v>70</v>
      </c>
      <c r="B14" s="255">
        <f t="shared" si="0"/>
        <v>1.9178082191780823E-2</v>
      </c>
      <c r="C14" s="256">
        <f t="shared" si="0"/>
        <v>1.643835616438356E-2</v>
      </c>
      <c r="D14" s="256">
        <f t="shared" si="0"/>
        <v>2.4657534246575342E-2</v>
      </c>
      <c r="E14" s="256">
        <f>E6/366</f>
        <v>2.4590163934426229E-2</v>
      </c>
      <c r="F14" s="256">
        <f t="shared" si="0"/>
        <v>1.0958904109589041E-2</v>
      </c>
      <c r="G14" s="256">
        <f t="shared" si="1"/>
        <v>1.3698630136986301E-2</v>
      </c>
      <c r="H14" s="256">
        <f t="shared" si="1"/>
        <v>1.9178082191780823E-2</v>
      </c>
      <c r="I14" s="256">
        <f>I6/366</f>
        <v>8.1967213114754103E-3</v>
      </c>
      <c r="J14" s="256">
        <v>2.1917808219178082E-2</v>
      </c>
      <c r="K14" s="257">
        <f>K6/365</f>
        <v>1.3698630136986301E-2</v>
      </c>
    </row>
    <row r="15" spans="1:11" ht="20.100000000000001" customHeight="1">
      <c r="A15" s="251" t="s">
        <v>71</v>
      </c>
      <c r="B15" s="258">
        <f t="shared" si="0"/>
        <v>2.7397260273972603E-3</v>
      </c>
      <c r="C15" s="259">
        <f t="shared" si="0"/>
        <v>2.7397260273972603E-3</v>
      </c>
      <c r="D15" s="259">
        <f t="shared" si="0"/>
        <v>5.4794520547945206E-3</v>
      </c>
      <c r="E15" s="259">
        <f>E7/366</f>
        <v>8.1967213114754103E-3</v>
      </c>
      <c r="F15" s="259">
        <f t="shared" si="0"/>
        <v>0</v>
      </c>
      <c r="G15" s="259">
        <f t="shared" si="1"/>
        <v>2.7397260273972603E-3</v>
      </c>
      <c r="H15" s="259">
        <f t="shared" si="1"/>
        <v>5.4794520547945206E-3</v>
      </c>
      <c r="I15" s="259">
        <f>I7/366</f>
        <v>2.7322404371584699E-3</v>
      </c>
      <c r="J15" s="259">
        <v>8.21917808219178E-3</v>
      </c>
      <c r="K15" s="260">
        <f>K7/365</f>
        <v>0</v>
      </c>
    </row>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sheetData>
  <phoneticPr fontId="2"/>
  <pageMargins left="0.25" right="0.25" top="0.75" bottom="0.75" header="0.3" footer="0.3"/>
  <pageSetup paperSize="9" scale="81" orientation="portrait" r:id="rId1"/>
  <headerFooter alignWithMargins="0">
    <oddHeader>&amp;C福井県</oddHeader>
  </headerFooter>
  <drawing r:id="rId2"/>
</worksheet>
</file>

<file path=xl/worksheets/sheet14.xml><?xml version="1.0" encoding="utf-8"?>
<worksheet xmlns="http://schemas.openxmlformats.org/spreadsheetml/2006/main" xmlns:r="http://schemas.openxmlformats.org/officeDocument/2006/relationships">
  <sheetPr>
    <pageSetUpPr fitToPage="1"/>
  </sheetPr>
  <dimension ref="A1:K61"/>
  <sheetViews>
    <sheetView view="pageBreakPreview" topLeftCell="A16" zoomScaleNormal="75" zoomScaleSheetLayoutView="100" workbookViewId="0">
      <selection activeCell="V26" sqref="V26"/>
    </sheetView>
  </sheetViews>
  <sheetFormatPr defaultRowHeight="13.5"/>
  <cols>
    <col min="1" max="1" width="10.625" style="77" customWidth="1"/>
    <col min="2" max="21" width="8.625" style="77" customWidth="1"/>
    <col min="22" max="16384" width="9" style="77"/>
  </cols>
  <sheetData>
    <row r="1" spans="1:7" ht="20.100000000000001" customHeight="1">
      <c r="A1" s="91" t="s">
        <v>142</v>
      </c>
    </row>
    <row r="2" spans="1:7" ht="20.100000000000001" customHeight="1">
      <c r="A2" s="261" t="s">
        <v>62</v>
      </c>
      <c r="B2" s="426" t="s">
        <v>62</v>
      </c>
      <c r="C2" s="426"/>
      <c r="D2" s="426"/>
      <c r="E2" s="426" t="s">
        <v>98</v>
      </c>
      <c r="F2" s="426"/>
      <c r="G2" s="426"/>
    </row>
    <row r="3" spans="1:7" ht="20.100000000000001" customHeight="1">
      <c r="A3" s="262"/>
      <c r="B3" s="398" t="s">
        <v>18</v>
      </c>
      <c r="C3" s="399" t="s">
        <v>99</v>
      </c>
      <c r="D3" s="400" t="s">
        <v>100</v>
      </c>
      <c r="E3" s="398" t="s">
        <v>18</v>
      </c>
      <c r="F3" s="399" t="s">
        <v>99</v>
      </c>
      <c r="G3" s="400" t="s">
        <v>100</v>
      </c>
    </row>
    <row r="4" spans="1:7" ht="20.100000000000001" customHeight="1">
      <c r="A4" s="43" t="s">
        <v>173</v>
      </c>
      <c r="B4" s="49">
        <v>7958</v>
      </c>
      <c r="C4" s="50">
        <v>7875</v>
      </c>
      <c r="D4" s="82">
        <f>B4-C4</f>
        <v>83</v>
      </c>
      <c r="E4" s="263">
        <v>100</v>
      </c>
      <c r="F4" s="70">
        <f t="shared" ref="F4:G6" si="0">C4/$B4</f>
        <v>0.98957024377984415</v>
      </c>
      <c r="G4" s="71">
        <f t="shared" si="0"/>
        <v>1.0429756220155817E-2</v>
      </c>
    </row>
    <row r="5" spans="1:7" ht="20.100000000000001" customHeight="1">
      <c r="A5" s="264" t="s">
        <v>16</v>
      </c>
      <c r="B5" s="49">
        <v>7758</v>
      </c>
      <c r="C5" s="50">
        <v>7670</v>
      </c>
      <c r="D5" s="82">
        <f>B5-C5</f>
        <v>88</v>
      </c>
      <c r="E5" s="263">
        <v>100</v>
      </c>
      <c r="F5" s="70">
        <f t="shared" si="0"/>
        <v>0.98865687032740401</v>
      </c>
      <c r="G5" s="71">
        <f t="shared" si="0"/>
        <v>1.134312967259603E-2</v>
      </c>
    </row>
    <row r="6" spans="1:7" ht="20.100000000000001" customHeight="1">
      <c r="A6" s="33" t="s">
        <v>14</v>
      </c>
      <c r="B6" s="49">
        <v>7446</v>
      </c>
      <c r="C6" s="50">
        <v>7361</v>
      </c>
      <c r="D6" s="82">
        <f>B6-C6</f>
        <v>85</v>
      </c>
      <c r="E6" s="263">
        <v>100</v>
      </c>
      <c r="F6" s="70">
        <f t="shared" si="0"/>
        <v>0.98858447488584478</v>
      </c>
      <c r="G6" s="71">
        <f t="shared" si="0"/>
        <v>1.1415525114155251E-2</v>
      </c>
    </row>
    <row r="7" spans="1:7" ht="20.100000000000001" customHeight="1">
      <c r="A7" s="33" t="s">
        <v>17</v>
      </c>
      <c r="B7" s="49">
        <v>7283</v>
      </c>
      <c r="C7" s="55">
        <v>7204</v>
      </c>
      <c r="D7" s="82">
        <v>79</v>
      </c>
      <c r="E7" s="265">
        <v>100</v>
      </c>
      <c r="F7" s="266">
        <v>0.9891528216394343</v>
      </c>
      <c r="G7" s="267">
        <v>1.0847178360565701E-2</v>
      </c>
    </row>
    <row r="8" spans="1:7" ht="20.100000000000001" customHeight="1">
      <c r="A8" s="33" t="s">
        <v>72</v>
      </c>
      <c r="B8" s="54">
        <f>C8+D8</f>
        <v>7148</v>
      </c>
      <c r="C8" s="55">
        <v>7058</v>
      </c>
      <c r="D8" s="268">
        <v>90</v>
      </c>
      <c r="E8" s="265">
        <v>100</v>
      </c>
      <c r="F8" s="266">
        <v>0.98740906547285956</v>
      </c>
      <c r="G8" s="267">
        <v>1.259093452714046E-2</v>
      </c>
    </row>
    <row r="9" spans="1:7" ht="20.100000000000001" customHeight="1">
      <c r="A9" s="33" t="s">
        <v>89</v>
      </c>
      <c r="B9" s="49">
        <f>SUM(C9:D9)</f>
        <v>7324</v>
      </c>
      <c r="C9" s="50">
        <v>7234</v>
      </c>
      <c r="D9" s="82">
        <v>90</v>
      </c>
      <c r="E9" s="263">
        <v>100</v>
      </c>
      <c r="F9" s="70">
        <f t="shared" ref="F9:G13" si="1">C9/$B9</f>
        <v>0.98771163298743858</v>
      </c>
      <c r="G9" s="71">
        <f t="shared" si="1"/>
        <v>1.2288367012561441E-2</v>
      </c>
    </row>
    <row r="10" spans="1:7" ht="20.100000000000001" customHeight="1">
      <c r="A10" s="33" t="s">
        <v>115</v>
      </c>
      <c r="B10" s="49">
        <f>SUM(C10:D10)</f>
        <v>7191</v>
      </c>
      <c r="C10" s="50">
        <v>7100</v>
      </c>
      <c r="D10" s="82">
        <v>91</v>
      </c>
      <c r="E10" s="269">
        <v>100</v>
      </c>
      <c r="F10" s="266">
        <f t="shared" si="1"/>
        <v>0.98734529272701987</v>
      </c>
      <c r="G10" s="267">
        <f t="shared" si="1"/>
        <v>1.2654707272980114E-2</v>
      </c>
    </row>
    <row r="11" spans="1:7" ht="20.100000000000001" customHeight="1">
      <c r="A11" s="33" t="s">
        <v>177</v>
      </c>
      <c r="B11" s="49">
        <f>SUM(C11:D11)</f>
        <v>7139</v>
      </c>
      <c r="C11" s="50">
        <v>7054</v>
      </c>
      <c r="D11" s="82">
        <v>85</v>
      </c>
      <c r="E11" s="269">
        <v>100</v>
      </c>
      <c r="F11" s="266">
        <f t="shared" ref="F11" si="2">C11/$B11</f>
        <v>0.98809357052808522</v>
      </c>
      <c r="G11" s="267">
        <f t="shared" ref="G11" si="3">D11/$B11</f>
        <v>1.1906429471914833E-2</v>
      </c>
    </row>
    <row r="12" spans="1:7" ht="20.100000000000001" customHeight="1">
      <c r="A12" s="33" t="s">
        <v>194</v>
      </c>
      <c r="B12" s="49">
        <f>SUM(C12:D12)</f>
        <v>7042</v>
      </c>
      <c r="C12" s="50">
        <v>6932</v>
      </c>
      <c r="D12" s="82">
        <v>110</v>
      </c>
      <c r="E12" s="269">
        <v>100</v>
      </c>
      <c r="F12" s="266">
        <f t="shared" ref="F12" si="4">C12/$B12</f>
        <v>0.98437943765975577</v>
      </c>
      <c r="G12" s="267">
        <f t="shared" ref="G12" si="5">D12/$B12</f>
        <v>1.5620562340244249E-2</v>
      </c>
    </row>
    <row r="13" spans="1:7" ht="20.100000000000001" customHeight="1">
      <c r="A13" s="37" t="s">
        <v>198</v>
      </c>
      <c r="B13" s="114">
        <f>SUM(C13:D13)</f>
        <v>6874</v>
      </c>
      <c r="C13" s="86">
        <v>6771</v>
      </c>
      <c r="D13" s="270">
        <v>103</v>
      </c>
      <c r="E13" s="271">
        <v>100</v>
      </c>
      <c r="F13" s="272">
        <f t="shared" si="1"/>
        <v>0.98501600232761133</v>
      </c>
      <c r="G13" s="273">
        <f t="shared" si="1"/>
        <v>1.4983997672388711E-2</v>
      </c>
    </row>
    <row r="14" spans="1:7" ht="20.100000000000001" customHeight="1"/>
    <row r="15" spans="1:7" ht="20.100000000000001" customHeight="1"/>
    <row r="16" spans="1:7" ht="20.100000000000001" customHeight="1"/>
    <row r="17" spans="1:11" ht="20.100000000000001" customHeight="1"/>
    <row r="18" spans="1:11" ht="20.100000000000001" customHeight="1"/>
    <row r="19" spans="1:11" ht="20.100000000000001" customHeight="1">
      <c r="I19" s="274"/>
      <c r="J19" s="274"/>
    </row>
    <row r="20" spans="1:11" ht="20.100000000000001" customHeight="1"/>
    <row r="21" spans="1:11" ht="20.100000000000001" customHeight="1"/>
    <row r="22" spans="1:11" ht="20.100000000000001" customHeight="1"/>
    <row r="23" spans="1:11" ht="20.100000000000001" customHeight="1"/>
    <row r="24" spans="1:11" ht="20.100000000000001" customHeight="1"/>
    <row r="25" spans="1:11" ht="20.100000000000001" customHeight="1"/>
    <row r="26" spans="1:11" ht="20.100000000000001" customHeight="1"/>
    <row r="27" spans="1:11" ht="20.100000000000001" customHeight="1"/>
    <row r="28" spans="1:11" ht="20.100000000000001" customHeight="1">
      <c r="A28" s="91" t="s">
        <v>154</v>
      </c>
    </row>
    <row r="29" spans="1:11" ht="20.100000000000001" customHeight="1">
      <c r="A29" s="243"/>
      <c r="B29" s="244" t="s">
        <v>173</v>
      </c>
      <c r="C29" s="101" t="s">
        <v>16</v>
      </c>
      <c r="D29" s="101" t="s">
        <v>14</v>
      </c>
      <c r="E29" s="101" t="s">
        <v>17</v>
      </c>
      <c r="F29" s="101" t="s">
        <v>72</v>
      </c>
      <c r="G29" s="101" t="s">
        <v>89</v>
      </c>
      <c r="H29" s="101" t="s">
        <v>115</v>
      </c>
      <c r="I29" s="101" t="s">
        <v>177</v>
      </c>
      <c r="J29" s="101" t="s">
        <v>194</v>
      </c>
      <c r="K29" s="78" t="s">
        <v>198</v>
      </c>
    </row>
    <row r="30" spans="1:11" ht="20.100000000000001" customHeight="1">
      <c r="A30" s="264" t="s">
        <v>101</v>
      </c>
      <c r="B30" s="275">
        <v>7850</v>
      </c>
      <c r="C30" s="276">
        <v>7652</v>
      </c>
      <c r="D30" s="276">
        <v>7352</v>
      </c>
      <c r="E30" s="276">
        <v>7169</v>
      </c>
      <c r="F30" s="276">
        <v>7018</v>
      </c>
      <c r="G30" s="276">
        <v>7200</v>
      </c>
      <c r="H30" s="276">
        <v>7071</v>
      </c>
      <c r="I30" s="276">
        <v>7033</v>
      </c>
      <c r="J30" s="276">
        <v>6948</v>
      </c>
      <c r="K30" s="277">
        <v>6798</v>
      </c>
    </row>
    <row r="31" spans="1:11" ht="20.100000000000001" customHeight="1">
      <c r="A31" s="33" t="s">
        <v>102</v>
      </c>
      <c r="B31" s="49">
        <v>37</v>
      </c>
      <c r="C31" s="50">
        <v>33</v>
      </c>
      <c r="D31" s="50">
        <v>30</v>
      </c>
      <c r="E31" s="50">
        <v>24</v>
      </c>
      <c r="F31" s="50">
        <v>26</v>
      </c>
      <c r="G31" s="50">
        <v>14</v>
      </c>
      <c r="H31" s="50">
        <v>28</v>
      </c>
      <c r="I31" s="50">
        <v>26</v>
      </c>
      <c r="J31" s="50">
        <v>13</v>
      </c>
      <c r="K31" s="51">
        <v>12</v>
      </c>
    </row>
    <row r="32" spans="1:11" ht="20.100000000000001" customHeight="1">
      <c r="A32" s="33" t="s">
        <v>103</v>
      </c>
      <c r="B32" s="49">
        <v>26</v>
      </c>
      <c r="C32" s="50">
        <v>30</v>
      </c>
      <c r="D32" s="50">
        <v>27</v>
      </c>
      <c r="E32" s="50">
        <v>34</v>
      </c>
      <c r="F32" s="50">
        <v>41</v>
      </c>
      <c r="G32" s="50">
        <v>40</v>
      </c>
      <c r="H32" s="50">
        <v>39</v>
      </c>
      <c r="I32" s="50">
        <v>31</v>
      </c>
      <c r="J32" s="50">
        <v>29</v>
      </c>
      <c r="K32" s="51">
        <v>23</v>
      </c>
    </row>
    <row r="33" spans="1:11" ht="20.100000000000001" customHeight="1">
      <c r="A33" s="33" t="s">
        <v>104</v>
      </c>
      <c r="B33" s="49">
        <v>31</v>
      </c>
      <c r="C33" s="50">
        <v>36</v>
      </c>
      <c r="D33" s="50">
        <v>26</v>
      </c>
      <c r="E33" s="50">
        <v>38</v>
      </c>
      <c r="F33" s="50">
        <v>40</v>
      </c>
      <c r="G33" s="50">
        <v>45</v>
      </c>
      <c r="H33" s="50">
        <v>38</v>
      </c>
      <c r="I33" s="50">
        <v>35</v>
      </c>
      <c r="J33" s="50">
        <v>33</v>
      </c>
      <c r="K33" s="51">
        <v>28</v>
      </c>
    </row>
    <row r="34" spans="1:11" ht="20.100000000000001" customHeight="1">
      <c r="A34" s="33" t="s">
        <v>105</v>
      </c>
      <c r="B34" s="49">
        <v>5</v>
      </c>
      <c r="C34" s="50">
        <v>0</v>
      </c>
      <c r="D34" s="50">
        <v>1</v>
      </c>
      <c r="E34" s="50">
        <v>2</v>
      </c>
      <c r="F34" s="50">
        <v>5</v>
      </c>
      <c r="G34" s="50">
        <v>3</v>
      </c>
      <c r="H34" s="50">
        <v>3</v>
      </c>
      <c r="I34" s="50">
        <v>1</v>
      </c>
      <c r="J34" s="50">
        <v>3</v>
      </c>
      <c r="K34" s="51">
        <v>1</v>
      </c>
    </row>
    <row r="35" spans="1:11" ht="20.100000000000001" customHeight="1">
      <c r="A35" s="33" t="s">
        <v>106</v>
      </c>
      <c r="B35" s="49">
        <v>1</v>
      </c>
      <c r="C35" s="50">
        <v>0</v>
      </c>
      <c r="D35" s="50">
        <v>0</v>
      </c>
      <c r="E35" s="50">
        <v>0</v>
      </c>
      <c r="F35" s="50">
        <v>1</v>
      </c>
      <c r="G35" s="248">
        <v>0</v>
      </c>
      <c r="H35" s="50">
        <v>1</v>
      </c>
      <c r="I35" s="50">
        <v>1</v>
      </c>
      <c r="J35" s="50">
        <v>1</v>
      </c>
      <c r="K35" s="51">
        <v>0</v>
      </c>
    </row>
    <row r="36" spans="1:11" ht="20.100000000000001" customHeight="1">
      <c r="A36" s="33" t="s">
        <v>107</v>
      </c>
      <c r="B36" s="49">
        <v>3</v>
      </c>
      <c r="C36" s="50">
        <v>1</v>
      </c>
      <c r="D36" s="50">
        <v>2</v>
      </c>
      <c r="E36" s="50">
        <v>5</v>
      </c>
      <c r="F36" s="50">
        <v>2</v>
      </c>
      <c r="G36" s="248">
        <v>2</v>
      </c>
      <c r="H36" s="50">
        <v>0</v>
      </c>
      <c r="I36" s="50">
        <v>4</v>
      </c>
      <c r="J36" s="50">
        <v>0</v>
      </c>
      <c r="K36" s="51">
        <v>4</v>
      </c>
    </row>
    <row r="37" spans="1:11" ht="20.100000000000001" customHeight="1">
      <c r="A37" s="33" t="s">
        <v>108</v>
      </c>
      <c r="B37" s="49">
        <v>1</v>
      </c>
      <c r="C37" s="50">
        <v>0</v>
      </c>
      <c r="D37" s="50">
        <v>1</v>
      </c>
      <c r="E37" s="50">
        <v>0</v>
      </c>
      <c r="F37" s="50">
        <v>1</v>
      </c>
      <c r="G37" s="50">
        <v>1</v>
      </c>
      <c r="H37" s="50">
        <v>1</v>
      </c>
      <c r="I37" s="50">
        <v>0</v>
      </c>
      <c r="J37" s="50">
        <v>4</v>
      </c>
      <c r="K37" s="82">
        <v>0</v>
      </c>
    </row>
    <row r="38" spans="1:11" ht="20.100000000000001" customHeight="1">
      <c r="A38" s="251" t="s">
        <v>109</v>
      </c>
      <c r="B38" s="278">
        <v>4</v>
      </c>
      <c r="C38" s="279">
        <v>6</v>
      </c>
      <c r="D38" s="279">
        <v>7</v>
      </c>
      <c r="E38" s="279">
        <v>11</v>
      </c>
      <c r="F38" s="279">
        <v>14</v>
      </c>
      <c r="G38" s="279">
        <v>19</v>
      </c>
      <c r="H38" s="279">
        <v>10</v>
      </c>
      <c r="I38" s="279">
        <v>8</v>
      </c>
      <c r="J38" s="279">
        <v>11</v>
      </c>
      <c r="K38" s="280">
        <v>8</v>
      </c>
    </row>
    <row r="39" spans="1:11" ht="20.100000000000001" customHeight="1">
      <c r="I39" s="281"/>
      <c r="J39" s="281"/>
    </row>
    <row r="40" spans="1:11" ht="20.100000000000001" customHeight="1"/>
    <row r="41" spans="1:11" ht="20.100000000000001" customHeight="1"/>
    <row r="42" spans="1:11" ht="20.100000000000001" customHeight="1"/>
    <row r="43" spans="1:11" ht="20.100000000000001" customHeight="1"/>
    <row r="44" spans="1:11" ht="20.100000000000001" customHeight="1"/>
    <row r="45" spans="1:11" ht="20.100000000000001" customHeight="1"/>
    <row r="46" spans="1:11" ht="20.100000000000001" customHeight="1"/>
    <row r="47" spans="1:11" ht="20.100000000000001" customHeight="1"/>
    <row r="48" spans="1: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sheetData>
  <mergeCells count="2">
    <mergeCell ref="B2:D2"/>
    <mergeCell ref="E2:G2"/>
  </mergeCells>
  <phoneticPr fontId="2"/>
  <pageMargins left="0.25" right="0.25" top="0.75" bottom="0.75" header="0.3" footer="0.3"/>
  <pageSetup paperSize="9" scale="79" orientation="portrait" r:id="rId1"/>
  <headerFooter alignWithMargins="0">
    <oddHeader>&amp;C福井県</oddHeader>
  </headerFooter>
  <drawing r:id="rId2"/>
</worksheet>
</file>

<file path=xl/worksheets/sheet15.xml><?xml version="1.0" encoding="utf-8"?>
<worksheet xmlns="http://schemas.openxmlformats.org/spreadsheetml/2006/main" xmlns:r="http://schemas.openxmlformats.org/officeDocument/2006/relationships">
  <sheetPr>
    <pageSetUpPr fitToPage="1"/>
  </sheetPr>
  <dimension ref="A1:K60"/>
  <sheetViews>
    <sheetView view="pageBreakPreview" topLeftCell="A19" zoomScaleNormal="100" zoomScaleSheetLayoutView="100" workbookViewId="0">
      <selection activeCell="V26" sqref="V26"/>
    </sheetView>
  </sheetViews>
  <sheetFormatPr defaultRowHeight="13.5"/>
  <cols>
    <col min="1" max="1" width="10.625" style="77" customWidth="1"/>
    <col min="2" max="21" width="8.625" style="77" customWidth="1"/>
    <col min="22" max="16384" width="9" style="77"/>
  </cols>
  <sheetData>
    <row r="1" spans="1:11" ht="20.100000000000001" customHeight="1">
      <c r="A1" s="77" t="s">
        <v>158</v>
      </c>
    </row>
    <row r="2" spans="1:11" ht="20.100000000000001" customHeight="1">
      <c r="A2" s="243"/>
      <c r="B2" s="244" t="s">
        <v>15</v>
      </c>
      <c r="C2" s="101" t="s">
        <v>155</v>
      </c>
      <c r="D2" s="101" t="s">
        <v>14</v>
      </c>
      <c r="E2" s="101" t="s">
        <v>156</v>
      </c>
      <c r="F2" s="101" t="s">
        <v>72</v>
      </c>
      <c r="G2" s="101" t="s">
        <v>89</v>
      </c>
      <c r="H2" s="101" t="s">
        <v>115</v>
      </c>
      <c r="I2" s="101" t="s">
        <v>177</v>
      </c>
      <c r="J2" s="101" t="s">
        <v>194</v>
      </c>
      <c r="K2" s="78" t="s">
        <v>200</v>
      </c>
    </row>
    <row r="3" spans="1:11" ht="20.100000000000001" customHeight="1">
      <c r="A3" s="282" t="s">
        <v>19</v>
      </c>
      <c r="B3" s="283">
        <v>588</v>
      </c>
      <c r="C3" s="284">
        <v>447</v>
      </c>
      <c r="D3" s="284">
        <v>410</v>
      </c>
      <c r="E3" s="284">
        <v>358</v>
      </c>
      <c r="F3" s="284">
        <v>391</v>
      </c>
      <c r="G3" s="284">
        <v>307</v>
      </c>
      <c r="H3" s="285">
        <v>288</v>
      </c>
      <c r="I3" s="285">
        <v>266</v>
      </c>
      <c r="J3" s="285">
        <v>245</v>
      </c>
      <c r="K3" s="286">
        <v>216</v>
      </c>
    </row>
    <row r="4" spans="1:11" ht="20.100000000000001" customHeight="1">
      <c r="A4" s="287" t="s">
        <v>20</v>
      </c>
      <c r="B4" s="288">
        <v>844</v>
      </c>
      <c r="C4" s="15">
        <v>786</v>
      </c>
      <c r="D4" s="15">
        <v>700</v>
      </c>
      <c r="E4" s="15">
        <v>698</v>
      </c>
      <c r="F4" s="15">
        <v>706</v>
      </c>
      <c r="G4" s="15">
        <v>667</v>
      </c>
      <c r="H4" s="15">
        <v>688</v>
      </c>
      <c r="I4" s="15">
        <v>657</v>
      </c>
      <c r="J4" s="15">
        <v>629</v>
      </c>
      <c r="K4" s="16">
        <v>622</v>
      </c>
    </row>
    <row r="5" spans="1:11" ht="20.100000000000001" customHeight="1">
      <c r="A5" s="287" t="s">
        <v>21</v>
      </c>
      <c r="B5" s="288">
        <v>3069</v>
      </c>
      <c r="C5" s="15">
        <v>3003</v>
      </c>
      <c r="D5" s="15">
        <v>2920</v>
      </c>
      <c r="E5" s="15">
        <v>2940</v>
      </c>
      <c r="F5" s="15">
        <v>2963</v>
      </c>
      <c r="G5" s="15">
        <v>3082</v>
      </c>
      <c r="H5" s="15">
        <v>2927</v>
      </c>
      <c r="I5" s="15">
        <v>2920</v>
      </c>
      <c r="J5" s="15">
        <v>2943</v>
      </c>
      <c r="K5" s="16">
        <v>2777</v>
      </c>
    </row>
    <row r="6" spans="1:11" ht="20.100000000000001" customHeight="1">
      <c r="A6" s="287" t="s">
        <v>22</v>
      </c>
      <c r="B6" s="288">
        <v>2530</v>
      </c>
      <c r="C6" s="15">
        <v>2433</v>
      </c>
      <c r="D6" s="15">
        <v>2396</v>
      </c>
      <c r="E6" s="15">
        <v>2337</v>
      </c>
      <c r="F6" s="15">
        <v>2266</v>
      </c>
      <c r="G6" s="15">
        <v>2410</v>
      </c>
      <c r="H6" s="15">
        <v>2421</v>
      </c>
      <c r="I6" s="15">
        <v>2504</v>
      </c>
      <c r="J6" s="15">
        <v>2436</v>
      </c>
      <c r="K6" s="16">
        <v>2440</v>
      </c>
    </row>
    <row r="7" spans="1:11" ht="20.100000000000001" customHeight="1">
      <c r="A7" s="287" t="s">
        <v>23</v>
      </c>
      <c r="B7" s="288">
        <v>685</v>
      </c>
      <c r="C7" s="15">
        <v>856</v>
      </c>
      <c r="D7" s="15">
        <v>783</v>
      </c>
      <c r="E7" s="15">
        <v>774</v>
      </c>
      <c r="F7" s="15">
        <v>627</v>
      </c>
      <c r="G7" s="15">
        <v>612</v>
      </c>
      <c r="H7" s="15">
        <v>561</v>
      </c>
      <c r="I7" s="15">
        <v>529</v>
      </c>
      <c r="J7" s="15">
        <v>557</v>
      </c>
      <c r="K7" s="16">
        <v>634</v>
      </c>
    </row>
    <row r="8" spans="1:11" ht="20.100000000000001" customHeight="1">
      <c r="A8" s="287" t="s">
        <v>24</v>
      </c>
      <c r="B8" s="288">
        <v>76</v>
      </c>
      <c r="C8" s="15">
        <v>96</v>
      </c>
      <c r="D8" s="15">
        <v>94</v>
      </c>
      <c r="E8" s="15">
        <v>70</v>
      </c>
      <c r="F8" s="15">
        <v>93</v>
      </c>
      <c r="G8" s="15">
        <v>64</v>
      </c>
      <c r="H8" s="15">
        <v>61</v>
      </c>
      <c r="I8" s="15">
        <v>63</v>
      </c>
      <c r="J8" s="15">
        <v>85</v>
      </c>
      <c r="K8" s="16">
        <v>70</v>
      </c>
    </row>
    <row r="9" spans="1:11" ht="20.100000000000001" customHeight="1">
      <c r="A9" s="289" t="s">
        <v>25</v>
      </c>
      <c r="B9" s="290">
        <v>166</v>
      </c>
      <c r="C9" s="19">
        <v>137</v>
      </c>
      <c r="D9" s="19">
        <v>143</v>
      </c>
      <c r="E9" s="19">
        <v>106</v>
      </c>
      <c r="F9" s="19">
        <v>102</v>
      </c>
      <c r="G9" s="19">
        <v>182</v>
      </c>
      <c r="H9" s="19">
        <v>245</v>
      </c>
      <c r="I9" s="19">
        <v>200</v>
      </c>
      <c r="J9" s="19">
        <v>147</v>
      </c>
      <c r="K9" s="20">
        <v>115</v>
      </c>
    </row>
    <row r="10" spans="1:11" ht="20.100000000000001" customHeight="1">
      <c r="A10" s="243" t="s">
        <v>12</v>
      </c>
      <c r="B10" s="291">
        <v>7958</v>
      </c>
      <c r="C10" s="292">
        <v>7758</v>
      </c>
      <c r="D10" s="292">
        <v>7446</v>
      </c>
      <c r="E10" s="292">
        <v>7283</v>
      </c>
      <c r="F10" s="292">
        <v>7148</v>
      </c>
      <c r="G10" s="292">
        <f>SUM(G3:G9)</f>
        <v>7324</v>
      </c>
      <c r="H10" s="292">
        <f>SUM(H3:H9)</f>
        <v>7191</v>
      </c>
      <c r="I10" s="292">
        <f>SUM(I3:I9)</f>
        <v>7139</v>
      </c>
      <c r="J10" s="292">
        <v>7042</v>
      </c>
      <c r="K10" s="293">
        <f>SUM(K3:K9)</f>
        <v>6874</v>
      </c>
    </row>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spans="1:1" ht="20.100000000000001" customHeight="1"/>
    <row r="18" spans="1:1" ht="20.100000000000001" customHeight="1"/>
    <row r="19" spans="1:1" ht="20.100000000000001" customHeight="1"/>
    <row r="20" spans="1:1" ht="20.100000000000001" customHeight="1"/>
    <row r="21" spans="1:1" ht="20.100000000000001" customHeight="1"/>
    <row r="22" spans="1:1" ht="20.100000000000001" customHeight="1"/>
    <row r="23" spans="1:1" ht="20.100000000000001" customHeight="1"/>
    <row r="24" spans="1:1" ht="20.100000000000001" customHeight="1"/>
    <row r="25" spans="1:1" ht="20.100000000000001" customHeight="1"/>
    <row r="26" spans="1:1" ht="20.100000000000001" customHeight="1"/>
    <row r="27" spans="1:1" ht="20.100000000000001" customHeight="1"/>
    <row r="28" spans="1:1" ht="20.100000000000001" customHeight="1"/>
    <row r="29" spans="1:1" ht="20.100000000000001" customHeight="1"/>
    <row r="30" spans="1:1" ht="20.100000000000001" customHeight="1"/>
    <row r="31" spans="1:1" ht="20.100000000000001" customHeight="1"/>
    <row r="32" spans="1:1" ht="20.100000000000001" customHeight="1">
      <c r="A32" s="77" t="s">
        <v>202</v>
      </c>
    </row>
    <row r="33" spans="1:1" ht="20.100000000000001" customHeight="1">
      <c r="A33" s="77" t="s">
        <v>204</v>
      </c>
    </row>
    <row r="34" spans="1:1" ht="20.100000000000001" customHeight="1">
      <c r="A34" s="77" t="s">
        <v>205</v>
      </c>
    </row>
    <row r="35" spans="1:1" ht="20.100000000000001" customHeight="1"/>
    <row r="36" spans="1:1" ht="20.100000000000001" customHeight="1">
      <c r="A36" s="77" t="s">
        <v>203</v>
      </c>
    </row>
    <row r="37" spans="1:1" ht="20.100000000000001" customHeight="1">
      <c r="A37" s="77" t="s">
        <v>206</v>
      </c>
    </row>
    <row r="38" spans="1:1" ht="20.100000000000001" customHeight="1">
      <c r="A38" s="77" t="s">
        <v>207</v>
      </c>
    </row>
    <row r="39" spans="1:1" ht="20.100000000000001" customHeight="1"/>
    <row r="40" spans="1:1" ht="20.100000000000001" customHeight="1"/>
    <row r="41" spans="1:1" ht="20.100000000000001" customHeight="1"/>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sheetData>
  <phoneticPr fontId="2"/>
  <pageMargins left="0.78740157480314965" right="0.78740157480314965" top="1.1811023622047245" bottom="0.98425196850393704" header="0.9055118110236221" footer="0.51181102362204722"/>
  <pageSetup paperSize="9" scale="75" orientation="portrait" r:id="rId1"/>
  <headerFooter alignWithMargins="0">
    <oddHeader>&amp;C福井県</oddHeader>
  </headerFooter>
  <drawing r:id="rId2"/>
</worksheet>
</file>

<file path=xl/worksheets/sheet16.xml><?xml version="1.0" encoding="utf-8"?>
<worksheet xmlns="http://schemas.openxmlformats.org/spreadsheetml/2006/main" xmlns:r="http://schemas.openxmlformats.org/officeDocument/2006/relationships">
  <sheetPr>
    <pageSetUpPr fitToPage="1"/>
  </sheetPr>
  <dimension ref="A1:K60"/>
  <sheetViews>
    <sheetView view="pageBreakPreview" topLeftCell="A7" zoomScale="85" zoomScaleNormal="100" zoomScaleSheetLayoutView="85" workbookViewId="0">
      <selection activeCell="V26" sqref="V26"/>
    </sheetView>
  </sheetViews>
  <sheetFormatPr defaultRowHeight="13.5"/>
  <cols>
    <col min="1" max="1" width="10.625" style="77" customWidth="1"/>
    <col min="2" max="21" width="8.625" style="77" customWidth="1"/>
    <col min="22" max="16384" width="9" style="77"/>
  </cols>
  <sheetData>
    <row r="1" spans="1:11" ht="20.100000000000001" customHeight="1">
      <c r="A1" s="91" t="s">
        <v>176</v>
      </c>
    </row>
    <row r="2" spans="1:11" ht="20.100000000000001" customHeight="1">
      <c r="A2" s="134"/>
      <c r="B2" s="244" t="s">
        <v>15</v>
      </c>
      <c r="C2" s="101" t="s">
        <v>155</v>
      </c>
      <c r="D2" s="101" t="s">
        <v>14</v>
      </c>
      <c r="E2" s="101" t="s">
        <v>156</v>
      </c>
      <c r="F2" s="101" t="s">
        <v>72</v>
      </c>
      <c r="G2" s="101" t="s">
        <v>89</v>
      </c>
      <c r="H2" s="101" t="s">
        <v>115</v>
      </c>
      <c r="I2" s="101" t="s">
        <v>177</v>
      </c>
      <c r="J2" s="101" t="s">
        <v>194</v>
      </c>
      <c r="K2" s="78" t="s">
        <v>200</v>
      </c>
    </row>
    <row r="3" spans="1:11" ht="20.100000000000001" customHeight="1">
      <c r="A3" s="294" t="s">
        <v>19</v>
      </c>
      <c r="B3" s="45">
        <v>213</v>
      </c>
      <c r="C3" s="46">
        <v>187</v>
      </c>
      <c r="D3" s="46">
        <v>183</v>
      </c>
      <c r="E3" s="46">
        <v>155</v>
      </c>
      <c r="F3" s="46">
        <v>154</v>
      </c>
      <c r="G3" s="46">
        <v>115</v>
      </c>
      <c r="H3" s="46">
        <v>115</v>
      </c>
      <c r="I3" s="46">
        <v>114</v>
      </c>
      <c r="J3" s="46">
        <v>102</v>
      </c>
      <c r="K3" s="47">
        <v>79</v>
      </c>
    </row>
    <row r="4" spans="1:11" ht="20.100000000000001" customHeight="1">
      <c r="A4" s="295" t="s">
        <v>20</v>
      </c>
      <c r="B4" s="49">
        <v>331</v>
      </c>
      <c r="C4" s="50">
        <v>336</v>
      </c>
      <c r="D4" s="50">
        <v>270</v>
      </c>
      <c r="E4" s="50">
        <v>282</v>
      </c>
      <c r="F4" s="50">
        <v>275</v>
      </c>
      <c r="G4" s="50">
        <v>258</v>
      </c>
      <c r="H4" s="50">
        <v>294</v>
      </c>
      <c r="I4" s="50">
        <v>273</v>
      </c>
      <c r="J4" s="50">
        <v>260</v>
      </c>
      <c r="K4" s="51">
        <v>238</v>
      </c>
    </row>
    <row r="5" spans="1:11" ht="20.100000000000001" customHeight="1">
      <c r="A5" s="295" t="s">
        <v>21</v>
      </c>
      <c r="B5" s="49">
        <v>1483</v>
      </c>
      <c r="C5" s="50">
        <v>1460</v>
      </c>
      <c r="D5" s="50">
        <v>1419</v>
      </c>
      <c r="E5" s="50">
        <v>1345</v>
      </c>
      <c r="F5" s="50">
        <v>1381</v>
      </c>
      <c r="G5" s="50">
        <v>1415</v>
      </c>
      <c r="H5" s="50">
        <v>1356</v>
      </c>
      <c r="I5" s="50">
        <v>1319</v>
      </c>
      <c r="J5" s="50">
        <v>1323</v>
      </c>
      <c r="K5" s="51">
        <v>1222</v>
      </c>
    </row>
    <row r="6" spans="1:11" ht="20.100000000000001" customHeight="1">
      <c r="A6" s="295" t="s">
        <v>22</v>
      </c>
      <c r="B6" s="49">
        <v>1165</v>
      </c>
      <c r="C6" s="50">
        <v>1140</v>
      </c>
      <c r="D6" s="50">
        <v>1071</v>
      </c>
      <c r="E6" s="50">
        <v>1132</v>
      </c>
      <c r="F6" s="50">
        <v>1026</v>
      </c>
      <c r="G6" s="50">
        <v>1126</v>
      </c>
      <c r="H6" s="50">
        <v>1141</v>
      </c>
      <c r="I6" s="50">
        <v>1140</v>
      </c>
      <c r="J6" s="50">
        <v>1141</v>
      </c>
      <c r="K6" s="51">
        <v>1112</v>
      </c>
    </row>
    <row r="7" spans="1:11" ht="20.100000000000001" customHeight="1">
      <c r="A7" s="295" t="s">
        <v>23</v>
      </c>
      <c r="B7" s="49">
        <v>318</v>
      </c>
      <c r="C7" s="50">
        <v>423</v>
      </c>
      <c r="D7" s="50">
        <v>343</v>
      </c>
      <c r="E7" s="50">
        <v>351</v>
      </c>
      <c r="F7" s="50">
        <v>302</v>
      </c>
      <c r="G7" s="50">
        <v>283</v>
      </c>
      <c r="H7" s="50">
        <v>264</v>
      </c>
      <c r="I7" s="50">
        <v>239</v>
      </c>
      <c r="J7" s="50">
        <v>265</v>
      </c>
      <c r="K7" s="51">
        <v>292</v>
      </c>
    </row>
    <row r="8" spans="1:11" ht="20.100000000000001" customHeight="1">
      <c r="A8" s="295" t="s">
        <v>24</v>
      </c>
      <c r="B8" s="49">
        <v>34</v>
      </c>
      <c r="C8" s="50">
        <v>53</v>
      </c>
      <c r="D8" s="50">
        <v>43</v>
      </c>
      <c r="E8" s="50">
        <v>33</v>
      </c>
      <c r="F8" s="50">
        <v>50</v>
      </c>
      <c r="G8" s="50">
        <v>36</v>
      </c>
      <c r="H8" s="50">
        <v>29</v>
      </c>
      <c r="I8" s="50">
        <v>28</v>
      </c>
      <c r="J8" s="50">
        <v>38</v>
      </c>
      <c r="K8" s="51">
        <v>25</v>
      </c>
    </row>
    <row r="9" spans="1:11" ht="20.100000000000001" customHeight="1">
      <c r="A9" s="296" t="s">
        <v>25</v>
      </c>
      <c r="B9" s="108">
        <v>73</v>
      </c>
      <c r="C9" s="109">
        <v>59</v>
      </c>
      <c r="D9" s="109">
        <v>67</v>
      </c>
      <c r="E9" s="109">
        <v>50</v>
      </c>
      <c r="F9" s="109">
        <v>44</v>
      </c>
      <c r="G9" s="109">
        <v>78</v>
      </c>
      <c r="H9" s="109">
        <v>112</v>
      </c>
      <c r="I9" s="109">
        <v>85</v>
      </c>
      <c r="J9" s="109">
        <v>73</v>
      </c>
      <c r="K9" s="297">
        <v>52</v>
      </c>
    </row>
    <row r="10" spans="1:11" ht="20.100000000000001" customHeight="1">
      <c r="B10" s="281"/>
      <c r="C10" s="281"/>
      <c r="D10" s="281"/>
      <c r="E10" s="281"/>
      <c r="F10" s="281"/>
      <c r="G10" s="281"/>
      <c r="H10" s="281"/>
      <c r="I10" s="281"/>
      <c r="J10" s="281"/>
      <c r="K10" s="281"/>
    </row>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sheetData>
  <phoneticPr fontId="2"/>
  <pageMargins left="0.25" right="0.25" top="0.75" bottom="0.75" header="0.3" footer="0.3"/>
  <pageSetup paperSize="9" scale="81" orientation="portrait" r:id="rId1"/>
  <headerFooter alignWithMargins="0">
    <oddHeader>&amp;C福井県</oddHeader>
    <oddFooter>&amp;A</oddFooter>
  </headerFooter>
  <drawing r:id="rId2"/>
</worksheet>
</file>

<file path=xl/worksheets/sheet17.xml><?xml version="1.0" encoding="utf-8"?>
<worksheet xmlns="http://schemas.openxmlformats.org/spreadsheetml/2006/main" xmlns:r="http://schemas.openxmlformats.org/officeDocument/2006/relationships">
  <sheetPr>
    <pageSetUpPr fitToPage="1"/>
  </sheetPr>
  <dimension ref="A1:K60"/>
  <sheetViews>
    <sheetView view="pageBreakPreview" zoomScale="85" zoomScaleNormal="100" zoomScaleSheetLayoutView="85" workbookViewId="0">
      <selection activeCell="V26" sqref="V26"/>
    </sheetView>
  </sheetViews>
  <sheetFormatPr defaultRowHeight="13.5"/>
  <cols>
    <col min="1" max="1" width="10.625" style="77" customWidth="1"/>
    <col min="2" max="21" width="8.625" style="77" customWidth="1"/>
    <col min="22" max="16384" width="9" style="77"/>
  </cols>
  <sheetData>
    <row r="1" spans="1:11" ht="20.100000000000001" customHeight="1"/>
    <row r="2" spans="1:11" ht="20.100000000000001" customHeight="1">
      <c r="A2" s="91" t="s">
        <v>174</v>
      </c>
    </row>
    <row r="3" spans="1:11" ht="20.100000000000001" customHeight="1">
      <c r="A3" s="243"/>
      <c r="B3" s="244" t="s">
        <v>15</v>
      </c>
      <c r="C3" s="101" t="s">
        <v>16</v>
      </c>
      <c r="D3" s="101" t="s">
        <v>14</v>
      </c>
      <c r="E3" s="101" t="s">
        <v>17</v>
      </c>
      <c r="F3" s="101" t="s">
        <v>72</v>
      </c>
      <c r="G3" s="101" t="s">
        <v>89</v>
      </c>
      <c r="H3" s="101" t="s">
        <v>115</v>
      </c>
      <c r="I3" s="101" t="s">
        <v>177</v>
      </c>
      <c r="J3" s="101" t="s">
        <v>194</v>
      </c>
      <c r="K3" s="78" t="s">
        <v>200</v>
      </c>
    </row>
    <row r="4" spans="1:11" ht="20.100000000000001" customHeight="1">
      <c r="A4" s="304" t="s">
        <v>19</v>
      </c>
      <c r="B4" s="45">
        <v>244</v>
      </c>
      <c r="C4" s="46">
        <v>170</v>
      </c>
      <c r="D4" s="46">
        <v>152</v>
      </c>
      <c r="E4" s="46">
        <v>124</v>
      </c>
      <c r="F4" s="46">
        <v>162</v>
      </c>
      <c r="G4" s="46">
        <v>128</v>
      </c>
      <c r="H4" s="46">
        <v>111</v>
      </c>
      <c r="I4" s="46">
        <v>102</v>
      </c>
      <c r="J4" s="46">
        <v>92</v>
      </c>
      <c r="K4" s="47">
        <v>84</v>
      </c>
    </row>
    <row r="5" spans="1:11" ht="20.100000000000001" customHeight="1">
      <c r="A5" s="287" t="s">
        <v>20</v>
      </c>
      <c r="B5" s="49">
        <v>316</v>
      </c>
      <c r="C5" s="50">
        <v>281</v>
      </c>
      <c r="D5" s="50">
        <v>268</v>
      </c>
      <c r="E5" s="50">
        <v>271</v>
      </c>
      <c r="F5" s="50">
        <v>279</v>
      </c>
      <c r="G5" s="50">
        <v>255</v>
      </c>
      <c r="H5" s="50">
        <v>250</v>
      </c>
      <c r="I5" s="50">
        <v>229</v>
      </c>
      <c r="J5" s="50">
        <v>226</v>
      </c>
      <c r="K5" s="51">
        <v>257</v>
      </c>
    </row>
    <row r="6" spans="1:11" ht="20.100000000000001" customHeight="1">
      <c r="A6" s="287" t="s">
        <v>21</v>
      </c>
      <c r="B6" s="49">
        <v>1148</v>
      </c>
      <c r="C6" s="50">
        <v>1121</v>
      </c>
      <c r="D6" s="50">
        <v>1072</v>
      </c>
      <c r="E6" s="50">
        <v>1148</v>
      </c>
      <c r="F6" s="50">
        <v>1169</v>
      </c>
      <c r="G6" s="50">
        <v>1182</v>
      </c>
      <c r="H6" s="50">
        <v>1075</v>
      </c>
      <c r="I6" s="50">
        <v>1114</v>
      </c>
      <c r="J6" s="50">
        <v>1101</v>
      </c>
      <c r="K6" s="51">
        <v>1062</v>
      </c>
    </row>
    <row r="7" spans="1:11" ht="20.100000000000001" customHeight="1">
      <c r="A7" s="287" t="s">
        <v>22</v>
      </c>
      <c r="B7" s="49">
        <v>976</v>
      </c>
      <c r="C7" s="50">
        <v>935</v>
      </c>
      <c r="D7" s="50">
        <v>968</v>
      </c>
      <c r="E7" s="50">
        <v>913</v>
      </c>
      <c r="F7" s="50">
        <v>909</v>
      </c>
      <c r="G7" s="50">
        <v>920</v>
      </c>
      <c r="H7" s="50">
        <v>898</v>
      </c>
      <c r="I7" s="50">
        <v>1005</v>
      </c>
      <c r="J7" s="50">
        <v>913</v>
      </c>
      <c r="K7" s="51">
        <v>927</v>
      </c>
    </row>
    <row r="8" spans="1:11" ht="20.100000000000001" customHeight="1">
      <c r="A8" s="287" t="s">
        <v>23</v>
      </c>
      <c r="B8" s="49">
        <v>257</v>
      </c>
      <c r="C8" s="50">
        <v>298</v>
      </c>
      <c r="D8" s="50">
        <v>278</v>
      </c>
      <c r="E8" s="50">
        <v>299</v>
      </c>
      <c r="F8" s="50">
        <v>231</v>
      </c>
      <c r="G8" s="50">
        <v>242</v>
      </c>
      <c r="H8" s="50">
        <v>193</v>
      </c>
      <c r="I8" s="50">
        <v>190</v>
      </c>
      <c r="J8" s="50">
        <v>197</v>
      </c>
      <c r="K8" s="51">
        <v>232</v>
      </c>
    </row>
    <row r="9" spans="1:11" ht="20.100000000000001" customHeight="1">
      <c r="A9" s="287" t="s">
        <v>24</v>
      </c>
      <c r="B9" s="49">
        <v>21</v>
      </c>
      <c r="C9" s="50">
        <v>28</v>
      </c>
      <c r="D9" s="50">
        <v>29</v>
      </c>
      <c r="E9" s="50">
        <v>24</v>
      </c>
      <c r="F9" s="50">
        <v>23</v>
      </c>
      <c r="G9" s="50">
        <v>16</v>
      </c>
      <c r="H9" s="50">
        <v>16</v>
      </c>
      <c r="I9" s="50">
        <v>20</v>
      </c>
      <c r="J9" s="50">
        <v>27</v>
      </c>
      <c r="K9" s="51">
        <v>30</v>
      </c>
    </row>
    <row r="10" spans="1:11" ht="20.100000000000001" customHeight="1">
      <c r="A10" s="305" t="s">
        <v>25</v>
      </c>
      <c r="B10" s="108">
        <v>59</v>
      </c>
      <c r="C10" s="109">
        <v>52</v>
      </c>
      <c r="D10" s="109">
        <v>57</v>
      </c>
      <c r="E10" s="109">
        <v>42</v>
      </c>
      <c r="F10" s="109">
        <v>41</v>
      </c>
      <c r="G10" s="109">
        <v>68</v>
      </c>
      <c r="H10" s="109">
        <v>91</v>
      </c>
      <c r="I10" s="109">
        <v>76</v>
      </c>
      <c r="J10" s="109">
        <v>52</v>
      </c>
      <c r="K10" s="297">
        <v>46</v>
      </c>
    </row>
    <row r="11" spans="1:11" ht="20.100000000000001" customHeight="1">
      <c r="B11" s="281"/>
      <c r="C11" s="281"/>
      <c r="D11" s="281"/>
      <c r="E11" s="281"/>
      <c r="F11" s="281"/>
      <c r="G11" s="281"/>
      <c r="H11" s="281"/>
      <c r="I11" s="281"/>
      <c r="J11" s="281"/>
      <c r="K11" s="281"/>
    </row>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sheetData>
  <phoneticPr fontId="2"/>
  <pageMargins left="0.25" right="0.25" top="0.75" bottom="0.75" header="0.3" footer="0.3"/>
  <pageSetup paperSize="9" scale="81" orientation="portrait" r:id="rId1"/>
  <headerFooter alignWithMargins="0">
    <oddHeader>&amp;C福井県</oddHeader>
  </headerFooter>
  <drawing r:id="rId2"/>
</worksheet>
</file>

<file path=xl/worksheets/sheet18.xml><?xml version="1.0" encoding="utf-8"?>
<worksheet xmlns="http://schemas.openxmlformats.org/spreadsheetml/2006/main" xmlns:r="http://schemas.openxmlformats.org/officeDocument/2006/relationships">
  <sheetPr>
    <pageSetUpPr fitToPage="1"/>
  </sheetPr>
  <dimension ref="A1:K60"/>
  <sheetViews>
    <sheetView view="pageBreakPreview" topLeftCell="A10" zoomScaleNormal="100" zoomScaleSheetLayoutView="100" workbookViewId="0">
      <selection activeCell="V26" sqref="V26"/>
    </sheetView>
  </sheetViews>
  <sheetFormatPr defaultRowHeight="13.5"/>
  <cols>
    <col min="1" max="1" width="10.625" style="77" customWidth="1"/>
    <col min="2" max="21" width="8.625" style="77" customWidth="1"/>
    <col min="22" max="16384" width="9" style="77"/>
  </cols>
  <sheetData>
    <row r="1" spans="1:11" ht="20.100000000000001" customHeight="1"/>
    <row r="2" spans="1:11" ht="20.100000000000001" customHeight="1">
      <c r="A2" s="91" t="s">
        <v>175</v>
      </c>
    </row>
    <row r="3" spans="1:11" ht="20.100000000000001" customHeight="1">
      <c r="A3" s="134"/>
      <c r="B3" s="244" t="s">
        <v>15</v>
      </c>
      <c r="C3" s="101" t="s">
        <v>155</v>
      </c>
      <c r="D3" s="101" t="s">
        <v>14</v>
      </c>
      <c r="E3" s="101" t="s">
        <v>156</v>
      </c>
      <c r="F3" s="101" t="s">
        <v>72</v>
      </c>
      <c r="G3" s="101" t="s">
        <v>89</v>
      </c>
      <c r="H3" s="101" t="s">
        <v>115</v>
      </c>
      <c r="I3" s="101" t="s">
        <v>177</v>
      </c>
      <c r="J3" s="101" t="s">
        <v>194</v>
      </c>
      <c r="K3" s="78" t="s">
        <v>200</v>
      </c>
    </row>
    <row r="4" spans="1:11" ht="20.100000000000001" customHeight="1">
      <c r="A4" s="294" t="s">
        <v>19</v>
      </c>
      <c r="B4" s="122">
        <v>112</v>
      </c>
      <c r="C4" s="298">
        <v>81</v>
      </c>
      <c r="D4" s="298">
        <v>61</v>
      </c>
      <c r="E4" s="298">
        <v>69</v>
      </c>
      <c r="F4" s="298">
        <v>61</v>
      </c>
      <c r="G4" s="298">
        <v>53</v>
      </c>
      <c r="H4" s="298">
        <v>47</v>
      </c>
      <c r="I4" s="298">
        <v>40</v>
      </c>
      <c r="J4" s="298">
        <v>43</v>
      </c>
      <c r="K4" s="299">
        <v>47</v>
      </c>
    </row>
    <row r="5" spans="1:11" ht="20.100000000000001" customHeight="1">
      <c r="A5" s="295" t="s">
        <v>20</v>
      </c>
      <c r="B5" s="126">
        <v>156</v>
      </c>
      <c r="C5" s="300">
        <v>138</v>
      </c>
      <c r="D5" s="300">
        <v>134</v>
      </c>
      <c r="E5" s="300">
        <v>108</v>
      </c>
      <c r="F5" s="300">
        <v>116</v>
      </c>
      <c r="G5" s="300">
        <v>117</v>
      </c>
      <c r="H5" s="300">
        <v>113</v>
      </c>
      <c r="I5" s="300">
        <v>117</v>
      </c>
      <c r="J5" s="300">
        <v>113</v>
      </c>
      <c r="K5" s="301">
        <v>97</v>
      </c>
    </row>
    <row r="6" spans="1:11" ht="20.100000000000001" customHeight="1">
      <c r="A6" s="295" t="s">
        <v>21</v>
      </c>
      <c r="B6" s="126">
        <v>377</v>
      </c>
      <c r="C6" s="300">
        <v>354</v>
      </c>
      <c r="D6" s="300">
        <v>364</v>
      </c>
      <c r="E6" s="300">
        <v>380</v>
      </c>
      <c r="F6" s="300">
        <v>340</v>
      </c>
      <c r="G6" s="300">
        <v>401</v>
      </c>
      <c r="H6" s="300">
        <v>397</v>
      </c>
      <c r="I6" s="300">
        <v>405</v>
      </c>
      <c r="J6" s="300">
        <v>429</v>
      </c>
      <c r="K6" s="301">
        <v>414</v>
      </c>
    </row>
    <row r="7" spans="1:11" ht="20.100000000000001" customHeight="1">
      <c r="A7" s="295" t="s">
        <v>22</v>
      </c>
      <c r="B7" s="126">
        <v>333</v>
      </c>
      <c r="C7" s="300">
        <v>320</v>
      </c>
      <c r="D7" s="300">
        <v>310</v>
      </c>
      <c r="E7" s="300">
        <v>253</v>
      </c>
      <c r="F7" s="300">
        <v>283</v>
      </c>
      <c r="G7" s="300">
        <v>328</v>
      </c>
      <c r="H7" s="300">
        <v>335</v>
      </c>
      <c r="I7" s="300">
        <v>322</v>
      </c>
      <c r="J7" s="300">
        <v>335</v>
      </c>
      <c r="K7" s="301">
        <v>341</v>
      </c>
    </row>
    <row r="8" spans="1:11" ht="20.100000000000001" customHeight="1">
      <c r="A8" s="295" t="s">
        <v>23</v>
      </c>
      <c r="B8" s="126">
        <v>94</v>
      </c>
      <c r="C8" s="300">
        <v>112</v>
      </c>
      <c r="D8" s="300">
        <v>139</v>
      </c>
      <c r="E8" s="300">
        <v>108</v>
      </c>
      <c r="F8" s="300">
        <v>79</v>
      </c>
      <c r="G8" s="300">
        <v>71</v>
      </c>
      <c r="H8" s="300">
        <v>85</v>
      </c>
      <c r="I8" s="300">
        <v>86</v>
      </c>
      <c r="J8" s="300">
        <v>70</v>
      </c>
      <c r="K8" s="301">
        <v>85</v>
      </c>
    </row>
    <row r="9" spans="1:11" ht="20.100000000000001" customHeight="1">
      <c r="A9" s="295" t="s">
        <v>24</v>
      </c>
      <c r="B9" s="126">
        <v>13</v>
      </c>
      <c r="C9" s="300">
        <v>13</v>
      </c>
      <c r="D9" s="300">
        <v>12</v>
      </c>
      <c r="E9" s="300">
        <v>10</v>
      </c>
      <c r="F9" s="300">
        <v>16</v>
      </c>
      <c r="G9" s="300">
        <v>8</v>
      </c>
      <c r="H9" s="300">
        <v>9</v>
      </c>
      <c r="I9" s="300">
        <v>6</v>
      </c>
      <c r="J9" s="300">
        <v>15</v>
      </c>
      <c r="K9" s="301">
        <v>9</v>
      </c>
    </row>
    <row r="10" spans="1:11" ht="20.100000000000001" customHeight="1">
      <c r="A10" s="296" t="s">
        <v>25</v>
      </c>
      <c r="B10" s="127">
        <v>27</v>
      </c>
      <c r="C10" s="302">
        <v>21</v>
      </c>
      <c r="D10" s="302">
        <v>14</v>
      </c>
      <c r="E10" s="302">
        <v>12</v>
      </c>
      <c r="F10" s="302">
        <v>15</v>
      </c>
      <c r="G10" s="302">
        <v>30</v>
      </c>
      <c r="H10" s="302">
        <v>33</v>
      </c>
      <c r="I10" s="302">
        <v>36</v>
      </c>
      <c r="J10" s="302">
        <v>16</v>
      </c>
      <c r="K10" s="303">
        <v>12</v>
      </c>
    </row>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sheetData>
  <phoneticPr fontId="2"/>
  <pageMargins left="0.25" right="0.25" top="0.75" bottom="0.75" header="0.3" footer="0.3"/>
  <pageSetup paperSize="9" scale="81" orientation="portrait" r:id="rId1"/>
  <headerFooter alignWithMargins="0">
    <oddHeader>&amp;C福井県</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K54"/>
  <sheetViews>
    <sheetView view="pageBreakPreview" topLeftCell="A3" zoomScale="55" zoomScaleNormal="100" zoomScaleSheetLayoutView="55" workbookViewId="0">
      <selection activeCell="V26" sqref="V26"/>
    </sheetView>
  </sheetViews>
  <sheetFormatPr defaultRowHeight="13.5"/>
  <cols>
    <col min="1" max="1" width="10.625" style="77" customWidth="1"/>
    <col min="2" max="20" width="8.625" style="77" customWidth="1"/>
    <col min="21" max="16384" width="9" style="77"/>
  </cols>
  <sheetData>
    <row r="1" spans="1:11" ht="20.100000000000001" customHeight="1">
      <c r="A1" s="91" t="s">
        <v>134</v>
      </c>
    </row>
    <row r="2" spans="1:11" ht="20.100000000000001" customHeight="1">
      <c r="A2" s="348"/>
      <c r="B2" s="349" t="s">
        <v>146</v>
      </c>
      <c r="C2" s="350" t="s">
        <v>147</v>
      </c>
      <c r="D2" s="350" t="s">
        <v>148</v>
      </c>
      <c r="E2" s="350" t="s">
        <v>149</v>
      </c>
      <c r="F2" s="350" t="s">
        <v>150</v>
      </c>
      <c r="G2" s="350" t="s">
        <v>90</v>
      </c>
      <c r="H2" s="350" t="s">
        <v>115</v>
      </c>
      <c r="I2" s="350" t="s">
        <v>180</v>
      </c>
      <c r="J2" s="350" t="s">
        <v>197</v>
      </c>
      <c r="K2" s="351" t="s">
        <v>198</v>
      </c>
    </row>
    <row r="3" spans="1:11" ht="20.100000000000001" customHeight="1">
      <c r="A3" s="352" t="s">
        <v>0</v>
      </c>
      <c r="B3" s="353">
        <v>666</v>
      </c>
      <c r="C3" s="354">
        <v>681</v>
      </c>
      <c r="D3" s="354">
        <v>661</v>
      </c>
      <c r="E3" s="354">
        <v>618</v>
      </c>
      <c r="F3" s="354">
        <v>620</v>
      </c>
      <c r="G3" s="354">
        <v>606</v>
      </c>
      <c r="H3" s="355">
        <v>562</v>
      </c>
      <c r="I3" s="355">
        <v>553</v>
      </c>
      <c r="J3" s="355">
        <v>611</v>
      </c>
      <c r="K3" s="356">
        <v>589</v>
      </c>
    </row>
    <row r="4" spans="1:11" ht="20.100000000000001" customHeight="1">
      <c r="A4" s="357" t="s">
        <v>1</v>
      </c>
      <c r="B4" s="358">
        <v>628</v>
      </c>
      <c r="C4" s="359">
        <v>577</v>
      </c>
      <c r="D4" s="359">
        <v>551</v>
      </c>
      <c r="E4" s="359">
        <v>567</v>
      </c>
      <c r="F4" s="359">
        <v>553</v>
      </c>
      <c r="G4" s="359">
        <v>538</v>
      </c>
      <c r="H4" s="360">
        <v>529</v>
      </c>
      <c r="I4" s="360">
        <v>568</v>
      </c>
      <c r="J4" s="360">
        <v>536</v>
      </c>
      <c r="K4" s="361">
        <v>558</v>
      </c>
    </row>
    <row r="5" spans="1:11" ht="20.100000000000001" customHeight="1">
      <c r="A5" s="357" t="s">
        <v>2</v>
      </c>
      <c r="B5" s="358">
        <v>633</v>
      </c>
      <c r="C5" s="359">
        <v>658</v>
      </c>
      <c r="D5" s="359">
        <v>649</v>
      </c>
      <c r="E5" s="359">
        <v>592</v>
      </c>
      <c r="F5" s="359">
        <v>603</v>
      </c>
      <c r="G5" s="359">
        <v>610</v>
      </c>
      <c r="H5" s="360">
        <v>585</v>
      </c>
      <c r="I5" s="360">
        <v>595</v>
      </c>
      <c r="J5" s="360">
        <v>606</v>
      </c>
      <c r="K5" s="361">
        <v>542</v>
      </c>
    </row>
    <row r="6" spans="1:11" ht="20.100000000000001" customHeight="1">
      <c r="A6" s="357" t="s">
        <v>3</v>
      </c>
      <c r="B6" s="358">
        <v>637</v>
      </c>
      <c r="C6" s="359">
        <v>642</v>
      </c>
      <c r="D6" s="359">
        <v>644</v>
      </c>
      <c r="E6" s="359">
        <v>625</v>
      </c>
      <c r="F6" s="359">
        <v>603</v>
      </c>
      <c r="G6" s="359">
        <v>634</v>
      </c>
      <c r="H6" s="360">
        <v>603</v>
      </c>
      <c r="I6" s="360">
        <v>588</v>
      </c>
      <c r="J6" s="360">
        <v>565</v>
      </c>
      <c r="K6" s="361">
        <v>548</v>
      </c>
    </row>
    <row r="7" spans="1:11" ht="20.100000000000001" customHeight="1">
      <c r="A7" s="357" t="s">
        <v>4</v>
      </c>
      <c r="B7" s="358">
        <v>725</v>
      </c>
      <c r="C7" s="359">
        <v>629</v>
      </c>
      <c r="D7" s="359">
        <v>627</v>
      </c>
      <c r="E7" s="359">
        <v>581</v>
      </c>
      <c r="F7" s="359">
        <v>574</v>
      </c>
      <c r="G7" s="359">
        <v>609</v>
      </c>
      <c r="H7" s="360">
        <v>600</v>
      </c>
      <c r="I7" s="360">
        <v>606</v>
      </c>
      <c r="J7" s="360">
        <v>553</v>
      </c>
      <c r="K7" s="361">
        <v>553</v>
      </c>
    </row>
    <row r="8" spans="1:11" ht="20.100000000000001" customHeight="1">
      <c r="A8" s="357" t="s">
        <v>5</v>
      </c>
      <c r="B8" s="358">
        <v>621</v>
      </c>
      <c r="C8" s="359">
        <v>630</v>
      </c>
      <c r="D8" s="359">
        <v>652</v>
      </c>
      <c r="E8" s="359">
        <v>628</v>
      </c>
      <c r="F8" s="359">
        <v>583</v>
      </c>
      <c r="G8" s="359">
        <v>596</v>
      </c>
      <c r="H8" s="360">
        <v>586</v>
      </c>
      <c r="I8" s="360">
        <v>576</v>
      </c>
      <c r="J8" s="360">
        <v>567</v>
      </c>
      <c r="K8" s="361">
        <v>569</v>
      </c>
    </row>
    <row r="9" spans="1:11" ht="20.100000000000001" customHeight="1">
      <c r="A9" s="357" t="s">
        <v>6</v>
      </c>
      <c r="B9" s="358">
        <v>688</v>
      </c>
      <c r="C9" s="359">
        <v>703</v>
      </c>
      <c r="D9" s="359">
        <v>621</v>
      </c>
      <c r="E9" s="359">
        <v>676</v>
      </c>
      <c r="F9" s="359">
        <v>614</v>
      </c>
      <c r="G9" s="359">
        <v>631</v>
      </c>
      <c r="H9" s="360">
        <v>637</v>
      </c>
      <c r="I9" s="360">
        <v>621</v>
      </c>
      <c r="J9" s="360">
        <v>645</v>
      </c>
      <c r="K9" s="361">
        <v>622</v>
      </c>
    </row>
    <row r="10" spans="1:11" ht="20.100000000000001" customHeight="1">
      <c r="A10" s="357" t="s">
        <v>7</v>
      </c>
      <c r="B10" s="358">
        <v>699</v>
      </c>
      <c r="C10" s="359">
        <v>663</v>
      </c>
      <c r="D10" s="359">
        <v>641</v>
      </c>
      <c r="E10" s="359">
        <v>611</v>
      </c>
      <c r="F10" s="359">
        <v>655</v>
      </c>
      <c r="G10" s="359">
        <v>651</v>
      </c>
      <c r="H10" s="360">
        <v>630</v>
      </c>
      <c r="I10" s="360">
        <v>623</v>
      </c>
      <c r="J10" s="360">
        <v>620</v>
      </c>
      <c r="K10" s="361">
        <v>570</v>
      </c>
    </row>
    <row r="11" spans="1:11" ht="20.100000000000001" customHeight="1">
      <c r="A11" s="357" t="s">
        <v>8</v>
      </c>
      <c r="B11" s="358">
        <v>697</v>
      </c>
      <c r="C11" s="359">
        <v>667</v>
      </c>
      <c r="D11" s="359">
        <v>610</v>
      </c>
      <c r="E11" s="359">
        <v>635</v>
      </c>
      <c r="F11" s="359">
        <v>623</v>
      </c>
      <c r="G11" s="359">
        <v>606</v>
      </c>
      <c r="H11" s="360">
        <v>645</v>
      </c>
      <c r="I11" s="360">
        <v>648</v>
      </c>
      <c r="J11" s="360">
        <v>651</v>
      </c>
      <c r="K11" s="361">
        <v>608</v>
      </c>
    </row>
    <row r="12" spans="1:11" ht="20.100000000000001" customHeight="1">
      <c r="A12" s="357" t="s">
        <v>9</v>
      </c>
      <c r="B12" s="358">
        <v>697</v>
      </c>
      <c r="C12" s="359">
        <v>665</v>
      </c>
      <c r="D12" s="359">
        <v>588</v>
      </c>
      <c r="E12" s="359">
        <v>584</v>
      </c>
      <c r="F12" s="359">
        <v>612</v>
      </c>
      <c r="G12" s="359">
        <v>671</v>
      </c>
      <c r="H12" s="360">
        <v>636</v>
      </c>
      <c r="I12" s="360">
        <v>608</v>
      </c>
      <c r="J12" s="360">
        <v>581</v>
      </c>
      <c r="K12" s="361">
        <v>570</v>
      </c>
    </row>
    <row r="13" spans="1:11" ht="20.100000000000001" customHeight="1">
      <c r="A13" s="357" t="s">
        <v>10</v>
      </c>
      <c r="B13" s="358">
        <v>632</v>
      </c>
      <c r="C13" s="359">
        <v>640</v>
      </c>
      <c r="D13" s="359">
        <v>614</v>
      </c>
      <c r="E13" s="359">
        <v>534</v>
      </c>
      <c r="F13" s="359">
        <v>572</v>
      </c>
      <c r="G13" s="359">
        <v>591</v>
      </c>
      <c r="H13" s="360">
        <v>587</v>
      </c>
      <c r="I13" s="360">
        <v>575</v>
      </c>
      <c r="J13" s="360">
        <v>554</v>
      </c>
      <c r="K13" s="361">
        <v>572</v>
      </c>
    </row>
    <row r="14" spans="1:11" ht="20.100000000000001" customHeight="1">
      <c r="A14" s="362" t="s">
        <v>11</v>
      </c>
      <c r="B14" s="363">
        <v>635</v>
      </c>
      <c r="C14" s="364">
        <v>603</v>
      </c>
      <c r="D14" s="364">
        <v>588</v>
      </c>
      <c r="E14" s="364">
        <v>632</v>
      </c>
      <c r="F14" s="364">
        <v>536</v>
      </c>
      <c r="G14" s="364">
        <v>581</v>
      </c>
      <c r="H14" s="365">
        <v>591</v>
      </c>
      <c r="I14" s="365">
        <v>578</v>
      </c>
      <c r="J14" s="365">
        <v>553</v>
      </c>
      <c r="K14" s="366">
        <v>573</v>
      </c>
    </row>
    <row r="15" spans="1:11" ht="20.100000000000001" customHeight="1">
      <c r="A15" s="367" t="s">
        <v>12</v>
      </c>
      <c r="B15" s="368">
        <f t="shared" ref="B15:G15" si="0">SUM(B3:B14)</f>
        <v>7958</v>
      </c>
      <c r="C15" s="369">
        <f t="shared" si="0"/>
        <v>7758</v>
      </c>
      <c r="D15" s="369">
        <f t="shared" si="0"/>
        <v>7446</v>
      </c>
      <c r="E15" s="369">
        <f t="shared" si="0"/>
        <v>7283</v>
      </c>
      <c r="F15" s="369">
        <f t="shared" si="0"/>
        <v>7148</v>
      </c>
      <c r="G15" s="369">
        <f t="shared" si="0"/>
        <v>7324</v>
      </c>
      <c r="H15" s="370">
        <f>SUM(H3:H14)</f>
        <v>7191</v>
      </c>
      <c r="I15" s="370">
        <v>7139</v>
      </c>
      <c r="J15" s="370">
        <v>7042</v>
      </c>
      <c r="K15" s="371">
        <v>6874</v>
      </c>
    </row>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c r="A34" s="91" t="s">
        <v>136</v>
      </c>
    </row>
    <row r="35" spans="1:4" ht="20.100000000000001" customHeight="1">
      <c r="A35" s="372"/>
      <c r="B35" s="416" t="s">
        <v>13</v>
      </c>
      <c r="C35" s="417"/>
      <c r="D35" s="418"/>
    </row>
    <row r="36" spans="1:4" ht="20.100000000000001" customHeight="1">
      <c r="A36" s="373"/>
      <c r="B36" s="374" t="s">
        <v>159</v>
      </c>
      <c r="C36" s="375" t="s">
        <v>160</v>
      </c>
      <c r="D36" s="376" t="s">
        <v>161</v>
      </c>
    </row>
    <row r="37" spans="1:4" ht="20.100000000000001" customHeight="1">
      <c r="A37" s="126" t="s">
        <v>146</v>
      </c>
      <c r="B37" s="377">
        <v>27.7116394886277</v>
      </c>
      <c r="C37" s="378">
        <v>30.168678255165599</v>
      </c>
      <c r="D37" s="379">
        <v>32.4</v>
      </c>
    </row>
    <row r="38" spans="1:4" ht="20.100000000000001" customHeight="1">
      <c r="A38" s="126" t="s">
        <v>147</v>
      </c>
      <c r="B38" s="380">
        <v>27.934174946069898</v>
      </c>
      <c r="C38" s="381">
        <v>30.306142884652399</v>
      </c>
      <c r="D38" s="382">
        <v>32.417479413966397</v>
      </c>
    </row>
    <row r="39" spans="1:4" ht="20.100000000000001" customHeight="1">
      <c r="A39" s="126" t="s">
        <v>148</v>
      </c>
      <c r="B39" s="380">
        <v>28.2074057714959</v>
      </c>
      <c r="C39" s="381">
        <v>30.310575031476201</v>
      </c>
      <c r="D39" s="382">
        <v>32.659131205673802</v>
      </c>
    </row>
    <row r="40" spans="1:4" ht="20.100000000000001" customHeight="1">
      <c r="A40" s="383" t="s">
        <v>149</v>
      </c>
      <c r="B40" s="380">
        <v>28.447155847603799</v>
      </c>
      <c r="C40" s="381">
        <v>30.6512554649651</v>
      </c>
      <c r="D40" s="382">
        <v>32.7561761229314</v>
      </c>
    </row>
    <row r="41" spans="1:4" ht="20.100000000000001" customHeight="1">
      <c r="A41" s="126" t="s">
        <v>150</v>
      </c>
      <c r="B41" s="380">
        <v>28.5485741542903</v>
      </c>
      <c r="C41" s="381">
        <v>30.6102690910527</v>
      </c>
      <c r="D41" s="382">
        <v>32.557338217338199</v>
      </c>
    </row>
    <row r="42" spans="1:4" ht="20.100000000000001" customHeight="1">
      <c r="A42" s="67" t="s">
        <v>90</v>
      </c>
      <c r="B42" s="380">
        <v>28.677413671599702</v>
      </c>
      <c r="C42" s="381">
        <v>30.8021285426302</v>
      </c>
      <c r="D42" s="382">
        <v>32.615597442680802</v>
      </c>
    </row>
    <row r="43" spans="1:4" ht="20.100000000000001" customHeight="1">
      <c r="A43" s="68" t="s">
        <v>118</v>
      </c>
      <c r="B43" s="384">
        <v>28.8604256854257</v>
      </c>
      <c r="C43" s="385">
        <v>31.062353412638199</v>
      </c>
      <c r="D43" s="386">
        <v>32.899184930760001</v>
      </c>
    </row>
    <row r="44" spans="1:4" ht="20.100000000000001" customHeight="1">
      <c r="A44" s="68" t="s">
        <v>180</v>
      </c>
      <c r="B44" s="384">
        <v>28.6</v>
      </c>
      <c r="C44" s="385">
        <v>30.8</v>
      </c>
      <c r="D44" s="386">
        <v>32.6</v>
      </c>
    </row>
    <row r="45" spans="1:4" ht="20.100000000000001" customHeight="1">
      <c r="A45" s="68" t="s">
        <v>197</v>
      </c>
      <c r="B45" s="384">
        <v>28.866021236727047</v>
      </c>
      <c r="C45" s="385">
        <v>30.861579754601227</v>
      </c>
      <c r="D45" s="386">
        <v>32.599412340842314</v>
      </c>
    </row>
    <row r="46" spans="1:4" ht="20.100000000000001" customHeight="1">
      <c r="A46" s="251" t="s">
        <v>198</v>
      </c>
      <c r="B46" s="258">
        <v>28.936092715231787</v>
      </c>
      <c r="C46" s="259">
        <v>31.00303260045489</v>
      </c>
      <c r="D46" s="260">
        <v>32.554228855721391</v>
      </c>
    </row>
    <row r="47" spans="1:4" ht="20.100000000000001" customHeight="1"/>
    <row r="48" spans="1: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sheetData>
  <mergeCells count="1">
    <mergeCell ref="B35:D35"/>
  </mergeCells>
  <phoneticPr fontId="2"/>
  <pageMargins left="0.23622047244094491" right="0.23622047244094491" top="0.74803149606299213" bottom="0.74803149606299213" header="0.31496062992125984" footer="0.31496062992125984"/>
  <pageSetup paperSize="9" scale="74" orientation="portrait" r:id="rId1"/>
  <headerFooter alignWithMargins="0">
    <oddHeader>&amp;C福井県</oddHeader>
  </headerFooter>
  <rowBreaks count="1" manualBreakCount="1">
    <brk id="48"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F60"/>
  <sheetViews>
    <sheetView view="pageBreakPreview" topLeftCell="A13" zoomScaleNormal="100" zoomScaleSheetLayoutView="100" workbookViewId="0">
      <selection activeCell="G27" sqref="G27:G28"/>
    </sheetView>
  </sheetViews>
  <sheetFormatPr defaultRowHeight="13.5"/>
  <cols>
    <col min="1" max="1" width="10.625" style="77" customWidth="1"/>
    <col min="2" max="20" width="8.625" style="77" customWidth="1"/>
    <col min="21" max="16384" width="9" style="77"/>
  </cols>
  <sheetData>
    <row r="1" spans="1:6" ht="20.100000000000001" customHeight="1">
      <c r="A1" s="77" t="s">
        <v>132</v>
      </c>
    </row>
    <row r="2" spans="1:6" ht="20.100000000000001" customHeight="1">
      <c r="A2" s="134"/>
      <c r="B2" s="1" t="s">
        <v>18</v>
      </c>
      <c r="C2" s="2" t="s">
        <v>159</v>
      </c>
      <c r="D2" s="3" t="s">
        <v>160</v>
      </c>
      <c r="E2" s="3" t="s">
        <v>161</v>
      </c>
      <c r="F2" s="390" t="s">
        <v>162</v>
      </c>
    </row>
    <row r="3" spans="1:6" ht="20.100000000000001" customHeight="1">
      <c r="A3" s="24" t="s">
        <v>15</v>
      </c>
      <c r="B3" s="4">
        <f t="shared" ref="B3:B9" si="0">SUM(C3:F3)</f>
        <v>7958</v>
      </c>
      <c r="C3" s="5">
        <v>3617</v>
      </c>
      <c r="D3" s="6">
        <v>3021</v>
      </c>
      <c r="E3" s="6">
        <v>1112</v>
      </c>
      <c r="F3" s="7">
        <v>208</v>
      </c>
    </row>
    <row r="4" spans="1:6" ht="20.100000000000001" customHeight="1">
      <c r="A4" s="24" t="s">
        <v>16</v>
      </c>
      <c r="B4" s="4">
        <f t="shared" si="0"/>
        <v>7758</v>
      </c>
      <c r="C4" s="5">
        <v>3658</v>
      </c>
      <c r="D4" s="6">
        <v>2885</v>
      </c>
      <c r="E4" s="6">
        <v>1039</v>
      </c>
      <c r="F4" s="7">
        <v>176</v>
      </c>
    </row>
    <row r="5" spans="1:6" ht="20.100000000000001" customHeight="1">
      <c r="A5" s="24" t="s">
        <v>14</v>
      </c>
      <c r="B5" s="4">
        <f t="shared" si="0"/>
        <v>7446</v>
      </c>
      <c r="C5" s="5">
        <v>3396</v>
      </c>
      <c r="D5" s="6">
        <v>2824</v>
      </c>
      <c r="E5" s="6">
        <v>1034</v>
      </c>
      <c r="F5" s="7">
        <v>192</v>
      </c>
    </row>
    <row r="6" spans="1:6" ht="20.100000000000001" customHeight="1">
      <c r="A6" s="24" t="s">
        <v>17</v>
      </c>
      <c r="B6" s="4">
        <f t="shared" si="0"/>
        <v>7283</v>
      </c>
      <c r="C6" s="8">
        <v>3348</v>
      </c>
      <c r="D6" s="9">
        <v>2821</v>
      </c>
      <c r="E6" s="9">
        <v>940</v>
      </c>
      <c r="F6" s="10">
        <v>174</v>
      </c>
    </row>
    <row r="7" spans="1:6" ht="20.100000000000001" customHeight="1">
      <c r="A7" s="24" t="s">
        <v>72</v>
      </c>
      <c r="B7" s="4">
        <f t="shared" si="0"/>
        <v>7148</v>
      </c>
      <c r="C7" s="5">
        <v>3232</v>
      </c>
      <c r="D7" s="6">
        <v>2814</v>
      </c>
      <c r="E7" s="6">
        <v>910</v>
      </c>
      <c r="F7" s="7">
        <v>192</v>
      </c>
    </row>
    <row r="8" spans="1:6" ht="20.100000000000001" customHeight="1">
      <c r="A8" s="24" t="s">
        <v>89</v>
      </c>
      <c r="B8" s="4">
        <f t="shared" si="0"/>
        <v>7324</v>
      </c>
      <c r="C8" s="11">
        <v>3311</v>
      </c>
      <c r="D8" s="12">
        <v>2811</v>
      </c>
      <c r="E8" s="12">
        <v>1008</v>
      </c>
      <c r="F8" s="13">
        <v>194</v>
      </c>
    </row>
    <row r="9" spans="1:6" ht="20.100000000000001" customHeight="1">
      <c r="A9" s="33" t="s">
        <v>115</v>
      </c>
      <c r="B9" s="4">
        <f t="shared" si="0"/>
        <v>7191</v>
      </c>
      <c r="C9" s="14">
        <v>3311</v>
      </c>
      <c r="D9" s="15">
        <v>2634</v>
      </c>
      <c r="E9" s="15">
        <v>1019</v>
      </c>
      <c r="F9" s="16">
        <v>227</v>
      </c>
    </row>
    <row r="10" spans="1:6" ht="20.100000000000001" customHeight="1">
      <c r="A10" s="33" t="s">
        <v>177</v>
      </c>
      <c r="B10" s="17">
        <v>7139</v>
      </c>
      <c r="C10" s="18">
        <v>3198</v>
      </c>
      <c r="D10" s="19">
        <v>2736</v>
      </c>
      <c r="E10" s="19">
        <v>1012</v>
      </c>
      <c r="F10" s="20">
        <v>193</v>
      </c>
    </row>
    <row r="11" spans="1:6" ht="20.100000000000001" customHeight="1">
      <c r="A11" s="33" t="s">
        <v>194</v>
      </c>
      <c r="B11" s="17">
        <v>7042</v>
      </c>
      <c r="C11" s="18">
        <v>3202</v>
      </c>
      <c r="D11" s="19">
        <v>2608</v>
      </c>
      <c r="E11" s="19">
        <v>1021</v>
      </c>
      <c r="F11" s="20">
        <v>211</v>
      </c>
    </row>
    <row r="12" spans="1:6" ht="20.100000000000001" customHeight="1">
      <c r="A12" s="262" t="s">
        <v>198</v>
      </c>
      <c r="B12" s="21">
        <f>SUM(C12:F12)</f>
        <v>6874</v>
      </c>
      <c r="C12" s="402">
        <v>3020</v>
      </c>
      <c r="D12" s="403">
        <v>2638</v>
      </c>
      <c r="E12" s="403">
        <v>1005</v>
      </c>
      <c r="F12" s="404">
        <v>211</v>
      </c>
    </row>
    <row r="13" spans="1:6" ht="20.100000000000001" customHeight="1"/>
    <row r="14" spans="1:6" ht="20.100000000000001" customHeight="1"/>
    <row r="15" spans="1:6" ht="20.100000000000001" customHeight="1"/>
    <row r="16" spans="1:6"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row r="28" spans="1:6" ht="20.100000000000001" customHeight="1">
      <c r="A28" s="77" t="s">
        <v>133</v>
      </c>
    </row>
    <row r="29" spans="1:6" ht="20.100000000000001" customHeight="1">
      <c r="A29" s="22"/>
      <c r="B29" s="23" t="s">
        <v>18</v>
      </c>
      <c r="C29" s="3" t="s">
        <v>159</v>
      </c>
      <c r="D29" s="3" t="s">
        <v>160</v>
      </c>
      <c r="E29" s="3" t="s">
        <v>161</v>
      </c>
      <c r="F29" s="390" t="s">
        <v>162</v>
      </c>
    </row>
    <row r="30" spans="1:6" ht="20.100000000000001" customHeight="1">
      <c r="A30" s="24" t="s">
        <v>15</v>
      </c>
      <c r="B30" s="401">
        <f t="shared" ref="B30:B38" si="1">B3</f>
        <v>7958</v>
      </c>
      <c r="C30" s="25">
        <f t="shared" ref="C30" si="2">C3/$B30</f>
        <v>0.45451118371450111</v>
      </c>
      <c r="D30" s="25">
        <f t="shared" ref="D30:F30" si="3">D3/$B30</f>
        <v>0.37961799447097261</v>
      </c>
      <c r="E30" s="25">
        <f t="shared" si="3"/>
        <v>0.1397336014073888</v>
      </c>
      <c r="F30" s="26">
        <f t="shared" si="3"/>
        <v>2.6137220407137472E-2</v>
      </c>
    </row>
    <row r="31" spans="1:6" ht="20.100000000000001" customHeight="1">
      <c r="A31" s="24" t="s">
        <v>16</v>
      </c>
      <c r="B31" s="27">
        <f t="shared" si="1"/>
        <v>7758</v>
      </c>
      <c r="C31" s="28">
        <f t="shared" ref="C31:F31" si="4">C4/$B31</f>
        <v>0.471513276617685</v>
      </c>
      <c r="D31" s="28">
        <f t="shared" si="4"/>
        <v>0.37187419437999486</v>
      </c>
      <c r="E31" s="28">
        <f t="shared" si="4"/>
        <v>0.13392626965712812</v>
      </c>
      <c r="F31" s="29">
        <f t="shared" si="4"/>
        <v>2.2686259345192059E-2</v>
      </c>
    </row>
    <row r="32" spans="1:6" ht="20.100000000000001" customHeight="1">
      <c r="A32" s="24" t="s">
        <v>14</v>
      </c>
      <c r="B32" s="27">
        <f t="shared" si="1"/>
        <v>7446</v>
      </c>
      <c r="C32" s="28">
        <f t="shared" ref="C32:F32" si="5">C5/$B32</f>
        <v>0.45608380338436744</v>
      </c>
      <c r="D32" s="28">
        <f t="shared" si="5"/>
        <v>0.37926403438087564</v>
      </c>
      <c r="E32" s="28">
        <f t="shared" si="5"/>
        <v>0.1388665055063121</v>
      </c>
      <c r="F32" s="29">
        <f t="shared" si="5"/>
        <v>2.5785656728444802E-2</v>
      </c>
    </row>
    <row r="33" spans="1:6" ht="20.100000000000001" customHeight="1">
      <c r="A33" s="24" t="s">
        <v>17</v>
      </c>
      <c r="B33" s="27">
        <f t="shared" si="1"/>
        <v>7283</v>
      </c>
      <c r="C33" s="28">
        <f t="shared" ref="C33:F33" si="6">C6/$B33</f>
        <v>0.45970067279967047</v>
      </c>
      <c r="D33" s="28">
        <f t="shared" si="6"/>
        <v>0.38734038171083346</v>
      </c>
      <c r="E33" s="28">
        <f t="shared" si="6"/>
        <v>0.12906769188521214</v>
      </c>
      <c r="F33" s="29">
        <f t="shared" si="6"/>
        <v>2.389125360428395E-2</v>
      </c>
    </row>
    <row r="34" spans="1:6" ht="20.100000000000001" customHeight="1">
      <c r="A34" s="24" t="s">
        <v>72</v>
      </c>
      <c r="B34" s="27">
        <f t="shared" si="1"/>
        <v>7148</v>
      </c>
      <c r="C34" s="28">
        <f t="shared" ref="C34:F34" si="7">C7/$B34</f>
        <v>0.45215444879686628</v>
      </c>
      <c r="D34" s="28">
        <f t="shared" si="7"/>
        <v>0.39367655288192499</v>
      </c>
      <c r="E34" s="28">
        <f t="shared" si="7"/>
        <v>0.12730833799664243</v>
      </c>
      <c r="F34" s="29">
        <f t="shared" si="7"/>
        <v>2.6860660324566313E-2</v>
      </c>
    </row>
    <row r="35" spans="1:6" ht="20.100000000000001" customHeight="1">
      <c r="A35" s="24" t="s">
        <v>89</v>
      </c>
      <c r="B35" s="30">
        <f t="shared" si="1"/>
        <v>7324</v>
      </c>
      <c r="C35" s="31">
        <f t="shared" ref="C35:F35" si="8">C8/$B35</f>
        <v>0.45207536865101039</v>
      </c>
      <c r="D35" s="31">
        <f t="shared" si="8"/>
        <v>0.38380666302566901</v>
      </c>
      <c r="E35" s="31">
        <f t="shared" si="8"/>
        <v>0.13762971054068815</v>
      </c>
      <c r="F35" s="32">
        <f t="shared" si="8"/>
        <v>2.6488257782632443E-2</v>
      </c>
    </row>
    <row r="36" spans="1:6" ht="20.100000000000001" customHeight="1">
      <c r="A36" s="33" t="s">
        <v>115</v>
      </c>
      <c r="B36" s="34">
        <f t="shared" si="1"/>
        <v>7191</v>
      </c>
      <c r="C36" s="35">
        <f t="shared" ref="C36:F36" si="9">C9/$B36</f>
        <v>0.46043665693227648</v>
      </c>
      <c r="D36" s="35">
        <f t="shared" si="9"/>
        <v>0.36629119732999582</v>
      </c>
      <c r="E36" s="35">
        <f t="shared" si="9"/>
        <v>0.14170490891392018</v>
      </c>
      <c r="F36" s="36">
        <f t="shared" si="9"/>
        <v>3.1567236823807535E-2</v>
      </c>
    </row>
    <row r="37" spans="1:6" ht="20.100000000000001" customHeight="1">
      <c r="A37" s="33" t="s">
        <v>177</v>
      </c>
      <c r="B37" s="34">
        <f t="shared" si="1"/>
        <v>7139</v>
      </c>
      <c r="C37" s="35">
        <f t="shared" ref="C37:F38" si="10">C10/$B37</f>
        <v>0.44796189942568987</v>
      </c>
      <c r="D37" s="35">
        <f t="shared" si="10"/>
        <v>0.38324695335481163</v>
      </c>
      <c r="E37" s="35">
        <f t="shared" si="10"/>
        <v>0.14175654853620956</v>
      </c>
      <c r="F37" s="36">
        <f t="shared" si="10"/>
        <v>2.7034598683288977E-2</v>
      </c>
    </row>
    <row r="38" spans="1:6" ht="20.100000000000001" customHeight="1">
      <c r="A38" s="33" t="s">
        <v>194</v>
      </c>
      <c r="B38" s="34">
        <f t="shared" si="1"/>
        <v>7042</v>
      </c>
      <c r="C38" s="35">
        <f t="shared" si="10"/>
        <v>0.45470036921329166</v>
      </c>
      <c r="D38" s="35">
        <f t="shared" si="10"/>
        <v>0.37034933257597275</v>
      </c>
      <c r="E38" s="35">
        <f t="shared" si="10"/>
        <v>0.14498721953990343</v>
      </c>
      <c r="F38" s="36">
        <f t="shared" si="10"/>
        <v>2.9963078670832151E-2</v>
      </c>
    </row>
    <row r="39" spans="1:6" ht="20.100000000000001" customHeight="1">
      <c r="A39" s="37" t="s">
        <v>198</v>
      </c>
      <c r="B39" s="38">
        <f t="shared" ref="B39" si="11">B12</f>
        <v>6874</v>
      </c>
      <c r="C39" s="39">
        <f t="shared" ref="C39:F39" si="12">C12/$B39</f>
        <v>0.43933663078265928</v>
      </c>
      <c r="D39" s="39">
        <f t="shared" si="12"/>
        <v>0.3837649112598196</v>
      </c>
      <c r="E39" s="39">
        <f t="shared" si="12"/>
        <v>0.1462030840849578</v>
      </c>
      <c r="F39" s="40">
        <f t="shared" si="12"/>
        <v>3.0695373872563284E-2</v>
      </c>
    </row>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sheetData>
  <phoneticPr fontId="2"/>
  <pageMargins left="1.08" right="0.78740157480314965" top="1.1811023622047245" bottom="0.98425196850393704" header="0.9055118110236221" footer="0.51181102362204722"/>
  <pageSetup paperSize="9" scale="71" orientation="portrait" r:id="rId1"/>
  <headerFooter alignWithMargins="0">
    <oddHeader>&amp;C福井県</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62"/>
  <sheetViews>
    <sheetView tabSelected="1" view="pageBreakPreview" zoomScaleNormal="100" zoomScaleSheetLayoutView="100" workbookViewId="0">
      <selection activeCell="G15" sqref="G15"/>
    </sheetView>
  </sheetViews>
  <sheetFormatPr defaultRowHeight="13.5"/>
  <cols>
    <col min="1" max="1" width="10.625" style="77" customWidth="1"/>
    <col min="2" max="20" width="8.625" style="77" customWidth="1"/>
    <col min="21" max="16384" width="9" style="77"/>
  </cols>
  <sheetData>
    <row r="1" spans="1:10" ht="20.100000000000001" customHeight="1"/>
    <row r="2" spans="1:10" ht="20.100000000000001" customHeight="1">
      <c r="A2" s="77" t="s">
        <v>130</v>
      </c>
    </row>
    <row r="3" spans="1:10" ht="20.100000000000001" customHeight="1">
      <c r="A3" s="347" t="s">
        <v>26</v>
      </c>
      <c r="B3" s="41" t="s">
        <v>18</v>
      </c>
      <c r="C3" s="388" t="s">
        <v>29</v>
      </c>
      <c r="D3" s="389" t="s">
        <v>27</v>
      </c>
      <c r="E3" s="389" t="s">
        <v>94</v>
      </c>
      <c r="F3" s="389" t="s">
        <v>95</v>
      </c>
      <c r="G3" s="414" t="s">
        <v>210</v>
      </c>
      <c r="H3" s="389" t="s">
        <v>96</v>
      </c>
      <c r="I3" s="390" t="s">
        <v>97</v>
      </c>
      <c r="J3" s="391" t="s">
        <v>28</v>
      </c>
    </row>
    <row r="4" spans="1:10" ht="20.100000000000001" customHeight="1">
      <c r="A4" s="43" t="s">
        <v>15</v>
      </c>
      <c r="B4" s="44">
        <v>7958</v>
      </c>
      <c r="C4" s="45">
        <v>0</v>
      </c>
      <c r="D4" s="46">
        <v>90</v>
      </c>
      <c r="E4" s="46">
        <v>1004</v>
      </c>
      <c r="F4" s="46">
        <v>3453</v>
      </c>
      <c r="G4" s="46">
        <v>2595</v>
      </c>
      <c r="H4" s="46">
        <v>739</v>
      </c>
      <c r="I4" s="47">
        <v>77</v>
      </c>
      <c r="J4" s="44">
        <f t="shared" ref="J4:J12" si="0">F4+E4+D4+C4</f>
        <v>4547</v>
      </c>
    </row>
    <row r="5" spans="1:10" ht="20.100000000000001" customHeight="1">
      <c r="A5" s="33" t="s">
        <v>16</v>
      </c>
      <c r="B5" s="48">
        <v>7758</v>
      </c>
      <c r="C5" s="49">
        <v>0</v>
      </c>
      <c r="D5" s="50">
        <v>105</v>
      </c>
      <c r="E5" s="50">
        <v>982</v>
      </c>
      <c r="F5" s="50">
        <v>3163</v>
      </c>
      <c r="G5" s="50">
        <v>2697</v>
      </c>
      <c r="H5" s="50">
        <v>715</v>
      </c>
      <c r="I5" s="51">
        <v>97</v>
      </c>
      <c r="J5" s="48">
        <f t="shared" si="0"/>
        <v>4250</v>
      </c>
    </row>
    <row r="6" spans="1:10" ht="20.100000000000001" customHeight="1">
      <c r="A6" s="33" t="s">
        <v>14</v>
      </c>
      <c r="B6" s="48">
        <v>7446</v>
      </c>
      <c r="C6" s="49">
        <v>0</v>
      </c>
      <c r="D6" s="50">
        <v>77</v>
      </c>
      <c r="E6" s="50">
        <v>929</v>
      </c>
      <c r="F6" s="50">
        <v>2909</v>
      </c>
      <c r="G6" s="50">
        <v>2681</v>
      </c>
      <c r="H6" s="50">
        <v>774</v>
      </c>
      <c r="I6" s="51">
        <v>76</v>
      </c>
      <c r="J6" s="48">
        <f t="shared" si="0"/>
        <v>3915</v>
      </c>
    </row>
    <row r="7" spans="1:10" ht="20.100000000000001" customHeight="1">
      <c r="A7" s="33" t="s">
        <v>17</v>
      </c>
      <c r="B7" s="48">
        <v>7283</v>
      </c>
      <c r="C7" s="49">
        <v>1</v>
      </c>
      <c r="D7" s="50">
        <v>76</v>
      </c>
      <c r="E7" s="50">
        <v>873</v>
      </c>
      <c r="F7" s="50">
        <v>2620</v>
      </c>
      <c r="G7" s="50">
        <v>2791</v>
      </c>
      <c r="H7" s="50">
        <v>832</v>
      </c>
      <c r="I7" s="51">
        <v>92</v>
      </c>
      <c r="J7" s="48">
        <f t="shared" si="0"/>
        <v>3570</v>
      </c>
    </row>
    <row r="8" spans="1:10" ht="20.100000000000001" customHeight="1">
      <c r="A8" s="33" t="s">
        <v>72</v>
      </c>
      <c r="B8" s="48">
        <v>7148</v>
      </c>
      <c r="C8" s="49">
        <v>0</v>
      </c>
      <c r="D8" s="50">
        <v>90</v>
      </c>
      <c r="E8" s="50">
        <v>866</v>
      </c>
      <c r="F8" s="50">
        <v>2533</v>
      </c>
      <c r="G8" s="50">
        <v>2732</v>
      </c>
      <c r="H8" s="50">
        <v>822</v>
      </c>
      <c r="I8" s="51">
        <v>103</v>
      </c>
      <c r="J8" s="48">
        <f t="shared" si="0"/>
        <v>3489</v>
      </c>
    </row>
    <row r="9" spans="1:10" ht="20.100000000000001" customHeight="1">
      <c r="A9" s="52" t="s">
        <v>89</v>
      </c>
      <c r="B9" s="53">
        <f>SUM(C9:I9)</f>
        <v>7324</v>
      </c>
      <c r="C9" s="54">
        <v>0</v>
      </c>
      <c r="D9" s="55">
        <v>80</v>
      </c>
      <c r="E9" s="55">
        <v>886</v>
      </c>
      <c r="F9" s="55">
        <v>2448</v>
      </c>
      <c r="G9" s="55">
        <v>2917</v>
      </c>
      <c r="H9" s="55">
        <v>891</v>
      </c>
      <c r="I9" s="56">
        <v>102</v>
      </c>
      <c r="J9" s="53">
        <f t="shared" si="0"/>
        <v>3414</v>
      </c>
    </row>
    <row r="10" spans="1:10" ht="20.100000000000001" customHeight="1">
      <c r="A10" s="33" t="s">
        <v>115</v>
      </c>
      <c r="B10" s="48">
        <f>SUM(C10:I10)</f>
        <v>7191</v>
      </c>
      <c r="C10" s="49">
        <v>0</v>
      </c>
      <c r="D10" s="50">
        <v>67</v>
      </c>
      <c r="E10" s="50">
        <v>860</v>
      </c>
      <c r="F10" s="50">
        <v>2340</v>
      </c>
      <c r="G10" s="50">
        <v>2774</v>
      </c>
      <c r="H10" s="50">
        <v>1013</v>
      </c>
      <c r="I10" s="51">
        <v>137</v>
      </c>
      <c r="J10" s="48">
        <f t="shared" si="0"/>
        <v>3267</v>
      </c>
    </row>
    <row r="11" spans="1:10" ht="20.100000000000001" customHeight="1">
      <c r="A11" s="33" t="s">
        <v>177</v>
      </c>
      <c r="B11" s="48">
        <f>SUM(C11:I11)</f>
        <v>7139</v>
      </c>
      <c r="C11" s="54">
        <v>0</v>
      </c>
      <c r="D11" s="55">
        <v>68</v>
      </c>
      <c r="E11" s="55">
        <v>794</v>
      </c>
      <c r="F11" s="55">
        <v>2317</v>
      </c>
      <c r="G11" s="55">
        <v>2690</v>
      </c>
      <c r="H11" s="55">
        <v>1125</v>
      </c>
      <c r="I11" s="56">
        <v>145</v>
      </c>
      <c r="J11" s="48">
        <f t="shared" si="0"/>
        <v>3179</v>
      </c>
    </row>
    <row r="12" spans="1:10" ht="20.100000000000001" customHeight="1">
      <c r="A12" s="33" t="s">
        <v>194</v>
      </c>
      <c r="B12" s="48">
        <f>SUM(C12:I12)</f>
        <v>7042</v>
      </c>
      <c r="C12" s="54">
        <v>0</v>
      </c>
      <c r="D12" s="55">
        <v>61</v>
      </c>
      <c r="E12" s="55">
        <v>760</v>
      </c>
      <c r="F12" s="55">
        <v>2218</v>
      </c>
      <c r="G12" s="55">
        <v>2667</v>
      </c>
      <c r="H12" s="55">
        <v>1163</v>
      </c>
      <c r="I12" s="56">
        <v>173</v>
      </c>
      <c r="J12" s="48">
        <f t="shared" si="0"/>
        <v>3039</v>
      </c>
    </row>
    <row r="13" spans="1:10" ht="20.100000000000001" customHeight="1">
      <c r="A13" s="37" t="s">
        <v>198</v>
      </c>
      <c r="B13" s="57">
        <f>SUM(C13:I13)</f>
        <v>6874</v>
      </c>
      <c r="C13" s="58">
        <v>0</v>
      </c>
      <c r="D13" s="405">
        <v>54</v>
      </c>
      <c r="E13" s="405">
        <v>668</v>
      </c>
      <c r="F13" s="405">
        <v>2133</v>
      </c>
      <c r="G13" s="405">
        <v>2640</v>
      </c>
      <c r="H13" s="405">
        <v>1229</v>
      </c>
      <c r="I13" s="406">
        <v>150</v>
      </c>
      <c r="J13" s="59">
        <f>F13+E13+D13+C13</f>
        <v>2855</v>
      </c>
    </row>
    <row r="14" spans="1:10" ht="20.100000000000001" customHeight="1">
      <c r="A14" s="77" t="s">
        <v>131</v>
      </c>
      <c r="B14" s="91"/>
      <c r="C14" s="91"/>
      <c r="D14" s="91"/>
      <c r="E14" s="91"/>
      <c r="F14" s="91"/>
      <c r="G14" s="91"/>
      <c r="H14" s="91"/>
      <c r="I14" s="91"/>
    </row>
    <row r="15" spans="1:10" ht="20.100000000000001" customHeight="1">
      <c r="A15" s="347" t="s">
        <v>26</v>
      </c>
      <c r="B15" s="41" t="s">
        <v>18</v>
      </c>
      <c r="C15" s="388" t="s">
        <v>29</v>
      </c>
      <c r="D15" s="389" t="s">
        <v>27</v>
      </c>
      <c r="E15" s="389" t="s">
        <v>94</v>
      </c>
      <c r="F15" s="389" t="s">
        <v>95</v>
      </c>
      <c r="G15" s="414" t="s">
        <v>210</v>
      </c>
      <c r="H15" s="389" t="s">
        <v>96</v>
      </c>
      <c r="I15" s="390" t="s">
        <v>97</v>
      </c>
      <c r="J15" s="391" t="s">
        <v>28</v>
      </c>
    </row>
    <row r="16" spans="1:10" ht="20.100000000000001" customHeight="1">
      <c r="A16" s="33" t="s">
        <v>15</v>
      </c>
      <c r="B16" s="48">
        <v>7958</v>
      </c>
      <c r="C16" s="60">
        <f t="shared" ref="C16:I16" si="1">C4/$B4</f>
        <v>0</v>
      </c>
      <c r="D16" s="35">
        <f t="shared" si="1"/>
        <v>1.1309374214626791E-2</v>
      </c>
      <c r="E16" s="35">
        <f t="shared" si="1"/>
        <v>0.12616235234983664</v>
      </c>
      <c r="F16" s="35">
        <f t="shared" si="1"/>
        <v>0.43390299070118121</v>
      </c>
      <c r="G16" s="35">
        <f t="shared" si="1"/>
        <v>0.32608695652173914</v>
      </c>
      <c r="H16" s="35">
        <f t="shared" si="1"/>
        <v>9.2862528273435538E-2</v>
      </c>
      <c r="I16" s="36">
        <f t="shared" si="1"/>
        <v>9.6757979391806984E-3</v>
      </c>
      <c r="J16" s="61">
        <f>J4/B4</f>
        <v>0.57137471726564459</v>
      </c>
    </row>
    <row r="17" spans="1:10" ht="20.100000000000001" customHeight="1">
      <c r="A17" s="33" t="s">
        <v>16</v>
      </c>
      <c r="B17" s="48">
        <v>7758</v>
      </c>
      <c r="C17" s="60">
        <f t="shared" ref="C17:I18" si="2">C5/$B5</f>
        <v>0</v>
      </c>
      <c r="D17" s="35">
        <f t="shared" si="2"/>
        <v>1.3534416086620264E-2</v>
      </c>
      <c r="E17" s="35">
        <f t="shared" si="2"/>
        <v>0.1265790152101057</v>
      </c>
      <c r="F17" s="35">
        <f t="shared" si="2"/>
        <v>0.40770817220933231</v>
      </c>
      <c r="G17" s="35">
        <f t="shared" si="2"/>
        <v>0.34764114462490331</v>
      </c>
      <c r="H17" s="35">
        <f t="shared" si="2"/>
        <v>9.2162928589842749E-2</v>
      </c>
      <c r="I17" s="36">
        <f t="shared" si="2"/>
        <v>1.2503222480020624E-2</v>
      </c>
      <c r="J17" s="61">
        <f>J5/B5</f>
        <v>0.54782160350605824</v>
      </c>
    </row>
    <row r="18" spans="1:10" ht="20.100000000000001" customHeight="1">
      <c r="A18" s="33" t="s">
        <v>14</v>
      </c>
      <c r="B18" s="48">
        <v>7446</v>
      </c>
      <c r="C18" s="60">
        <f t="shared" si="2"/>
        <v>0</v>
      </c>
      <c r="D18" s="35">
        <f t="shared" si="2"/>
        <v>1.0341122750470052E-2</v>
      </c>
      <c r="E18" s="35">
        <f t="shared" si="2"/>
        <v>0.12476497448294387</v>
      </c>
      <c r="F18" s="35">
        <f t="shared" si="2"/>
        <v>0.39067955949503091</v>
      </c>
      <c r="G18" s="35">
        <f t="shared" si="2"/>
        <v>0.3600590921300027</v>
      </c>
      <c r="H18" s="35">
        <f t="shared" si="2"/>
        <v>0.10394842868654311</v>
      </c>
      <c r="I18" s="36">
        <f t="shared" si="2"/>
        <v>1.0206822455009401E-2</v>
      </c>
      <c r="J18" s="61">
        <f>J6/B6</f>
        <v>0.52578565672844479</v>
      </c>
    </row>
    <row r="19" spans="1:10" ht="20.100000000000001" customHeight="1">
      <c r="A19" s="62" t="s">
        <v>17</v>
      </c>
      <c r="B19" s="53">
        <v>7283</v>
      </c>
      <c r="C19" s="63">
        <v>1.3730605519703419E-4</v>
      </c>
      <c r="D19" s="64">
        <v>1.0435260194974599E-2</v>
      </c>
      <c r="E19" s="64">
        <v>0.11986818618701085</v>
      </c>
      <c r="F19" s="64">
        <v>0.35974186461622959</v>
      </c>
      <c r="G19" s="64">
        <v>0.38294658794452835</v>
      </c>
      <c r="H19" s="64">
        <v>0.11423863792393245</v>
      </c>
      <c r="I19" s="65">
        <v>1.2632157078127145E-2</v>
      </c>
      <c r="J19" s="66">
        <v>0.49018261705341204</v>
      </c>
    </row>
    <row r="20" spans="1:10" ht="20.100000000000001" customHeight="1">
      <c r="A20" s="67" t="s">
        <v>72</v>
      </c>
      <c r="B20" s="50">
        <v>7148</v>
      </c>
      <c r="C20" s="60">
        <f t="shared" ref="C20:J24" si="3">C8/$B8</f>
        <v>0</v>
      </c>
      <c r="D20" s="35">
        <f t="shared" si="3"/>
        <v>1.259093452714046E-2</v>
      </c>
      <c r="E20" s="35">
        <f t="shared" si="3"/>
        <v>0.12115277000559597</v>
      </c>
      <c r="F20" s="35">
        <f t="shared" si="3"/>
        <v>0.35436485730274203</v>
      </c>
      <c r="G20" s="35">
        <f t="shared" si="3"/>
        <v>0.38220481253497479</v>
      </c>
      <c r="H20" s="35">
        <f t="shared" si="3"/>
        <v>0.11499720201454952</v>
      </c>
      <c r="I20" s="36">
        <f t="shared" si="3"/>
        <v>1.4409625069949637E-2</v>
      </c>
      <c r="J20" s="61">
        <f t="shared" si="3"/>
        <v>0.48810856183547846</v>
      </c>
    </row>
    <row r="21" spans="1:10" ht="20.100000000000001" customHeight="1">
      <c r="A21" s="68" t="s">
        <v>90</v>
      </c>
      <c r="B21" s="53">
        <f>$B$9</f>
        <v>7324</v>
      </c>
      <c r="C21" s="63">
        <f t="shared" si="3"/>
        <v>0</v>
      </c>
      <c r="D21" s="64">
        <f t="shared" si="3"/>
        <v>1.0922992900054615E-2</v>
      </c>
      <c r="E21" s="64">
        <f t="shared" si="3"/>
        <v>0.12097214636810485</v>
      </c>
      <c r="F21" s="64">
        <f t="shared" si="3"/>
        <v>0.33424358274167121</v>
      </c>
      <c r="G21" s="64">
        <f t="shared" si="3"/>
        <v>0.3982796286182414</v>
      </c>
      <c r="H21" s="64">
        <f t="shared" si="3"/>
        <v>0.12165483342435827</v>
      </c>
      <c r="I21" s="65">
        <f t="shared" si="3"/>
        <v>1.3926815947569634E-2</v>
      </c>
      <c r="J21" s="66">
        <f t="shared" si="3"/>
        <v>0.4661387220098307</v>
      </c>
    </row>
    <row r="22" spans="1:10" ht="20.100000000000001" customHeight="1">
      <c r="A22" s="33" t="s">
        <v>115</v>
      </c>
      <c r="B22" s="48">
        <v>7191</v>
      </c>
      <c r="C22" s="69">
        <f t="shared" si="3"/>
        <v>0</v>
      </c>
      <c r="D22" s="70">
        <f t="shared" si="3"/>
        <v>9.3172020581282159E-3</v>
      </c>
      <c r="E22" s="70">
        <f t="shared" si="3"/>
        <v>0.11959393686552636</v>
      </c>
      <c r="F22" s="70">
        <f t="shared" si="3"/>
        <v>0.32540675844806005</v>
      </c>
      <c r="G22" s="70">
        <f t="shared" si="3"/>
        <v>0.38575997774996523</v>
      </c>
      <c r="H22" s="70">
        <f t="shared" si="3"/>
        <v>0.14087053261020721</v>
      </c>
      <c r="I22" s="71">
        <f t="shared" si="3"/>
        <v>1.905159226811292E-2</v>
      </c>
      <c r="J22" s="72">
        <f t="shared" si="3"/>
        <v>0.45431789737171463</v>
      </c>
    </row>
    <row r="23" spans="1:10" ht="20.100000000000001" customHeight="1">
      <c r="A23" s="33" t="s">
        <v>177</v>
      </c>
      <c r="B23" s="48">
        <f>B11</f>
        <v>7139</v>
      </c>
      <c r="C23" s="69">
        <f t="shared" si="3"/>
        <v>0</v>
      </c>
      <c r="D23" s="70">
        <f t="shared" si="3"/>
        <v>9.5251435775318676E-3</v>
      </c>
      <c r="E23" s="70">
        <f t="shared" si="3"/>
        <v>0.11122005883176915</v>
      </c>
      <c r="F23" s="70">
        <f t="shared" si="3"/>
        <v>0.32455525984031375</v>
      </c>
      <c r="G23" s="70">
        <f t="shared" si="3"/>
        <v>0.37680347387589297</v>
      </c>
      <c r="H23" s="70">
        <f t="shared" si="3"/>
        <v>0.15758509595181397</v>
      </c>
      <c r="I23" s="71">
        <f t="shared" si="3"/>
        <v>2.0310967922678246E-2</v>
      </c>
      <c r="J23" s="72">
        <f t="shared" si="3"/>
        <v>0.44530046224961478</v>
      </c>
    </row>
    <row r="24" spans="1:10" ht="20.100000000000001" customHeight="1">
      <c r="A24" s="33" t="s">
        <v>194</v>
      </c>
      <c r="B24" s="48">
        <f>B12</f>
        <v>7042</v>
      </c>
      <c r="C24" s="69">
        <f t="shared" si="3"/>
        <v>0</v>
      </c>
      <c r="D24" s="70">
        <f t="shared" si="3"/>
        <v>8.6623118432263557E-3</v>
      </c>
      <c r="E24" s="70">
        <f t="shared" si="3"/>
        <v>0.10792388525986936</v>
      </c>
      <c r="F24" s="70">
        <f t="shared" si="3"/>
        <v>0.3149673388241977</v>
      </c>
      <c r="G24" s="70">
        <f t="shared" si="3"/>
        <v>0.37872763419483102</v>
      </c>
      <c r="H24" s="70">
        <f t="shared" si="3"/>
        <v>0.16515194547003692</v>
      </c>
      <c r="I24" s="71">
        <f t="shared" si="3"/>
        <v>2.4566884407838684E-2</v>
      </c>
      <c r="J24" s="72">
        <f t="shared" si="3"/>
        <v>0.4315535359272934</v>
      </c>
    </row>
    <row r="25" spans="1:10" ht="20.100000000000001" customHeight="1">
      <c r="A25" s="37" t="s">
        <v>198</v>
      </c>
      <c r="B25" s="57">
        <f>B13</f>
        <v>6874</v>
      </c>
      <c r="C25" s="73">
        <f>C13/$B13</f>
        <v>0</v>
      </c>
      <c r="D25" s="74">
        <f t="shared" ref="D25:J25" si="4">D13/$B13</f>
        <v>7.8556881000872852E-3</v>
      </c>
      <c r="E25" s="74">
        <f t="shared" si="4"/>
        <v>9.7177771312190867E-2</v>
      </c>
      <c r="F25" s="74">
        <f t="shared" si="4"/>
        <v>0.31029967995344776</v>
      </c>
      <c r="G25" s="74">
        <f t="shared" si="4"/>
        <v>0.38405586267093395</v>
      </c>
      <c r="H25" s="74">
        <f t="shared" si="4"/>
        <v>0.17878964212976434</v>
      </c>
      <c r="I25" s="75">
        <f t="shared" si="4"/>
        <v>2.1821355833575792E-2</v>
      </c>
      <c r="J25" s="76">
        <f t="shared" si="4"/>
        <v>0.41533313936572591</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sheetData>
  <phoneticPr fontId="2"/>
  <pageMargins left="0.25" right="0.25" top="0.75" bottom="0.75" header="0.3" footer="0.3"/>
  <pageSetup paperSize="9" scale="77" orientation="portrait" r:id="rId1"/>
  <headerFooter alignWithMargins="0">
    <oddHeader>&amp;C福井県</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62"/>
  <sheetViews>
    <sheetView view="pageBreakPreview" zoomScaleNormal="100" zoomScaleSheetLayoutView="100" workbookViewId="0">
      <selection activeCell="J14" sqref="J14"/>
    </sheetView>
  </sheetViews>
  <sheetFormatPr defaultRowHeight="13.5"/>
  <cols>
    <col min="1" max="1" width="10.625" style="77" customWidth="1"/>
    <col min="2" max="20" width="8.625" style="77" customWidth="1"/>
    <col min="21" max="16384" width="9" style="77"/>
  </cols>
  <sheetData>
    <row r="1" spans="1:10" ht="20.100000000000001" customHeight="1"/>
    <row r="2" spans="1:10" ht="20.100000000000001" customHeight="1">
      <c r="A2" s="77" t="s">
        <v>163</v>
      </c>
    </row>
    <row r="3" spans="1:10" ht="20.100000000000001" customHeight="1">
      <c r="A3" s="347" t="s">
        <v>26</v>
      </c>
      <c r="B3" s="41" t="s">
        <v>18</v>
      </c>
      <c r="C3" s="388" t="s">
        <v>29</v>
      </c>
      <c r="D3" s="389" t="s">
        <v>27</v>
      </c>
      <c r="E3" s="389" t="s">
        <v>94</v>
      </c>
      <c r="F3" s="389" t="s">
        <v>95</v>
      </c>
      <c r="G3" s="414" t="s">
        <v>210</v>
      </c>
      <c r="H3" s="389" t="s">
        <v>96</v>
      </c>
      <c r="I3" s="389" t="s">
        <v>97</v>
      </c>
      <c r="J3" s="412" t="s">
        <v>28</v>
      </c>
    </row>
    <row r="4" spans="1:10" ht="20.100000000000001" customHeight="1">
      <c r="A4" s="43" t="s">
        <v>15</v>
      </c>
      <c r="B4" s="44">
        <f t="shared" ref="B4:B10" si="0">SUM(C4:I4)</f>
        <v>3617</v>
      </c>
      <c r="C4" s="46">
        <v>0</v>
      </c>
      <c r="D4" s="46">
        <v>85</v>
      </c>
      <c r="E4" s="46">
        <v>762</v>
      </c>
      <c r="F4" s="46">
        <v>1861</v>
      </c>
      <c r="G4" s="46">
        <v>755</v>
      </c>
      <c r="H4" s="46">
        <v>141</v>
      </c>
      <c r="I4" s="79">
        <v>13</v>
      </c>
      <c r="J4" s="80">
        <f t="shared" ref="J4:J9" si="1">SUM(C4:F4)</f>
        <v>2708</v>
      </c>
    </row>
    <row r="5" spans="1:10" ht="20.100000000000001" customHeight="1">
      <c r="A5" s="33" t="s">
        <v>16</v>
      </c>
      <c r="B5" s="48">
        <f t="shared" si="0"/>
        <v>3658</v>
      </c>
      <c r="C5" s="50">
        <v>0</v>
      </c>
      <c r="D5" s="50">
        <v>98</v>
      </c>
      <c r="E5" s="50">
        <v>730</v>
      </c>
      <c r="F5" s="50">
        <v>1783</v>
      </c>
      <c r="G5" s="50">
        <v>866</v>
      </c>
      <c r="H5" s="50">
        <v>162</v>
      </c>
      <c r="I5" s="81">
        <v>19</v>
      </c>
      <c r="J5" s="82">
        <f t="shared" si="1"/>
        <v>2611</v>
      </c>
    </row>
    <row r="6" spans="1:10" ht="20.100000000000001" customHeight="1">
      <c r="A6" s="33" t="s">
        <v>14</v>
      </c>
      <c r="B6" s="48">
        <f t="shared" si="0"/>
        <v>3396</v>
      </c>
      <c r="C6" s="50">
        <v>0</v>
      </c>
      <c r="D6" s="50">
        <v>71</v>
      </c>
      <c r="E6" s="50">
        <v>658</v>
      </c>
      <c r="F6" s="50">
        <v>1601</v>
      </c>
      <c r="G6" s="50">
        <v>875</v>
      </c>
      <c r="H6" s="50">
        <v>172</v>
      </c>
      <c r="I6" s="81">
        <v>19</v>
      </c>
      <c r="J6" s="82">
        <f t="shared" si="1"/>
        <v>2330</v>
      </c>
    </row>
    <row r="7" spans="1:10" ht="20.100000000000001" customHeight="1">
      <c r="A7" s="83" t="s">
        <v>17</v>
      </c>
      <c r="B7" s="48">
        <f t="shared" si="0"/>
        <v>3348</v>
      </c>
      <c r="C7" s="50">
        <v>1</v>
      </c>
      <c r="D7" s="50">
        <v>70</v>
      </c>
      <c r="E7" s="50">
        <v>603</v>
      </c>
      <c r="F7" s="50">
        <v>1500</v>
      </c>
      <c r="G7" s="50">
        <v>957</v>
      </c>
      <c r="H7" s="50">
        <v>198</v>
      </c>
      <c r="I7" s="81">
        <v>19</v>
      </c>
      <c r="J7" s="82">
        <f t="shared" si="1"/>
        <v>2174</v>
      </c>
    </row>
    <row r="8" spans="1:10" ht="20.100000000000001" customHeight="1">
      <c r="A8" s="83" t="s">
        <v>72</v>
      </c>
      <c r="B8" s="48">
        <f t="shared" si="0"/>
        <v>3232</v>
      </c>
      <c r="C8" s="50">
        <v>0</v>
      </c>
      <c r="D8" s="50">
        <v>82</v>
      </c>
      <c r="E8" s="50">
        <v>601</v>
      </c>
      <c r="F8" s="50">
        <v>1382</v>
      </c>
      <c r="G8" s="50">
        <v>921</v>
      </c>
      <c r="H8" s="50">
        <v>213</v>
      </c>
      <c r="I8" s="81">
        <v>33</v>
      </c>
      <c r="J8" s="82">
        <f t="shared" si="1"/>
        <v>2065</v>
      </c>
    </row>
    <row r="9" spans="1:10" ht="20.100000000000001" customHeight="1">
      <c r="A9" s="83" t="s">
        <v>89</v>
      </c>
      <c r="B9" s="48">
        <f t="shared" si="0"/>
        <v>3311</v>
      </c>
      <c r="C9" s="50">
        <v>0</v>
      </c>
      <c r="D9" s="50">
        <v>73</v>
      </c>
      <c r="E9" s="50">
        <v>613</v>
      </c>
      <c r="F9" s="50">
        <v>1366</v>
      </c>
      <c r="G9" s="50">
        <v>989</v>
      </c>
      <c r="H9" s="50">
        <v>247</v>
      </c>
      <c r="I9" s="81">
        <v>23</v>
      </c>
      <c r="J9" s="82">
        <f t="shared" si="1"/>
        <v>2052</v>
      </c>
    </row>
    <row r="10" spans="1:10" ht="20.100000000000001" customHeight="1">
      <c r="A10" s="83" t="s">
        <v>115</v>
      </c>
      <c r="B10" s="48">
        <f t="shared" si="0"/>
        <v>3311</v>
      </c>
      <c r="C10" s="50">
        <v>0</v>
      </c>
      <c r="D10" s="50">
        <v>62</v>
      </c>
      <c r="E10" s="50">
        <v>606</v>
      </c>
      <c r="F10" s="50">
        <v>1345</v>
      </c>
      <c r="G10" s="50">
        <v>991</v>
      </c>
      <c r="H10" s="50">
        <v>272</v>
      </c>
      <c r="I10" s="81">
        <v>35</v>
      </c>
      <c r="J10" s="82">
        <f>D10+E10+F10</f>
        <v>2013</v>
      </c>
    </row>
    <row r="11" spans="1:10" ht="20.100000000000001" customHeight="1">
      <c r="A11" s="83" t="s">
        <v>177</v>
      </c>
      <c r="B11" s="48">
        <f t="shared" ref="B11:B13" si="2">SUM(C11:I11)</f>
        <v>3198</v>
      </c>
      <c r="C11" s="50">
        <v>0</v>
      </c>
      <c r="D11" s="50">
        <v>62</v>
      </c>
      <c r="E11" s="50">
        <v>569</v>
      </c>
      <c r="F11" s="50">
        <v>1257</v>
      </c>
      <c r="G11" s="50">
        <v>968</v>
      </c>
      <c r="H11" s="50">
        <v>302</v>
      </c>
      <c r="I11" s="81">
        <v>40</v>
      </c>
      <c r="J11" s="82">
        <f t="shared" ref="J11:J12" si="3">D11+E11+F11</f>
        <v>1888</v>
      </c>
    </row>
    <row r="12" spans="1:10" ht="20.100000000000001" customHeight="1">
      <c r="A12" s="83" t="s">
        <v>194</v>
      </c>
      <c r="B12" s="48">
        <f t="shared" ref="B12" si="4">SUM(C12:I12)</f>
        <v>3202</v>
      </c>
      <c r="C12" s="50">
        <v>0</v>
      </c>
      <c r="D12" s="50">
        <v>55</v>
      </c>
      <c r="E12" s="50">
        <v>538</v>
      </c>
      <c r="F12" s="50">
        <v>1241</v>
      </c>
      <c r="G12" s="50">
        <v>961</v>
      </c>
      <c r="H12" s="50">
        <v>342</v>
      </c>
      <c r="I12" s="81">
        <v>65</v>
      </c>
      <c r="J12" s="82">
        <f t="shared" si="3"/>
        <v>1834</v>
      </c>
    </row>
    <row r="13" spans="1:10" ht="20.100000000000001" customHeight="1">
      <c r="A13" s="85" t="s">
        <v>198</v>
      </c>
      <c r="B13" s="57">
        <f t="shared" si="2"/>
        <v>3020</v>
      </c>
      <c r="C13" s="86">
        <v>0</v>
      </c>
      <c r="D13" s="86">
        <v>50</v>
      </c>
      <c r="E13" s="86">
        <v>447</v>
      </c>
      <c r="F13" s="86">
        <v>1184</v>
      </c>
      <c r="G13" s="86">
        <v>964</v>
      </c>
      <c r="H13" s="86">
        <v>331</v>
      </c>
      <c r="I13" s="87">
        <v>44</v>
      </c>
      <c r="J13" s="88">
        <f>D13+E13+F13</f>
        <v>1681</v>
      </c>
    </row>
    <row r="14" spans="1:10" ht="20.100000000000001" customHeight="1">
      <c r="A14" s="89"/>
      <c r="B14" s="84"/>
      <c r="C14" s="84"/>
      <c r="D14" s="84"/>
      <c r="E14" s="84"/>
      <c r="F14" s="84"/>
      <c r="G14" s="84"/>
      <c r="H14" s="84"/>
      <c r="I14" s="84"/>
      <c r="J14" s="90"/>
    </row>
    <row r="15" spans="1:10" ht="20.100000000000001" customHeight="1">
      <c r="A15" s="77" t="s">
        <v>164</v>
      </c>
      <c r="B15" s="91"/>
      <c r="C15" s="91"/>
      <c r="D15" s="91"/>
      <c r="E15" s="91"/>
      <c r="F15" s="91"/>
      <c r="G15" s="91"/>
      <c r="H15" s="91"/>
      <c r="I15" s="91"/>
    </row>
    <row r="16" spans="1:10" ht="20.100000000000001" customHeight="1">
      <c r="A16" s="347" t="s">
        <v>26</v>
      </c>
      <c r="B16" s="41" t="s">
        <v>18</v>
      </c>
      <c r="C16" s="388" t="s">
        <v>29</v>
      </c>
      <c r="D16" s="389" t="s">
        <v>27</v>
      </c>
      <c r="E16" s="389" t="s">
        <v>94</v>
      </c>
      <c r="F16" s="389" t="s">
        <v>95</v>
      </c>
      <c r="G16" s="414" t="s">
        <v>210</v>
      </c>
      <c r="H16" s="389" t="s">
        <v>96</v>
      </c>
      <c r="I16" s="389" t="s">
        <v>97</v>
      </c>
      <c r="J16" s="412" t="s">
        <v>28</v>
      </c>
    </row>
    <row r="17" spans="1:10" ht="20.100000000000001" customHeight="1">
      <c r="A17" s="33" t="s">
        <v>15</v>
      </c>
      <c r="B17" s="48">
        <v>3617</v>
      </c>
      <c r="C17" s="35">
        <v>0</v>
      </c>
      <c r="D17" s="92">
        <f t="shared" ref="D17:J19" si="5">D4/$B4</f>
        <v>2.3500138236107273E-2</v>
      </c>
      <c r="E17" s="92">
        <f t="shared" si="5"/>
        <v>0.21067182748133811</v>
      </c>
      <c r="F17" s="92">
        <f t="shared" si="5"/>
        <v>0.51451479126347799</v>
      </c>
      <c r="G17" s="92">
        <f t="shared" si="5"/>
        <v>0.20873652197954107</v>
      </c>
      <c r="H17" s="92">
        <f t="shared" si="5"/>
        <v>3.8982582250483823E-2</v>
      </c>
      <c r="I17" s="93">
        <f t="shared" si="5"/>
        <v>3.5941387890517005E-3</v>
      </c>
      <c r="J17" s="36">
        <f t="shared" si="5"/>
        <v>0.74868675698092346</v>
      </c>
    </row>
    <row r="18" spans="1:10" ht="20.100000000000001" customHeight="1">
      <c r="A18" s="33" t="s">
        <v>16</v>
      </c>
      <c r="B18" s="48">
        <v>3658</v>
      </c>
      <c r="C18" s="35">
        <v>0</v>
      </c>
      <c r="D18" s="92">
        <f t="shared" si="5"/>
        <v>2.6790595954073265E-2</v>
      </c>
      <c r="E18" s="92">
        <f t="shared" si="5"/>
        <v>0.19956260251503555</v>
      </c>
      <c r="F18" s="92">
        <f t="shared" si="5"/>
        <v>0.48742482230727174</v>
      </c>
      <c r="G18" s="92">
        <f t="shared" si="5"/>
        <v>0.23674138873701475</v>
      </c>
      <c r="H18" s="92">
        <f t="shared" si="5"/>
        <v>4.4286495352651722E-2</v>
      </c>
      <c r="I18" s="93">
        <f t="shared" si="5"/>
        <v>5.1940951339529799E-3</v>
      </c>
      <c r="J18" s="36">
        <f t="shared" si="5"/>
        <v>0.71377802077638053</v>
      </c>
    </row>
    <row r="19" spans="1:10" ht="20.100000000000001" customHeight="1">
      <c r="A19" s="33" t="s">
        <v>14</v>
      </c>
      <c r="B19" s="48">
        <v>3396</v>
      </c>
      <c r="C19" s="35">
        <v>0</v>
      </c>
      <c r="D19" s="92">
        <f t="shared" si="5"/>
        <v>2.0906949352179034E-2</v>
      </c>
      <c r="E19" s="92">
        <f t="shared" si="5"/>
        <v>0.19375736160188456</v>
      </c>
      <c r="F19" s="92">
        <f t="shared" si="5"/>
        <v>0.4714369846878681</v>
      </c>
      <c r="G19" s="92">
        <f t="shared" si="5"/>
        <v>0.25765606595995288</v>
      </c>
      <c r="H19" s="92">
        <f t="shared" si="5"/>
        <v>5.0647820965842166E-2</v>
      </c>
      <c r="I19" s="93">
        <f t="shared" si="5"/>
        <v>5.5948174322732625E-3</v>
      </c>
      <c r="J19" s="36">
        <f t="shared" si="5"/>
        <v>0.68610129564193167</v>
      </c>
    </row>
    <row r="20" spans="1:10" ht="20.100000000000001" customHeight="1">
      <c r="A20" s="62" t="s">
        <v>17</v>
      </c>
      <c r="B20" s="48">
        <v>3348</v>
      </c>
      <c r="C20" s="64">
        <v>0</v>
      </c>
      <c r="D20" s="92">
        <v>2.0908004778972519E-2</v>
      </c>
      <c r="E20" s="92">
        <v>0.18010752688172044</v>
      </c>
      <c r="F20" s="92">
        <v>0.44802867383512546</v>
      </c>
      <c r="G20" s="92">
        <v>0.28584229390681004</v>
      </c>
      <c r="H20" s="92">
        <v>5.9139784946236562E-2</v>
      </c>
      <c r="I20" s="93">
        <v>5.675029868578256E-3</v>
      </c>
      <c r="J20" s="65">
        <v>0.93488649940262847</v>
      </c>
    </row>
    <row r="21" spans="1:10" ht="20.100000000000001" customHeight="1">
      <c r="A21" s="33" t="s">
        <v>72</v>
      </c>
      <c r="B21" s="48">
        <v>3232</v>
      </c>
      <c r="C21" s="35">
        <f t="shared" ref="C21:J25" si="6">C8/$B21</f>
        <v>0</v>
      </c>
      <c r="D21" s="35">
        <f t="shared" si="6"/>
        <v>2.5371287128712873E-2</v>
      </c>
      <c r="E21" s="35">
        <f t="shared" si="6"/>
        <v>0.1859529702970297</v>
      </c>
      <c r="F21" s="35">
        <f t="shared" si="6"/>
        <v>0.42759900990099009</v>
      </c>
      <c r="G21" s="35">
        <f t="shared" si="6"/>
        <v>0.28496287128712872</v>
      </c>
      <c r="H21" s="35">
        <f t="shared" si="6"/>
        <v>6.5903465346534656E-2</v>
      </c>
      <c r="I21" s="94">
        <f t="shared" si="6"/>
        <v>1.0210396039603961E-2</v>
      </c>
      <c r="J21" s="413">
        <f t="shared" si="6"/>
        <v>0.63892326732673266</v>
      </c>
    </row>
    <row r="22" spans="1:10" ht="20.100000000000001" customHeight="1">
      <c r="A22" s="62" t="s">
        <v>89</v>
      </c>
      <c r="B22" s="53">
        <f>$B$9</f>
        <v>3311</v>
      </c>
      <c r="C22" s="64">
        <f t="shared" si="6"/>
        <v>0</v>
      </c>
      <c r="D22" s="64">
        <f t="shared" si="6"/>
        <v>2.2047719722138325E-2</v>
      </c>
      <c r="E22" s="64">
        <f t="shared" si="6"/>
        <v>0.18514044095439444</v>
      </c>
      <c r="F22" s="64">
        <f t="shared" si="6"/>
        <v>0.41256418000604045</v>
      </c>
      <c r="G22" s="64">
        <f t="shared" si="6"/>
        <v>0.29870129870129869</v>
      </c>
      <c r="H22" s="64">
        <f t="shared" si="6"/>
        <v>7.4599818785865302E-2</v>
      </c>
      <c r="I22" s="95">
        <f t="shared" si="6"/>
        <v>6.9465418302627601E-3</v>
      </c>
      <c r="J22" s="413">
        <f t="shared" si="6"/>
        <v>0.61975234068257323</v>
      </c>
    </row>
    <row r="23" spans="1:10" ht="20.100000000000001" customHeight="1">
      <c r="A23" s="33" t="s">
        <v>115</v>
      </c>
      <c r="B23" s="96">
        <v>3311</v>
      </c>
      <c r="C23" s="64">
        <f t="shared" si="6"/>
        <v>0</v>
      </c>
      <c r="D23" s="70">
        <f t="shared" si="6"/>
        <v>1.8725460585925703E-2</v>
      </c>
      <c r="E23" s="70">
        <f t="shared" si="6"/>
        <v>0.18302627604953187</v>
      </c>
      <c r="F23" s="70">
        <f t="shared" si="6"/>
        <v>0.40622168529145275</v>
      </c>
      <c r="G23" s="70">
        <f t="shared" si="6"/>
        <v>0.29930534581697371</v>
      </c>
      <c r="H23" s="70">
        <f t="shared" si="6"/>
        <v>8.2150407731803085E-2</v>
      </c>
      <c r="I23" s="97">
        <f t="shared" si="6"/>
        <v>1.0570824524312896E-2</v>
      </c>
      <c r="J23" s="71">
        <f t="shared" si="6"/>
        <v>0.60797342192691028</v>
      </c>
    </row>
    <row r="24" spans="1:10" ht="20.100000000000001" customHeight="1">
      <c r="A24" s="33" t="s">
        <v>177</v>
      </c>
      <c r="B24" s="96">
        <f>B11</f>
        <v>3198</v>
      </c>
      <c r="C24" s="64">
        <f t="shared" si="6"/>
        <v>0</v>
      </c>
      <c r="D24" s="70">
        <f t="shared" si="6"/>
        <v>1.9387116948092559E-2</v>
      </c>
      <c r="E24" s="70">
        <f t="shared" si="6"/>
        <v>0.17792370231394622</v>
      </c>
      <c r="F24" s="70">
        <f t="shared" si="6"/>
        <v>0.39305816135084426</v>
      </c>
      <c r="G24" s="70">
        <f t="shared" si="6"/>
        <v>0.30268918073796125</v>
      </c>
      <c r="H24" s="70">
        <f t="shared" si="6"/>
        <v>9.443402126328955E-2</v>
      </c>
      <c r="I24" s="97">
        <f t="shared" si="6"/>
        <v>1.2507817385866166E-2</v>
      </c>
      <c r="J24" s="71">
        <f t="shared" si="6"/>
        <v>0.59036898061288301</v>
      </c>
    </row>
    <row r="25" spans="1:10" ht="20.100000000000001" customHeight="1">
      <c r="A25" s="33" t="s">
        <v>194</v>
      </c>
      <c r="B25" s="96">
        <f>B12</f>
        <v>3202</v>
      </c>
      <c r="C25" s="64">
        <f t="shared" si="6"/>
        <v>0</v>
      </c>
      <c r="D25" s="70">
        <f t="shared" si="6"/>
        <v>1.7176764522173642E-2</v>
      </c>
      <c r="E25" s="70">
        <f t="shared" si="6"/>
        <v>0.16801998750780761</v>
      </c>
      <c r="F25" s="70">
        <f t="shared" si="6"/>
        <v>0.38757026858213617</v>
      </c>
      <c r="G25" s="70">
        <f t="shared" si="6"/>
        <v>0.30012492192379764</v>
      </c>
      <c r="H25" s="70">
        <f t="shared" si="6"/>
        <v>0.10680824484697064</v>
      </c>
      <c r="I25" s="97">
        <f t="shared" si="6"/>
        <v>2.0299812617114305E-2</v>
      </c>
      <c r="J25" s="71">
        <f t="shared" si="6"/>
        <v>0.57276702061211737</v>
      </c>
    </row>
    <row r="26" spans="1:10" ht="20.100000000000001" customHeight="1">
      <c r="A26" s="37" t="s">
        <v>198</v>
      </c>
      <c r="B26" s="98">
        <f>B13</f>
        <v>3020</v>
      </c>
      <c r="C26" s="99">
        <f t="shared" ref="C26:J26" si="7">C13/$B26</f>
        <v>0</v>
      </c>
      <c r="D26" s="74">
        <f t="shared" si="7"/>
        <v>1.6556291390728478E-2</v>
      </c>
      <c r="E26" s="74">
        <f t="shared" si="7"/>
        <v>0.14801324503311258</v>
      </c>
      <c r="F26" s="74">
        <f t="shared" si="7"/>
        <v>0.39205298013245032</v>
      </c>
      <c r="G26" s="74">
        <f t="shared" si="7"/>
        <v>0.31920529801324504</v>
      </c>
      <c r="H26" s="74">
        <f t="shared" si="7"/>
        <v>0.10960264900662252</v>
      </c>
      <c r="I26" s="100">
        <f t="shared" si="7"/>
        <v>1.456953642384106E-2</v>
      </c>
      <c r="J26" s="75">
        <f t="shared" si="7"/>
        <v>0.55662251655629136</v>
      </c>
    </row>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sheetData>
  <phoneticPr fontId="2"/>
  <pageMargins left="0.25" right="0.25" top="0.75" bottom="0.75" header="0.3" footer="0.3"/>
  <pageSetup paperSize="9" scale="77" orientation="portrait" r:id="rId1"/>
  <headerFooter alignWithMargins="0">
    <oddHeader>&amp;C福井県</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M88"/>
  <sheetViews>
    <sheetView view="pageBreakPreview" zoomScale="70" zoomScaleNormal="100" zoomScaleSheetLayoutView="70" workbookViewId="0">
      <selection activeCell="V26" sqref="V26"/>
    </sheetView>
  </sheetViews>
  <sheetFormatPr defaultRowHeight="13.5"/>
  <cols>
    <col min="1" max="1" width="10.625" style="77" customWidth="1"/>
    <col min="2" max="21" width="8.625" style="77" customWidth="1"/>
    <col min="22" max="16384" width="9" style="77"/>
  </cols>
  <sheetData>
    <row r="1" spans="1:13" ht="20.100000000000001" customHeight="1">
      <c r="A1" s="91" t="s">
        <v>165</v>
      </c>
    </row>
    <row r="2" spans="1:13" ht="20.100000000000001" customHeight="1">
      <c r="A2" s="188"/>
    </row>
    <row r="3" spans="1:13" ht="20.100000000000001" customHeight="1">
      <c r="B3" s="22"/>
      <c r="C3" s="42" t="s">
        <v>15</v>
      </c>
      <c r="D3" s="3" t="s">
        <v>16</v>
      </c>
      <c r="E3" s="3" t="s">
        <v>14</v>
      </c>
      <c r="F3" s="3" t="s">
        <v>17</v>
      </c>
      <c r="G3" s="3" t="s">
        <v>72</v>
      </c>
      <c r="H3" s="3" t="s">
        <v>89</v>
      </c>
      <c r="I3" s="3" t="s">
        <v>115</v>
      </c>
      <c r="J3" s="3" t="s">
        <v>180</v>
      </c>
      <c r="K3" s="3" t="s">
        <v>199</v>
      </c>
      <c r="L3" s="78" t="s">
        <v>198</v>
      </c>
    </row>
    <row r="4" spans="1:13" ht="20.100000000000001" customHeight="1">
      <c r="B4" s="102" t="s">
        <v>30</v>
      </c>
      <c r="C4" s="45">
        <v>85</v>
      </c>
      <c r="D4" s="46">
        <v>98</v>
      </c>
      <c r="E4" s="46">
        <v>71</v>
      </c>
      <c r="F4" s="46">
        <v>71</v>
      </c>
      <c r="G4" s="46">
        <v>82</v>
      </c>
      <c r="H4" s="46">
        <v>73</v>
      </c>
      <c r="I4" s="298">
        <v>62</v>
      </c>
      <c r="J4" s="298">
        <v>62</v>
      </c>
      <c r="K4" s="298">
        <v>50</v>
      </c>
      <c r="L4" s="299">
        <v>50</v>
      </c>
    </row>
    <row r="5" spans="1:13" ht="20.100000000000001" customHeight="1">
      <c r="B5" s="67" t="s">
        <v>32</v>
      </c>
      <c r="C5" s="49">
        <v>80</v>
      </c>
      <c r="D5" s="50">
        <v>112</v>
      </c>
      <c r="E5" s="50">
        <v>75</v>
      </c>
      <c r="F5" s="50">
        <v>66</v>
      </c>
      <c r="G5" s="50">
        <v>67</v>
      </c>
      <c r="H5" s="50">
        <v>75</v>
      </c>
      <c r="I5" s="300">
        <v>63</v>
      </c>
      <c r="J5" s="300">
        <v>70</v>
      </c>
      <c r="K5" s="300">
        <v>46</v>
      </c>
      <c r="L5" s="301">
        <v>54</v>
      </c>
    </row>
    <row r="6" spans="1:13" ht="20.100000000000001" customHeight="1">
      <c r="B6" s="67" t="s">
        <v>33</v>
      </c>
      <c r="C6" s="49">
        <v>125</v>
      </c>
      <c r="D6" s="50">
        <v>94</v>
      </c>
      <c r="E6" s="50">
        <v>102</v>
      </c>
      <c r="F6" s="50">
        <v>107</v>
      </c>
      <c r="G6" s="50">
        <v>111</v>
      </c>
      <c r="H6" s="50">
        <v>99</v>
      </c>
      <c r="I6" s="300">
        <v>98</v>
      </c>
      <c r="J6" s="300">
        <v>71</v>
      </c>
      <c r="K6" s="300">
        <v>81</v>
      </c>
      <c r="L6" s="301">
        <v>66</v>
      </c>
    </row>
    <row r="7" spans="1:13" ht="20.100000000000001" customHeight="1">
      <c r="B7" s="67" t="s">
        <v>34</v>
      </c>
      <c r="C7" s="49">
        <v>123</v>
      </c>
      <c r="D7" s="50">
        <v>160</v>
      </c>
      <c r="E7" s="50">
        <v>124</v>
      </c>
      <c r="F7" s="50">
        <v>118</v>
      </c>
      <c r="G7" s="50">
        <v>121</v>
      </c>
      <c r="H7" s="50">
        <v>121</v>
      </c>
      <c r="I7" s="300">
        <v>118</v>
      </c>
      <c r="J7" s="300">
        <v>132</v>
      </c>
      <c r="K7" s="300">
        <v>95</v>
      </c>
      <c r="L7" s="301">
        <v>85</v>
      </c>
      <c r="M7" s="392" t="s">
        <v>117</v>
      </c>
    </row>
    <row r="8" spans="1:13" ht="20.100000000000001" customHeight="1">
      <c r="B8" s="67" t="s">
        <v>35</v>
      </c>
      <c r="C8" s="49">
        <v>183</v>
      </c>
      <c r="D8" s="50">
        <v>166</v>
      </c>
      <c r="E8" s="50">
        <v>143</v>
      </c>
      <c r="F8" s="50">
        <v>145</v>
      </c>
      <c r="G8" s="50">
        <v>129</v>
      </c>
      <c r="H8" s="50">
        <v>143</v>
      </c>
      <c r="I8" s="300">
        <v>149</v>
      </c>
      <c r="J8" s="300">
        <v>119</v>
      </c>
      <c r="K8" s="300">
        <v>122</v>
      </c>
      <c r="L8" s="301">
        <v>102</v>
      </c>
      <c r="M8" s="392" t="s">
        <v>117</v>
      </c>
    </row>
    <row r="9" spans="1:13" ht="20.100000000000001" customHeight="1">
      <c r="B9" s="67" t="s">
        <v>36</v>
      </c>
      <c r="C9" s="49">
        <v>251</v>
      </c>
      <c r="D9" s="50">
        <v>198</v>
      </c>
      <c r="E9" s="50">
        <v>214</v>
      </c>
      <c r="F9" s="50">
        <v>167</v>
      </c>
      <c r="G9" s="50">
        <v>173</v>
      </c>
      <c r="H9" s="50">
        <v>175</v>
      </c>
      <c r="I9" s="300">
        <v>178</v>
      </c>
      <c r="J9" s="300">
        <v>177</v>
      </c>
      <c r="K9" s="300">
        <v>194</v>
      </c>
      <c r="L9" s="301">
        <v>140</v>
      </c>
      <c r="M9" s="392" t="s">
        <v>117</v>
      </c>
    </row>
    <row r="10" spans="1:13" ht="20.100000000000001" customHeight="1">
      <c r="B10" s="67" t="s">
        <v>37</v>
      </c>
      <c r="C10" s="49">
        <v>318</v>
      </c>
      <c r="D10" s="50">
        <v>277</v>
      </c>
      <c r="E10" s="50">
        <v>232</v>
      </c>
      <c r="F10" s="50">
        <v>236</v>
      </c>
      <c r="G10" s="50">
        <v>221</v>
      </c>
      <c r="H10" s="50">
        <v>221</v>
      </c>
      <c r="I10" s="300">
        <v>231</v>
      </c>
      <c r="J10" s="300">
        <v>191</v>
      </c>
      <c r="K10" s="300">
        <v>184</v>
      </c>
      <c r="L10" s="301">
        <v>200</v>
      </c>
      <c r="M10" s="392" t="s">
        <v>117</v>
      </c>
    </row>
    <row r="11" spans="1:13" ht="20.100000000000001" customHeight="1">
      <c r="B11" s="67" t="s">
        <v>38</v>
      </c>
      <c r="C11" s="49">
        <v>364</v>
      </c>
      <c r="D11" s="50">
        <v>342</v>
      </c>
      <c r="E11" s="50">
        <v>323</v>
      </c>
      <c r="F11" s="50">
        <v>282</v>
      </c>
      <c r="G11" s="50">
        <v>245</v>
      </c>
      <c r="H11" s="50">
        <v>249</v>
      </c>
      <c r="I11" s="300">
        <v>218</v>
      </c>
      <c r="J11" s="300">
        <v>226</v>
      </c>
      <c r="K11" s="300">
        <v>259</v>
      </c>
      <c r="L11" s="301">
        <v>225</v>
      </c>
      <c r="M11" s="392" t="s">
        <v>117</v>
      </c>
    </row>
    <row r="12" spans="1:13" ht="20.100000000000001" customHeight="1">
      <c r="B12" s="67" t="s">
        <v>39</v>
      </c>
      <c r="C12" s="49">
        <v>428</v>
      </c>
      <c r="D12" s="50">
        <v>401</v>
      </c>
      <c r="E12" s="50">
        <v>339</v>
      </c>
      <c r="F12" s="50">
        <v>339</v>
      </c>
      <c r="G12" s="50">
        <v>297</v>
      </c>
      <c r="H12" s="50">
        <v>297</v>
      </c>
      <c r="I12" s="300">
        <v>305</v>
      </c>
      <c r="J12" s="300">
        <v>258</v>
      </c>
      <c r="K12" s="300">
        <v>268</v>
      </c>
      <c r="L12" s="301">
        <v>247</v>
      </c>
    </row>
    <row r="13" spans="1:13" ht="20.100000000000001" customHeight="1">
      <c r="B13" s="67" t="s">
        <v>40</v>
      </c>
      <c r="C13" s="49">
        <v>412</v>
      </c>
      <c r="D13" s="50">
        <v>396</v>
      </c>
      <c r="E13" s="50">
        <v>353</v>
      </c>
      <c r="F13" s="50">
        <v>330</v>
      </c>
      <c r="G13" s="50">
        <v>287</v>
      </c>
      <c r="H13" s="50">
        <v>296</v>
      </c>
      <c r="I13" s="300">
        <v>300</v>
      </c>
      <c r="J13" s="300">
        <v>267</v>
      </c>
      <c r="K13" s="300">
        <v>266</v>
      </c>
      <c r="L13" s="301">
        <v>247</v>
      </c>
    </row>
    <row r="14" spans="1:13" ht="20.100000000000001" customHeight="1">
      <c r="B14" s="67" t="s">
        <v>41</v>
      </c>
      <c r="C14" s="49">
        <v>339</v>
      </c>
      <c r="D14" s="50">
        <v>367</v>
      </c>
      <c r="E14" s="50">
        <v>354</v>
      </c>
      <c r="F14" s="50">
        <v>313</v>
      </c>
      <c r="G14" s="50">
        <v>332</v>
      </c>
      <c r="H14" s="50">
        <v>303</v>
      </c>
      <c r="I14" s="300">
        <v>291</v>
      </c>
      <c r="J14" s="300">
        <v>315</v>
      </c>
      <c r="K14" s="300">
        <v>264</v>
      </c>
      <c r="L14" s="301">
        <v>265</v>
      </c>
    </row>
    <row r="15" spans="1:13" ht="20.100000000000001" customHeight="1">
      <c r="B15" s="67" t="s">
        <v>184</v>
      </c>
      <c r="C15" s="49">
        <v>755</v>
      </c>
      <c r="D15" s="50">
        <v>866</v>
      </c>
      <c r="E15" s="50">
        <v>875</v>
      </c>
      <c r="F15" s="50">
        <v>957</v>
      </c>
      <c r="G15" s="50">
        <v>921</v>
      </c>
      <c r="H15" s="50">
        <v>989</v>
      </c>
      <c r="I15" s="300">
        <v>991</v>
      </c>
      <c r="J15" s="300">
        <v>968</v>
      </c>
      <c r="K15" s="300">
        <v>964</v>
      </c>
      <c r="L15" s="301">
        <v>964</v>
      </c>
    </row>
    <row r="16" spans="1:13" ht="20.100000000000001" customHeight="1">
      <c r="B16" s="67" t="s">
        <v>185</v>
      </c>
      <c r="C16" s="49">
        <v>141</v>
      </c>
      <c r="D16" s="50">
        <v>162</v>
      </c>
      <c r="E16" s="50">
        <v>172</v>
      </c>
      <c r="F16" s="50">
        <v>198</v>
      </c>
      <c r="G16" s="50">
        <v>213</v>
      </c>
      <c r="H16" s="50">
        <v>247</v>
      </c>
      <c r="I16" s="300">
        <v>272</v>
      </c>
      <c r="J16" s="300">
        <v>302</v>
      </c>
      <c r="K16" s="300">
        <v>353</v>
      </c>
      <c r="L16" s="301">
        <v>331</v>
      </c>
    </row>
    <row r="17" spans="1:12" ht="20.100000000000001" customHeight="1">
      <c r="B17" s="67" t="s">
        <v>31</v>
      </c>
      <c r="C17" s="49">
        <v>13</v>
      </c>
      <c r="D17" s="50">
        <v>19</v>
      </c>
      <c r="E17" s="50">
        <v>19</v>
      </c>
      <c r="F17" s="50">
        <v>19</v>
      </c>
      <c r="G17" s="50">
        <v>33</v>
      </c>
      <c r="H17" s="50">
        <v>23</v>
      </c>
      <c r="I17" s="393">
        <v>35</v>
      </c>
      <c r="J17" s="393">
        <v>40</v>
      </c>
      <c r="K17" s="393">
        <v>22</v>
      </c>
      <c r="L17" s="303">
        <v>44</v>
      </c>
    </row>
    <row r="18" spans="1:12" ht="20.100000000000001" customHeight="1">
      <c r="B18" s="22" t="s">
        <v>12</v>
      </c>
      <c r="C18" s="394">
        <v>3617</v>
      </c>
      <c r="D18" s="132">
        <v>3658</v>
      </c>
      <c r="E18" s="132">
        <v>3396</v>
      </c>
      <c r="F18" s="132">
        <v>3348</v>
      </c>
      <c r="G18" s="132">
        <v>3232</v>
      </c>
      <c r="H18" s="132">
        <v>3311</v>
      </c>
      <c r="I18" s="132">
        <f>SUM(I4:I17)</f>
        <v>3311</v>
      </c>
      <c r="J18" s="132">
        <f>SUM(J4:J17)</f>
        <v>3198</v>
      </c>
      <c r="K18" s="132">
        <f>SUM(K4:K17)</f>
        <v>3168</v>
      </c>
      <c r="L18" s="133">
        <f>SUM(L4:L17)</f>
        <v>3020</v>
      </c>
    </row>
    <row r="19" spans="1:12" ht="20.100000000000001" customHeight="1">
      <c r="A19" s="117"/>
      <c r="B19" s="118"/>
      <c r="C19" s="117"/>
      <c r="D19" s="117"/>
      <c r="E19" s="117"/>
      <c r="F19" s="117"/>
    </row>
    <row r="20" spans="1:12" ht="20.100000000000001" customHeight="1">
      <c r="A20" s="117"/>
      <c r="B20" s="89"/>
      <c r="C20" s="117"/>
      <c r="D20" s="117"/>
      <c r="E20" s="117"/>
      <c r="F20" s="117"/>
    </row>
    <row r="21" spans="1:12" ht="20.100000000000001" customHeight="1">
      <c r="A21" s="117"/>
      <c r="B21" s="89"/>
      <c r="C21" s="117"/>
      <c r="D21" s="117"/>
      <c r="E21" s="117"/>
      <c r="F21" s="117"/>
    </row>
    <row r="22" spans="1:12" ht="20.100000000000001" customHeight="1">
      <c r="A22" s="117"/>
      <c r="B22" s="117"/>
    </row>
    <row r="23" spans="1:12" ht="20.100000000000001" customHeight="1">
      <c r="A23" s="117"/>
      <c r="B23" s="117"/>
    </row>
    <row r="24" spans="1:12" ht="20.100000000000001" customHeight="1">
      <c r="A24" s="117"/>
      <c r="B24" s="117"/>
    </row>
    <row r="25" spans="1:12" ht="20.100000000000001" customHeight="1">
      <c r="B25" s="117"/>
    </row>
    <row r="26" spans="1:12" ht="20.100000000000001" customHeight="1">
      <c r="B26" s="117"/>
    </row>
    <row r="27" spans="1:12" ht="20.100000000000001" customHeight="1">
      <c r="B27" s="117"/>
    </row>
    <row r="28" spans="1:12" ht="20.100000000000001" customHeight="1">
      <c r="B28" s="117"/>
    </row>
    <row r="29" spans="1:12" ht="20.100000000000001" customHeight="1">
      <c r="B29" s="117"/>
    </row>
    <row r="30" spans="1:12" ht="20.100000000000001" customHeight="1">
      <c r="B30" s="117"/>
    </row>
    <row r="31" spans="1:12" ht="20.100000000000001" customHeight="1">
      <c r="B31" s="117"/>
    </row>
    <row r="32" spans="1:12" ht="20.100000000000001" customHeight="1">
      <c r="B32" s="117"/>
    </row>
    <row r="33" spans="2:2" ht="20.100000000000001" customHeight="1">
      <c r="B33" s="117"/>
    </row>
    <row r="34" spans="2:2" ht="20.100000000000001" customHeight="1">
      <c r="B34" s="117"/>
    </row>
    <row r="35" spans="2:2" ht="20.100000000000001" customHeight="1">
      <c r="B35" s="117"/>
    </row>
    <row r="36" spans="2:2" ht="20.100000000000001" customHeight="1">
      <c r="B36" s="117"/>
    </row>
    <row r="37" spans="2:2" ht="20.100000000000001" customHeight="1">
      <c r="B37" s="117"/>
    </row>
    <row r="38" spans="2:2" ht="20.100000000000001" customHeight="1">
      <c r="B38" s="117"/>
    </row>
    <row r="39" spans="2:2" ht="20.100000000000001" customHeight="1">
      <c r="B39" s="117"/>
    </row>
    <row r="40" spans="2:2" ht="20.100000000000001" customHeight="1">
      <c r="B40" s="117"/>
    </row>
    <row r="41" spans="2:2" ht="20.100000000000001" customHeight="1">
      <c r="B41" s="117"/>
    </row>
    <row r="42" spans="2:2" ht="20.100000000000001" customHeight="1">
      <c r="B42" s="117"/>
    </row>
    <row r="43" spans="2:2" ht="20.100000000000001" customHeight="1">
      <c r="B43" s="117"/>
    </row>
    <row r="44" spans="2:2" ht="20.100000000000001" customHeight="1">
      <c r="B44" s="117"/>
    </row>
    <row r="45" spans="2:2" ht="20.100000000000001" customHeight="1">
      <c r="B45" s="117"/>
    </row>
    <row r="46" spans="2:2" ht="20.100000000000001" customHeight="1">
      <c r="B46" s="117"/>
    </row>
    <row r="47" spans="2:2" ht="20.100000000000001" customHeight="1">
      <c r="B47" s="117"/>
    </row>
    <row r="48" spans="2:2" ht="20.100000000000001" customHeight="1">
      <c r="B48" s="117"/>
    </row>
    <row r="49" spans="2:2" ht="20.100000000000001" customHeight="1">
      <c r="B49" s="117"/>
    </row>
    <row r="50" spans="2:2" ht="20.100000000000001" customHeight="1">
      <c r="B50" s="117"/>
    </row>
    <row r="51" spans="2:2" ht="20.100000000000001" customHeight="1">
      <c r="B51" s="117"/>
    </row>
    <row r="52" spans="2:2" ht="20.100000000000001" customHeight="1">
      <c r="B52" s="117"/>
    </row>
    <row r="53" spans="2:2" ht="20.100000000000001" customHeight="1">
      <c r="B53" s="117"/>
    </row>
    <row r="54" spans="2:2" ht="20.100000000000001" customHeight="1">
      <c r="B54" s="117"/>
    </row>
    <row r="55" spans="2:2" ht="20.100000000000001" customHeight="1">
      <c r="B55" s="117"/>
    </row>
    <row r="56" spans="2:2" ht="20.100000000000001" customHeight="1">
      <c r="B56" s="117"/>
    </row>
    <row r="57" spans="2:2" ht="20.100000000000001" customHeight="1">
      <c r="B57" s="117"/>
    </row>
    <row r="58" spans="2:2" ht="20.100000000000001" customHeight="1">
      <c r="B58" s="117"/>
    </row>
    <row r="59" spans="2:2" ht="20.100000000000001" customHeight="1">
      <c r="B59" s="117"/>
    </row>
    <row r="60" spans="2:2" ht="20.100000000000001" customHeight="1">
      <c r="B60" s="117"/>
    </row>
    <row r="61" spans="2:2">
      <c r="B61" s="117"/>
    </row>
    <row r="62" spans="2:2">
      <c r="B62" s="117"/>
    </row>
    <row r="63" spans="2:2">
      <c r="B63" s="117"/>
    </row>
    <row r="64" spans="2:2">
      <c r="B64" s="117"/>
    </row>
    <row r="65" spans="2:2">
      <c r="B65" s="117"/>
    </row>
    <row r="66" spans="2:2">
      <c r="B66" s="117"/>
    </row>
    <row r="67" spans="2:2">
      <c r="B67" s="117"/>
    </row>
    <row r="68" spans="2:2">
      <c r="B68" s="117"/>
    </row>
    <row r="69" spans="2:2">
      <c r="B69" s="117"/>
    </row>
    <row r="70" spans="2:2">
      <c r="B70" s="117"/>
    </row>
    <row r="71" spans="2:2">
      <c r="B71" s="117"/>
    </row>
    <row r="72" spans="2:2">
      <c r="B72" s="117"/>
    </row>
    <row r="73" spans="2:2">
      <c r="B73" s="117"/>
    </row>
    <row r="74" spans="2:2">
      <c r="B74" s="117"/>
    </row>
    <row r="75" spans="2:2">
      <c r="B75" s="117"/>
    </row>
    <row r="76" spans="2:2">
      <c r="B76" s="117"/>
    </row>
    <row r="77" spans="2:2">
      <c r="B77" s="117"/>
    </row>
    <row r="78" spans="2:2">
      <c r="B78" s="117"/>
    </row>
    <row r="79" spans="2:2">
      <c r="B79" s="117"/>
    </row>
    <row r="80" spans="2:2">
      <c r="B80" s="117"/>
    </row>
    <row r="81" spans="2:2">
      <c r="B81" s="117"/>
    </row>
    <row r="82" spans="2:2">
      <c r="B82" s="117"/>
    </row>
    <row r="83" spans="2:2">
      <c r="B83" s="117"/>
    </row>
    <row r="84" spans="2:2">
      <c r="B84" s="117"/>
    </row>
    <row r="85" spans="2:2">
      <c r="B85" s="117"/>
    </row>
    <row r="86" spans="2:2">
      <c r="B86" s="117"/>
    </row>
    <row r="87" spans="2:2">
      <c r="B87" s="117"/>
    </row>
    <row r="88" spans="2:2">
      <c r="B88" s="117"/>
    </row>
  </sheetData>
  <phoneticPr fontId="2"/>
  <pageMargins left="0.25" right="0.25" top="0.75" bottom="0.75" header="0.3" footer="0.3"/>
  <pageSetup paperSize="9" scale="70" orientation="portrait" r:id="rId1"/>
  <headerFooter alignWithMargins="0">
    <oddHeader>&amp;C福井県</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60"/>
  <sheetViews>
    <sheetView view="pageBreakPreview" zoomScale="85" zoomScaleNormal="100" zoomScaleSheetLayoutView="85" workbookViewId="0">
      <selection activeCell="V26" sqref="V26"/>
    </sheetView>
  </sheetViews>
  <sheetFormatPr defaultRowHeight="13.5"/>
  <cols>
    <col min="1" max="1" width="10.625" style="77" customWidth="1"/>
    <col min="2" max="13" width="8.625" style="77" customWidth="1"/>
    <col min="14" max="21" width="8.625" customWidth="1"/>
  </cols>
  <sheetData>
    <row r="1" spans="1:15" ht="20.100000000000001" customHeight="1">
      <c r="A1" s="91" t="s">
        <v>166</v>
      </c>
      <c r="L1" s="91"/>
      <c r="M1" s="91"/>
    </row>
    <row r="2" spans="1:15" ht="20.100000000000001" customHeight="1">
      <c r="L2" s="91"/>
      <c r="M2" s="91"/>
    </row>
    <row r="3" spans="1:15" ht="20.100000000000001" customHeight="1">
      <c r="B3" s="22"/>
      <c r="C3" s="42" t="s">
        <v>146</v>
      </c>
      <c r="D3" s="3" t="s">
        <v>147</v>
      </c>
      <c r="E3" s="3" t="s">
        <v>148</v>
      </c>
      <c r="F3" s="3" t="s">
        <v>149</v>
      </c>
      <c r="G3" s="3" t="s">
        <v>72</v>
      </c>
      <c r="H3" s="3" t="s">
        <v>89</v>
      </c>
      <c r="I3" s="3" t="s">
        <v>115</v>
      </c>
      <c r="J3" s="3" t="s">
        <v>180</v>
      </c>
      <c r="K3" s="3" t="s">
        <v>199</v>
      </c>
      <c r="L3" s="78" t="s">
        <v>198</v>
      </c>
      <c r="M3" s="91"/>
    </row>
    <row r="4" spans="1:15" ht="20.100000000000001" customHeight="1">
      <c r="B4" s="102" t="s">
        <v>42</v>
      </c>
      <c r="C4" s="45">
        <v>5</v>
      </c>
      <c r="D4" s="46">
        <v>7</v>
      </c>
      <c r="E4" s="46">
        <v>6</v>
      </c>
      <c r="F4" s="46">
        <v>6</v>
      </c>
      <c r="G4" s="46">
        <v>7</v>
      </c>
      <c r="H4" s="46">
        <v>7</v>
      </c>
      <c r="I4" s="103">
        <v>5</v>
      </c>
      <c r="J4" s="103">
        <v>6</v>
      </c>
      <c r="K4" s="103">
        <v>5</v>
      </c>
      <c r="L4" s="104">
        <v>4</v>
      </c>
      <c r="M4" s="91"/>
    </row>
    <row r="5" spans="1:15" ht="20.100000000000001" customHeight="1">
      <c r="B5" s="67" t="s">
        <v>186</v>
      </c>
      <c r="C5" s="49">
        <v>219</v>
      </c>
      <c r="D5" s="50">
        <v>232</v>
      </c>
      <c r="E5" s="50">
        <v>254</v>
      </c>
      <c r="F5" s="50">
        <v>246</v>
      </c>
      <c r="G5" s="50">
        <v>237</v>
      </c>
      <c r="H5" s="50">
        <v>237</v>
      </c>
      <c r="I5" s="105">
        <v>224</v>
      </c>
      <c r="J5" s="105">
        <v>197</v>
      </c>
      <c r="K5" s="105">
        <v>190</v>
      </c>
      <c r="L5" s="106">
        <v>198</v>
      </c>
      <c r="M5" s="91"/>
    </row>
    <row r="6" spans="1:15" ht="20.100000000000001" customHeight="1">
      <c r="B6" s="67" t="s">
        <v>44</v>
      </c>
      <c r="C6" s="49">
        <v>144</v>
      </c>
      <c r="D6" s="50">
        <v>126</v>
      </c>
      <c r="E6" s="50">
        <v>102</v>
      </c>
      <c r="F6" s="50">
        <v>101</v>
      </c>
      <c r="G6" s="50">
        <v>108</v>
      </c>
      <c r="H6" s="50">
        <v>89</v>
      </c>
      <c r="I6" s="105">
        <v>89</v>
      </c>
      <c r="J6" s="105">
        <v>102</v>
      </c>
      <c r="K6" s="105">
        <v>95</v>
      </c>
      <c r="L6" s="106">
        <v>94</v>
      </c>
      <c r="M6" s="91"/>
    </row>
    <row r="7" spans="1:15" ht="20.100000000000001" customHeight="1">
      <c r="B7" s="67" t="s">
        <v>45</v>
      </c>
      <c r="C7" s="49">
        <v>215</v>
      </c>
      <c r="D7" s="50">
        <v>168</v>
      </c>
      <c r="E7" s="50">
        <v>161</v>
      </c>
      <c r="F7" s="50">
        <v>140</v>
      </c>
      <c r="G7" s="50">
        <v>138</v>
      </c>
      <c r="H7" s="50">
        <v>138</v>
      </c>
      <c r="I7" s="105">
        <v>131</v>
      </c>
      <c r="J7" s="105">
        <v>124</v>
      </c>
      <c r="K7" s="105">
        <v>122</v>
      </c>
      <c r="L7" s="106">
        <v>105</v>
      </c>
      <c r="M7" s="91"/>
    </row>
    <row r="8" spans="1:15" ht="20.100000000000001" customHeight="1">
      <c r="B8" s="67" t="s">
        <v>46</v>
      </c>
      <c r="C8" s="49">
        <v>256</v>
      </c>
      <c r="D8" s="50">
        <v>216</v>
      </c>
      <c r="E8" s="50">
        <v>211</v>
      </c>
      <c r="F8" s="50">
        <v>178</v>
      </c>
      <c r="G8" s="50">
        <v>190</v>
      </c>
      <c r="H8" s="50">
        <v>198</v>
      </c>
      <c r="I8" s="105">
        <v>123</v>
      </c>
      <c r="J8" s="105">
        <v>174</v>
      </c>
      <c r="K8" s="105">
        <v>133</v>
      </c>
      <c r="L8" s="106">
        <v>139</v>
      </c>
      <c r="M8" s="91"/>
    </row>
    <row r="9" spans="1:15" ht="20.100000000000001" customHeight="1">
      <c r="B9" s="67" t="s">
        <v>47</v>
      </c>
      <c r="C9" s="49">
        <v>318</v>
      </c>
      <c r="D9" s="50">
        <v>295</v>
      </c>
      <c r="E9" s="50">
        <v>256</v>
      </c>
      <c r="F9" s="50">
        <v>220</v>
      </c>
      <c r="G9" s="50">
        <v>240</v>
      </c>
      <c r="H9" s="50">
        <v>202</v>
      </c>
      <c r="I9" s="105">
        <v>203</v>
      </c>
      <c r="J9" s="105">
        <v>207</v>
      </c>
      <c r="K9" s="105">
        <v>172</v>
      </c>
      <c r="L9" s="106">
        <v>178</v>
      </c>
      <c r="M9" s="91"/>
      <c r="O9" t="s">
        <v>117</v>
      </c>
    </row>
    <row r="10" spans="1:15" ht="20.100000000000001" customHeight="1">
      <c r="B10" s="67" t="s">
        <v>48</v>
      </c>
      <c r="C10" s="49">
        <v>350</v>
      </c>
      <c r="D10" s="50">
        <v>301</v>
      </c>
      <c r="E10" s="50">
        <v>329</v>
      </c>
      <c r="F10" s="50">
        <v>274</v>
      </c>
      <c r="G10" s="50">
        <v>268</v>
      </c>
      <c r="H10" s="50">
        <v>245</v>
      </c>
      <c r="I10" s="105">
        <v>247</v>
      </c>
      <c r="J10" s="105">
        <v>229</v>
      </c>
      <c r="K10" s="105">
        <v>245</v>
      </c>
      <c r="L10" s="106">
        <v>212</v>
      </c>
      <c r="M10" s="91"/>
      <c r="O10" t="s">
        <v>117</v>
      </c>
    </row>
    <row r="11" spans="1:15" ht="20.100000000000001" customHeight="1">
      <c r="B11" s="67" t="s">
        <v>49</v>
      </c>
      <c r="C11" s="49">
        <v>323</v>
      </c>
      <c r="D11" s="50">
        <v>334</v>
      </c>
      <c r="E11" s="50">
        <v>322</v>
      </c>
      <c r="F11" s="50">
        <v>320</v>
      </c>
      <c r="G11" s="50">
        <v>313</v>
      </c>
      <c r="H11" s="50">
        <v>287</v>
      </c>
      <c r="I11" s="105">
        <v>261</v>
      </c>
      <c r="J11" s="105">
        <v>245</v>
      </c>
      <c r="K11" s="105">
        <v>242</v>
      </c>
      <c r="L11" s="106">
        <v>247</v>
      </c>
      <c r="M11" s="91"/>
      <c r="O11" t="s">
        <v>117</v>
      </c>
    </row>
    <row r="12" spans="1:15" ht="20.100000000000001" customHeight="1">
      <c r="B12" s="67" t="s">
        <v>50</v>
      </c>
      <c r="C12" s="49">
        <v>293</v>
      </c>
      <c r="D12" s="50">
        <v>322</v>
      </c>
      <c r="E12" s="50">
        <v>294</v>
      </c>
      <c r="F12" s="50">
        <v>324</v>
      </c>
      <c r="G12" s="50">
        <v>269</v>
      </c>
      <c r="H12" s="50">
        <v>312</v>
      </c>
      <c r="I12" s="105">
        <v>260</v>
      </c>
      <c r="J12" s="105">
        <v>237</v>
      </c>
      <c r="K12" s="105">
        <v>251</v>
      </c>
      <c r="L12" s="106">
        <v>241</v>
      </c>
      <c r="M12" s="91"/>
      <c r="O12" t="s">
        <v>117</v>
      </c>
    </row>
    <row r="13" spans="1:15" ht="20.100000000000001" customHeight="1">
      <c r="B13" s="67" t="s">
        <v>51</v>
      </c>
      <c r="C13" s="49">
        <v>258</v>
      </c>
      <c r="D13" s="50">
        <v>231</v>
      </c>
      <c r="E13" s="50">
        <v>234</v>
      </c>
      <c r="F13" s="50">
        <v>268</v>
      </c>
      <c r="G13" s="50">
        <v>282</v>
      </c>
      <c r="H13" s="50">
        <v>288</v>
      </c>
      <c r="I13" s="105">
        <v>222</v>
      </c>
      <c r="J13" s="105">
        <v>265</v>
      </c>
      <c r="K13" s="105">
        <v>230</v>
      </c>
      <c r="L13" s="106">
        <v>241</v>
      </c>
      <c r="M13" s="91"/>
      <c r="O13" t="s">
        <v>182</v>
      </c>
    </row>
    <row r="14" spans="1:15" ht="20.100000000000001" customHeight="1">
      <c r="B14" s="67" t="s">
        <v>52</v>
      </c>
      <c r="C14" s="49">
        <v>221</v>
      </c>
      <c r="D14" s="50">
        <v>187</v>
      </c>
      <c r="E14" s="50">
        <v>207</v>
      </c>
      <c r="F14" s="50">
        <v>213</v>
      </c>
      <c r="G14" s="50">
        <v>257</v>
      </c>
      <c r="H14" s="50">
        <v>243</v>
      </c>
      <c r="I14" s="105">
        <v>235</v>
      </c>
      <c r="J14" s="105">
        <v>243</v>
      </c>
      <c r="K14" s="105">
        <v>220</v>
      </c>
      <c r="L14" s="106">
        <v>212</v>
      </c>
      <c r="M14" s="91"/>
      <c r="O14" t="s">
        <v>117</v>
      </c>
    </row>
    <row r="15" spans="1:15" ht="20.100000000000001" customHeight="1">
      <c r="B15" s="67" t="s">
        <v>53</v>
      </c>
      <c r="C15" s="49">
        <v>135</v>
      </c>
      <c r="D15" s="50">
        <v>160</v>
      </c>
      <c r="E15" s="50">
        <v>148</v>
      </c>
      <c r="F15" s="50">
        <v>166</v>
      </c>
      <c r="G15" s="50">
        <v>152</v>
      </c>
      <c r="H15" s="50">
        <v>195</v>
      </c>
      <c r="I15" s="105">
        <v>197</v>
      </c>
      <c r="J15" s="105">
        <v>188</v>
      </c>
      <c r="K15" s="105">
        <v>210</v>
      </c>
      <c r="L15" s="106">
        <v>199</v>
      </c>
      <c r="M15" s="91"/>
      <c r="O15" t="s">
        <v>117</v>
      </c>
    </row>
    <row r="16" spans="1:15" ht="20.100000000000001" customHeight="1">
      <c r="B16" s="67" t="s">
        <v>187</v>
      </c>
      <c r="C16" s="49">
        <v>258</v>
      </c>
      <c r="D16" s="50">
        <v>285</v>
      </c>
      <c r="E16" s="50">
        <v>277</v>
      </c>
      <c r="F16" s="50">
        <v>326</v>
      </c>
      <c r="G16" s="50">
        <v>326</v>
      </c>
      <c r="H16" s="50">
        <v>336</v>
      </c>
      <c r="I16" s="105">
        <v>400</v>
      </c>
      <c r="J16" s="105">
        <v>469</v>
      </c>
      <c r="K16" s="105">
        <v>438</v>
      </c>
      <c r="L16" s="106">
        <v>523</v>
      </c>
      <c r="M16" s="91"/>
      <c r="O16" t="s">
        <v>117</v>
      </c>
    </row>
    <row r="17" spans="1:15" ht="20.100000000000001" customHeight="1">
      <c r="B17" s="67" t="s">
        <v>188</v>
      </c>
      <c r="C17" s="49">
        <v>26</v>
      </c>
      <c r="D17" s="50">
        <v>21</v>
      </c>
      <c r="E17" s="50">
        <v>23</v>
      </c>
      <c r="F17" s="50">
        <v>39</v>
      </c>
      <c r="G17" s="50">
        <v>26</v>
      </c>
      <c r="H17" s="50">
        <v>33</v>
      </c>
      <c r="I17" s="105">
        <v>37</v>
      </c>
      <c r="J17" s="105">
        <v>49</v>
      </c>
      <c r="K17" s="105">
        <v>54</v>
      </c>
      <c r="L17" s="106">
        <v>43</v>
      </c>
      <c r="M17" s="91"/>
      <c r="O17" t="s">
        <v>117</v>
      </c>
    </row>
    <row r="18" spans="1:15" ht="20.100000000000001" customHeight="1">
      <c r="B18" s="107" t="s">
        <v>43</v>
      </c>
      <c r="C18" s="108">
        <v>0</v>
      </c>
      <c r="D18" s="109">
        <v>0</v>
      </c>
      <c r="E18" s="109">
        <v>0</v>
      </c>
      <c r="F18" s="109">
        <v>0</v>
      </c>
      <c r="G18" s="109">
        <v>1</v>
      </c>
      <c r="H18" s="109">
        <v>1</v>
      </c>
      <c r="I18" s="110">
        <v>0</v>
      </c>
      <c r="J18" s="110">
        <v>1</v>
      </c>
      <c r="K18" s="110">
        <v>1</v>
      </c>
      <c r="L18" s="111">
        <v>2</v>
      </c>
      <c r="M18" s="91"/>
    </row>
    <row r="19" spans="1:15" ht="20.100000000000001" customHeight="1">
      <c r="A19" s="112"/>
      <c r="B19" s="113" t="s">
        <v>12</v>
      </c>
      <c r="C19" s="114">
        <v>3021</v>
      </c>
      <c r="D19" s="86">
        <v>2885</v>
      </c>
      <c r="E19" s="86">
        <v>2824</v>
      </c>
      <c r="F19" s="86">
        <v>2821</v>
      </c>
      <c r="G19" s="86">
        <v>2814</v>
      </c>
      <c r="H19" s="86">
        <v>2811</v>
      </c>
      <c r="I19" s="115">
        <f>SUM(I4:I18)</f>
        <v>2634</v>
      </c>
      <c r="J19" s="115">
        <f>SUM(J4:J18)</f>
        <v>2736</v>
      </c>
      <c r="K19" s="115">
        <f>SUM(K4:K18)</f>
        <v>2608</v>
      </c>
      <c r="L19" s="116">
        <f>SUM(L4:L18)</f>
        <v>2638</v>
      </c>
      <c r="M19" s="90" t="s">
        <v>117</v>
      </c>
    </row>
    <row r="20" spans="1:15" ht="20.100000000000001" customHeight="1">
      <c r="A20" s="117"/>
      <c r="B20" s="118"/>
      <c r="C20" s="119"/>
      <c r="D20" s="117"/>
      <c r="E20" s="117"/>
      <c r="F20" s="117"/>
      <c r="L20" s="91"/>
      <c r="M20" s="91"/>
    </row>
    <row r="21" spans="1:15" ht="20.100000000000001" customHeight="1">
      <c r="A21" s="117"/>
      <c r="B21" s="89"/>
      <c r="C21" s="119"/>
      <c r="D21" s="117"/>
      <c r="E21" s="117"/>
      <c r="F21" s="117"/>
      <c r="L21" s="91"/>
      <c r="M21" s="91"/>
    </row>
    <row r="22" spans="1:15" ht="20.100000000000001" customHeight="1">
      <c r="A22" s="117"/>
      <c r="B22" s="117"/>
      <c r="L22" s="91"/>
      <c r="M22" s="91"/>
    </row>
    <row r="23" spans="1:15" ht="20.100000000000001" customHeight="1">
      <c r="A23" s="117"/>
      <c r="B23" s="117"/>
    </row>
    <row r="24" spans="1:15" ht="20.100000000000001" customHeight="1">
      <c r="A24" s="117"/>
      <c r="B24" s="117"/>
    </row>
    <row r="25" spans="1:15" ht="20.100000000000001" customHeight="1">
      <c r="A25" s="117"/>
      <c r="B25" s="117"/>
    </row>
    <row r="26" spans="1:15" ht="20.100000000000001" customHeight="1">
      <c r="A26" s="117"/>
      <c r="B26" s="117"/>
    </row>
    <row r="27" spans="1:15" ht="20.100000000000001" customHeight="1">
      <c r="A27" s="117"/>
      <c r="B27" s="117"/>
    </row>
    <row r="28" spans="1:15" ht="20.100000000000001" customHeight="1">
      <c r="A28" s="117"/>
      <c r="B28" s="117"/>
    </row>
    <row r="29" spans="1:15" ht="20.100000000000001" customHeight="1">
      <c r="A29" s="117"/>
      <c r="B29" s="117"/>
    </row>
    <row r="30" spans="1:15" ht="20.100000000000001" customHeight="1">
      <c r="A30" s="117"/>
      <c r="B30" s="117"/>
    </row>
    <row r="31" spans="1:15" ht="20.100000000000001" customHeight="1">
      <c r="A31" s="117"/>
      <c r="B31" s="117"/>
    </row>
    <row r="32" spans="1:15" ht="20.100000000000001" customHeight="1">
      <c r="A32" s="117"/>
      <c r="B32" s="117"/>
    </row>
    <row r="33" spans="1:2" ht="20.100000000000001" customHeight="1">
      <c r="A33" s="117"/>
      <c r="B33" s="117"/>
    </row>
    <row r="34" spans="1:2" ht="20.100000000000001" customHeight="1">
      <c r="A34" s="117"/>
      <c r="B34" s="117"/>
    </row>
    <row r="35" spans="1:2" ht="20.100000000000001" customHeight="1">
      <c r="B35" s="117"/>
    </row>
    <row r="36" spans="1:2" ht="20.100000000000001" customHeight="1">
      <c r="B36" s="117"/>
    </row>
    <row r="37" spans="1:2" ht="20.100000000000001" customHeight="1">
      <c r="B37" s="117"/>
    </row>
    <row r="38" spans="1:2" ht="20.100000000000001" customHeight="1">
      <c r="B38" s="117"/>
    </row>
    <row r="39" spans="1:2" ht="20.100000000000001" customHeight="1">
      <c r="B39" s="117"/>
    </row>
    <row r="40" spans="1:2" ht="20.100000000000001" customHeight="1">
      <c r="B40" s="117"/>
    </row>
    <row r="41" spans="1:2" ht="20.100000000000001" customHeight="1">
      <c r="B41" s="117"/>
    </row>
    <row r="42" spans="1:2" ht="20.100000000000001" customHeight="1">
      <c r="B42" s="117"/>
    </row>
    <row r="43" spans="1:2" ht="20.100000000000001" customHeight="1">
      <c r="B43" s="117"/>
    </row>
    <row r="44" spans="1:2" ht="20.100000000000001" customHeight="1">
      <c r="B44" s="117"/>
    </row>
    <row r="45" spans="1:2" ht="20.100000000000001" customHeight="1">
      <c r="B45" s="117"/>
    </row>
    <row r="46" spans="1:2" ht="20.100000000000001" customHeight="1">
      <c r="B46" s="117"/>
    </row>
    <row r="47" spans="1:2" ht="20.100000000000001" customHeight="1">
      <c r="B47" s="117"/>
    </row>
    <row r="48" spans="1:2" ht="20.100000000000001" customHeight="1">
      <c r="B48" s="117"/>
    </row>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sheetData>
  <phoneticPr fontId="2"/>
  <pageMargins left="0.25" right="0.25" top="0.75" bottom="0.75" header="0.3" footer="0.3"/>
  <pageSetup paperSize="9" scale="81" orientation="portrait" r:id="rId1"/>
  <headerFooter alignWithMargins="0">
    <oddHeader>&amp;C福井県</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60"/>
  <sheetViews>
    <sheetView view="pageBreakPreview" zoomScale="70" zoomScaleNormal="100" zoomScaleSheetLayoutView="70" workbookViewId="0">
      <selection activeCell="V26" sqref="V26"/>
    </sheetView>
  </sheetViews>
  <sheetFormatPr defaultRowHeight="13.5"/>
  <cols>
    <col min="1" max="1" width="10.625" style="77" customWidth="1"/>
    <col min="2" max="21" width="8.625" style="77" customWidth="1"/>
    <col min="22" max="16384" width="9" style="77"/>
  </cols>
  <sheetData>
    <row r="1" spans="2:13" ht="20.100000000000001" customHeight="1">
      <c r="B1" s="120" t="s">
        <v>167</v>
      </c>
      <c r="C1" s="121"/>
      <c r="D1" s="121"/>
      <c r="E1" s="121"/>
      <c r="F1" s="121"/>
      <c r="G1" s="121"/>
      <c r="M1" s="91"/>
    </row>
    <row r="2" spans="2:13" ht="20.100000000000001" customHeight="1">
      <c r="B2" s="1"/>
      <c r="C2" s="2" t="s">
        <v>146</v>
      </c>
      <c r="D2" s="3" t="s">
        <v>147</v>
      </c>
      <c r="E2" s="3" t="s">
        <v>148</v>
      </c>
      <c r="F2" s="3" t="s">
        <v>149</v>
      </c>
      <c r="G2" s="3" t="s">
        <v>72</v>
      </c>
      <c r="H2" s="3" t="s">
        <v>89</v>
      </c>
      <c r="I2" s="3" t="s">
        <v>118</v>
      </c>
      <c r="J2" s="3" t="s">
        <v>180</v>
      </c>
      <c r="K2" s="3" t="s">
        <v>199</v>
      </c>
      <c r="L2" s="78" t="s">
        <v>198</v>
      </c>
      <c r="M2" s="91"/>
    </row>
    <row r="3" spans="2:13" ht="20.100000000000001" customHeight="1">
      <c r="B3" s="122" t="s">
        <v>42</v>
      </c>
      <c r="C3" s="123">
        <v>0</v>
      </c>
      <c r="D3" s="124">
        <v>0</v>
      </c>
      <c r="E3" s="124">
        <v>0</v>
      </c>
      <c r="F3" s="124">
        <v>0</v>
      </c>
      <c r="G3" s="124">
        <v>1</v>
      </c>
      <c r="H3" s="124">
        <v>0</v>
      </c>
      <c r="I3" s="124">
        <v>0</v>
      </c>
      <c r="J3" s="124">
        <v>0</v>
      </c>
      <c r="K3" s="124">
        <v>1</v>
      </c>
      <c r="L3" s="125">
        <v>0</v>
      </c>
      <c r="M3" s="91"/>
    </row>
    <row r="4" spans="2:13" ht="20.100000000000001" customHeight="1">
      <c r="B4" s="126" t="s">
        <v>186</v>
      </c>
      <c r="C4" s="5">
        <v>23</v>
      </c>
      <c r="D4" s="6">
        <v>19</v>
      </c>
      <c r="E4" s="6">
        <v>16</v>
      </c>
      <c r="F4" s="6">
        <v>23</v>
      </c>
      <c r="G4" s="6">
        <v>27</v>
      </c>
      <c r="H4" s="6">
        <v>32</v>
      </c>
      <c r="I4" s="6">
        <v>29</v>
      </c>
      <c r="J4" s="6">
        <v>24</v>
      </c>
      <c r="K4" s="6">
        <v>31</v>
      </c>
      <c r="L4" s="7">
        <v>23</v>
      </c>
      <c r="M4" s="91"/>
    </row>
    <row r="5" spans="2:13" ht="20.100000000000001" customHeight="1">
      <c r="B5" s="126" t="s">
        <v>44</v>
      </c>
      <c r="C5" s="5">
        <v>17</v>
      </c>
      <c r="D5" s="6">
        <v>23</v>
      </c>
      <c r="E5" s="6">
        <v>18</v>
      </c>
      <c r="F5" s="6">
        <v>17</v>
      </c>
      <c r="G5" s="6">
        <v>20</v>
      </c>
      <c r="H5" s="6">
        <v>18</v>
      </c>
      <c r="I5" s="6">
        <v>18</v>
      </c>
      <c r="J5" s="6">
        <v>21</v>
      </c>
      <c r="K5" s="6">
        <v>19</v>
      </c>
      <c r="L5" s="7">
        <v>31</v>
      </c>
      <c r="M5" s="91"/>
    </row>
    <row r="6" spans="2:13" ht="20.100000000000001" customHeight="1">
      <c r="B6" s="126" t="s">
        <v>45</v>
      </c>
      <c r="C6" s="5">
        <v>43</v>
      </c>
      <c r="D6" s="6">
        <v>31</v>
      </c>
      <c r="E6" s="6">
        <v>33</v>
      </c>
      <c r="F6" s="6">
        <v>19</v>
      </c>
      <c r="G6" s="6">
        <v>18</v>
      </c>
      <c r="H6" s="6">
        <v>33</v>
      </c>
      <c r="I6" s="6">
        <v>22</v>
      </c>
      <c r="J6" s="6">
        <v>29</v>
      </c>
      <c r="K6" s="6">
        <v>33</v>
      </c>
      <c r="L6" s="7">
        <v>25</v>
      </c>
      <c r="M6" s="91"/>
    </row>
    <row r="7" spans="2:13" ht="20.100000000000001" customHeight="1">
      <c r="B7" s="126" t="s">
        <v>46</v>
      </c>
      <c r="C7" s="5">
        <v>49</v>
      </c>
      <c r="D7" s="6">
        <v>47</v>
      </c>
      <c r="E7" s="6">
        <v>41</v>
      </c>
      <c r="F7" s="6">
        <v>27</v>
      </c>
      <c r="G7" s="6">
        <v>27</v>
      </c>
      <c r="H7" s="6">
        <v>35</v>
      </c>
      <c r="I7" s="6">
        <v>38</v>
      </c>
      <c r="J7" s="6">
        <v>32</v>
      </c>
      <c r="K7" s="6">
        <v>40</v>
      </c>
      <c r="L7" s="7">
        <v>37</v>
      </c>
      <c r="M7" s="91"/>
    </row>
    <row r="8" spans="2:13" ht="20.100000000000001" customHeight="1">
      <c r="B8" s="126" t="s">
        <v>47</v>
      </c>
      <c r="C8" s="5">
        <v>84</v>
      </c>
      <c r="D8" s="6">
        <v>62</v>
      </c>
      <c r="E8" s="6">
        <v>59</v>
      </c>
      <c r="F8" s="6">
        <v>57</v>
      </c>
      <c r="G8" s="6">
        <v>53</v>
      </c>
      <c r="H8" s="6">
        <v>51</v>
      </c>
      <c r="I8" s="6">
        <v>38</v>
      </c>
      <c r="J8" s="6">
        <v>58</v>
      </c>
      <c r="K8" s="6">
        <v>48</v>
      </c>
      <c r="L8" s="7">
        <v>48</v>
      </c>
      <c r="M8" s="91"/>
    </row>
    <row r="9" spans="2:13" ht="20.100000000000001" customHeight="1">
      <c r="B9" s="126" t="s">
        <v>48</v>
      </c>
      <c r="C9" s="5">
        <v>89</v>
      </c>
      <c r="D9" s="6">
        <v>90</v>
      </c>
      <c r="E9" s="6">
        <v>70</v>
      </c>
      <c r="F9" s="6">
        <v>69</v>
      </c>
      <c r="G9" s="6">
        <v>69</v>
      </c>
      <c r="H9" s="6">
        <v>57</v>
      </c>
      <c r="I9" s="6">
        <v>68</v>
      </c>
      <c r="J9" s="6">
        <v>61</v>
      </c>
      <c r="K9" s="6">
        <v>47</v>
      </c>
      <c r="L9" s="7">
        <v>58</v>
      </c>
      <c r="M9" s="91"/>
    </row>
    <row r="10" spans="2:13" ht="20.100000000000001" customHeight="1">
      <c r="B10" s="126" t="s">
        <v>49</v>
      </c>
      <c r="C10" s="5">
        <v>87</v>
      </c>
      <c r="D10" s="6">
        <v>101</v>
      </c>
      <c r="E10" s="6">
        <v>103</v>
      </c>
      <c r="F10" s="6">
        <v>74</v>
      </c>
      <c r="G10" s="6">
        <v>82</v>
      </c>
      <c r="H10" s="6">
        <v>74</v>
      </c>
      <c r="I10" s="6">
        <v>83</v>
      </c>
      <c r="J10" s="6">
        <v>64</v>
      </c>
      <c r="K10" s="6">
        <v>55</v>
      </c>
      <c r="L10" s="7">
        <v>71</v>
      </c>
      <c r="M10" s="91"/>
    </row>
    <row r="11" spans="2:13" ht="20.100000000000001" customHeight="1">
      <c r="B11" s="126" t="s">
        <v>50</v>
      </c>
      <c r="C11" s="5">
        <v>113</v>
      </c>
      <c r="D11" s="6">
        <v>92</v>
      </c>
      <c r="E11" s="6">
        <v>96</v>
      </c>
      <c r="F11" s="6">
        <v>107</v>
      </c>
      <c r="G11" s="6">
        <v>96</v>
      </c>
      <c r="H11" s="6">
        <v>120</v>
      </c>
      <c r="I11" s="6">
        <v>111</v>
      </c>
      <c r="J11" s="6">
        <v>87</v>
      </c>
      <c r="K11" s="6">
        <v>86</v>
      </c>
      <c r="L11" s="7">
        <v>85</v>
      </c>
      <c r="M11" s="91"/>
    </row>
    <row r="12" spans="2:13" ht="20.100000000000001" customHeight="1">
      <c r="B12" s="126" t="s">
        <v>51</v>
      </c>
      <c r="C12" s="5">
        <v>116</v>
      </c>
      <c r="D12" s="6">
        <v>127</v>
      </c>
      <c r="E12" s="6">
        <v>120</v>
      </c>
      <c r="F12" s="6">
        <v>85</v>
      </c>
      <c r="G12" s="6">
        <v>105</v>
      </c>
      <c r="H12" s="6">
        <v>120</v>
      </c>
      <c r="I12" s="6">
        <v>111</v>
      </c>
      <c r="J12" s="6">
        <v>81</v>
      </c>
      <c r="K12" s="6">
        <v>96</v>
      </c>
      <c r="L12" s="7">
        <v>105</v>
      </c>
      <c r="M12" s="91"/>
    </row>
    <row r="13" spans="2:13" ht="20.100000000000001" customHeight="1">
      <c r="B13" s="126" t="s">
        <v>52</v>
      </c>
      <c r="C13" s="5">
        <v>107</v>
      </c>
      <c r="D13" s="6">
        <v>109</v>
      </c>
      <c r="E13" s="6">
        <v>107</v>
      </c>
      <c r="F13" s="6">
        <v>100</v>
      </c>
      <c r="G13" s="6">
        <v>100</v>
      </c>
      <c r="H13" s="6">
        <v>117</v>
      </c>
      <c r="I13" s="6">
        <v>115</v>
      </c>
      <c r="J13" s="6">
        <v>112</v>
      </c>
      <c r="K13" s="6">
        <v>112</v>
      </c>
      <c r="L13" s="7">
        <v>105</v>
      </c>
      <c r="M13" s="91"/>
    </row>
    <row r="14" spans="2:13" ht="20.100000000000001" customHeight="1">
      <c r="B14" s="126" t="s">
        <v>53</v>
      </c>
      <c r="C14" s="5">
        <v>100</v>
      </c>
      <c r="D14" s="6">
        <v>99</v>
      </c>
      <c r="E14" s="6">
        <v>92</v>
      </c>
      <c r="F14" s="6">
        <v>98</v>
      </c>
      <c r="G14" s="6">
        <v>81</v>
      </c>
      <c r="H14" s="6">
        <v>92</v>
      </c>
      <c r="I14" s="6">
        <v>103</v>
      </c>
      <c r="J14" s="6">
        <v>120</v>
      </c>
      <c r="K14" s="6">
        <v>123</v>
      </c>
      <c r="L14" s="7">
        <v>94</v>
      </c>
      <c r="M14" s="91"/>
    </row>
    <row r="15" spans="2:13" ht="20.100000000000001" customHeight="1">
      <c r="B15" s="126" t="s">
        <v>187</v>
      </c>
      <c r="C15" s="5">
        <v>262</v>
      </c>
      <c r="D15" s="6">
        <v>210</v>
      </c>
      <c r="E15" s="6">
        <v>258</v>
      </c>
      <c r="F15" s="6">
        <v>245</v>
      </c>
      <c r="G15" s="6">
        <v>208</v>
      </c>
      <c r="H15" s="6">
        <v>231</v>
      </c>
      <c r="I15" s="6">
        <v>241</v>
      </c>
      <c r="J15" s="6">
        <v>286</v>
      </c>
      <c r="K15" s="6">
        <v>297</v>
      </c>
      <c r="L15" s="7">
        <v>286</v>
      </c>
      <c r="M15" s="91"/>
    </row>
    <row r="16" spans="2:13" ht="20.100000000000001" customHeight="1">
      <c r="B16" s="126" t="s">
        <v>188</v>
      </c>
      <c r="C16" s="5">
        <v>22</v>
      </c>
      <c r="D16" s="6">
        <v>29</v>
      </c>
      <c r="E16" s="6">
        <v>21</v>
      </c>
      <c r="F16" s="6">
        <v>19</v>
      </c>
      <c r="G16" s="6">
        <v>22</v>
      </c>
      <c r="H16" s="6">
        <v>28</v>
      </c>
      <c r="I16" s="6">
        <v>41</v>
      </c>
      <c r="J16" s="6">
        <v>37</v>
      </c>
      <c r="K16" s="6">
        <v>32</v>
      </c>
      <c r="L16" s="7">
        <v>37</v>
      </c>
      <c r="M16" s="91"/>
    </row>
    <row r="17" spans="2:13" ht="20.100000000000001" customHeight="1">
      <c r="B17" s="127" t="s">
        <v>43</v>
      </c>
      <c r="C17" s="128">
        <v>0</v>
      </c>
      <c r="D17" s="129">
        <v>0</v>
      </c>
      <c r="E17" s="129">
        <v>0</v>
      </c>
      <c r="F17" s="129">
        <v>0</v>
      </c>
      <c r="G17" s="129">
        <v>1</v>
      </c>
      <c r="H17" s="129">
        <v>0</v>
      </c>
      <c r="I17" s="129">
        <v>1</v>
      </c>
      <c r="J17" s="129">
        <v>0</v>
      </c>
      <c r="K17" s="129">
        <v>1</v>
      </c>
      <c r="L17" s="130">
        <v>0</v>
      </c>
      <c r="M17" s="91"/>
    </row>
    <row r="18" spans="2:13" ht="20.100000000000001" customHeight="1">
      <c r="B18" s="1" t="s">
        <v>12</v>
      </c>
      <c r="C18" s="131">
        <v>1112</v>
      </c>
      <c r="D18" s="132">
        <v>1039</v>
      </c>
      <c r="E18" s="132">
        <v>1034</v>
      </c>
      <c r="F18" s="132">
        <v>940</v>
      </c>
      <c r="G18" s="132">
        <v>910</v>
      </c>
      <c r="H18" s="132">
        <v>1008</v>
      </c>
      <c r="I18" s="132">
        <f>SUM(I3:I17)</f>
        <v>1019</v>
      </c>
      <c r="J18" s="132">
        <f>SUM(J3:J17)</f>
        <v>1012</v>
      </c>
      <c r="K18" s="132">
        <f>SUM(K3:K17)</f>
        <v>1021</v>
      </c>
      <c r="L18" s="133">
        <f>SUM(L3:L17)</f>
        <v>1005</v>
      </c>
      <c r="M18" s="90" t="s">
        <v>183</v>
      </c>
    </row>
    <row r="19" spans="2:13" ht="20.100000000000001" customHeight="1">
      <c r="L19" s="77" t="s">
        <v>117</v>
      </c>
      <c r="M19" s="91"/>
    </row>
    <row r="20" spans="2:13" ht="20.100000000000001" customHeight="1">
      <c r="M20" s="91"/>
    </row>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sheetData>
  <phoneticPr fontId="2"/>
  <pageMargins left="0.25" right="0.25" top="0.75" bottom="0.75" header="0.3" footer="0.3"/>
  <pageSetup paperSize="9" scale="81" orientation="portrait" r:id="rId1"/>
  <headerFooter alignWithMargins="0">
    <oddHeader>&amp;C福井県</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60"/>
  <sheetViews>
    <sheetView view="pageBreakPreview" zoomScale="85" zoomScaleNormal="100" zoomScaleSheetLayoutView="85" workbookViewId="0">
      <selection activeCell="V26" sqref="V26"/>
    </sheetView>
  </sheetViews>
  <sheetFormatPr defaultRowHeight="13.5"/>
  <cols>
    <col min="1" max="1" width="10.625" style="77" customWidth="1"/>
    <col min="2" max="21" width="8.625" style="77" customWidth="1"/>
    <col min="22" max="16384" width="9" style="77"/>
  </cols>
  <sheetData>
    <row r="1" spans="2:13" ht="20.100000000000001" customHeight="1">
      <c r="B1" s="147" t="s">
        <v>168</v>
      </c>
      <c r="C1" s="148"/>
      <c r="D1" s="148"/>
      <c r="E1" s="148"/>
      <c r="F1" s="148"/>
      <c r="G1" s="148"/>
      <c r="H1" s="149"/>
    </row>
    <row r="2" spans="2:13" ht="20.100000000000001" customHeight="1">
      <c r="B2" s="150"/>
      <c r="C2" s="150"/>
      <c r="D2" s="150"/>
      <c r="E2" s="150"/>
      <c r="F2" s="150"/>
      <c r="G2" s="150"/>
      <c r="H2" s="149"/>
    </row>
    <row r="3" spans="2:13" ht="20.100000000000001" customHeight="1">
      <c r="B3" s="151"/>
      <c r="C3" s="152" t="s">
        <v>157</v>
      </c>
      <c r="D3" s="153" t="s">
        <v>151</v>
      </c>
      <c r="E3" s="153" t="s">
        <v>152</v>
      </c>
      <c r="F3" s="153" t="s">
        <v>153</v>
      </c>
      <c r="G3" s="153" t="s">
        <v>72</v>
      </c>
      <c r="H3" s="153" t="s">
        <v>89</v>
      </c>
      <c r="I3" s="153" t="s">
        <v>116</v>
      </c>
      <c r="J3" s="153" t="s">
        <v>180</v>
      </c>
      <c r="K3" s="153" t="s">
        <v>199</v>
      </c>
      <c r="L3" s="78" t="s">
        <v>198</v>
      </c>
    </row>
    <row r="4" spans="2:13" ht="20.100000000000001" customHeight="1">
      <c r="B4" s="154" t="s">
        <v>181</v>
      </c>
      <c r="C4" s="155">
        <v>0</v>
      </c>
      <c r="D4" s="156">
        <v>0</v>
      </c>
      <c r="E4" s="156">
        <v>0</v>
      </c>
      <c r="F4" s="156">
        <v>0</v>
      </c>
      <c r="G4" s="156">
        <v>0</v>
      </c>
      <c r="H4" s="156">
        <v>0</v>
      </c>
      <c r="I4" s="156">
        <v>0</v>
      </c>
      <c r="J4" s="156">
        <v>0</v>
      </c>
      <c r="K4" s="156">
        <v>0</v>
      </c>
      <c r="L4" s="157">
        <v>0</v>
      </c>
    </row>
    <row r="5" spans="2:13" ht="20.100000000000001" customHeight="1">
      <c r="B5" s="158" t="s">
        <v>189</v>
      </c>
      <c r="C5" s="159">
        <v>0</v>
      </c>
      <c r="D5" s="160">
        <v>1</v>
      </c>
      <c r="E5" s="160">
        <v>1</v>
      </c>
      <c r="F5" s="160">
        <v>1</v>
      </c>
      <c r="G5" s="160">
        <v>1</v>
      </c>
      <c r="H5" s="160">
        <v>4</v>
      </c>
      <c r="I5" s="160">
        <v>1</v>
      </c>
      <c r="J5" s="160">
        <v>4</v>
      </c>
      <c r="K5" s="160">
        <v>1</v>
      </c>
      <c r="L5" s="161">
        <v>0</v>
      </c>
    </row>
    <row r="6" spans="2:13" ht="20.100000000000001" customHeight="1">
      <c r="B6" s="158" t="s">
        <v>190</v>
      </c>
      <c r="C6" s="159">
        <v>27</v>
      </c>
      <c r="D6" s="160">
        <v>20</v>
      </c>
      <c r="E6" s="160">
        <v>28</v>
      </c>
      <c r="F6" s="160">
        <v>18</v>
      </c>
      <c r="G6" s="160">
        <v>20</v>
      </c>
      <c r="H6" s="160">
        <v>16</v>
      </c>
      <c r="I6" s="160">
        <v>18</v>
      </c>
      <c r="J6" s="160">
        <v>23</v>
      </c>
      <c r="K6" s="160">
        <v>23</v>
      </c>
      <c r="L6" s="161">
        <v>22</v>
      </c>
    </row>
    <row r="7" spans="2:13" ht="20.100000000000001" customHeight="1">
      <c r="B7" s="158" t="s">
        <v>191</v>
      </c>
      <c r="C7" s="159">
        <v>87</v>
      </c>
      <c r="D7" s="160">
        <v>69</v>
      </c>
      <c r="E7" s="160">
        <v>83</v>
      </c>
      <c r="F7" s="160">
        <v>77</v>
      </c>
      <c r="G7" s="160">
        <v>74</v>
      </c>
      <c r="H7" s="160">
        <v>80</v>
      </c>
      <c r="I7" s="160">
        <v>85</v>
      </c>
      <c r="J7" s="160">
        <v>80</v>
      </c>
      <c r="K7" s="160">
        <v>81</v>
      </c>
      <c r="L7" s="161">
        <v>76</v>
      </c>
    </row>
    <row r="8" spans="2:13" ht="20.100000000000001" customHeight="1">
      <c r="B8" s="158" t="s">
        <v>192</v>
      </c>
      <c r="C8" s="159">
        <v>78</v>
      </c>
      <c r="D8" s="160">
        <v>58</v>
      </c>
      <c r="E8" s="160">
        <v>67</v>
      </c>
      <c r="F8" s="160">
        <v>63</v>
      </c>
      <c r="G8" s="160">
        <v>75</v>
      </c>
      <c r="H8" s="160">
        <v>77</v>
      </c>
      <c r="I8" s="160">
        <v>100</v>
      </c>
      <c r="J8" s="160">
        <v>68</v>
      </c>
      <c r="K8" s="160">
        <v>86</v>
      </c>
      <c r="L8" s="161">
        <v>95</v>
      </c>
    </row>
    <row r="9" spans="2:13" ht="20.100000000000001" customHeight="1">
      <c r="B9" s="162" t="s">
        <v>193</v>
      </c>
      <c r="C9" s="163">
        <v>16</v>
      </c>
      <c r="D9" s="164">
        <v>28</v>
      </c>
      <c r="E9" s="164">
        <v>13</v>
      </c>
      <c r="F9" s="164">
        <v>15</v>
      </c>
      <c r="G9" s="164">
        <v>22</v>
      </c>
      <c r="H9" s="164">
        <v>17</v>
      </c>
      <c r="I9" s="164">
        <v>23</v>
      </c>
      <c r="J9" s="164">
        <v>18</v>
      </c>
      <c r="K9" s="164">
        <v>20</v>
      </c>
      <c r="L9" s="165">
        <v>18</v>
      </c>
    </row>
    <row r="10" spans="2:13" ht="20.100000000000001" customHeight="1">
      <c r="B10" s="151" t="s">
        <v>12</v>
      </c>
      <c r="C10" s="166">
        <v>208</v>
      </c>
      <c r="D10" s="167">
        <v>176</v>
      </c>
      <c r="E10" s="167">
        <v>192</v>
      </c>
      <c r="F10" s="167">
        <v>174</v>
      </c>
      <c r="G10" s="167">
        <v>192</v>
      </c>
      <c r="H10" s="167">
        <v>194</v>
      </c>
      <c r="I10" s="167">
        <f>SUM(I4:I9)</f>
        <v>227</v>
      </c>
      <c r="J10" s="167">
        <f>SUM(J4:J9)</f>
        <v>193</v>
      </c>
      <c r="K10" s="167">
        <f>SUM(K4:K9)</f>
        <v>211</v>
      </c>
      <c r="L10" s="168">
        <f>SUM(L4:L9)</f>
        <v>211</v>
      </c>
      <c r="M10" s="169"/>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sheetData>
  <phoneticPr fontId="2"/>
  <pageMargins left="0.25" right="0.25" top="0.75" bottom="0.75" header="0.3" footer="0.3"/>
  <pageSetup paperSize="9" scale="81" orientation="portrait" r:id="rId1"/>
  <headerFooter alignWithMargins="0">
    <oddHeader>&amp;C福井県</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①出生率合計特殊出生率</vt:lpstr>
      <vt:lpstr>月別出生　出生時平均年齢</vt:lpstr>
      <vt:lpstr>出生順位別出生数</vt:lpstr>
      <vt:lpstr>母の年齢階級別</vt:lpstr>
      <vt:lpstr>母の年齢階級別に見た第1子出生構成割合</vt:lpstr>
      <vt:lpstr>第1子出生数</vt:lpstr>
      <vt:lpstr>第2子出生数</vt:lpstr>
      <vt:lpstr>第3子出生数</vt:lpstr>
      <vt:lpstr>第4子以上出生数</vt:lpstr>
      <vt:lpstr>単胎多産</vt:lpstr>
      <vt:lpstr>妊娠期間別単産複産</vt:lpstr>
      <vt:lpstr>平均体重単複</vt:lpstr>
      <vt:lpstr>出生場所</vt:lpstr>
      <vt:lpstr>嫡出子 母の国籍</vt:lpstr>
      <vt:lpstr>世帯の主な仕事</vt:lpstr>
      <vt:lpstr>第１出生時の世帯の主な仕事</vt:lpstr>
      <vt:lpstr> 第2子世帯の主な仕事 </vt:lpstr>
      <vt:lpstr>第3子出生時の世帯の主な仕事</vt:lpstr>
      <vt:lpstr>' 第2子世帯の主な仕事 '!Print_Area</vt:lpstr>
      <vt:lpstr>①出生率合計特殊出生率!Print_Area</vt:lpstr>
      <vt:lpstr>'月別出生　出生時平均年齢'!Print_Area</vt:lpstr>
      <vt:lpstr>出生順位別出生数!Print_Area</vt:lpstr>
      <vt:lpstr>出生場所!Print_Area</vt:lpstr>
      <vt:lpstr>世帯の主な仕事!Print_Area</vt:lpstr>
      <vt:lpstr>第1子出生数!Print_Area</vt:lpstr>
      <vt:lpstr>第１出生時の世帯の主な仕事!Print_Area</vt:lpstr>
      <vt:lpstr>第2子出生数!Print_Area</vt:lpstr>
      <vt:lpstr>第3子出生時の世帯の主な仕事!Print_Area</vt:lpstr>
      <vt:lpstr>第3子出生数!Print_Area</vt:lpstr>
      <vt:lpstr>第4子以上出生数!Print_Area</vt:lpstr>
      <vt:lpstr>単胎多産!Print_Area</vt:lpstr>
      <vt:lpstr>'嫡出子 母の国籍'!Print_Area</vt:lpstr>
      <vt:lpstr>妊娠期間別単産複産!Print_Area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2012-03-12T11:31:53Z</cp:lastPrinted>
  <dcterms:created xsi:type="dcterms:W3CDTF">2006-11-02T06:39:22Z</dcterms:created>
  <dcterms:modified xsi:type="dcterms:W3CDTF">2012-03-12T11:33:02Z</dcterms:modified>
</cp:coreProperties>
</file>