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20097\Desktop\障がい・児童\ホームページ）事前提出資料\②\"/>
    </mc:Choice>
  </mc:AlternateContent>
  <xr:revisionPtr revIDLastSave="0" documentId="8_{A25C23B6-3034-403B-A8DF-455BF0EAFFFC}" xr6:coauthVersionLast="47" xr6:coauthVersionMax="47" xr10:uidLastSave="{00000000-0000-0000-0000-000000000000}"/>
  <bookViews>
    <workbookView xWindow="-28920" yWindow="-1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<sst xmlns="http://schemas.openxmlformats.org/spreadsheetml/2006/main" count="735" uniqueCount="306">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</sst>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20</xdr:row>
          <xdr:rowOff>0</xdr:rowOff>
        </xdr:from>
        <xdr:to>
          <xdr:col>4</xdr:col>
          <xdr:colOff>259080</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20</xdr:row>
          <xdr:rowOff>198120</xdr:rowOff>
        </xdr:from>
        <xdr:to>
          <xdr:col>4</xdr:col>
          <xdr:colOff>213360</xdr:colOff>
          <xdr:row>22</xdr:row>
          <xdr:rowOff>45720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22</xdr:row>
          <xdr:rowOff>0</xdr:rowOff>
        </xdr:from>
        <xdr:to>
          <xdr:col>4</xdr:col>
          <xdr:colOff>259080</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19</xdr:row>
          <xdr:rowOff>236220</xdr:rowOff>
        </xdr:from>
        <xdr:to>
          <xdr:col>4</xdr:col>
          <xdr:colOff>1607820</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20</xdr:row>
          <xdr:rowOff>236220</xdr:rowOff>
        </xdr:from>
        <xdr:to>
          <xdr:col>4</xdr:col>
          <xdr:colOff>1531620</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7620</xdr:rowOff>
        </xdr:from>
        <xdr:to>
          <xdr:col>4</xdr:col>
          <xdr:colOff>1592580</xdr:colOff>
          <xdr:row>23</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20</xdr:row>
          <xdr:rowOff>0</xdr:rowOff>
        </xdr:from>
        <xdr:to>
          <xdr:col>4</xdr:col>
          <xdr:colOff>259080</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20</xdr:row>
          <xdr:rowOff>198120</xdr:rowOff>
        </xdr:from>
        <xdr:to>
          <xdr:col>4</xdr:col>
          <xdr:colOff>198120</xdr:colOff>
          <xdr:row>22</xdr:row>
          <xdr:rowOff>60960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22</xdr:row>
          <xdr:rowOff>0</xdr:rowOff>
        </xdr:from>
        <xdr:to>
          <xdr:col>4</xdr:col>
          <xdr:colOff>259080</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19</xdr:row>
          <xdr:rowOff>236220</xdr:rowOff>
        </xdr:from>
        <xdr:to>
          <xdr:col>4</xdr:col>
          <xdr:colOff>1607820</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20</xdr:row>
          <xdr:rowOff>236220</xdr:rowOff>
        </xdr:from>
        <xdr:to>
          <xdr:col>4</xdr:col>
          <xdr:colOff>1531620</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7620</xdr:rowOff>
        </xdr:from>
        <xdr:to>
          <xdr:col>4</xdr:col>
          <xdr:colOff>1592580</xdr:colOff>
          <xdr:row>23</xdr:row>
          <xdr:rowOff>7620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E2" sqref="E2"/>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18" t="s">
        <v>0</v>
      </c>
      <c r="B1" s="219"/>
      <c r="C1" s="220"/>
      <c r="D1" s="131"/>
      <c r="G1" s="132" t="s">
        <v>1</v>
      </c>
      <c r="H1" s="115"/>
    </row>
    <row r="2" spans="1:13" ht="29.4"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238"/>
      <c r="E12" s="239"/>
      <c r="F12" s="239"/>
      <c r="G12" s="240"/>
      <c r="M12" t="s">
        <v>10</v>
      </c>
    </row>
    <row r="13" spans="1:13" ht="19.5" customHeight="1">
      <c r="B13" s="227" t="s">
        <v>11</v>
      </c>
      <c r="C13" s="228"/>
      <c r="D13" s="241"/>
      <c r="E13" s="242"/>
      <c r="F13" s="242"/>
      <c r="G13" s="243"/>
    </row>
    <row r="14" spans="1:13">
      <c r="B14" s="227" t="s">
        <v>12</v>
      </c>
      <c r="C14" s="228"/>
      <c r="D14" s="241"/>
      <c r="E14" s="242"/>
      <c r="F14" s="242"/>
      <c r="G14" s="243"/>
      <c r="M14" t="s">
        <v>13</v>
      </c>
    </row>
    <row r="15" spans="1:13">
      <c r="B15" s="227" t="s">
        <v>14</v>
      </c>
      <c r="C15" s="228"/>
      <c r="D15" s="241"/>
      <c r="E15" s="242"/>
      <c r="F15" s="242"/>
      <c r="G15" s="243"/>
      <c r="M15" t="s">
        <v>15</v>
      </c>
    </row>
    <row r="16" spans="1:13">
      <c r="B16" s="227" t="s">
        <v>16</v>
      </c>
      <c r="C16" s="228"/>
      <c r="D16" s="241"/>
      <c r="E16" s="242"/>
      <c r="F16" s="242"/>
      <c r="G16" s="243"/>
      <c r="M16" t="s">
        <v>17</v>
      </c>
    </row>
    <row r="17" spans="1:13">
      <c r="B17" s="227" t="s">
        <v>18</v>
      </c>
      <c r="C17" s="228"/>
      <c r="D17" s="241"/>
      <c r="E17" s="242"/>
      <c r="F17" s="242"/>
      <c r="G17" s="243"/>
      <c r="H17" s="65"/>
      <c r="M17" t="s">
        <v>19</v>
      </c>
    </row>
    <row r="18" spans="1:13">
      <c r="B18" s="227" t="s">
        <v>20</v>
      </c>
      <c r="C18" s="228"/>
      <c r="D18" s="241"/>
      <c r="E18" s="242"/>
      <c r="F18" s="242"/>
      <c r="G18" s="243"/>
      <c r="H18" s="65"/>
    </row>
    <row r="19" spans="1:13">
      <c r="B19" s="234" t="s">
        <v>21</v>
      </c>
      <c r="C19" s="235"/>
      <c r="D19" s="172"/>
      <c r="E19" s="173"/>
      <c r="F19" s="151"/>
      <c r="G19" s="152"/>
      <c r="H19" s="64" t="s">
        <v>25</v>
      </c>
      <c r="M19" t="s">
        <v>26</v>
      </c>
    </row>
    <row r="20" spans="1:13">
      <c r="B20" s="234" t="s">
        <v>27</v>
      </c>
      <c r="C20" s="235"/>
      <c r="D20" s="244"/>
      <c r="E20" s="245"/>
      <c r="F20" s="245"/>
      <c r="G20" s="246"/>
      <c r="H20" s="64"/>
      <c r="M20" t="s">
        <v>28</v>
      </c>
    </row>
    <row r="21" spans="1:13">
      <c r="B21" s="229" t="s">
        <v>29</v>
      </c>
      <c r="C21" s="93" t="s">
        <v>30</v>
      </c>
      <c r="D21" s="244"/>
      <c r="E21" s="245"/>
      <c r="F21" s="245"/>
      <c r="G21" s="246"/>
      <c r="H21" s="16"/>
      <c r="M21" t="s">
        <v>31</v>
      </c>
    </row>
    <row r="22" spans="1:13">
      <c r="B22" s="230"/>
      <c r="C22" s="93" t="s">
        <v>32</v>
      </c>
      <c r="D22" s="247"/>
      <c r="E22" s="248"/>
      <c r="F22" s="248"/>
      <c r="G22" s="249"/>
      <c r="H22" s="16"/>
      <c r="M22" t="s">
        <v>33</v>
      </c>
    </row>
    <row r="23" spans="1:13" ht="18.600000000000001" thickBot="1">
      <c r="B23" s="231"/>
      <c r="C23" s="93" t="s">
        <v>34</v>
      </c>
      <c r="D23" s="250"/>
      <c r="E23" s="251"/>
      <c r="F23" s="251"/>
      <c r="G23" s="252"/>
      <c r="H23" s="16"/>
    </row>
    <row r="24" spans="1:13" ht="20.25" customHeight="1">
      <c r="B24" s="63"/>
      <c r="C24" s="63"/>
      <c r="D24" s="63"/>
      <c r="E24" s="64"/>
      <c r="F24" s="64"/>
      <c r="G24" s="64"/>
      <c r="M24" t="s">
        <v>35</v>
      </c>
    </row>
    <row r="25" spans="1:13" ht="19.8">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600000000000001" thickBot="1">
      <c r="B29" s="69"/>
      <c r="C29" s="127" t="s">
        <v>41</v>
      </c>
      <c r="D29" s="127" t="s">
        <v>42</v>
      </c>
      <c r="E29" s="253" t="s">
        <v>43</v>
      </c>
      <c r="F29" s="254"/>
      <c r="G29" s="122" t="s">
        <v>44</v>
      </c>
      <c r="I29" s="76"/>
      <c r="J29" s="75"/>
      <c r="K29" s="75"/>
      <c r="M29" t="s">
        <v>45</v>
      </c>
    </row>
    <row r="30" spans="1:13">
      <c r="B30" s="70" t="s">
        <v>46</v>
      </c>
      <c r="C30" s="108"/>
      <c r="D30" s="124"/>
      <c r="E30" s="232"/>
      <c r="F30" s="233"/>
      <c r="G30" s="109">
        <v>0</v>
      </c>
      <c r="I30" s="76"/>
      <c r="J30" s="75"/>
      <c r="K30" s="75"/>
    </row>
    <row r="31" spans="1:13">
      <c r="B31" s="70" t="s">
        <v>47</v>
      </c>
      <c r="C31" s="110"/>
      <c r="D31" s="125"/>
      <c r="E31" s="224"/>
      <c r="F31" s="225"/>
      <c r="G31" s="111">
        <v>0</v>
      </c>
      <c r="I31" s="76"/>
      <c r="J31" s="75"/>
      <c r="K31" s="75"/>
    </row>
    <row r="32" spans="1:13">
      <c r="B32" s="70" t="s">
        <v>48</v>
      </c>
      <c r="C32" s="110"/>
      <c r="D32" s="125"/>
      <c r="E32" s="224"/>
      <c r="F32" s="225"/>
      <c r="G32" s="111">
        <v>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8.600000000000001" thickBot="1">
      <c r="B35" s="70" t="s">
        <v>51</v>
      </c>
      <c r="C35" s="112"/>
      <c r="D35" s="126"/>
      <c r="E35" s="263"/>
      <c r="F35" s="264"/>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8">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304</v>
      </c>
      <c r="C50" s="62"/>
      <c r="D50" s="62"/>
      <c r="E50" s="62"/>
      <c r="F50" s="95"/>
      <c r="G50" s="62"/>
      <c r="H50" s="62"/>
      <c r="I50" s="62"/>
    </row>
    <row r="51" spans="1:9" ht="18.600000000000001" thickBot="1">
      <c r="B51" s="138" t="s">
        <v>67</v>
      </c>
      <c r="C51" s="139" t="s">
        <v>68</v>
      </c>
      <c r="D51" s="255" t="s">
        <v>69</v>
      </c>
      <c r="E51" s="256"/>
      <c r="F51" s="138" t="s">
        <v>70</v>
      </c>
      <c r="G51" s="138" t="s">
        <v>71</v>
      </c>
      <c r="H51" s="138" t="s">
        <v>72</v>
      </c>
    </row>
    <row r="52" spans="1:9" ht="23.25" customHeight="1">
      <c r="B52" s="83">
        <v>0</v>
      </c>
      <c r="C52" s="91" t="e">
        <f>B52/C43</f>
        <v>#DIV/0!</v>
      </c>
      <c r="D52" s="257"/>
      <c r="E52" s="258"/>
      <c r="F52" s="135"/>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19.8">
      <c r="B55" s="71"/>
      <c r="C55" t="s">
        <v>74</v>
      </c>
    </row>
    <row r="56" spans="1:9" ht="17.25" customHeight="1">
      <c r="B56" s="71"/>
    </row>
    <row r="57" spans="1:9" ht="19.8">
      <c r="A57" s="67" t="s">
        <v>75</v>
      </c>
    </row>
    <row r="58" spans="1:9" ht="21.75" customHeight="1">
      <c r="A58" s="62"/>
      <c r="B58" s="269" t="s">
        <v>58</v>
      </c>
      <c r="C58" s="270"/>
      <c r="D58" s="271"/>
      <c r="E58" s="137" t="s">
        <v>59</v>
      </c>
      <c r="F58" s="269" t="s">
        <v>76</v>
      </c>
      <c r="G58" s="270"/>
      <c r="H58" s="271"/>
    </row>
    <row r="59" spans="1:9" ht="22.5" customHeight="1">
      <c r="A59" s="62"/>
      <c r="B59" s="272" t="s">
        <v>77</v>
      </c>
      <c r="C59" s="273"/>
      <c r="D59" s="274"/>
      <c r="E59" s="79">
        <f>SUM(E61:E68)</f>
        <v>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0</v>
      </c>
      <c r="F69" s="236" t="s">
        <v>78</v>
      </c>
      <c r="G69" s="236"/>
      <c r="H69" s="237"/>
    </row>
    <row r="70" spans="1:9" ht="42.75" customHeight="1">
      <c r="A70" s="62"/>
      <c r="B70" s="179" t="s">
        <v>97</v>
      </c>
      <c r="C70" s="180"/>
      <c r="D70" s="181"/>
      <c r="E70" s="83">
        <v>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104</v>
      </c>
    </row>
    <row r="77" spans="1:9" ht="83.25" customHeight="1" thickBot="1">
      <c r="B77" s="190"/>
      <c r="C77" s="191"/>
      <c r="D77" s="191"/>
      <c r="E77" s="191"/>
      <c r="F77" s="191"/>
      <c r="G77" s="191"/>
      <c r="H77" s="192"/>
    </row>
    <row r="78" spans="1:9" ht="25.5" customHeight="1"/>
    <row r="79" spans="1:9" s="64" customFormat="1" ht="20.399999999999999"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312420</xdr:colOff>
                    <xdr:row>20</xdr:row>
                    <xdr:rowOff>0</xdr:rowOff>
                  </from>
                  <to>
                    <xdr:col>4</xdr:col>
                    <xdr:colOff>259080</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312420</xdr:colOff>
                    <xdr:row>20</xdr:row>
                    <xdr:rowOff>198120</xdr:rowOff>
                  </from>
                  <to>
                    <xdr:col>4</xdr:col>
                    <xdr:colOff>213360</xdr:colOff>
                    <xdr:row>22</xdr:row>
                    <xdr:rowOff>45720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327660</xdr:colOff>
                    <xdr:row>22</xdr:row>
                    <xdr:rowOff>0</xdr:rowOff>
                  </from>
                  <to>
                    <xdr:col>4</xdr:col>
                    <xdr:colOff>259080</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792480</xdr:colOff>
                    <xdr:row>19</xdr:row>
                    <xdr:rowOff>236220</xdr:rowOff>
                  </from>
                  <to>
                    <xdr:col>4</xdr:col>
                    <xdr:colOff>1607820</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792480</xdr:colOff>
                    <xdr:row>20</xdr:row>
                    <xdr:rowOff>236220</xdr:rowOff>
                  </from>
                  <to>
                    <xdr:col>4</xdr:col>
                    <xdr:colOff>1531620</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792480</xdr:colOff>
                    <xdr:row>22</xdr:row>
                    <xdr:rowOff>7620</xdr:rowOff>
                  </from>
                  <to>
                    <xdr:col>4</xdr:col>
                    <xdr:colOff>1592580</xdr:colOff>
                    <xdr:row>23</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72" zoomScaleNormal="150" zoomScalePageLayoutView="90" workbookViewId="0">
      <selection activeCell="D14" sqref="D14:G15"/>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96" t="s">
        <v>110</v>
      </c>
      <c r="B1" s="297"/>
      <c r="C1" s="298"/>
      <c r="D1" s="131"/>
      <c r="G1" s="132" t="s">
        <v>1</v>
      </c>
      <c r="H1" s="115"/>
    </row>
    <row r="2" spans="1:13" ht="29.4"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303"/>
      <c r="E12" s="304"/>
      <c r="F12" s="304"/>
      <c r="G12" s="305"/>
      <c r="M12" t="s">
        <v>10</v>
      </c>
    </row>
    <row r="13" spans="1:13" ht="19.5" customHeight="1">
      <c r="B13" s="227" t="s">
        <v>11</v>
      </c>
      <c r="C13" s="228"/>
      <c r="D13" s="291"/>
      <c r="E13" s="292"/>
      <c r="F13" s="292"/>
      <c r="G13" s="293"/>
    </row>
    <row r="14" spans="1:13">
      <c r="B14" s="227" t="s">
        <v>12</v>
      </c>
      <c r="C14" s="228"/>
      <c r="D14" s="291"/>
      <c r="E14" s="292"/>
      <c r="F14" s="292"/>
      <c r="G14" s="293"/>
      <c r="M14" t="s">
        <v>13</v>
      </c>
    </row>
    <row r="15" spans="1:13">
      <c r="B15" s="227" t="s">
        <v>14</v>
      </c>
      <c r="C15" s="228"/>
      <c r="D15" s="291"/>
      <c r="E15" s="292"/>
      <c r="F15" s="292"/>
      <c r="G15" s="293"/>
      <c r="M15" t="s">
        <v>15</v>
      </c>
    </row>
    <row r="16" spans="1:13">
      <c r="B16" s="227" t="s">
        <v>16</v>
      </c>
      <c r="C16" s="228"/>
      <c r="D16" s="291"/>
      <c r="E16" s="292"/>
      <c r="F16" s="292"/>
      <c r="G16" s="293"/>
      <c r="M16" t="s">
        <v>17</v>
      </c>
    </row>
    <row r="17" spans="1:13">
      <c r="B17" s="227" t="s">
        <v>18</v>
      </c>
      <c r="C17" s="228"/>
      <c r="D17" s="291"/>
      <c r="E17" s="292"/>
      <c r="F17" s="292"/>
      <c r="G17" s="293"/>
      <c r="H17" s="65"/>
      <c r="M17" t="s">
        <v>19</v>
      </c>
    </row>
    <row r="18" spans="1:13">
      <c r="B18" s="227" t="s">
        <v>20</v>
      </c>
      <c r="C18" s="228"/>
      <c r="D18" s="291"/>
      <c r="E18" s="292"/>
      <c r="F18" s="292"/>
      <c r="G18" s="293"/>
      <c r="H18" s="65"/>
    </row>
    <row r="19" spans="1:13">
      <c r="B19" s="282" t="s">
        <v>21</v>
      </c>
      <c r="C19" s="294"/>
      <c r="D19" s="244"/>
      <c r="E19" s="295"/>
      <c r="F19" s="151"/>
      <c r="G19" s="149"/>
      <c r="H19" s="64" t="s">
        <v>25</v>
      </c>
      <c r="M19" t="s">
        <v>26</v>
      </c>
    </row>
    <row r="20" spans="1:13">
      <c r="B20" s="234" t="s">
        <v>111</v>
      </c>
      <c r="C20" s="281"/>
      <c r="D20" s="286"/>
      <c r="E20" s="287"/>
      <c r="F20" s="287"/>
      <c r="G20" s="288"/>
    </row>
    <row r="21" spans="1:13">
      <c r="B21" s="234" t="s">
        <v>112</v>
      </c>
      <c r="C21" s="281"/>
      <c r="D21" s="286"/>
      <c r="E21" s="287"/>
      <c r="F21" s="287"/>
      <c r="G21" s="288"/>
      <c r="I21" s="64"/>
    </row>
    <row r="22" spans="1:13">
      <c r="B22" s="234" t="s">
        <v>113</v>
      </c>
      <c r="C22" s="281"/>
      <c r="D22" s="286"/>
      <c r="E22" s="287"/>
      <c r="F22" s="287"/>
      <c r="G22" s="288"/>
      <c r="H22" s="64" t="s">
        <v>25</v>
      </c>
      <c r="J22" s="75"/>
    </row>
    <row r="23" spans="1:13">
      <c r="B23" s="282" t="s">
        <v>114</v>
      </c>
      <c r="C23" s="283"/>
      <c r="D23" s="286"/>
      <c r="E23" s="287"/>
      <c r="F23" s="287"/>
      <c r="G23" s="288"/>
      <c r="H23" s="64" t="s">
        <v>25</v>
      </c>
      <c r="J23" s="75"/>
    </row>
    <row r="24" spans="1:13" ht="18.600000000000001" thickBot="1">
      <c r="B24" s="284" t="s">
        <v>115</v>
      </c>
      <c r="C24" s="285"/>
      <c r="D24" s="289"/>
      <c r="E24" s="289"/>
      <c r="F24" s="289"/>
      <c r="G24" s="290"/>
      <c r="H24" s="64" t="s">
        <v>25</v>
      </c>
    </row>
    <row r="25" spans="1:13" ht="20.25" customHeight="1">
      <c r="B25" s="63"/>
      <c r="C25" s="63"/>
      <c r="D25" s="63"/>
      <c r="E25" s="64"/>
      <c r="F25" s="64"/>
      <c r="G25" s="64"/>
      <c r="M25" t="s">
        <v>35</v>
      </c>
    </row>
    <row r="26" spans="1:13" ht="19.8">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8.600000000000001" thickBot="1">
      <c r="B30" s="69"/>
      <c r="C30" s="127" t="s">
        <v>41</v>
      </c>
      <c r="D30" s="127" t="s">
        <v>42</v>
      </c>
      <c r="E30" s="253" t="s">
        <v>43</v>
      </c>
      <c r="F30" s="254"/>
      <c r="G30" s="122" t="s">
        <v>44</v>
      </c>
      <c r="I30" s="76"/>
      <c r="J30" s="75"/>
      <c r="K30" s="75"/>
      <c r="M30" t="s">
        <v>45</v>
      </c>
    </row>
    <row r="31" spans="1:13">
      <c r="B31" s="70" t="s">
        <v>46</v>
      </c>
      <c r="C31" s="108"/>
      <c r="D31" s="124"/>
      <c r="E31" s="232"/>
      <c r="F31" s="233"/>
      <c r="G31" s="109">
        <v>0</v>
      </c>
      <c r="I31" s="76"/>
      <c r="J31" s="75"/>
      <c r="K31" s="75"/>
    </row>
    <row r="32" spans="1:13">
      <c r="B32" s="70" t="s">
        <v>47</v>
      </c>
      <c r="C32" s="110"/>
      <c r="D32" s="125"/>
      <c r="E32" s="224"/>
      <c r="F32" s="225"/>
      <c r="G32" s="111">
        <v>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8.600000000000001" thickBot="1">
      <c r="B36" s="70" t="s">
        <v>51</v>
      </c>
      <c r="C36" s="112"/>
      <c r="D36" s="126"/>
      <c r="E36" s="263"/>
      <c r="F36" s="264"/>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8">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8.600000000000001" thickBot="1">
      <c r="B52" s="138" t="s">
        <v>67</v>
      </c>
      <c r="C52" s="139" t="s">
        <v>68</v>
      </c>
      <c r="D52" s="255" t="s">
        <v>69</v>
      </c>
      <c r="E52" s="256"/>
      <c r="F52" s="138" t="s">
        <v>70</v>
      </c>
      <c r="G52" s="138" t="s">
        <v>71</v>
      </c>
      <c r="H52" s="138" t="s">
        <v>72</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19.8">
      <c r="B56" s="71"/>
      <c r="C56" t="s">
        <v>74</v>
      </c>
    </row>
    <row r="57" spans="1:9" ht="17.25" customHeight="1">
      <c r="B57" s="71"/>
    </row>
    <row r="58" spans="1:9" ht="19.8">
      <c r="A58" s="67" t="s">
        <v>75</v>
      </c>
    </row>
    <row r="59" spans="1:9" ht="21.75" customHeight="1">
      <c r="A59" s="62"/>
      <c r="B59" s="269" t="s">
        <v>58</v>
      </c>
      <c r="C59" s="270"/>
      <c r="D59" s="271"/>
      <c r="E59" s="137" t="s">
        <v>59</v>
      </c>
      <c r="F59" s="269" t="s">
        <v>76</v>
      </c>
      <c r="G59" s="270"/>
      <c r="H59" s="271"/>
    </row>
    <row r="60" spans="1:9" ht="22.5" customHeight="1">
      <c r="A60" s="62"/>
      <c r="B60" s="272" t="s">
        <v>77</v>
      </c>
      <c r="C60" s="273"/>
      <c r="D60" s="274"/>
      <c r="E60" s="79">
        <f>SUM(E62:E69)</f>
        <v>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0</v>
      </c>
      <c r="F70" s="236" t="s">
        <v>78</v>
      </c>
      <c r="G70" s="236"/>
      <c r="H70" s="237"/>
    </row>
    <row r="71" spans="1:9" ht="42.75" customHeight="1" thickBot="1">
      <c r="A71" s="62"/>
      <c r="B71" s="179" t="s">
        <v>117</v>
      </c>
      <c r="C71" s="180"/>
      <c r="D71" s="180"/>
      <c r="E71" s="89">
        <v>0</v>
      </c>
      <c r="F71" s="193" t="s">
        <v>98</v>
      </c>
      <c r="G71" s="193"/>
      <c r="H71" s="194"/>
    </row>
    <row r="72" spans="1:9" ht="28.5" customHeight="1" thickBot="1">
      <c r="A72" s="62"/>
      <c r="B72" s="185" t="s">
        <v>118</v>
      </c>
      <c r="C72" s="186"/>
      <c r="D72" s="187"/>
      <c r="E72" s="130">
        <f>C44-(E60+E71)</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104</v>
      </c>
    </row>
    <row r="77" spans="1:9" ht="83.25" customHeight="1" thickBot="1">
      <c r="B77" s="190"/>
      <c r="C77" s="191"/>
      <c r="D77" s="191"/>
      <c r="E77" s="191"/>
      <c r="F77" s="191"/>
      <c r="G77" s="191"/>
      <c r="H77" s="192"/>
    </row>
    <row r="78" spans="1:9" ht="25.5" customHeight="1"/>
    <row r="79" spans="1:9" s="64" customFormat="1" ht="20.399999999999999" thickBot="1">
      <c r="A79" s="66" t="s">
        <v>105</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2" zoomScaleNormal="70" zoomScaleSheetLayoutView="100" workbookViewId="0">
      <selection activeCell="B50" sqref="B50"/>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18" t="s">
        <v>0</v>
      </c>
      <c r="B1" s="219"/>
      <c r="C1" s="220"/>
      <c r="D1" s="131"/>
      <c r="G1" s="132" t="s">
        <v>1</v>
      </c>
      <c r="H1" s="115"/>
    </row>
    <row r="2" spans="1:13" ht="29.4"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34" t="s">
        <v>21</v>
      </c>
      <c r="C19" s="235"/>
      <c r="D19" s="244" t="s">
        <v>22</v>
      </c>
      <c r="E19" s="245"/>
      <c r="F19" s="148" t="s">
        <v>23</v>
      </c>
      <c r="G19" s="149" t="s">
        <v>24</v>
      </c>
      <c r="H19" s="64" t="s">
        <v>25</v>
      </c>
      <c r="M19" t="s">
        <v>26</v>
      </c>
    </row>
    <row r="20" spans="1:13">
      <c r="B20" s="234" t="s">
        <v>27</v>
      </c>
      <c r="C20" s="235"/>
      <c r="D20" s="244" t="s">
        <v>122</v>
      </c>
      <c r="E20" s="245"/>
      <c r="F20" s="245"/>
      <c r="G20" s="246"/>
      <c r="H20" s="64"/>
      <c r="M20" t="s">
        <v>28</v>
      </c>
    </row>
    <row r="21" spans="1:13">
      <c r="B21" s="229" t="s">
        <v>29</v>
      </c>
      <c r="C21" s="93" t="s">
        <v>30</v>
      </c>
      <c r="D21" s="244"/>
      <c r="E21" s="245"/>
      <c r="F21" s="245"/>
      <c r="G21" s="246"/>
      <c r="H21" s="16"/>
      <c r="M21" t="s">
        <v>31</v>
      </c>
    </row>
    <row r="22" spans="1:13">
      <c r="B22" s="230"/>
      <c r="C22" s="93" t="s">
        <v>32</v>
      </c>
      <c r="D22" s="244"/>
      <c r="E22" s="245"/>
      <c r="F22" s="245"/>
      <c r="G22" s="246"/>
      <c r="H22" s="16"/>
      <c r="M22" t="s">
        <v>33</v>
      </c>
    </row>
    <row r="23" spans="1:13" ht="18.600000000000001" thickBot="1">
      <c r="B23" s="231"/>
      <c r="C23" s="93" t="s">
        <v>34</v>
      </c>
      <c r="D23" s="250"/>
      <c r="E23" s="251"/>
      <c r="F23" s="251"/>
      <c r="G23" s="252"/>
      <c r="H23" s="16"/>
    </row>
    <row r="24" spans="1:13" ht="20.25" customHeight="1">
      <c r="B24" s="63"/>
      <c r="C24" s="63"/>
      <c r="D24" s="63"/>
      <c r="E24" s="64"/>
      <c r="F24" s="64"/>
      <c r="G24" s="64"/>
      <c r="M24" t="s">
        <v>35</v>
      </c>
    </row>
    <row r="25" spans="1:13" ht="19.8">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600000000000001" thickBot="1">
      <c r="B29" s="69"/>
      <c r="C29" s="127" t="s">
        <v>41</v>
      </c>
      <c r="D29" s="127" t="s">
        <v>42</v>
      </c>
      <c r="E29" s="253" t="s">
        <v>43</v>
      </c>
      <c r="F29" s="254"/>
      <c r="G29" s="122" t="s">
        <v>44</v>
      </c>
      <c r="I29" s="76"/>
      <c r="J29" s="75"/>
      <c r="K29" s="75"/>
      <c r="M29" t="s">
        <v>45</v>
      </c>
    </row>
    <row r="30" spans="1:13">
      <c r="B30" s="70" t="s">
        <v>46</v>
      </c>
      <c r="C30" s="108" t="s">
        <v>123</v>
      </c>
      <c r="D30" s="124" t="s">
        <v>124</v>
      </c>
      <c r="E30" s="232" t="s">
        <v>125</v>
      </c>
      <c r="F30" s="233"/>
      <c r="G30" s="109">
        <v>9000000</v>
      </c>
      <c r="I30" s="76"/>
      <c r="J30" s="75"/>
      <c r="K30" s="75"/>
    </row>
    <row r="31" spans="1:13">
      <c r="B31" s="70" t="s">
        <v>47</v>
      </c>
      <c r="C31" s="110" t="s">
        <v>126</v>
      </c>
      <c r="D31" s="125"/>
      <c r="E31" s="224"/>
      <c r="F31" s="225"/>
      <c r="G31" s="111">
        <v>9000000</v>
      </c>
      <c r="I31" s="76"/>
      <c r="J31" s="75"/>
      <c r="K31" s="75"/>
    </row>
    <row r="32" spans="1:13">
      <c r="B32" s="70" t="s">
        <v>48</v>
      </c>
      <c r="C32" s="110" t="s">
        <v>127</v>
      </c>
      <c r="D32" s="125"/>
      <c r="E32" s="224"/>
      <c r="F32" s="225"/>
      <c r="G32" s="111">
        <v>3000000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8.600000000000001" thickBot="1">
      <c r="B35" s="70" t="s">
        <v>51</v>
      </c>
      <c r="C35" s="112"/>
      <c r="D35" s="126"/>
      <c r="E35" s="263"/>
      <c r="F35" s="264"/>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8">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128</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305</v>
      </c>
      <c r="C50" s="62"/>
      <c r="D50" s="62"/>
      <c r="E50" s="62"/>
      <c r="F50" s="95"/>
      <c r="G50" s="62"/>
      <c r="H50" s="62"/>
      <c r="I50" s="62"/>
    </row>
    <row r="51" spans="1:9" ht="18.600000000000001" thickBot="1">
      <c r="B51" s="138" t="s">
        <v>67</v>
      </c>
      <c r="C51" s="139" t="s">
        <v>68</v>
      </c>
      <c r="D51" s="255" t="s">
        <v>69</v>
      </c>
      <c r="E51" s="256"/>
      <c r="F51" s="138" t="s">
        <v>129</v>
      </c>
      <c r="G51" s="138" t="s">
        <v>71</v>
      </c>
      <c r="H51" s="138" t="s">
        <v>72</v>
      </c>
    </row>
    <row r="52" spans="1:9" ht="23.25" customHeight="1">
      <c r="B52" s="83">
        <v>12000000</v>
      </c>
      <c r="C52" s="91">
        <f>B52/C43</f>
        <v>0.5714285714285714</v>
      </c>
      <c r="D52" s="257" t="s">
        <v>130</v>
      </c>
      <c r="E52" s="258"/>
      <c r="F52" s="135" t="s">
        <v>73</v>
      </c>
      <c r="G52" s="86" t="s">
        <v>131</v>
      </c>
      <c r="H52" s="80" t="s">
        <v>132</v>
      </c>
    </row>
    <row r="53" spans="1:9" ht="23.25" customHeight="1">
      <c r="B53" s="84">
        <v>6000000</v>
      </c>
      <c r="C53" s="91">
        <f>B53/C43</f>
        <v>0.2857142857142857</v>
      </c>
      <c r="D53" s="265" t="s">
        <v>133</v>
      </c>
      <c r="E53" s="266"/>
      <c r="F53" s="142" t="s">
        <v>73</v>
      </c>
      <c r="G53" s="87" t="s">
        <v>131</v>
      </c>
      <c r="H53" s="81" t="s">
        <v>131</v>
      </c>
    </row>
    <row r="54" spans="1:9" ht="23.25" customHeight="1">
      <c r="B54" s="85">
        <v>3000000</v>
      </c>
      <c r="C54" s="91">
        <f>B54/C43</f>
        <v>0.14285714285714285</v>
      </c>
      <c r="D54" s="267" t="s">
        <v>134</v>
      </c>
      <c r="E54" s="268"/>
      <c r="F54" s="143" t="s">
        <v>135</v>
      </c>
      <c r="G54" s="88" t="s">
        <v>131</v>
      </c>
      <c r="H54" s="82" t="s">
        <v>136</v>
      </c>
    </row>
    <row r="55" spans="1:9" ht="19.8">
      <c r="B55" s="71"/>
      <c r="C55" t="s">
        <v>74</v>
      </c>
    </row>
    <row r="56" spans="1:9" ht="17.25" customHeight="1">
      <c r="B56" s="71"/>
    </row>
    <row r="57" spans="1:9" ht="19.8">
      <c r="A57" s="67" t="s">
        <v>75</v>
      </c>
    </row>
    <row r="58" spans="1:9" ht="21.75" customHeight="1">
      <c r="A58" s="62"/>
      <c r="B58" s="269" t="s">
        <v>58</v>
      </c>
      <c r="C58" s="270"/>
      <c r="D58" s="271"/>
      <c r="E58" s="137" t="s">
        <v>59</v>
      </c>
      <c r="F58" s="269" t="s">
        <v>76</v>
      </c>
      <c r="G58" s="270"/>
      <c r="H58" s="271"/>
    </row>
    <row r="59" spans="1:9" ht="22.5" customHeight="1">
      <c r="A59" s="62"/>
      <c r="B59" s="272" t="s">
        <v>77</v>
      </c>
      <c r="C59" s="273"/>
      <c r="D59" s="274"/>
      <c r="E59" s="79">
        <f>SUM(E61:E68)</f>
        <v>3000000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3000000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18000000</v>
      </c>
      <c r="F69" s="236" t="s">
        <v>78</v>
      </c>
      <c r="G69" s="236"/>
      <c r="H69" s="237"/>
    </row>
    <row r="70" spans="1:9" ht="42.75" customHeight="1">
      <c r="A70" s="62"/>
      <c r="B70" s="179" t="s">
        <v>97</v>
      </c>
      <c r="C70" s="180"/>
      <c r="D70" s="181"/>
      <c r="E70" s="83">
        <f>90000*18*12</f>
        <v>19440000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-1440000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104</v>
      </c>
    </row>
    <row r="77" spans="1:9" ht="83.25" customHeight="1" thickBot="1">
      <c r="B77" s="190"/>
      <c r="C77" s="191"/>
      <c r="D77" s="191"/>
      <c r="E77" s="191"/>
      <c r="F77" s="191"/>
      <c r="G77" s="191"/>
      <c r="H77" s="192"/>
    </row>
    <row r="78" spans="1:9" ht="25.5" customHeight="1"/>
    <row r="79" spans="1:9" s="64" customFormat="1" ht="20.399999999999999"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s="1" customFormat="1" ht="19.5" customHeight="1">
      <c r="A84" s="1" t="s">
        <v>137</v>
      </c>
    </row>
    <row r="85" spans="1:7" s="1" customFormat="1" ht="19.5" customHeight="1">
      <c r="A85" s="1" t="s">
        <v>138</v>
      </c>
      <c r="C85" s="144">
        <f>C43/12</f>
        <v>1750000</v>
      </c>
    </row>
    <row r="86" spans="1:7" s="1" customFormat="1" ht="24" customHeight="1">
      <c r="A86" s="1" t="s">
        <v>139</v>
      </c>
      <c r="C86" s="144">
        <f>E59/12</f>
        <v>250000</v>
      </c>
      <c r="E86" s="145"/>
      <c r="F86" s="145"/>
      <c r="G86" s="146"/>
    </row>
    <row r="87" spans="1:7" s="1" customFormat="1">
      <c r="A87" s="1" t="s">
        <v>140</v>
      </c>
      <c r="C87" s="144">
        <f>E69/12</f>
        <v>1500000</v>
      </c>
    </row>
    <row r="88" spans="1:7" s="1" customFormat="1">
      <c r="A88" s="1" t="s">
        <v>141</v>
      </c>
      <c r="C88" s="144">
        <f>SUM(E70:E71)/12</f>
        <v>1620000</v>
      </c>
    </row>
    <row r="89" spans="1:7" s="1" customFormat="1">
      <c r="A89" s="1" t="s">
        <v>142</v>
      </c>
      <c r="C89" s="147">
        <f>C87/C88</f>
        <v>0.92592592592592593</v>
      </c>
    </row>
    <row r="90" spans="1:7" s="1" customFormat="1">
      <c r="A90" s="1" t="s">
        <v>143</v>
      </c>
      <c r="C90" s="144">
        <f>E72/12</f>
        <v>-120000</v>
      </c>
    </row>
    <row r="91" spans="1:7" s="1" customFormat="1">
      <c r="A91" s="1" t="s">
        <v>144</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312420</xdr:colOff>
                    <xdr:row>20</xdr:row>
                    <xdr:rowOff>0</xdr:rowOff>
                  </from>
                  <to>
                    <xdr:col>4</xdr:col>
                    <xdr:colOff>259080</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312420</xdr:colOff>
                    <xdr:row>20</xdr:row>
                    <xdr:rowOff>198120</xdr:rowOff>
                  </from>
                  <to>
                    <xdr:col>4</xdr:col>
                    <xdr:colOff>198120</xdr:colOff>
                    <xdr:row>22</xdr:row>
                    <xdr:rowOff>60960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327660</xdr:colOff>
                    <xdr:row>22</xdr:row>
                    <xdr:rowOff>0</xdr:rowOff>
                  </from>
                  <to>
                    <xdr:col>4</xdr:col>
                    <xdr:colOff>259080</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792480</xdr:colOff>
                    <xdr:row>19</xdr:row>
                    <xdr:rowOff>236220</xdr:rowOff>
                  </from>
                  <to>
                    <xdr:col>4</xdr:col>
                    <xdr:colOff>1607820</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792480</xdr:colOff>
                    <xdr:row>20</xdr:row>
                    <xdr:rowOff>236220</xdr:rowOff>
                  </from>
                  <to>
                    <xdr:col>4</xdr:col>
                    <xdr:colOff>1531620</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792480</xdr:colOff>
                    <xdr:row>22</xdr:row>
                    <xdr:rowOff>7620</xdr:rowOff>
                  </from>
                  <to>
                    <xdr:col>4</xdr:col>
                    <xdr:colOff>1592580</xdr:colOff>
                    <xdr:row>23</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topLeftCell="A22" zoomScaleNormal="70" zoomScaleSheetLayoutView="100" workbookViewId="0">
      <selection activeCell="E50" sqref="E50"/>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96" t="s">
        <v>110</v>
      </c>
      <c r="B1" s="297"/>
      <c r="C1" s="298"/>
      <c r="D1" s="131"/>
      <c r="G1" s="132" t="s">
        <v>1</v>
      </c>
      <c r="H1" s="115"/>
    </row>
    <row r="2" spans="1:13" ht="29.4" thickBot="1">
      <c r="A2" s="299"/>
      <c r="B2" s="300"/>
      <c r="C2" s="301"/>
      <c r="D2" s="131"/>
      <c r="G2" s="133" t="s">
        <v>2</v>
      </c>
      <c r="H2" s="116"/>
    </row>
    <row r="3" spans="1:13" ht="32.25" customHeight="1" thickBot="1">
      <c r="G3" s="133" t="s">
        <v>3</v>
      </c>
      <c r="H3" s="117"/>
    </row>
    <row r="4" spans="1:13" ht="15" customHeight="1"/>
    <row r="5" spans="1:13" ht="32.25" customHeight="1">
      <c r="A5" s="302" t="s">
        <v>145</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82" t="s">
        <v>21</v>
      </c>
      <c r="C19" s="294"/>
      <c r="D19" s="244" t="s">
        <v>22</v>
      </c>
      <c r="E19" s="295"/>
      <c r="F19" s="151" t="s">
        <v>23</v>
      </c>
      <c r="G19" s="149" t="s">
        <v>24</v>
      </c>
      <c r="H19" s="64" t="s">
        <v>25</v>
      </c>
      <c r="M19" t="s">
        <v>26</v>
      </c>
    </row>
    <row r="20" spans="1:13">
      <c r="B20" s="234" t="s">
        <v>111</v>
      </c>
      <c r="C20" s="281"/>
      <c r="D20" s="307"/>
      <c r="E20" s="308"/>
      <c r="F20" s="308"/>
      <c r="G20" s="309"/>
    </row>
    <row r="21" spans="1:13">
      <c r="B21" s="234" t="s">
        <v>112</v>
      </c>
      <c r="C21" s="281"/>
      <c r="D21" s="286"/>
      <c r="E21" s="287"/>
      <c r="F21" s="287"/>
      <c r="G21" s="288"/>
      <c r="I21" s="64"/>
    </row>
    <row r="22" spans="1:13">
      <c r="B22" s="234" t="s">
        <v>113</v>
      </c>
      <c r="C22" s="281"/>
      <c r="D22" s="286"/>
      <c r="E22" s="287"/>
      <c r="F22" s="287"/>
      <c r="G22" s="288"/>
      <c r="H22" s="64" t="s">
        <v>25</v>
      </c>
      <c r="J22" s="75"/>
    </row>
    <row r="23" spans="1:13">
      <c r="B23" s="282" t="s">
        <v>114</v>
      </c>
      <c r="C23" s="283"/>
      <c r="D23" s="286"/>
      <c r="E23" s="287"/>
      <c r="F23" s="287"/>
      <c r="G23" s="288"/>
      <c r="H23" s="64" t="s">
        <v>25</v>
      </c>
      <c r="J23" s="75"/>
    </row>
    <row r="24" spans="1:13" ht="18.600000000000001" thickBot="1">
      <c r="B24" s="284" t="s">
        <v>115</v>
      </c>
      <c r="C24" s="285"/>
      <c r="D24" s="289"/>
      <c r="E24" s="289"/>
      <c r="F24" s="289"/>
      <c r="G24" s="290"/>
      <c r="H24" s="64" t="s">
        <v>25</v>
      </c>
    </row>
    <row r="25" spans="1:13" ht="20.25" customHeight="1">
      <c r="B25" s="63"/>
      <c r="C25" s="63"/>
      <c r="D25" s="63"/>
      <c r="E25" s="64"/>
      <c r="F25" s="64"/>
      <c r="G25" s="64"/>
      <c r="M25" t="s">
        <v>35</v>
      </c>
    </row>
    <row r="26" spans="1:13" ht="19.8">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8.600000000000001" thickBot="1">
      <c r="B30" s="69"/>
      <c r="C30" s="127" t="s">
        <v>41</v>
      </c>
      <c r="D30" s="127" t="s">
        <v>42</v>
      </c>
      <c r="E30" s="253" t="s">
        <v>43</v>
      </c>
      <c r="F30" s="254"/>
      <c r="G30" s="122" t="s">
        <v>44</v>
      </c>
      <c r="I30" s="76"/>
      <c r="J30" s="75"/>
      <c r="K30" s="75"/>
      <c r="M30" t="s">
        <v>45</v>
      </c>
    </row>
    <row r="31" spans="1:13">
      <c r="B31" s="70" t="s">
        <v>46</v>
      </c>
      <c r="C31" s="108" t="s">
        <v>123</v>
      </c>
      <c r="D31" s="124" t="s">
        <v>124</v>
      </c>
      <c r="E31" s="232" t="s">
        <v>125</v>
      </c>
      <c r="F31" s="233"/>
      <c r="G31" s="109">
        <v>4500000</v>
      </c>
      <c r="I31" s="76"/>
      <c r="J31" s="75"/>
      <c r="K31" s="75"/>
    </row>
    <row r="32" spans="1:13">
      <c r="B32" s="70" t="s">
        <v>47</v>
      </c>
      <c r="C32" s="110" t="s">
        <v>126</v>
      </c>
      <c r="D32" s="125"/>
      <c r="E32" s="224"/>
      <c r="F32" s="225"/>
      <c r="G32" s="111">
        <v>1500000</v>
      </c>
      <c r="I32" s="76"/>
      <c r="J32" s="75"/>
      <c r="K32" s="75"/>
    </row>
    <row r="33" spans="1:11">
      <c r="B33" s="70" t="s">
        <v>48</v>
      </c>
      <c r="C33" s="110" t="s">
        <v>127</v>
      </c>
      <c r="D33" s="125"/>
      <c r="E33" s="224"/>
      <c r="F33" s="225"/>
      <c r="G33" s="111">
        <v>1500000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8.600000000000001" thickBot="1">
      <c r="B36" s="70" t="s">
        <v>51</v>
      </c>
      <c r="C36" s="112"/>
      <c r="D36" s="126"/>
      <c r="E36" s="263"/>
      <c r="F36" s="264"/>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8">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8.600000000000001" thickBot="1">
      <c r="B52" s="138" t="s">
        <v>67</v>
      </c>
      <c r="C52" s="139" t="s">
        <v>68</v>
      </c>
      <c r="D52" s="255" t="s">
        <v>69</v>
      </c>
      <c r="E52" s="256"/>
      <c r="F52" s="138" t="s">
        <v>70</v>
      </c>
      <c r="G52" s="138" t="s">
        <v>71</v>
      </c>
      <c r="H52" s="138" t="s">
        <v>72</v>
      </c>
    </row>
    <row r="53" spans="1:9" ht="23.25" customHeight="1">
      <c r="B53" s="83">
        <v>6000000</v>
      </c>
      <c r="C53" s="91">
        <f>B53/C44</f>
        <v>0.8</v>
      </c>
      <c r="D53" s="257" t="s">
        <v>130</v>
      </c>
      <c r="E53" s="258"/>
      <c r="F53" s="135" t="s">
        <v>73</v>
      </c>
      <c r="G53" s="86" t="s">
        <v>131</v>
      </c>
      <c r="H53" s="80" t="s">
        <v>132</v>
      </c>
    </row>
    <row r="54" spans="1:9" ht="23.25" customHeight="1">
      <c r="B54" s="84">
        <v>3000000</v>
      </c>
      <c r="C54" s="91">
        <f>B54/C44</f>
        <v>0.4</v>
      </c>
      <c r="D54" s="265" t="s">
        <v>133</v>
      </c>
      <c r="E54" s="266"/>
      <c r="F54" s="142" t="s">
        <v>73</v>
      </c>
      <c r="G54" s="87" t="s">
        <v>131</v>
      </c>
      <c r="H54" s="81" t="s">
        <v>131</v>
      </c>
    </row>
    <row r="55" spans="1:9" ht="23.25" customHeight="1" thickBot="1">
      <c r="B55" s="85">
        <v>1500000</v>
      </c>
      <c r="C55" s="91">
        <f>B55/C44</f>
        <v>0.2</v>
      </c>
      <c r="D55" s="267" t="s">
        <v>134</v>
      </c>
      <c r="E55" s="268"/>
      <c r="F55" s="143" t="s">
        <v>135</v>
      </c>
      <c r="G55" s="88" t="s">
        <v>131</v>
      </c>
      <c r="H55" s="82" t="s">
        <v>136</v>
      </c>
    </row>
    <row r="56" spans="1:9" ht="19.8">
      <c r="B56" s="71"/>
      <c r="C56" t="s">
        <v>74</v>
      </c>
    </row>
    <row r="57" spans="1:9" ht="17.25" customHeight="1">
      <c r="B57" s="71"/>
    </row>
    <row r="58" spans="1:9" ht="19.8">
      <c r="A58" s="67" t="s">
        <v>75</v>
      </c>
    </row>
    <row r="59" spans="1:9" ht="21.75" customHeight="1">
      <c r="A59" s="62"/>
      <c r="B59" s="269" t="s">
        <v>58</v>
      </c>
      <c r="C59" s="270"/>
      <c r="D59" s="271"/>
      <c r="E59" s="137" t="s">
        <v>59</v>
      </c>
      <c r="F59" s="269" t="s">
        <v>76</v>
      </c>
      <c r="G59" s="270"/>
      <c r="H59" s="271"/>
    </row>
    <row r="60" spans="1:9" ht="22.5" customHeight="1">
      <c r="A60" s="62"/>
      <c r="B60" s="272" t="s">
        <v>77</v>
      </c>
      <c r="C60" s="273"/>
      <c r="D60" s="274"/>
      <c r="E60" s="79">
        <f>SUM(E62:E69)</f>
        <v>4500000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1500000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3000000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3000000</v>
      </c>
      <c r="F70" s="236" t="s">
        <v>78</v>
      </c>
      <c r="G70" s="236"/>
      <c r="H70" s="237"/>
    </row>
    <row r="71" spans="1:9" ht="42.75" customHeight="1" thickBot="1">
      <c r="A71" s="62"/>
      <c r="B71" s="179" t="s">
        <v>117</v>
      </c>
      <c r="C71" s="180"/>
      <c r="D71" s="180"/>
      <c r="E71" s="89">
        <f>25000*18*12</f>
        <v>5400000</v>
      </c>
      <c r="F71" s="193" t="s">
        <v>98</v>
      </c>
      <c r="G71" s="193"/>
      <c r="H71" s="194"/>
    </row>
    <row r="72" spans="1:9" ht="28.5" customHeight="1" thickBot="1">
      <c r="A72" s="62"/>
      <c r="B72" s="185" t="s">
        <v>118</v>
      </c>
      <c r="C72" s="186"/>
      <c r="D72" s="187"/>
      <c r="E72" s="130">
        <f>C44-(E60+E71)</f>
        <v>-2400000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104</v>
      </c>
    </row>
    <row r="77" spans="1:9" ht="83.25" customHeight="1" thickBot="1">
      <c r="B77" s="190"/>
      <c r="C77" s="191"/>
      <c r="D77" s="191"/>
      <c r="E77" s="191"/>
      <c r="F77" s="191"/>
      <c r="G77" s="191"/>
      <c r="H77" s="192"/>
    </row>
    <row r="78" spans="1:9" ht="25.5" customHeight="1"/>
    <row r="79" spans="1:9" s="64" customFormat="1" ht="20.399999999999999" thickBot="1">
      <c r="A79" s="66" t="s">
        <v>105</v>
      </c>
      <c r="C79"/>
      <c r="D79"/>
      <c r="E79"/>
      <c r="F79"/>
      <c r="G79"/>
    </row>
    <row r="80" spans="1:9" ht="26.25" customHeight="1" thickBot="1">
      <c r="B80" s="174">
        <v>0</v>
      </c>
      <c r="C80" s="175"/>
    </row>
    <row r="81" spans="1:7" ht="26.25" customHeight="1">
      <c r="B81" s="68"/>
    </row>
    <row r="82" spans="1:7" s="1" customFormat="1" ht="19.5" customHeight="1">
      <c r="A82" s="1" t="s">
        <v>137</v>
      </c>
    </row>
    <row r="83" spans="1:7" s="1" customFormat="1" ht="19.5" customHeight="1">
      <c r="A83" s="1" t="s">
        <v>138</v>
      </c>
      <c r="C83" s="144">
        <f>C44/12</f>
        <v>625000</v>
      </c>
    </row>
    <row r="84" spans="1:7" s="1" customFormat="1" ht="24" customHeight="1">
      <c r="A84" s="1" t="s">
        <v>139</v>
      </c>
      <c r="C84" s="144">
        <f>E60/12</f>
        <v>375000</v>
      </c>
      <c r="E84" s="145"/>
      <c r="F84" s="145"/>
      <c r="G84" s="146"/>
    </row>
    <row r="85" spans="1:7" s="1" customFormat="1">
      <c r="A85" s="1" t="s">
        <v>140</v>
      </c>
      <c r="C85" s="144">
        <f>E70/12</f>
        <v>250000</v>
      </c>
    </row>
    <row r="86" spans="1:7" s="1" customFormat="1">
      <c r="A86" s="1" t="s">
        <v>141</v>
      </c>
      <c r="C86" s="144">
        <f>SUM(E71)/12</f>
        <v>450000</v>
      </c>
    </row>
    <row r="87" spans="1:7" s="1" customFormat="1">
      <c r="A87" s="1" t="s">
        <v>142</v>
      </c>
      <c r="C87" s="147">
        <f>C85/C86</f>
        <v>0.55555555555555558</v>
      </c>
    </row>
    <row r="88" spans="1:7" s="1" customFormat="1">
      <c r="A88" s="1" t="s">
        <v>143</v>
      </c>
      <c r="C88" s="144">
        <f>E72/12</f>
        <v>-200000</v>
      </c>
    </row>
    <row r="89" spans="1:7" s="1" customFormat="1">
      <c r="A89" s="1" t="s">
        <v>144</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
  <cols>
    <col min="1" max="1" width="4" customWidth="1"/>
    <col min="2" max="2" width="27.69921875" customWidth="1"/>
    <col min="3" max="5" width="43" customWidth="1"/>
  </cols>
  <sheetData>
    <row r="1" spans="1:7" ht="31.5" customHeight="1">
      <c r="A1" s="310" t="s">
        <v>146</v>
      </c>
      <c r="B1" s="310"/>
      <c r="C1" s="310"/>
      <c r="D1" s="310"/>
      <c r="E1" s="310"/>
    </row>
    <row r="2" spans="1:7" ht="21" customHeight="1">
      <c r="A2" s="167"/>
      <c r="B2" s="160" t="s">
        <v>147</v>
      </c>
    </row>
    <row r="3" spans="1:7" ht="21" customHeight="1">
      <c r="A3" s="167"/>
      <c r="B3" s="160" t="s">
        <v>148</v>
      </c>
    </row>
    <row r="4" spans="1:7" ht="21" customHeight="1">
      <c r="A4" s="167"/>
      <c r="B4" s="160"/>
    </row>
    <row r="5" spans="1:7">
      <c r="B5" s="160" t="s">
        <v>149</v>
      </c>
      <c r="C5" s="102"/>
    </row>
    <row r="6" spans="1:7">
      <c r="B6" s="101" t="s">
        <v>150</v>
      </c>
      <c r="C6" s="103" t="s">
        <v>151</v>
      </c>
    </row>
    <row r="7" spans="1:7">
      <c r="B7" s="99"/>
      <c r="C7" s="100" t="s">
        <v>152</v>
      </c>
    </row>
    <row r="8" spans="1:7">
      <c r="B8" s="100" t="s">
        <v>153</v>
      </c>
    </row>
    <row r="9" spans="1:7">
      <c r="B9" s="100" t="s">
        <v>154</v>
      </c>
    </row>
    <row r="10" spans="1:7" ht="18.600000000000001" thickBot="1"/>
    <row r="11" spans="1:7" ht="38.25" customHeight="1" thickBot="1">
      <c r="B11" s="153" t="s">
        <v>155</v>
      </c>
      <c r="C11" s="154" t="s">
        <v>156</v>
      </c>
      <c r="D11" s="154" t="s">
        <v>157</v>
      </c>
      <c r="E11" s="155" t="s">
        <v>158</v>
      </c>
    </row>
    <row r="12" spans="1:7" ht="73.5" customHeight="1" thickBot="1">
      <c r="B12" s="156" t="s">
        <v>159</v>
      </c>
      <c r="C12" s="157" t="s">
        <v>160</v>
      </c>
      <c r="D12" s="161" t="s">
        <v>161</v>
      </c>
      <c r="E12" s="168" t="s">
        <v>162</v>
      </c>
    </row>
    <row r="13" spans="1:7" ht="73.5" customHeight="1" thickBot="1">
      <c r="B13" s="156" t="s">
        <v>163</v>
      </c>
      <c r="C13" s="157" t="s">
        <v>164</v>
      </c>
      <c r="D13" s="161" t="s">
        <v>165</v>
      </c>
      <c r="E13" s="169" t="s">
        <v>166</v>
      </c>
    </row>
    <row r="14" spans="1:7" ht="73.5" customHeight="1">
      <c r="B14" s="158" t="s">
        <v>167</v>
      </c>
      <c r="C14" s="159" t="s">
        <v>168</v>
      </c>
      <c r="D14" s="162" t="s">
        <v>169</v>
      </c>
      <c r="E14" s="170" t="s">
        <v>170</v>
      </c>
    </row>
    <row r="15" spans="1:7" ht="73.5" customHeight="1">
      <c r="B15" s="158" t="s">
        <v>171</v>
      </c>
      <c r="C15" s="159" t="s">
        <v>172</v>
      </c>
      <c r="D15" s="162" t="s">
        <v>173</v>
      </c>
      <c r="E15" s="169" t="s">
        <v>174</v>
      </c>
      <c r="G15" s="171"/>
    </row>
    <row r="17" spans="1:5" ht="19.8">
      <c r="B17" s="66" t="s">
        <v>175</v>
      </c>
      <c r="C17" s="64"/>
      <c r="D17" s="64"/>
      <c r="E17" s="64"/>
    </row>
    <row r="18" spans="1:5" ht="21.75" customHeight="1" thickBot="1">
      <c r="A18" s="67"/>
      <c r="B18" s="314" t="s">
        <v>176</v>
      </c>
      <c r="C18" s="314"/>
      <c r="D18" s="314"/>
      <c r="E18" s="314"/>
    </row>
    <row r="19" spans="1:5" ht="29.25" customHeight="1" thickBot="1">
      <c r="B19" s="153"/>
      <c r="C19" s="154" t="s">
        <v>177</v>
      </c>
      <c r="D19" s="315" t="s">
        <v>178</v>
      </c>
      <c r="E19" s="316"/>
    </row>
    <row r="20" spans="1:5" ht="46.5" customHeight="1" thickBot="1">
      <c r="B20" s="311" t="s">
        <v>179</v>
      </c>
      <c r="C20" s="163" t="s">
        <v>180</v>
      </c>
      <c r="D20" s="317" t="s">
        <v>181</v>
      </c>
      <c r="E20" s="318"/>
    </row>
    <row r="21" spans="1:5" ht="46.5" customHeight="1" thickTop="1">
      <c r="B21" s="312"/>
      <c r="C21" s="164" t="s">
        <v>182</v>
      </c>
      <c r="D21" s="319" t="s">
        <v>183</v>
      </c>
      <c r="E21" s="320"/>
    </row>
    <row r="22" spans="1:5" ht="46.5" customHeight="1">
      <c r="B22" s="312"/>
      <c r="C22" s="165" t="s">
        <v>184</v>
      </c>
      <c r="D22" s="321" t="s">
        <v>185</v>
      </c>
      <c r="E22" s="322"/>
    </row>
    <row r="23" spans="1:5" ht="46.5" customHeight="1">
      <c r="B23" s="312"/>
      <c r="C23" s="165" t="s">
        <v>186</v>
      </c>
      <c r="D23" s="321" t="s">
        <v>187</v>
      </c>
      <c r="E23" s="322"/>
    </row>
    <row r="24" spans="1:5" ht="46.5" customHeight="1" thickBot="1">
      <c r="B24" s="313"/>
      <c r="C24" s="166" t="s">
        <v>188</v>
      </c>
      <c r="D24" s="323" t="s">
        <v>189</v>
      </c>
      <c r="E24" s="324"/>
    </row>
    <row r="25" spans="1:5" ht="46.5" customHeight="1" thickBot="1">
      <c r="B25" s="311" t="s">
        <v>190</v>
      </c>
      <c r="C25" s="163" t="s">
        <v>191</v>
      </c>
      <c r="D25" s="317" t="s">
        <v>192</v>
      </c>
      <c r="E25" s="318"/>
    </row>
    <row r="26" spans="1:5" ht="46.5" customHeight="1" thickTop="1">
      <c r="B26" s="312"/>
      <c r="C26" s="164" t="s">
        <v>193</v>
      </c>
      <c r="D26" s="319" t="s">
        <v>194</v>
      </c>
      <c r="E26" s="320"/>
    </row>
    <row r="27" spans="1:5" ht="46.5" customHeight="1">
      <c r="B27" s="312"/>
      <c r="C27" s="165" t="s">
        <v>195</v>
      </c>
      <c r="D27" s="321" t="s">
        <v>196</v>
      </c>
      <c r="E27" s="322"/>
    </row>
    <row r="28" spans="1:5" ht="46.5" customHeight="1">
      <c r="B28" s="312"/>
      <c r="C28" s="165" t="s">
        <v>197</v>
      </c>
      <c r="D28" s="321" t="s">
        <v>198</v>
      </c>
      <c r="E28" s="322"/>
    </row>
    <row r="29" spans="1:5" ht="46.5" customHeight="1" thickBot="1">
      <c r="B29" s="313"/>
      <c r="C29" s="166" t="s">
        <v>199</v>
      </c>
      <c r="D29" s="323" t="s">
        <v>200</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
  <cols>
    <col min="1" max="1" width="27.3984375" customWidth="1"/>
  </cols>
  <sheetData>
    <row r="2" spans="1:8">
      <c r="A2" t="s">
        <v>201</v>
      </c>
      <c r="C2" t="s">
        <v>73</v>
      </c>
      <c r="F2" t="s">
        <v>202</v>
      </c>
      <c r="H2" t="s">
        <v>203</v>
      </c>
    </row>
    <row r="3" spans="1:8">
      <c r="A3" t="s">
        <v>204</v>
      </c>
      <c r="C3" t="s">
        <v>135</v>
      </c>
      <c r="F3" t="s">
        <v>205</v>
      </c>
      <c r="H3" t="s">
        <v>206</v>
      </c>
    </row>
    <row r="4" spans="1:8">
      <c r="A4" t="s">
        <v>207</v>
      </c>
      <c r="H4" t="s">
        <v>208</v>
      </c>
    </row>
    <row r="5" spans="1:8">
      <c r="A5" t="s">
        <v>209</v>
      </c>
    </row>
    <row r="6" spans="1:8" ht="19.8">
      <c r="A6" t="s">
        <v>210</v>
      </c>
      <c r="C6" s="67" t="s">
        <v>211</v>
      </c>
      <c r="D6" s="150" t="s">
        <v>212</v>
      </c>
      <c r="E6" s="1" t="s">
        <v>24</v>
      </c>
    </row>
    <row r="7" spans="1:8" ht="19.8">
      <c r="A7" t="s">
        <v>213</v>
      </c>
      <c r="C7" s="67" t="s">
        <v>214</v>
      </c>
      <c r="D7" s="150" t="s">
        <v>215</v>
      </c>
      <c r="E7" s="1" t="s">
        <v>216</v>
      </c>
    </row>
    <row r="8" spans="1:8">
      <c r="A8" t="s">
        <v>217</v>
      </c>
      <c r="C8" s="1" t="s">
        <v>218</v>
      </c>
      <c r="D8" s="150" t="s">
        <v>219</v>
      </c>
      <c r="E8" s="1" t="s">
        <v>220</v>
      </c>
    </row>
    <row r="9" spans="1:8">
      <c r="A9" t="s">
        <v>221</v>
      </c>
      <c r="C9" s="1" t="s">
        <v>222</v>
      </c>
      <c r="D9" s="150" t="s">
        <v>223</v>
      </c>
      <c r="E9" s="1" t="s">
        <v>224</v>
      </c>
    </row>
    <row r="10" spans="1:8">
      <c r="A10" t="s">
        <v>225</v>
      </c>
      <c r="C10" s="1" t="s">
        <v>226</v>
      </c>
      <c r="D10" s="150" t="s">
        <v>227</v>
      </c>
      <c r="E10" s="1" t="s">
        <v>228</v>
      </c>
    </row>
    <row r="11" spans="1:8">
      <c r="A11" t="s">
        <v>229</v>
      </c>
      <c r="C11" s="1" t="s">
        <v>230</v>
      </c>
      <c r="D11" s="150"/>
      <c r="E11" s="1" t="s">
        <v>231</v>
      </c>
    </row>
    <row r="12" spans="1:8">
      <c r="A12" t="s">
        <v>232</v>
      </c>
      <c r="C12" s="1" t="s">
        <v>233</v>
      </c>
      <c r="D12" s="150"/>
      <c r="E12" s="1" t="s">
        <v>234</v>
      </c>
    </row>
    <row r="13" spans="1:8">
      <c r="A13" t="s">
        <v>235</v>
      </c>
      <c r="E13" s="1" t="s">
        <v>236</v>
      </c>
    </row>
    <row r="14" spans="1:8">
      <c r="A14" t="s">
        <v>237</v>
      </c>
    </row>
    <row r="15" spans="1:8">
      <c r="A15" t="s">
        <v>238</v>
      </c>
    </row>
    <row r="16" spans="1:8">
      <c r="A16" t="s">
        <v>239</v>
      </c>
    </row>
    <row r="17" spans="1:1">
      <c r="A17" t="s">
        <v>240</v>
      </c>
    </row>
    <row r="18" spans="1:1">
      <c r="A18" t="s">
        <v>241</v>
      </c>
    </row>
    <row r="19" spans="1:1">
      <c r="A19" t="s">
        <v>242</v>
      </c>
    </row>
    <row r="20" spans="1:1">
      <c r="A20" t="s">
        <v>243</v>
      </c>
    </row>
    <row r="21" spans="1:1">
      <c r="A21" t="s">
        <v>244</v>
      </c>
    </row>
    <row r="22" spans="1:1">
      <c r="A22" t="s">
        <v>123</v>
      </c>
    </row>
    <row r="23" spans="1:1">
      <c r="A23" t="s">
        <v>245</v>
      </c>
    </row>
    <row r="24" spans="1:1">
      <c r="A24" t="s">
        <v>246</v>
      </c>
    </row>
    <row r="25" spans="1:1">
      <c r="A25" t="s">
        <v>247</v>
      </c>
    </row>
    <row r="26" spans="1:1">
      <c r="A26" t="s">
        <v>127</v>
      </c>
    </row>
    <row r="27" spans="1:1">
      <c r="A27" t="s">
        <v>248</v>
      </c>
    </row>
    <row r="28" spans="1:1">
      <c r="A28" t="s">
        <v>249</v>
      </c>
    </row>
    <row r="29" spans="1:1">
      <c r="A29" t="s">
        <v>250</v>
      </c>
    </row>
    <row r="30" spans="1:1">
      <c r="A30" t="s">
        <v>251</v>
      </c>
    </row>
    <row r="31" spans="1:1">
      <c r="A31" t="s">
        <v>252</v>
      </c>
    </row>
    <row r="32" spans="1:1">
      <c r="A32" t="s">
        <v>253</v>
      </c>
    </row>
    <row r="33" spans="1:1">
      <c r="A33" t="s">
        <v>254</v>
      </c>
    </row>
    <row r="34" spans="1:1">
      <c r="A34" t="s">
        <v>255</v>
      </c>
    </row>
    <row r="35" spans="1:1">
      <c r="A35" t="s">
        <v>256</v>
      </c>
    </row>
    <row r="36" spans="1:1">
      <c r="A36" t="s">
        <v>257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
  <cols>
    <col min="1" max="1" width="4.5" customWidth="1"/>
    <col min="2" max="2" width="3.59765625" customWidth="1"/>
    <col min="3" max="4" width="29.59765625" customWidth="1"/>
    <col min="5" max="5" width="29.5" customWidth="1"/>
    <col min="6" max="6" width="33.09765625" customWidth="1"/>
    <col min="7" max="7" width="6.59765625" customWidth="1"/>
    <col min="8" max="8" width="15.19921875" customWidth="1"/>
    <col min="13" max="13" width="10" hidden="1" customWidth="1"/>
  </cols>
  <sheetData>
    <row r="2" spans="2:6" ht="22.2">
      <c r="C2" s="326" t="s">
        <v>258</v>
      </c>
      <c r="D2" s="326"/>
      <c r="E2" s="326"/>
    </row>
    <row r="3" spans="2:6" ht="9" customHeight="1">
      <c r="C3" s="8"/>
      <c r="D3" s="8"/>
      <c r="E3" s="8"/>
    </row>
    <row r="4" spans="2:6">
      <c r="C4" s="17" t="s">
        <v>9</v>
      </c>
      <c r="D4" s="325"/>
      <c r="E4" s="325"/>
    </row>
    <row r="5" spans="2:6">
      <c r="C5" s="18" t="s">
        <v>12</v>
      </c>
      <c r="D5" s="325"/>
      <c r="E5" s="325"/>
    </row>
    <row r="6" spans="2:6">
      <c r="C6" s="19" t="s">
        <v>14</v>
      </c>
      <c r="D6" s="325"/>
      <c r="E6" s="325"/>
    </row>
    <row r="7" spans="2:6">
      <c r="C7" s="18" t="s">
        <v>11</v>
      </c>
      <c r="D7" s="325"/>
      <c r="E7" s="325"/>
    </row>
    <row r="8" spans="2:6">
      <c r="C8" s="18" t="s">
        <v>16</v>
      </c>
      <c r="D8" s="325"/>
      <c r="E8" s="325"/>
    </row>
    <row r="9" spans="2:6">
      <c r="C9" s="19" t="s">
        <v>259</v>
      </c>
      <c r="D9" s="325"/>
      <c r="E9" s="325"/>
      <c r="F9" s="16"/>
    </row>
    <row r="10" spans="2:6">
      <c r="C10" s="19" t="s">
        <v>260</v>
      </c>
      <c r="D10" s="325"/>
      <c r="E10" s="325"/>
    </row>
    <row r="11" spans="2:6">
      <c r="C11" s="19" t="s">
        <v>261</v>
      </c>
      <c r="D11" s="325"/>
      <c r="E11" s="325"/>
      <c r="F11" s="16"/>
    </row>
    <row r="12" spans="2:6">
      <c r="C12" s="19" t="s">
        <v>262</v>
      </c>
      <c r="D12" s="325"/>
      <c r="E12" s="325"/>
      <c r="F12" s="16"/>
    </row>
    <row r="13" spans="2:6" ht="12.75" customHeight="1">
      <c r="C13" s="6"/>
    </row>
    <row r="14" spans="2:6">
      <c r="B14" s="1" t="s">
        <v>263</v>
      </c>
    </row>
    <row r="15" spans="2:6">
      <c r="C15" s="20"/>
      <c r="D15" s="3" t="s">
        <v>43</v>
      </c>
      <c r="E15" s="3" t="s">
        <v>44</v>
      </c>
      <c r="F15" s="3" t="s">
        <v>264</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265</v>
      </c>
      <c r="D21" s="332"/>
      <c r="E21" s="332"/>
    </row>
    <row r="22" spans="2:13">
      <c r="B22" s="14" t="s">
        <v>266</v>
      </c>
      <c r="D22" s="15"/>
    </row>
    <row r="23" spans="2:13" ht="24.75" customHeight="1" thickBot="1">
      <c r="B23" s="7"/>
      <c r="C23" s="3" t="s">
        <v>58</v>
      </c>
      <c r="D23" s="54" t="s">
        <v>267</v>
      </c>
      <c r="E23" s="55" t="s">
        <v>268</v>
      </c>
      <c r="F23" s="3" t="s">
        <v>76</v>
      </c>
      <c r="M23" t="s">
        <v>269</v>
      </c>
    </row>
    <row r="24" spans="2:13" ht="22.5" customHeight="1">
      <c r="B24" s="333" t="s">
        <v>270</v>
      </c>
      <c r="C24" s="21" t="s">
        <v>61</v>
      </c>
      <c r="D24" s="27">
        <v>0</v>
      </c>
      <c r="E24" s="28"/>
      <c r="F24" s="23"/>
      <c r="M24" t="s">
        <v>271</v>
      </c>
    </row>
    <row r="25" spans="2:13" ht="22.5" customHeight="1">
      <c r="B25" s="334"/>
      <c r="C25" s="21" t="s">
        <v>272</v>
      </c>
      <c r="D25" s="29"/>
      <c r="E25" s="30">
        <v>0</v>
      </c>
      <c r="F25" s="23"/>
    </row>
    <row r="26" spans="2:13" ht="22.5" customHeight="1">
      <c r="B26" s="334"/>
      <c r="C26" s="21" t="s">
        <v>273</v>
      </c>
      <c r="D26" s="40">
        <v>0</v>
      </c>
      <c r="E26" s="30">
        <v>0</v>
      </c>
      <c r="F26" s="23" t="s">
        <v>274</v>
      </c>
    </row>
    <row r="27" spans="2:13" ht="22.5" customHeight="1">
      <c r="B27" s="327" t="s">
        <v>275</v>
      </c>
      <c r="C27" s="37" t="s">
        <v>276</v>
      </c>
      <c r="D27" s="36">
        <f>SUM(D30:D34,D35:D35)</f>
        <v>0</v>
      </c>
      <c r="E27" s="38">
        <f>SUM(E30:E35)</f>
        <v>0</v>
      </c>
      <c r="F27" s="26" t="s">
        <v>277</v>
      </c>
    </row>
    <row r="28" spans="2:13" ht="22.5" customHeight="1">
      <c r="B28" s="327"/>
      <c r="C28" s="22" t="s">
        <v>79</v>
      </c>
      <c r="D28" s="31"/>
      <c r="E28" s="32"/>
      <c r="F28" s="24"/>
    </row>
    <row r="29" spans="2:13" ht="22.5" customHeight="1">
      <c r="B29" s="327"/>
      <c r="C29" s="51" t="s">
        <v>278</v>
      </c>
      <c r="D29" s="33"/>
      <c r="E29" s="34"/>
      <c r="F29" s="52" t="s">
        <v>279</v>
      </c>
    </row>
    <row r="30" spans="2:13" ht="22.5" customHeight="1">
      <c r="B30" s="327"/>
      <c r="C30" s="22" t="s">
        <v>280</v>
      </c>
      <c r="D30" s="35"/>
      <c r="E30" s="34"/>
      <c r="F30" s="25"/>
    </row>
    <row r="31" spans="2:13" ht="22.5" customHeight="1">
      <c r="B31" s="327"/>
      <c r="C31" s="22" t="s">
        <v>281</v>
      </c>
      <c r="D31" s="36"/>
      <c r="E31" s="34"/>
      <c r="F31" s="25"/>
    </row>
    <row r="32" spans="2:13" ht="22.5" customHeight="1">
      <c r="B32" s="327"/>
      <c r="C32" s="22" t="s">
        <v>88</v>
      </c>
      <c r="D32" s="36"/>
      <c r="E32" s="34"/>
      <c r="F32" s="25"/>
    </row>
    <row r="33" spans="2:6" ht="22.5" customHeight="1">
      <c r="B33" s="327"/>
      <c r="C33" s="22" t="s">
        <v>282</v>
      </c>
      <c r="D33" s="36"/>
      <c r="E33" s="34"/>
      <c r="F33" s="25"/>
    </row>
    <row r="34" spans="2:6" ht="22.5" customHeight="1">
      <c r="B34" s="327"/>
      <c r="C34" s="22" t="s">
        <v>283</v>
      </c>
      <c r="D34" s="36"/>
      <c r="E34" s="34"/>
      <c r="F34" s="25"/>
    </row>
    <row r="35" spans="2:6" ht="22.5" customHeight="1">
      <c r="B35" s="327"/>
      <c r="C35" s="39" t="s">
        <v>94</v>
      </c>
      <c r="D35" s="40"/>
      <c r="E35" s="41"/>
      <c r="F35" s="23"/>
    </row>
    <row r="36" spans="2:6" ht="39" customHeight="1">
      <c r="C36" s="42" t="s">
        <v>284</v>
      </c>
      <c r="D36" s="43">
        <f>D24-D27</f>
        <v>0</v>
      </c>
      <c r="E36" s="44"/>
      <c r="F36" s="26" t="s">
        <v>285</v>
      </c>
    </row>
    <row r="37" spans="2:6" ht="57.75" customHeight="1">
      <c r="C37" s="42" t="s">
        <v>286</v>
      </c>
      <c r="D37" s="43">
        <v>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
  <cols>
    <col min="1" max="1" width="4.5" customWidth="1"/>
    <col min="2" max="2" width="3.59765625" customWidth="1"/>
    <col min="3" max="4" width="29.59765625" customWidth="1"/>
    <col min="5" max="5" width="29.5" customWidth="1"/>
    <col min="6" max="6" width="33.09765625" customWidth="1"/>
    <col min="7" max="7" width="6.59765625" customWidth="1"/>
    <col min="8" max="8" width="15.19921875" customWidth="1"/>
    <col min="13" max="13" width="10" hidden="1" customWidth="1"/>
  </cols>
  <sheetData>
    <row r="2" spans="1:6" ht="22.2">
      <c r="A2" s="335" t="s">
        <v>258</v>
      </c>
      <c r="B2" s="335"/>
      <c r="C2" s="335"/>
      <c r="D2" s="335"/>
      <c r="E2" s="335"/>
      <c r="F2" s="335"/>
    </row>
    <row r="3" spans="1:6" ht="9" customHeight="1">
      <c r="C3" s="8"/>
      <c r="D3" s="8"/>
      <c r="E3" s="8"/>
    </row>
    <row r="4" spans="1:6">
      <c r="C4" s="17" t="s">
        <v>9</v>
      </c>
      <c r="D4" s="337" t="s">
        <v>294</v>
      </c>
      <c r="E4" s="337"/>
    </row>
    <row r="5" spans="1:6">
      <c r="C5" s="18" t="s">
        <v>12</v>
      </c>
      <c r="D5" s="337" t="s">
        <v>295</v>
      </c>
      <c r="E5" s="337"/>
    </row>
    <row r="6" spans="1:6">
      <c r="C6" s="19" t="s">
        <v>14</v>
      </c>
      <c r="D6" s="336" t="s">
        <v>296</v>
      </c>
      <c r="E6" s="337"/>
    </row>
    <row r="7" spans="1:6">
      <c r="C7" s="18" t="s">
        <v>11</v>
      </c>
      <c r="D7" s="337">
        <v>12345678</v>
      </c>
      <c r="E7" s="337"/>
    </row>
    <row r="8" spans="1:6">
      <c r="C8" s="18" t="s">
        <v>16</v>
      </c>
      <c r="D8" s="336">
        <v>45017</v>
      </c>
      <c r="E8" s="337"/>
    </row>
    <row r="9" spans="1:6">
      <c r="C9" s="19" t="s">
        <v>259</v>
      </c>
      <c r="D9" s="337" t="s">
        <v>269</v>
      </c>
      <c r="E9" s="337"/>
      <c r="F9" s="16"/>
    </row>
    <row r="10" spans="1:6">
      <c r="C10" s="19" t="s">
        <v>260</v>
      </c>
      <c r="D10" s="337" t="s">
        <v>297</v>
      </c>
      <c r="E10" s="337"/>
    </row>
    <row r="11" spans="1:6">
      <c r="C11" s="19" t="s">
        <v>261</v>
      </c>
      <c r="D11" s="337" t="s">
        <v>298</v>
      </c>
      <c r="E11" s="337"/>
      <c r="F11" s="16"/>
    </row>
    <row r="12" spans="1:6">
      <c r="C12" s="19" t="s">
        <v>262</v>
      </c>
      <c r="D12" s="337" t="s">
        <v>299</v>
      </c>
      <c r="E12" s="337"/>
      <c r="F12" s="16"/>
    </row>
    <row r="13" spans="1:6" ht="12.75" customHeight="1">
      <c r="C13" s="6"/>
    </row>
    <row r="14" spans="1:6">
      <c r="B14" s="1" t="s">
        <v>300</v>
      </c>
    </row>
    <row r="15" spans="1:6">
      <c r="C15" s="20"/>
      <c r="D15" s="3" t="s">
        <v>43</v>
      </c>
      <c r="E15" s="3" t="s">
        <v>44</v>
      </c>
      <c r="F15" s="3" t="s">
        <v>264</v>
      </c>
    </row>
    <row r="16" spans="1:6">
      <c r="C16" s="19" t="s">
        <v>46</v>
      </c>
      <c r="D16" s="2" t="s">
        <v>301</v>
      </c>
      <c r="E16" s="5">
        <v>6000000</v>
      </c>
      <c r="F16" s="4">
        <v>1000000</v>
      </c>
    </row>
    <row r="17" spans="2:13">
      <c r="C17" s="19" t="s">
        <v>47</v>
      </c>
      <c r="D17" s="2" t="s">
        <v>302</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265</v>
      </c>
      <c r="D21" s="332"/>
      <c r="E21" s="332"/>
    </row>
    <row r="22" spans="2:13">
      <c r="B22" s="14" t="s">
        <v>303</v>
      </c>
      <c r="D22" s="15"/>
    </row>
    <row r="23" spans="2:13" ht="24.75" customHeight="1" thickBot="1">
      <c r="B23" s="7"/>
      <c r="C23" s="3" t="s">
        <v>58</v>
      </c>
      <c r="D23" s="54" t="s">
        <v>267</v>
      </c>
      <c r="E23" s="55" t="s">
        <v>268</v>
      </c>
      <c r="F23" s="3" t="s">
        <v>76</v>
      </c>
      <c r="M23" t="s">
        <v>269</v>
      </c>
    </row>
    <row r="24" spans="2:13" ht="22.5" customHeight="1">
      <c r="B24" s="333" t="s">
        <v>270</v>
      </c>
      <c r="C24" s="21" t="s">
        <v>61</v>
      </c>
      <c r="D24" s="58">
        <v>8000000</v>
      </c>
      <c r="E24" s="28"/>
      <c r="F24" s="23"/>
      <c r="M24" t="s">
        <v>271</v>
      </c>
    </row>
    <row r="25" spans="2:13" ht="22.5" customHeight="1">
      <c r="B25" s="334"/>
      <c r="C25" s="21" t="s">
        <v>272</v>
      </c>
      <c r="D25" s="29"/>
      <c r="E25" s="59">
        <v>25135790</v>
      </c>
      <c r="F25" s="23"/>
    </row>
    <row r="26" spans="2:13" ht="22.5" customHeight="1">
      <c r="B26" s="334"/>
      <c r="C26" s="21" t="s">
        <v>273</v>
      </c>
      <c r="D26" s="60">
        <v>0</v>
      </c>
      <c r="E26" s="59">
        <v>3600000</v>
      </c>
      <c r="F26" s="23" t="s">
        <v>274</v>
      </c>
    </row>
    <row r="27" spans="2:13" ht="22.5" customHeight="1">
      <c r="B27" s="327" t="s">
        <v>275</v>
      </c>
      <c r="C27" s="37" t="s">
        <v>276</v>
      </c>
      <c r="D27" s="36">
        <v>1300000</v>
      </c>
      <c r="E27" s="38">
        <v>24750000</v>
      </c>
      <c r="F27" s="26" t="s">
        <v>277</v>
      </c>
    </row>
    <row r="28" spans="2:13" ht="22.5" customHeight="1">
      <c r="B28" s="327"/>
      <c r="C28" s="22" t="s">
        <v>79</v>
      </c>
      <c r="D28" s="31"/>
      <c r="E28" s="32"/>
      <c r="F28" s="24"/>
    </row>
    <row r="29" spans="2:13" ht="22.5" customHeight="1">
      <c r="B29" s="327"/>
      <c r="C29" s="51" t="s">
        <v>278</v>
      </c>
      <c r="D29" s="33"/>
      <c r="E29" s="34">
        <v>15000000</v>
      </c>
      <c r="F29" s="52" t="s">
        <v>279</v>
      </c>
    </row>
    <row r="30" spans="2:13" ht="22.5" customHeight="1">
      <c r="B30" s="327"/>
      <c r="C30" s="22" t="s">
        <v>280</v>
      </c>
      <c r="D30" s="35">
        <v>300000</v>
      </c>
      <c r="E30" s="34">
        <v>0</v>
      </c>
      <c r="F30" s="25"/>
    </row>
    <row r="31" spans="2:13" ht="22.5" customHeight="1">
      <c r="B31" s="327"/>
      <c r="C31" s="22" t="s">
        <v>281</v>
      </c>
      <c r="D31" s="36">
        <v>10000</v>
      </c>
      <c r="E31" s="34">
        <v>50000</v>
      </c>
      <c r="F31" s="25"/>
    </row>
    <row r="32" spans="2:13" ht="22.5" customHeight="1">
      <c r="B32" s="327"/>
      <c r="C32" s="22" t="s">
        <v>88</v>
      </c>
      <c r="D32" s="56">
        <v>50000</v>
      </c>
      <c r="E32" s="57">
        <v>300000</v>
      </c>
      <c r="F32" s="25"/>
    </row>
    <row r="33" spans="2:6" ht="22.5" customHeight="1">
      <c r="B33" s="327"/>
      <c r="C33" s="22" t="s">
        <v>282</v>
      </c>
      <c r="D33" s="36">
        <v>300000</v>
      </c>
      <c r="E33" s="34">
        <v>900000</v>
      </c>
      <c r="F33" s="25"/>
    </row>
    <row r="34" spans="2:6" ht="22.5" customHeight="1">
      <c r="B34" s="327"/>
      <c r="C34" s="22" t="s">
        <v>283</v>
      </c>
      <c r="D34" s="36">
        <v>500000</v>
      </c>
      <c r="E34" s="34">
        <v>2000000</v>
      </c>
      <c r="F34" s="25"/>
    </row>
    <row r="35" spans="2:6" ht="22.5" customHeight="1">
      <c r="B35" s="327"/>
      <c r="C35" s="39" t="s">
        <v>94</v>
      </c>
      <c r="D35" s="40">
        <v>800000</v>
      </c>
      <c r="E35" s="41">
        <v>6000000</v>
      </c>
      <c r="F35" s="23"/>
    </row>
    <row r="36" spans="2:6" ht="39" customHeight="1">
      <c r="C36" s="42" t="s">
        <v>284</v>
      </c>
      <c r="D36" s="43">
        <f>D24-D27</f>
        <v>6700000</v>
      </c>
      <c r="E36" s="44"/>
      <c r="F36" s="26" t="s">
        <v>285</v>
      </c>
    </row>
    <row r="37" spans="2:6" ht="57.75" customHeight="1">
      <c r="C37" s="42" t="s">
        <v>286</v>
      </c>
      <c r="D37" s="43">
        <v>6700000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晴代</dc:creator>
  <cp:lastModifiedBy>清水 晴代</cp:lastModifiedBy>
  <dcterms:created xsi:type="dcterms:W3CDTF">2026-05-18T02:48:35Z</dcterms:created>
  <dcterms:modified xsi:type="dcterms:W3CDTF">2026-05-18T02:48:35Z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