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Docs_2024\Zaimu\公表\R5年度\財政状況資料集\R05\照会\R70313〆_令和5年度財政状況資料集の作成等について\07_再提出\"/>
    </mc:Choice>
  </mc:AlternateContent>
  <xr:revisionPtr revIDLastSave="0" documentId="13_ncr:1_{CB2F5461-44ED-41B3-8B36-24008E05264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35" i="10"/>
  <c r="CO34" i="10"/>
  <c r="BW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<sst xmlns="http://schemas.openxmlformats.org/spreadsheetml/2006/main" count="1072" uniqueCount="565">
  <si>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</si>
  <si>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</si>
  <si>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</si>
  <si>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</si>
  <si>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</si>
  <si>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</si>
  <si>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</si>
  <si>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</si>
  <si>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</si>
  <si>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</si>
  <si>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</si>
  <si>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</si>
  <si>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</si>
  <si>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</si>
  <si>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</si>
  <si>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</si>
  <si>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</si>
  <si>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</si>
  <si>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</si>
  <si>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</si>
  <si>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</si>
  <si>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</si>
  <si>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</si>
  <si>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</si>
  <si>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</si>
  <si>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</si>
  <si>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</si>
  <si>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</si>
  <si>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</si>
  <si>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</si>
  <si>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</si>
  <si>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</si>
  <si>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</si>
  <si>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</si>
  <si>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</si>
  <si>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</si>
  <si>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</si>
  <si>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</si>
  <si>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</si>
  <si>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</si>
  <si>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</si>
  <si>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</si>
  <si>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</si>
  <si>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</si>
  <si>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</si>
  <si>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</si>
  <si>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</si>
  <si>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</si>
  <si>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</si>
  <si>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</si>
  <si>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</si>
  <si>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</si>
  <si>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</si>
  <si>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</si>
  <si>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</si>
  <si>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</si>
  <si>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</si>
  <si>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</si>
  <si>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</si>
  <si>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</si>
  <si>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</si>
  <si>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</si>
  <si>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</si>
  <si>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</si>
  <si>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</si>
  <si>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</si>
  <si>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</si>
  <si>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</si>
  <si>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</si>
  <si>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</si>
  <si>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</si>
  <si>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</si>
  <si>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</si>
  <si>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</si>
  <si>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</si>
  <si>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</si>
  <si>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</si>
  <si>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</si>
  <si>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</si>
  <si>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</si>
  <si>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</si>
  <si>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</si>
  <si>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</si>
  <si>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</si>
  <si>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</si>
  <si>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</si>
  <si>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</si>
  <si>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</si>
  <si>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</si>
  <si>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</si>
  <si>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</si>
  <si>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</si>
  <si>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</si>
  <si>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</si>
  <si>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</si>
  <si>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</si>
  <si>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</si>
  <si>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</si>
  <si>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</si>
  <si>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</si>
  <si>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</si>
  <si>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</si>
  <si>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</si>
  <si>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</si>
  <si>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</si>
  <si>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</si>
  <si>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</si>
  <si>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</si>
  <si>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</si>
  <si>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</si>
  <si>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</si>
  <si>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</si>
  <si>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</si>
  <si>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</si>
  <si>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</si>
  <si>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</si>
  <si>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</si>
  <si>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</si>
  <si>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</si>
  <si>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</si>
  <si>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</si>
  <si>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</si>
  <si>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</si>
  <si>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</si>
  <si>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</si>
  <si>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</si>
  <si>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</si>
  <si>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</si>
  <si>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</si>
  <si>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</si>
  <si>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</si>
  <si>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</si>
  <si>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</si>
  <si>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</si>
  <si>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</si>
  <si>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</si>
  <si>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</si>
  <si>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</si>
  <si>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</si>
  <si>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</si>
  <si>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</si>
  <si>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</si>
  <si>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</si>
  <si>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</si>
  <si>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</si>
  <si>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</si>
  <si>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</si>
  <si>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</si>
  <si>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</si>
  <si>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</si>
  <si>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</si>
  <si>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</si>
  <si>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</si>
  <si>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</si>
  <si>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</si>
  <si>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</si>
  <si>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</si>
  <si>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</si>
  <si>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</si>
  <si>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</si>
  <si>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</si>
  <si>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</si>
  <si>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</si>
  <si>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</si>
  <si>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</si>
  <si>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</si>
  <si>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</si>
  <si>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</si>
  <si>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</si>
  <si>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</si>
  <si>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</si>
  <si>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</si>
  <si>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</si>
  <si>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</si>
  <si>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</si>
  <si>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</si>
  <si>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</si>
  <si>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</si>
  <si>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</si>
  <si>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</si>
  <si>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</si>
  <si>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</si>
  <si>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</si>
  <si>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</si>
  <si>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</si>
  <si>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</si>
  <si>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</si>
  <si>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</si>
  <si>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</si>
  <si>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</si>
  <si>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</si>
  <si>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</si>
  <si>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</si>
  <si>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</si>
  <si>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</si>
  <si>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</si>
  <si>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</si>
  <si>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</si>
  <si>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</si>
  <si>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</si>
  <si>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</si>
  <si>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</si>
  <si>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</si>
  <si>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福井県鯖江市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</si>
  <si>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</si>
  <si>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</si>
  <si>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</si>
  <si>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</si>
  <si>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</si>
  <si>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</si>
  <si>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</si>
  <si>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</si>
  <si>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</si>
  <si>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</si>
  <si>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</si>
  <si>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</si>
  <si>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</si>
  <si>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</si>
  <si>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</si>
  <si>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</si>
  <si>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</si>
  <si>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</si>
  <si>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</si>
  <si>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</si>
  <si>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</si>
  <si>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</si>
  <si>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</si>
  <si>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</si>
  <si>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</si>
  <si>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</si>
  <si>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</si>
  <si>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</si>
  <si>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</si>
  <si>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</si>
  <si>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</si>
  <si>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</si>
  <si>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</si>
  <si>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</si>
  <si>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</si>
  <si>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</si>
  <si>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</si>
  <si>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</si>
  <si>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</si>
  <si>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</si>
  <si>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</si>
  <si>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</si>
  <si>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</si>
  <si>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</si>
  <si>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</si>
  <si>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</si>
  <si>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</si>
  <si>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</si>
  <si>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</si>
  <si>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</si>
  <si>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</si>
  <si>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</si>
  <si>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</si>
  <si>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</si>
  <si>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</si>
  <si>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</si>
  <si>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</si>
  <si>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</si>
  <si>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</si>
  <si>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</si>
  <si>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</si>
  <si>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</si>
  <si>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</si>
  <si>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</si>
  <si>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</si>
  <si>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</si>
  <si>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</si>
  <si>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</si>
  <si>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</si>
  <si>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</si>
  <si>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</si>
  <si>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</si>
  <si>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</si>
  <si>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</si>
  <si>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</si>
  <si>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</si>
  <si>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</si>
  <si>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</si>
  <si>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</si>
  <si>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</si>
  <si>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</si>
  <si>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</si>
  <si>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</si>
  <si>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</si>
  <si>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</si>
  <si>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</si>
  <si>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</si>
  <si>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</si>
  <si>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</si>
  <si>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</si>
  <si>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</si>
  <si>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</si>
  <si>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</si>
  <si>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</si>
  <si>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</si>
  <si>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</si>
  <si>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</si>
  <si>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</si>
  <si>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</si>
  <si>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</si>
  <si>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</si>
  <si>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</si>
  <si>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</si>
  <si>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</si>
  <si>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</si>
  <si>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</si>
  <si>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</si>
  <si>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</si>
  <si>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</si>
  <si>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</si>
  <si>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</si>
  <si>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</si>
  <si>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</si>
  <si>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</si>
  <si>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</si>
  <si>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</si>
  <si>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</si>
  <si>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</si>
  <si>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</si>
  <si>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</si>
  <si>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</si>
  <si>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</si>
  <si>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</si>
  <si>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</si>
  <si>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</si>
  <si>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</si>
  <si>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</si>
  <si>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</si>
  <si>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</si>
  <si>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</si>
  <si>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</si>
  <si>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</si>
  <si>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</si>
  <si>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</si>
  <si>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</si>
  <si>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</si>
  <si>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</si>
  <si>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</si>
  <si>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</si>
  <si>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</si>
  <si>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</si>
  <si>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</si>
  <si>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</si>
  <si>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</si>
  <si>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</si>
  <si>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</si>
  <si>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</si>
  <si>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</si>
  <si>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</si>
  <si>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</si>
  <si>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福井県鯖江市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</si>
  <si>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</si>
  <si>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</si>
  <si>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</si>
  <si>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</si>
  <si>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</si>
  <si>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</si>
  <si>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</si>
  <si>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</si>
  <si>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</si>
  <si>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</si>
  <si>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</si>
  <si>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</si>
  <si>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</si>
  <si>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</si>
  <si>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</si>
  <si>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</si>
  <si>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</si>
  <si>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</si>
  <si>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</si>
  <si>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</si>
  <si>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</si>
  <si>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</si>
  <si>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</si>
  <si>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</si>
  <si>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</si>
  <si>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</si>
  <si>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</si>
  <si>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</si>
  <si>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</si>
  <si>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</si>
  <si>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</si>
  <si>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</si>
  <si>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</si>
  <si>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</si>
  <si>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</si>
  <si>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</si>
  <si>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</si>
  <si>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</si>
  <si>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公共下水道事業会計</t>
    <phoneticPr fontId="5"/>
  </si>
  <si>
    <t>農業集落排水事業会計</t>
    <phoneticPr fontId="5"/>
  </si>
  <si>
    <t>総合開発事業特別会計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</si>
  <si>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</si>
  <si>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</si>
  <si>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</si>
  <si>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</si>
  <si>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</si>
  <si>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</si>
  <si>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</si>
  <si>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</si>
  <si>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</si>
  <si>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</si>
  <si>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</si>
  <si>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</si>
  <si>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</si>
  <si>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</si>
  <si>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</si>
  <si>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</si>
  <si>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</si>
  <si>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</si>
  <si>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</si>
  <si>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</si>
  <si>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</si>
  <si>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</si>
  <si>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</si>
  <si>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</si>
  <si>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</si>
  <si>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</si>
  <si>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</si>
  <si>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</si>
  <si>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</si>
  <si>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</si>
  <si>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</si>
  <si>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</si>
  <si>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</si>
  <si>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</si>
  <si>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</si>
  <si>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</si>
  <si>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</si>
  <si>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</si>
  <si>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</si>
  <si>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</si>
  <si>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</si>
  <si>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</si>
  <si>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</si>
  <si>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</si>
  <si>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</si>
  <si>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</si>
  <si>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</si>
  <si>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</si>
  <si>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</si>
  <si>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</si>
  <si>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</si>
  <si>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</si>
  <si>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</si>
  <si>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</si>
  <si>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</si>
  <si>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</si>
  <si>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</si>
  <si>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</si>
  <si>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</si>
  <si>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</si>
  <si>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</si>
  <si>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</si>
  <si>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</si>
  <si>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</si>
  <si>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</si>
  <si>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</si>
  <si>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</si>
  <si>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</si>
  <si>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</si>
  <si>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</si>
  <si>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</si>
  <si>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</si>
  <si>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</si>
  <si>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</si>
  <si>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</si>
  <si>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</si>
  <si>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</si>
  <si>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</si>
  <si>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</si>
  <si>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</si>
  <si>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</si>
  <si>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</si>
  <si>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</si>
  <si>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</si>
  <si>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</si>
  <si>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</si>
  <si>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</si>
  <si>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</si>
  <si>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</si>
  <si>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</si>
  <si>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</si>
  <si>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</si>
  <si>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</si>
  <si>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</si>
  <si>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</si>
  <si>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</si>
  <si>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</si>
  <si>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</si>
  <si>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</si>
  <si>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</si>
  <si>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</si>
  <si>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</si>
  <si>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</si>
  <si>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</si>
  <si>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</si>
  <si>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</si>
  <si>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</si>
  <si>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</si>
  <si>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</si>
  <si>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</si>
  <si>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</si>
  <si>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</si>
  <si>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</si>
  <si>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</si>
  <si>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</si>
  <si>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</si>
  <si>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</si>
  <si>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</si>
  <si>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</si>
  <si>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</si>
  <si>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</si>
  <si>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</si>
  <si>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</si>
  <si>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</si>
  <si>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</si>
  <si>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</si>
  <si>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</si>
  <si>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</si>
  <si>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</si>
  <si>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</si>
  <si>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</si>
  <si>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</si>
  <si>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</si>
  <si>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</si>
  <si>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</si>
  <si>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</si>
  <si>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0.39</t>
  </si>
  <si>
    <t>一般会計</t>
  </si>
  <si>
    <t>水道事業会計</t>
  </si>
  <si>
    <t>公共下水道事業会計</t>
  </si>
  <si>
    <t>農業集落排水事業会計</t>
  </si>
  <si>
    <t>介護保険事業特別会計</t>
  </si>
  <si>
    <t>国民健康保険事業特別会計</t>
  </si>
  <si>
    <t>総合開発事業特別会計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</si>
  <si>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</si>
  <si>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</si>
  <si>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</si>
  <si>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</si>
  <si>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</si>
  <si>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</si>
  <si>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</si>
  <si>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</si>
  <si>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</si>
  <si>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</si>
  <si>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公立丹南病院組合</t>
    <rPh sb="0" eb="8">
      <t>コウリツタンナンビョウインクミアイ</t>
    </rPh>
    <phoneticPr fontId="2"/>
  </si>
  <si>
    <t>福井県丹南広域組合</t>
    <rPh sb="0" eb="9">
      <t>フクイケンタンナンコウイキクミアイ</t>
    </rPh>
    <phoneticPr fontId="2"/>
  </si>
  <si>
    <t>鯖江広域衛生施設組合</t>
    <rPh sb="0" eb="10">
      <t>サバエコウイキエイセイシセツクミアイ</t>
    </rPh>
    <phoneticPr fontId="2"/>
  </si>
  <si>
    <t>鯖江・丹生消防組合</t>
    <rPh sb="0" eb="2">
      <t>サバエ</t>
    </rPh>
    <rPh sb="3" eb="9">
      <t>ニュウショウボウクミアイ</t>
    </rPh>
    <phoneticPr fontId="2"/>
  </si>
  <si>
    <t>福井県市町総合事務組合（普通会計分）</t>
    <rPh sb="0" eb="11">
      <t>フクイケンシマチソウゴウジムクミアイ</t>
    </rPh>
    <rPh sb="12" eb="17">
      <t>フツウカイケイブン</t>
    </rPh>
    <phoneticPr fontId="2"/>
  </si>
  <si>
    <t>福井県市町総合事務組合（事業会計分）</t>
    <rPh sb="0" eb="11">
      <t>フクイケンシマチソウゴウジムクミアイ</t>
    </rPh>
    <rPh sb="12" eb="17">
      <t>ジギョウカイケイブン</t>
    </rPh>
    <phoneticPr fontId="2"/>
  </si>
  <si>
    <t>福井県後期高齢者医療広域連合</t>
    <rPh sb="0" eb="3">
      <t>フクイケン</t>
    </rPh>
    <rPh sb="3" eb="5">
      <t>コウキ</t>
    </rPh>
    <rPh sb="5" eb="14">
      <t>コウレイシャイリョウコウイキレンゴウ</t>
    </rPh>
    <phoneticPr fontId="2"/>
  </si>
  <si>
    <t>福井県後期高齢者医療広域連合（事業会計）</t>
    <rPh sb="0" eb="14">
      <t>フクイケンコウキコウレイシャイリョウコウイキレンゴウ</t>
    </rPh>
    <rPh sb="15" eb="19">
      <t>ジギョウカイケイ</t>
    </rPh>
    <phoneticPr fontId="2"/>
  </si>
  <si>
    <t>福井県自治会館組合</t>
    <rPh sb="0" eb="9">
      <t>フクイケンジチカイカンクミアイ</t>
    </rPh>
    <phoneticPr fontId="2"/>
  </si>
  <si>
    <t>-</t>
    <phoneticPr fontId="2"/>
  </si>
  <si>
    <t>公共施設等整備基金</t>
    <rPh sb="0" eb="5">
      <t>コウキョウシセツトウ</t>
    </rPh>
    <rPh sb="5" eb="9">
      <t>セイビキキン</t>
    </rPh>
    <phoneticPr fontId="5"/>
  </si>
  <si>
    <t>公園整備等基金</t>
    <rPh sb="0" eb="7">
      <t>コウエンセイビトウキキン</t>
    </rPh>
    <phoneticPr fontId="2"/>
  </si>
  <si>
    <t>教育振興基金</t>
    <rPh sb="0" eb="6">
      <t>キョウイクシンコウキキン</t>
    </rPh>
    <phoneticPr fontId="2"/>
  </si>
  <si>
    <t>福祉基金</t>
    <rPh sb="0" eb="4">
      <t>フクシキキン</t>
    </rPh>
    <phoneticPr fontId="2"/>
  </si>
  <si>
    <t>育てやすいまちづくり基金</t>
    <rPh sb="0" eb="1">
      <t>ソダ</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</si>
</sst>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DB3-4E51-8FBB-BFD9392693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40239</c:v>
                </c:pt>
                <c:pt idx="1">
                  <c:v>59525</c:v>
                </c:pt>
                <c:pt idx="2">
                  <c:v>34840</c:v>
                </c:pt>
                <c:pt idx="3">
                  <c:v>28742</c:v>
                </c:pt>
                <c:pt idx="4">
                  <c:v>38408</c:v>
                </c:pt>
              </c:numCache>
            </c:numRef>
          </c:val>
          <c:smooth val="0"/>
          <c:extLst>
            <c:ext xmlns:c16="http://schemas.microsoft.com/office/drawing/2014/chart" uri="{C3380CC4-5D6E-409C-BE32-E72D297353CC}">
              <c16:uniqueId val="{00000001-3DB3-4E51-8FBB-BFD9392693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6.51</c:v>
                </c:pt>
                <c:pt idx="2">
                  <c:v>7.05</c:v>
                </c:pt>
                <c:pt idx="3">
                  <c:v>7.6</c:v>
                </c:pt>
                <c:pt idx="4">
                  <c:v>8.27</c:v>
                </c:pt>
              </c:numCache>
            </c:numRef>
          </c:val>
          <c:extLst>
            <c:ext xmlns:c16="http://schemas.microsoft.com/office/drawing/2014/chart" uri="{C3380CC4-5D6E-409C-BE32-E72D297353CC}">
              <c16:uniqueId val="{00000000-8925-4F4C-8D81-452633CFF7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22.78</c:v>
                </c:pt>
                <c:pt idx="1">
                  <c:v>18.43</c:v>
                </c:pt>
                <c:pt idx="2">
                  <c:v>20.04</c:v>
                </c:pt>
                <c:pt idx="3">
                  <c:v>22.49</c:v>
                </c:pt>
                <c:pt idx="4">
                  <c:v>22.45</c:v>
                </c:pt>
              </c:numCache>
            </c:numRef>
          </c:val>
          <c:extLst>
            <c:ext xmlns:c16="http://schemas.microsoft.com/office/drawing/2014/chart" uri="{C3380CC4-5D6E-409C-BE32-E72D297353CC}">
              <c16:uniqueId val="{00000001-8925-4F4C-8D81-452633CFF7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1.92</c:v>
                </c:pt>
                <c:pt idx="1">
                  <c:v>-0.39</c:v>
                </c:pt>
                <c:pt idx="2">
                  <c:v>3.1</c:v>
                </c:pt>
                <c:pt idx="3">
                  <c:v>2.68</c:v>
                </c:pt>
                <c:pt idx="4">
                  <c:v>0.8</c:v>
                </c:pt>
              </c:numCache>
            </c:numRef>
          </c:val>
          <c:smooth val="0"/>
          <c:extLst>
            <c:ext xmlns:c16="http://schemas.microsoft.com/office/drawing/2014/chart" uri="{C3380CC4-5D6E-409C-BE32-E72D297353CC}">
              <c16:uniqueId val="{00000002-8925-4F4C-8D81-452633CFF7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813-432D-AACA-B3FF675D80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13-432D-AACA-B3FF675D80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2-B813-432D-AACA-B3FF675D8082}"/>
            </c:ext>
          </c:extLst>
        </c:ser>
        <c:ser>
          <c:idx val="3"/>
          <c:order val="3"/>
          <c:tx>
            <c:strRef>
              <c:f>データシート!$A$30</c:f>
              <c:strCache>
                <c:ptCount val="1"/>
                <c:pt idx="0">
                  <c:v>総合開発事業特別会計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0.3</c:v>
                </c:pt>
                <c:pt idx="4">
                  <c:v>#N/A</c:v>
                </c:pt>
                <c:pt idx="5">
                  <c:v>0.28999999999999998</c:v>
                </c:pt>
                <c:pt idx="6">
                  <c:v>#N/A</c:v>
                </c:pt>
                <c:pt idx="7">
                  <c:v>0.3</c:v>
                </c:pt>
                <c:pt idx="8">
                  <c:v>#N/A</c:v>
                </c:pt>
                <c:pt idx="9">
                  <c:v>0.3</c:v>
                </c:pt>
              </c:numCache>
            </c:numRef>
          </c:val>
          <c:extLst>
            <c:ext xmlns:c16="http://schemas.microsoft.com/office/drawing/2014/chart" uri="{C3380CC4-5D6E-409C-BE32-E72D297353CC}">
              <c16:uniqueId val="{00000003-B813-432D-AACA-B3FF675D808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0.47</c:v>
                </c:pt>
                <c:pt idx="2">
                  <c:v>#N/A</c:v>
                </c:pt>
                <c:pt idx="3">
                  <c:v>0.79</c:v>
                </c:pt>
                <c:pt idx="4">
                  <c:v>#N/A</c:v>
                </c:pt>
                <c:pt idx="5">
                  <c:v>0.79</c:v>
                </c:pt>
                <c:pt idx="6">
                  <c:v>#N/A</c:v>
                </c:pt>
                <c:pt idx="7">
                  <c:v>0.73</c:v>
                </c:pt>
                <c:pt idx="8">
                  <c:v>#N/A</c:v>
                </c:pt>
                <c:pt idx="9">
                  <c:v>0.61</c:v>
                </c:pt>
              </c:numCache>
            </c:numRef>
          </c:val>
          <c:extLst>
            <c:ext xmlns:c16="http://schemas.microsoft.com/office/drawing/2014/chart" uri="{C3380CC4-5D6E-409C-BE32-E72D297353CC}">
              <c16:uniqueId val="{00000004-B813-432D-AACA-B3FF675D808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c:v>
                </c:pt>
                <c:pt idx="2">
                  <c:v>#N/A</c:v>
                </c:pt>
                <c:pt idx="3">
                  <c:v>1.86</c:v>
                </c:pt>
                <c:pt idx="4">
                  <c:v>#N/A</c:v>
                </c:pt>
                <c:pt idx="5">
                  <c:v>1.78</c:v>
                </c:pt>
                <c:pt idx="6">
                  <c:v>#N/A</c:v>
                </c:pt>
                <c:pt idx="7">
                  <c:v>1.89</c:v>
                </c:pt>
                <c:pt idx="8">
                  <c:v>#N/A</c:v>
                </c:pt>
                <c:pt idx="9">
                  <c:v>1.0900000000000001</c:v>
                </c:pt>
              </c:numCache>
            </c:numRef>
          </c:val>
          <c:extLst>
            <c:ext xmlns:c16="http://schemas.microsoft.com/office/drawing/2014/chart" uri="{C3380CC4-5D6E-409C-BE32-E72D297353CC}">
              <c16:uniqueId val="{00000005-B813-432D-AACA-B3FF675D8082}"/>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0.88</c:v>
                </c:pt>
                <c:pt idx="4">
                  <c:v>#N/A</c:v>
                </c:pt>
                <c:pt idx="5">
                  <c:v>1.02</c:v>
                </c:pt>
                <c:pt idx="6">
                  <c:v>#N/A</c:v>
                </c:pt>
                <c:pt idx="7">
                  <c:v>1.1000000000000001</c:v>
                </c:pt>
                <c:pt idx="8">
                  <c:v>#N/A</c:v>
                </c:pt>
                <c:pt idx="9">
                  <c:v>1.1000000000000001</c:v>
                </c:pt>
              </c:numCache>
            </c:numRef>
          </c:val>
          <c:extLst>
            <c:ext xmlns:c16="http://schemas.microsoft.com/office/drawing/2014/chart" uri="{C3380CC4-5D6E-409C-BE32-E72D297353CC}">
              <c16:uniqueId val="{00000006-B813-432D-AACA-B3FF675D808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1.66</c:v>
                </c:pt>
                <c:pt idx="2">
                  <c:v>#N/A</c:v>
                </c:pt>
                <c:pt idx="3">
                  <c:v>1.42</c:v>
                </c:pt>
                <c:pt idx="4">
                  <c:v>#N/A</c:v>
                </c:pt>
                <c:pt idx="5">
                  <c:v>1.47</c:v>
                </c:pt>
                <c:pt idx="6">
                  <c:v>#N/A</c:v>
                </c:pt>
                <c:pt idx="7">
                  <c:v>2.23</c:v>
                </c:pt>
                <c:pt idx="8">
                  <c:v>#N/A</c:v>
                </c:pt>
                <c:pt idx="9">
                  <c:v>2.79</c:v>
                </c:pt>
              </c:numCache>
            </c:numRef>
          </c:val>
          <c:extLst>
            <c:ext xmlns:c16="http://schemas.microsoft.com/office/drawing/2014/chart" uri="{C3380CC4-5D6E-409C-BE32-E72D297353CC}">
              <c16:uniqueId val="{00000007-B813-432D-AACA-B3FF675D80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7.11</c:v>
                </c:pt>
                <c:pt idx="2">
                  <c:v>#N/A</c:v>
                </c:pt>
                <c:pt idx="3">
                  <c:v>6.56</c:v>
                </c:pt>
                <c:pt idx="4">
                  <c:v>#N/A</c:v>
                </c:pt>
                <c:pt idx="5">
                  <c:v>7.01</c:v>
                </c:pt>
                <c:pt idx="6">
                  <c:v>#N/A</c:v>
                </c:pt>
                <c:pt idx="7">
                  <c:v>7.81</c:v>
                </c:pt>
                <c:pt idx="8">
                  <c:v>#N/A</c:v>
                </c:pt>
                <c:pt idx="9">
                  <c:v>6.98</c:v>
                </c:pt>
              </c:numCache>
            </c:numRef>
          </c:val>
          <c:extLst>
            <c:ext xmlns:c16="http://schemas.microsoft.com/office/drawing/2014/chart" uri="{C3380CC4-5D6E-409C-BE32-E72D297353CC}">
              <c16:uniqueId val="{00000008-B813-432D-AACA-B3FF675D80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3.85</c:v>
                </c:pt>
                <c:pt idx="2">
                  <c:v>#N/A</c:v>
                </c:pt>
                <c:pt idx="3">
                  <c:v>6.5</c:v>
                </c:pt>
                <c:pt idx="4">
                  <c:v>#N/A</c:v>
                </c:pt>
                <c:pt idx="5">
                  <c:v>7.05</c:v>
                </c:pt>
                <c:pt idx="6">
                  <c:v>#N/A</c:v>
                </c:pt>
                <c:pt idx="7">
                  <c:v>7.6</c:v>
                </c:pt>
                <c:pt idx="8">
                  <c:v>#N/A</c:v>
                </c:pt>
                <c:pt idx="9">
                  <c:v>8.26</c:v>
                </c:pt>
              </c:numCache>
            </c:numRef>
          </c:val>
          <c:extLst>
            <c:ext xmlns:c16="http://schemas.microsoft.com/office/drawing/2014/chart" uri="{C3380CC4-5D6E-409C-BE32-E72D297353CC}">
              <c16:uniqueId val="{00000009-B813-432D-AACA-B3FF675D80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3075</c:v>
                </c:pt>
                <c:pt idx="5">
                  <c:v>3113</c:v>
                </c:pt>
                <c:pt idx="8">
                  <c:v>3027</c:v>
                </c:pt>
                <c:pt idx="11">
                  <c:v>3040</c:v>
                </c:pt>
                <c:pt idx="14">
                  <c:v>2939</c:v>
                </c:pt>
              </c:numCache>
            </c:numRef>
          </c:val>
          <c:extLst>
            <c:ext xmlns:c16="http://schemas.microsoft.com/office/drawing/2014/chart" uri="{C3380CC4-5D6E-409C-BE32-E72D297353CC}">
              <c16:uniqueId val="{00000000-F66A-4EA7-B634-AB488EEFFD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6A-4EA7-B634-AB488EEFFD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91</c:v>
                </c:pt>
                <c:pt idx="3">
                  <c:v>91</c:v>
                </c:pt>
                <c:pt idx="6">
                  <c:v>91</c:v>
                </c:pt>
                <c:pt idx="9">
                  <c:v>7</c:v>
                </c:pt>
                <c:pt idx="12">
                  <c:v>0</c:v>
                </c:pt>
              </c:numCache>
            </c:numRef>
          </c:val>
          <c:extLst>
            <c:ext xmlns:c16="http://schemas.microsoft.com/office/drawing/2014/chart" uri="{C3380CC4-5D6E-409C-BE32-E72D297353CC}">
              <c16:uniqueId val="{00000002-F66A-4EA7-B634-AB488EEFFD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462</c:v>
                </c:pt>
                <c:pt idx="3">
                  <c:v>503</c:v>
                </c:pt>
                <c:pt idx="6">
                  <c:v>533</c:v>
                </c:pt>
                <c:pt idx="9">
                  <c:v>493</c:v>
                </c:pt>
                <c:pt idx="12">
                  <c:v>512</c:v>
                </c:pt>
              </c:numCache>
            </c:numRef>
          </c:val>
          <c:extLst>
            <c:ext xmlns:c16="http://schemas.microsoft.com/office/drawing/2014/chart" uri="{C3380CC4-5D6E-409C-BE32-E72D297353CC}">
              <c16:uniqueId val="{00000003-F66A-4EA7-B634-AB488EEFFD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852</c:v>
                </c:pt>
                <c:pt idx="3">
                  <c:v>815</c:v>
                </c:pt>
                <c:pt idx="6">
                  <c:v>800</c:v>
                </c:pt>
                <c:pt idx="9">
                  <c:v>806</c:v>
                </c:pt>
                <c:pt idx="12">
                  <c:v>811</c:v>
                </c:pt>
              </c:numCache>
            </c:numRef>
          </c:val>
          <c:extLst>
            <c:ext xmlns:c16="http://schemas.microsoft.com/office/drawing/2014/chart" uri="{C3380CC4-5D6E-409C-BE32-E72D297353CC}">
              <c16:uniqueId val="{00000004-F66A-4EA7-B634-AB488EEFFD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80</c:v>
                </c:pt>
                <c:pt idx="3">
                  <c:v>70</c:v>
                </c:pt>
                <c:pt idx="6">
                  <c:v>63</c:v>
                </c:pt>
                <c:pt idx="9">
                  <c:v>63</c:v>
                </c:pt>
                <c:pt idx="12">
                  <c:v>53</c:v>
                </c:pt>
              </c:numCache>
            </c:numRef>
          </c:val>
          <c:extLst>
            <c:ext xmlns:c16="http://schemas.microsoft.com/office/drawing/2014/chart" uri="{C3380CC4-5D6E-409C-BE32-E72D297353CC}">
              <c16:uniqueId val="{00000005-F66A-4EA7-B634-AB488EEFFD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6A-4EA7-B634-AB488EEFFD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2441</c:v>
                </c:pt>
                <c:pt idx="3">
                  <c:v>2352</c:v>
                </c:pt>
                <c:pt idx="6">
                  <c:v>2348</c:v>
                </c:pt>
                <c:pt idx="9">
                  <c:v>2303</c:v>
                </c:pt>
                <c:pt idx="12">
                  <c:v>2249</c:v>
                </c:pt>
              </c:numCache>
            </c:numRef>
          </c:val>
          <c:extLst>
            <c:ext xmlns:c16="http://schemas.microsoft.com/office/drawing/2014/chart" uri="{C3380CC4-5D6E-409C-BE32-E72D297353CC}">
              <c16:uniqueId val="{00000007-F66A-4EA7-B634-AB488EEFFD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851</c:v>
                </c:pt>
                <c:pt idx="2">
                  <c:v>#N/A</c:v>
                </c:pt>
                <c:pt idx="3">
                  <c:v>#N/A</c:v>
                </c:pt>
                <c:pt idx="4">
                  <c:v>718</c:v>
                </c:pt>
                <c:pt idx="5">
                  <c:v>#N/A</c:v>
                </c:pt>
                <c:pt idx="6">
                  <c:v>#N/A</c:v>
                </c:pt>
                <c:pt idx="7">
                  <c:v>808</c:v>
                </c:pt>
                <c:pt idx="8">
                  <c:v>#N/A</c:v>
                </c:pt>
                <c:pt idx="9">
                  <c:v>#N/A</c:v>
                </c:pt>
                <c:pt idx="10">
                  <c:v>632</c:v>
                </c:pt>
                <c:pt idx="11">
                  <c:v>#N/A</c:v>
                </c:pt>
                <c:pt idx="12">
                  <c:v>#N/A</c:v>
                </c:pt>
                <c:pt idx="13">
                  <c:v>686</c:v>
                </c:pt>
                <c:pt idx="14">
                  <c:v>#N/A</c:v>
                </c:pt>
              </c:numCache>
            </c:numRef>
          </c:val>
          <c:smooth val="0"/>
          <c:extLst>
            <c:ext xmlns:c16="http://schemas.microsoft.com/office/drawing/2014/chart" uri="{C3380CC4-5D6E-409C-BE32-E72D297353CC}">
              <c16:uniqueId val="{00000008-F66A-4EA7-B634-AB488EEFFD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29300</c:v>
                </c:pt>
                <c:pt idx="5">
                  <c:v>28974</c:v>
                </c:pt>
                <c:pt idx="8">
                  <c:v>28155</c:v>
                </c:pt>
                <c:pt idx="11">
                  <c:v>26987</c:v>
                </c:pt>
                <c:pt idx="14">
                  <c:v>25986</c:v>
                </c:pt>
              </c:numCache>
            </c:numRef>
          </c:val>
          <c:extLst>
            <c:ext xmlns:c16="http://schemas.microsoft.com/office/drawing/2014/chart" uri="{C3380CC4-5D6E-409C-BE32-E72D297353CC}">
              <c16:uniqueId val="{00000000-A2BE-4482-9630-2EAEF2363D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5907</c:v>
                </c:pt>
                <c:pt idx="5">
                  <c:v>5582</c:v>
                </c:pt>
                <c:pt idx="8">
                  <c:v>5206</c:v>
                </c:pt>
                <c:pt idx="11">
                  <c:v>5155</c:v>
                </c:pt>
                <c:pt idx="14">
                  <c:v>4928</c:v>
                </c:pt>
              </c:numCache>
            </c:numRef>
          </c:val>
          <c:extLst>
            <c:ext xmlns:c16="http://schemas.microsoft.com/office/drawing/2014/chart" uri="{C3380CC4-5D6E-409C-BE32-E72D297353CC}">
              <c16:uniqueId val="{00000001-A2BE-4482-9630-2EAEF2363D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5794</c:v>
                </c:pt>
                <c:pt idx="5">
                  <c:v>5361</c:v>
                </c:pt>
                <c:pt idx="8">
                  <c:v>6864</c:v>
                </c:pt>
                <c:pt idx="11">
                  <c:v>7604</c:v>
                </c:pt>
                <c:pt idx="14">
                  <c:v>7958</c:v>
                </c:pt>
              </c:numCache>
            </c:numRef>
          </c:val>
          <c:extLst>
            <c:ext xmlns:c16="http://schemas.microsoft.com/office/drawing/2014/chart" uri="{C3380CC4-5D6E-409C-BE32-E72D297353CC}">
              <c16:uniqueId val="{00000002-A2BE-4482-9630-2EAEF2363D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BE-4482-9630-2EAEF2363D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BE-4482-9630-2EAEF2363D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BE-4482-9630-2EAEF2363D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2859</c:v>
                </c:pt>
                <c:pt idx="3">
                  <c:v>2675</c:v>
                </c:pt>
                <c:pt idx="6">
                  <c:v>2699</c:v>
                </c:pt>
                <c:pt idx="9">
                  <c:v>2594</c:v>
                </c:pt>
                <c:pt idx="12">
                  <c:v>2652</c:v>
                </c:pt>
              </c:numCache>
            </c:numRef>
          </c:val>
          <c:extLst>
            <c:ext xmlns:c16="http://schemas.microsoft.com/office/drawing/2014/chart" uri="{C3380CC4-5D6E-409C-BE32-E72D297353CC}">
              <c16:uniqueId val="{00000006-A2BE-4482-9630-2EAEF2363D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3094</c:v>
                </c:pt>
                <c:pt idx="3">
                  <c:v>2744</c:v>
                </c:pt>
                <c:pt idx="6">
                  <c:v>2474</c:v>
                </c:pt>
                <c:pt idx="9">
                  <c:v>2478</c:v>
                </c:pt>
                <c:pt idx="12">
                  <c:v>2426</c:v>
                </c:pt>
              </c:numCache>
            </c:numRef>
          </c:val>
          <c:extLst>
            <c:ext xmlns:c16="http://schemas.microsoft.com/office/drawing/2014/chart" uri="{C3380CC4-5D6E-409C-BE32-E72D297353CC}">
              <c16:uniqueId val="{00000007-A2BE-4482-9630-2EAEF2363D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8185</c:v>
                </c:pt>
                <c:pt idx="3">
                  <c:v>7920</c:v>
                </c:pt>
                <c:pt idx="6">
                  <c:v>7405</c:v>
                </c:pt>
                <c:pt idx="9">
                  <c:v>7085</c:v>
                </c:pt>
                <c:pt idx="12">
                  <c:v>6827</c:v>
                </c:pt>
              </c:numCache>
            </c:numRef>
          </c:val>
          <c:extLst>
            <c:ext xmlns:c16="http://schemas.microsoft.com/office/drawing/2014/chart" uri="{C3380CC4-5D6E-409C-BE32-E72D297353CC}">
              <c16:uniqueId val="{00000008-A2BE-4482-9630-2EAEF2363D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98</c:v>
                </c:pt>
                <c:pt idx="3">
                  <c:v>7</c:v>
                </c:pt>
                <c:pt idx="6">
                  <c:v>0</c:v>
                </c:pt>
                <c:pt idx="9">
                  <c:v>0</c:v>
                </c:pt>
                <c:pt idx="12">
                  <c:v>0</c:v>
                </c:pt>
              </c:numCache>
            </c:numRef>
          </c:val>
          <c:extLst>
            <c:ext xmlns:c16="http://schemas.microsoft.com/office/drawing/2014/chart" uri="{C3380CC4-5D6E-409C-BE32-E72D297353CC}">
              <c16:uniqueId val="{00000009-A2BE-4482-9630-2EAEF2363D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25476</c:v>
                </c:pt>
                <c:pt idx="3">
                  <c:v>25683</c:v>
                </c:pt>
                <c:pt idx="6">
                  <c:v>25170</c:v>
                </c:pt>
                <c:pt idx="9">
                  <c:v>23947</c:v>
                </c:pt>
                <c:pt idx="12">
                  <c:v>22631</c:v>
                </c:pt>
              </c:numCache>
            </c:numRef>
          </c:val>
          <c:extLst>
            <c:ext xmlns:c16="http://schemas.microsoft.com/office/drawing/2014/chart" uri="{C3380CC4-5D6E-409C-BE32-E72D297353CC}">
              <c16:uniqueId val="{0000000A-A2BE-4482-9630-2EAEF2363D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BE-4482-9630-2EAEF2363D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3253</c:v>
                </c:pt>
                <c:pt idx="1">
                  <c:v>3609</c:v>
                </c:pt>
                <c:pt idx="2">
                  <c:v>3623</c:v>
                </c:pt>
              </c:numCache>
            </c:numRef>
          </c:val>
          <c:extLst>
            <c:ext xmlns:c16="http://schemas.microsoft.com/office/drawing/2014/chart" uri="{C3380CC4-5D6E-409C-BE32-E72D297353CC}">
              <c16:uniqueId val="{00000000-9938-4F52-B889-ED703ED66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730</c:v>
                </c:pt>
                <c:pt idx="1">
                  <c:v>800</c:v>
                </c:pt>
                <c:pt idx="2">
                  <c:v>800</c:v>
                </c:pt>
              </c:numCache>
            </c:numRef>
          </c:val>
          <c:extLst>
            <c:ext xmlns:c16="http://schemas.microsoft.com/office/drawing/2014/chart" uri="{C3380CC4-5D6E-409C-BE32-E72D297353CC}">
              <c16:uniqueId val="{00000001-9938-4F52-B889-ED703ED66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1874</c:v>
                </c:pt>
                <c:pt idx="1">
                  <c:v>2174</c:v>
                </c:pt>
                <c:pt idx="2">
                  <c:v>2412</c:v>
                </c:pt>
              </c:numCache>
            </c:numRef>
          </c:val>
          <c:extLst>
            <c:ext xmlns:c16="http://schemas.microsoft.com/office/drawing/2014/chart" uri="{C3380CC4-5D6E-409C-BE32-E72D297353CC}">
              <c16:uniqueId val="{00000002-9938-4F52-B889-ED703ED663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68,402
67,376
84.59
30,897,125
29,363,170
1,334,598
16,138,387
22,630,724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長引く景気低迷により全国平均及び県平均が低水準で推移する中、当市も前年度より０．０１ポイント減少の０．６６となった。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全国平均及び県平均は上回っているものの、類似団体内平均値を下回っており、引き続き扶助費が増加することから、徴税対策の強化やふるさと納税等新たな歳入確保策を講じ、歳入の確保に努めたい。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地方税の増収があったものの、普通交付税の減や補助費の大幅な増、臨時財政対策債を発行しなかったことにより、経常収支比率は前年度と比べ１．４ポイント悪化し、９１．０％となった。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県平均、類似団体平均を下回っているが、増加し続ける扶助費や物件費など、財政指数悪化の原因となる要素があるため、あらゆる分野における経常的な経費を削減していく等、健全な財政運営を行い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56642</xdr:rowOff>
    </xdr:from>
    <xdr:to>
      <xdr:col>23</xdr:col>
      <xdr:colOff>133350</xdr:colOff>
      <xdr:row>62</xdr:row>
      <xdr:rowOff>20320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50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155956</xdr:rowOff>
    </xdr:from>
    <xdr:to>
      <xdr:col>19</xdr:col>
      <xdr:colOff>133350</xdr:colOff>
      <xdr:row>61</xdr:row>
      <xdr:rowOff>56642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00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155956</xdr:rowOff>
    </xdr:from>
    <xdr:to>
      <xdr:col>15</xdr:col>
      <xdr:colOff>82550</xdr:colOff>
      <xdr:row>61</xdr:row>
      <xdr:rowOff>18034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0056"/>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61</xdr:row>
      <xdr:rowOff>18034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4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5842</xdr:rowOff>
    </xdr:from>
    <xdr:to>
      <xdr:col>19</xdr:col>
      <xdr:colOff>184150</xdr:colOff>
      <xdr:row>61</xdr:row>
      <xdr:rowOff>107442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117619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105156</xdr:rowOff>
    </xdr:from>
    <xdr:to>
      <xdr:col>15</xdr:col>
      <xdr:colOff>133350</xdr:colOff>
      <xdr:row>59</xdr:row>
      <xdr:rowOff>35306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45483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138684</xdr:rowOff>
    </xdr:from>
    <xdr:to>
      <xdr:col>11</xdr:col>
      <xdr:colOff>82550</xdr:colOff>
      <xdr:row>61</xdr:row>
      <xdr:rowOff>68834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79011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50055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当市は人口１人当たりの職員数が極めて少ないため、全国平均及び県平均を大幅に下回っている。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引き続き人件費・物件費等の抑制に努めたい。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36872</xdr:rowOff>
    </xdr:from>
    <xdr:to>
      <xdr:col>23</xdr:col>
      <xdr:colOff>133350</xdr:colOff>
      <xdr:row>82</xdr:row>
      <xdr:rowOff>62330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95772"/>
          <a:ext cx="838200" cy="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151267</xdr:rowOff>
    </xdr:from>
    <xdr:to>
      <xdr:col>19</xdr:col>
      <xdr:colOff>133350</xdr:colOff>
      <xdr:row>82</xdr:row>
      <xdr:rowOff>36872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8717"/>
          <a:ext cx="889000" cy="5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137012</xdr:rowOff>
    </xdr:from>
    <xdr:to>
      <xdr:col>15</xdr:col>
      <xdr:colOff>82550</xdr:colOff>
      <xdr:row>81</xdr:row>
      <xdr:rowOff>151267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4462"/>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84511</xdr:rowOff>
    </xdr:from>
    <xdr:to>
      <xdr:col>11</xdr:col>
      <xdr:colOff>31750</xdr:colOff>
      <xdr:row>81</xdr:row>
      <xdr:rowOff>137012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1961"/>
          <a:ext cx="8890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122920</xdr:rowOff>
    </xdr:from>
    <xdr:to>
      <xdr:col>11</xdr:col>
      <xdr:colOff>82550</xdr:colOff>
      <xdr:row>83</xdr:row>
      <xdr:rowOff>53070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11530</xdr:rowOff>
    </xdr:from>
    <xdr:to>
      <xdr:col>23</xdr:col>
      <xdr:colOff>184150</xdr:colOff>
      <xdr:row>82</xdr:row>
      <xdr:rowOff>113130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104257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157522</xdr:rowOff>
    </xdr:from>
    <xdr:to>
      <xdr:col>19</xdr:col>
      <xdr:colOff>184150</xdr:colOff>
      <xdr:row>82</xdr:row>
      <xdr:rowOff>87672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1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100467</xdr:rowOff>
    </xdr:from>
    <xdr:to>
      <xdr:col>15</xdr:col>
      <xdr:colOff>133350</xdr:colOff>
      <xdr:row>82</xdr:row>
      <xdr:rowOff>30617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40794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86212</xdr:rowOff>
    </xdr:from>
    <xdr:to>
      <xdr:col>11</xdr:col>
      <xdr:colOff>82550</xdr:colOff>
      <xdr:row>82</xdr:row>
      <xdr:rowOff>16362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26539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33711</xdr:rowOff>
    </xdr:from>
    <xdr:to>
      <xdr:col>7</xdr:col>
      <xdr:colOff>31750</xdr:colOff>
      <xdr:row>81</xdr:row>
      <xdr:rowOff>135311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145488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全国平均より１．４ポイントを下回っている。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今後も民間企業、類似団体との均衡を図ることを基本に、給与水準の適正化に努めたい。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84</xdr:row>
      <xdr:rowOff>168729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70529"/>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度・１８年度の２年間、新規採用を凍結し、その後の採用も行財政構造改革プログラムおよび行財政構造改革アクションプログラムにより抑制を行ってきた。その後、鯖江市まち・ひと・しごと創生総合戦略の中でも引き続き抑制を行っていることで、全国平均、県平均、類似団体平均のいずれも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今後も将来にわたる組織運営の安定化のため、適切な定員管理に努め、人件費総額の抑制を図っていきたい。</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122449</xdr:rowOff>
    </xdr:from>
    <xdr:to>
      <xdr:col>81</xdr:col>
      <xdr:colOff>44450</xdr:colOff>
      <xdr:row>59</xdr:row>
      <xdr:rowOff>164677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37999"/>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104352</xdr:rowOff>
    </xdr:from>
    <xdr:to>
      <xdr:col>77</xdr:col>
      <xdr:colOff>44450</xdr:colOff>
      <xdr:row>59</xdr:row>
      <xdr:rowOff>122449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1990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104352</xdr:rowOff>
    </xdr:from>
    <xdr:to>
      <xdr:col>72</xdr:col>
      <xdr:colOff>203200</xdr:colOff>
      <xdr:row>59</xdr:row>
      <xdr:rowOff>106363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199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106363</xdr:rowOff>
    </xdr:from>
    <xdr:to>
      <xdr:col>68</xdr:col>
      <xdr:colOff>152400</xdr:colOff>
      <xdr:row>59</xdr:row>
      <xdr:rowOff>114406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21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71649</xdr:rowOff>
    </xdr:from>
    <xdr:to>
      <xdr:col>77</xdr:col>
      <xdr:colOff>95250</xdr:colOff>
      <xdr:row>60</xdr:row>
      <xdr:rowOff>1799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11976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53552</xdr:rowOff>
    </xdr:from>
    <xdr:to>
      <xdr:col>73</xdr:col>
      <xdr:colOff>44450</xdr:colOff>
      <xdr:row>59</xdr:row>
      <xdr:rowOff>155152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165329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55563</xdr:rowOff>
    </xdr:from>
    <xdr:to>
      <xdr:col>68</xdr:col>
      <xdr:colOff>203200</xdr:colOff>
      <xdr:row>59</xdr:row>
      <xdr:rowOff>157163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167340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地方債元利償還金の減少等により、３ヶ年平均の実質公債費比率は前年度に比べ０．２ポイント改善し、５．１％となった。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県平均を下回ったが、今後、公共施設等老朽化に伴う施設の更新・長寿命化の工事の増が見込まれるため、公債費が増えることも予想されるので、引き続き、実質公債費比率の改善に努め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66802</xdr:rowOff>
    </xdr:from>
    <xdr:to>
      <xdr:col>81</xdr:col>
      <xdr:colOff>44450</xdr:colOff>
      <xdr:row>39</xdr:row>
      <xdr:rowOff>86106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7533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77265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32529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54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123969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地方債現在高の減少に努めていることから、将来負担比率は前年度と同様に将来負担なしとなった。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今後も起債発行額を抑制していく等、地方債残高の減少や財政調整基金等の増加に努めたい。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68,402
67,376
84.59
30,897,125
29,363,170
1,334,598
16,138,387
22,630,724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人件費に係る経常収支比率は、全国平均、県平均、類似団体平均を下回っている。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今後も適正水準を維持していきたい。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42418</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4316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42418</xdr:rowOff>
    </xdr:from>
    <xdr:to>
      <xdr:col>24</xdr:col>
      <xdr:colOff>114300</xdr:colOff>
      <xdr:row>35</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4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90424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97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90424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0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0202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39624</xdr:rowOff>
    </xdr:from>
    <xdr:to>
      <xdr:col>20</xdr:col>
      <xdr:colOff>38100</xdr:colOff>
      <xdr:row>36</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151401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前年度に引き続き物件費にかかる経常収支比率は、全国平均、類似団体平均を下回っている。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今後も極端に悪化することのないよう努めたい。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15</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66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168910</xdr:rowOff>
    </xdr:from>
    <xdr:to>
      <xdr:col>78</xdr:col>
      <xdr:colOff>69850</xdr:colOff>
      <xdr:row>14</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168910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118110</xdr:rowOff>
    </xdr:from>
    <xdr:to>
      <xdr:col>74</xdr:col>
      <xdr:colOff>31750</xdr:colOff>
      <xdr:row>14</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58437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医療費や施設生活支援事業費などの増加が要因であると考えられるが、子どもや高齢者、障がい者関連の施策の充実などにより扶助費を抑制することは困難な状況である。その中でも、資格審査を適正に行い、事務費削減等の対応策も検討し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40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20865</xdr:rowOff>
    </xdr:from>
    <xdr:to>
      <xdr:col>19</xdr:col>
      <xdr:colOff>187325</xdr:colOff>
      <xdr:row>57</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935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118835</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91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68035</xdr:rowOff>
    </xdr:from>
    <xdr:to>
      <xdr:col>6</xdr:col>
      <xdr:colOff>171450</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その他に係る経常収支比率は、全国平均、類似団体平均を下回っている。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今後も類似団体平均に比べ極端に悪化することがないよう努めていきたい。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133350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55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133350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152400</xdr:rowOff>
    </xdr:from>
    <xdr:to>
      <xdr:col>69</xdr:col>
      <xdr:colOff>92075</xdr:colOff>
      <xdr:row>57</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5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補助費等に係る経常収支比率は、全国平均、県平均、類似団体平均を上回っている。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鯖江・丹生消防組合や鯖江広域衛生施設組合等の一部事務組合への負担金、商工業振興のための補助金等が多額なためである。今後は、一部事務組合の歳出を注視するとともに、初期の目的を達成した補助制度の見直しや事業縮小を行い、補助費等の抑制を行い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公債費に係る経常収支比率は、昨年度より０．４ポイント減の１４．４％となり、全国平均、県平均、類似団体平均を下回っている。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引き続き起債発行額を抑制するなど、地方債現在高の急上昇を招かぬように努めたい。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71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26415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公債費以外の経常収支比率は、補助費等の増加等により県平均を上回ったものの、全国平均、類似団体平均は下回っている。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現在、全国平均、県平均を上回っている扶助費や補助費等について抑制を図っていきたい。</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46989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71714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29845</xdr:rowOff>
    </xdr:from>
    <xdr:to>
      <xdr:col>73</xdr:col>
      <xdr:colOff>180975</xdr:colOff>
      <xdr:row>75</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7171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628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150495</xdr:rowOff>
    </xdr:from>
    <xdr:to>
      <xdr:col>74</xdr:col>
      <xdr:colOff>31750</xdr:colOff>
      <xdr:row>74</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90822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19825</xdr:rowOff>
    </xdr:from>
    <xdr:to>
      <xdr:col>29</xdr:col>
      <xdr:colOff>127000</xdr:colOff>
      <xdr:row>17</xdr:row>
      <xdr:rowOff>81871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2100"/>
          <a:ext cx="647700" cy="62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81871</xdr:rowOff>
    </xdr:from>
    <xdr:to>
      <xdr:col>26</xdr:col>
      <xdr:colOff>50800</xdr:colOff>
      <xdr:row>17</xdr:row>
      <xdr:rowOff>102216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4146"/>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102216</xdr:rowOff>
    </xdr:from>
    <xdr:to>
      <xdr:col>22</xdr:col>
      <xdr:colOff>114300</xdr:colOff>
      <xdr:row>17</xdr:row>
      <xdr:rowOff>103816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4491"/>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103816</xdr:rowOff>
    </xdr:from>
    <xdr:to>
      <xdr:col>18</xdr:col>
      <xdr:colOff>177800</xdr:colOff>
      <xdr:row>17</xdr:row>
      <xdr:rowOff>159328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091"/>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140475</xdr:rowOff>
    </xdr:from>
    <xdr:to>
      <xdr:col>29</xdr:col>
      <xdr:colOff>177800</xdr:colOff>
      <xdr:row>17</xdr:row>
      <xdr:rowOff>70625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112552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31071</xdr:rowOff>
    </xdr:from>
    <xdr:to>
      <xdr:col>26</xdr:col>
      <xdr:colOff>101600</xdr:colOff>
      <xdr:row>17</xdr:row>
      <xdr:rowOff>132671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117448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9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51416</xdr:rowOff>
    </xdr:from>
    <xdr:to>
      <xdr:col>22</xdr:col>
      <xdr:colOff>165100</xdr:colOff>
      <xdr:row>17</xdr:row>
      <xdr:rowOff>153016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137793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53016</xdr:rowOff>
    </xdr:from>
    <xdr:to>
      <xdr:col>19</xdr:col>
      <xdr:colOff>38100</xdr:colOff>
      <xdr:row>17</xdr:row>
      <xdr:rowOff>154616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108528</xdr:rowOff>
    </xdr:from>
    <xdr:to>
      <xdr:col>15</xdr:col>
      <xdr:colOff>101600</xdr:colOff>
      <xdr:row>18</xdr:row>
      <xdr:rowOff>38678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23455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3262</xdr:rowOff>
    </xdr:from>
    <xdr:to>
      <xdr:col>29</xdr:col>
      <xdr:colOff>127000</xdr:colOff>
      <xdr:row>36</xdr:row>
      <xdr:rowOff>31053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6512"/>
          <a:ext cx="6477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293453</xdr:rowOff>
    </xdr:from>
    <xdr:to>
      <xdr:col>26</xdr:col>
      <xdr:colOff>50800</xdr:colOff>
      <xdr:row>36</xdr:row>
      <xdr:rowOff>31053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3803"/>
          <a:ext cx="698500" cy="8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293453</xdr:rowOff>
    </xdr:from>
    <xdr:to>
      <xdr:col>22</xdr:col>
      <xdr:colOff>114300</xdr:colOff>
      <xdr:row>35</xdr:row>
      <xdr:rowOff>335875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3803"/>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273663</xdr:rowOff>
    </xdr:from>
    <xdr:to>
      <xdr:col>18</xdr:col>
      <xdr:colOff>177800</xdr:colOff>
      <xdr:row>35</xdr:row>
      <xdr:rowOff>335875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84013"/>
          <a:ext cx="698500" cy="6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295362</xdr:rowOff>
    </xdr:from>
    <xdr:to>
      <xdr:col>29</xdr:col>
      <xdr:colOff>177800</xdr:colOff>
      <xdr:row>36</xdr:row>
      <xdr:rowOff>54062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267439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323153</xdr:rowOff>
    </xdr:from>
    <xdr:to>
      <xdr:col>26</xdr:col>
      <xdr:colOff>101600</xdr:colOff>
      <xdr:row>36</xdr:row>
      <xdr:rowOff>81853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66630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242653</xdr:rowOff>
    </xdr:from>
    <xdr:to>
      <xdr:col>22</xdr:col>
      <xdr:colOff>165100</xdr:colOff>
      <xdr:row>36</xdr:row>
      <xdr:rowOff>1353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329030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285075</xdr:rowOff>
    </xdr:from>
    <xdr:to>
      <xdr:col>19</xdr:col>
      <xdr:colOff>38100</xdr:colOff>
      <xdr:row>36</xdr:row>
      <xdr:rowOff>43775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5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28552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222863</xdr:rowOff>
    </xdr:from>
    <xdr:to>
      <xdr:col>15</xdr:col>
      <xdr:colOff>101600</xdr:colOff>
      <xdr:row>35</xdr:row>
      <xdr:rowOff>324463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309240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1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68,402
67,376
84.59
30,897,125
29,363,170
1,334,598
16,138,387
22,630,724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169170</xdr:rowOff>
    </xdr:from>
    <xdr:to>
      <xdr:col>24</xdr:col>
      <xdr:colOff>63500</xdr:colOff>
      <xdr:row>37</xdr:row>
      <xdr:rowOff>7112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41370"/>
          <a:ext cx="8382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62433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0762"/>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31096</xdr:rowOff>
    </xdr:from>
    <xdr:to>
      <xdr:col>15</xdr:col>
      <xdr:colOff>50800</xdr:colOff>
      <xdr:row>37</xdr:row>
      <xdr:rowOff>62433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4746"/>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31096</xdr:rowOff>
    </xdr:from>
    <xdr:to>
      <xdr:col>10</xdr:col>
      <xdr:colOff>114300</xdr:colOff>
      <xdr:row>39</xdr:row>
      <xdr:rowOff>31382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4746"/>
          <a:ext cx="889000" cy="34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118370</xdr:rowOff>
    </xdr:from>
    <xdr:to>
      <xdr:col>24</xdr:col>
      <xdr:colOff>114300</xdr:colOff>
      <xdr:row>37</xdr:row>
      <xdr:rowOff>48520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96797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127762</xdr:rowOff>
    </xdr:from>
    <xdr:to>
      <xdr:col>20</xdr:col>
      <xdr:colOff>38100</xdr:colOff>
      <xdr:row>37</xdr:row>
      <xdr:rowOff>57912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49039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11633</xdr:rowOff>
    </xdr:from>
    <xdr:to>
      <xdr:col>15</xdr:col>
      <xdr:colOff>101600</xdr:colOff>
      <xdr:row>37</xdr:row>
      <xdr:rowOff>113233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104360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151746</xdr:rowOff>
    </xdr:from>
    <xdr:to>
      <xdr:col>10</xdr:col>
      <xdr:colOff>165100</xdr:colOff>
      <xdr:row>37</xdr:row>
      <xdr:rowOff>81896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73023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152032</xdr:rowOff>
    </xdr:from>
    <xdr:to>
      <xdr:col>6</xdr:col>
      <xdr:colOff>38100</xdr:colOff>
      <xdr:row>39</xdr:row>
      <xdr:rowOff>82182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73309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156453</xdr:rowOff>
    </xdr:from>
    <xdr:to>
      <xdr:col>24</xdr:col>
      <xdr:colOff>63500</xdr:colOff>
      <xdr:row>58</xdr:row>
      <xdr:rowOff>24584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9103"/>
          <a:ext cx="838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24584</xdr:rowOff>
    </xdr:from>
    <xdr:to>
      <xdr:col>19</xdr:col>
      <xdr:colOff>177800</xdr:colOff>
      <xdr:row>58</xdr:row>
      <xdr:rowOff>94851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68684"/>
          <a:ext cx="889000" cy="7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94851</xdr:rowOff>
    </xdr:from>
    <xdr:to>
      <xdr:col>15</xdr:col>
      <xdr:colOff>50800</xdr:colOff>
      <xdr:row>58</xdr:row>
      <xdr:rowOff>137708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8951"/>
          <a:ext cx="889000" cy="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27316</xdr:rowOff>
    </xdr:from>
    <xdr:to>
      <xdr:col>10</xdr:col>
      <xdr:colOff>114300</xdr:colOff>
      <xdr:row>58</xdr:row>
      <xdr:rowOff>137708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71416"/>
          <a:ext cx="889000" cy="1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105653</xdr:rowOff>
    </xdr:from>
    <xdr:to>
      <xdr:col>24</xdr:col>
      <xdr:colOff>114300</xdr:colOff>
      <xdr:row>58</xdr:row>
      <xdr:rowOff>35803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84080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145234</xdr:rowOff>
    </xdr:from>
    <xdr:to>
      <xdr:col>20</xdr:col>
      <xdr:colOff>38100</xdr:colOff>
      <xdr:row>58</xdr:row>
      <xdr:rowOff>75384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66511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44051</xdr:rowOff>
    </xdr:from>
    <xdr:to>
      <xdr:col>15</xdr:col>
      <xdr:colOff>101600</xdr:colOff>
      <xdr:row>58</xdr:row>
      <xdr:rowOff>145651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86908</xdr:rowOff>
    </xdr:from>
    <xdr:to>
      <xdr:col>10</xdr:col>
      <xdr:colOff>165100</xdr:colOff>
      <xdr:row>59</xdr:row>
      <xdr:rowOff>17058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8185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2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147966</xdr:rowOff>
    </xdr:from>
    <xdr:to>
      <xdr:col>6</xdr:col>
      <xdr:colOff>38100</xdr:colOff>
      <xdr:row>58</xdr:row>
      <xdr:rowOff>78116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69243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1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116474</xdr:rowOff>
    </xdr:from>
    <xdr:to>
      <xdr:col>24</xdr:col>
      <xdr:colOff>63500</xdr:colOff>
      <xdr:row>77</xdr:row>
      <xdr:rowOff>67233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6674"/>
          <a:ext cx="838200" cy="12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116474</xdr:rowOff>
    </xdr:from>
    <xdr:to>
      <xdr:col>19</xdr:col>
      <xdr:colOff>177800</xdr:colOff>
      <xdr:row>77</xdr:row>
      <xdr:rowOff>39802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6674"/>
          <a:ext cx="8890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118715</xdr:rowOff>
    </xdr:from>
    <xdr:to>
      <xdr:col>15</xdr:col>
      <xdr:colOff>50800</xdr:colOff>
      <xdr:row>77</xdr:row>
      <xdr:rowOff>39802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48915"/>
          <a:ext cx="889000" cy="9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118715</xdr:rowOff>
    </xdr:from>
    <xdr:to>
      <xdr:col>10</xdr:col>
      <xdr:colOff>114300</xdr:colOff>
      <xdr:row>77</xdr:row>
      <xdr:rowOff>143404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48915"/>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16433</xdr:rowOff>
    </xdr:from>
    <xdr:to>
      <xdr:col>24</xdr:col>
      <xdr:colOff>114300</xdr:colOff>
      <xdr:row>77</xdr:row>
      <xdr:rowOff>118033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39310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6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65674</xdr:rowOff>
    </xdr:from>
    <xdr:to>
      <xdr:col>20</xdr:col>
      <xdr:colOff>38100</xdr:colOff>
      <xdr:row>76</xdr:row>
      <xdr:rowOff>167274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12351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160452</xdr:rowOff>
    </xdr:from>
    <xdr:to>
      <xdr:col>15</xdr:col>
      <xdr:colOff>101600</xdr:colOff>
      <xdr:row>77</xdr:row>
      <xdr:rowOff>90602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107128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67915</xdr:rowOff>
    </xdr:from>
    <xdr:to>
      <xdr:col>10</xdr:col>
      <xdr:colOff>165100</xdr:colOff>
      <xdr:row>76</xdr:row>
      <xdr:rowOff>169515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92604</xdr:rowOff>
    </xdr:from>
    <xdr:to>
      <xdr:col>6</xdr:col>
      <xdr:colOff>38100</xdr:colOff>
      <xdr:row>78</xdr:row>
      <xdr:rowOff>22754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13881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98596</xdr:rowOff>
    </xdr:from>
    <xdr:to>
      <xdr:col>24</xdr:col>
      <xdr:colOff>63500</xdr:colOff>
      <xdr:row>96</xdr:row>
      <xdr:rowOff>41788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86346"/>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39973</xdr:rowOff>
    </xdr:from>
    <xdr:to>
      <xdr:col>19</xdr:col>
      <xdr:colOff>177800</xdr:colOff>
      <xdr:row>96</xdr:row>
      <xdr:rowOff>41788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27723"/>
          <a:ext cx="889000" cy="1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39973</xdr:rowOff>
    </xdr:from>
    <xdr:to>
      <xdr:col>15</xdr:col>
      <xdr:colOff>50800</xdr:colOff>
      <xdr:row>96</xdr:row>
      <xdr:rowOff>125141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27723"/>
          <a:ext cx="889000" cy="25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125141</xdr:rowOff>
    </xdr:from>
    <xdr:to>
      <xdr:col>10</xdr:col>
      <xdr:colOff>114300</xdr:colOff>
      <xdr:row>97</xdr:row>
      <xdr:rowOff>51874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84341"/>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47796</xdr:rowOff>
    </xdr:from>
    <xdr:to>
      <xdr:col>24</xdr:col>
      <xdr:colOff>114300</xdr:colOff>
      <xdr:row>95</xdr:row>
      <xdr:rowOff>149396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70673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162438</xdr:rowOff>
    </xdr:from>
    <xdr:to>
      <xdr:col>20</xdr:col>
      <xdr:colOff>38100</xdr:colOff>
      <xdr:row>96</xdr:row>
      <xdr:rowOff>92588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109115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2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160623</xdr:rowOff>
    </xdr:from>
    <xdr:to>
      <xdr:col>15</xdr:col>
      <xdr:colOff>101600</xdr:colOff>
      <xdr:row>95</xdr:row>
      <xdr:rowOff>90773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107300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5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74341</xdr:rowOff>
    </xdr:from>
    <xdr:to>
      <xdr:col>10</xdr:col>
      <xdr:colOff>165100</xdr:colOff>
      <xdr:row>97</xdr:row>
      <xdr:rowOff>4491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21018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1074</xdr:rowOff>
    </xdr:from>
    <xdr:to>
      <xdr:col>6</xdr:col>
      <xdr:colOff>38100</xdr:colOff>
      <xdr:row>97</xdr:row>
      <xdr:rowOff>102674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119201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39062</xdr:rowOff>
    </xdr:from>
    <xdr:to>
      <xdr:col>55</xdr:col>
      <xdr:colOff>0</xdr:colOff>
      <xdr:row>36</xdr:row>
      <xdr:rowOff>69313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11262"/>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69313</xdr:rowOff>
    </xdr:from>
    <xdr:to>
      <xdr:col>50</xdr:col>
      <xdr:colOff>114300</xdr:colOff>
      <xdr:row>37</xdr:row>
      <xdr:rowOff>24072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41513"/>
          <a:ext cx="8890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47531</xdr:rowOff>
    </xdr:from>
    <xdr:to>
      <xdr:col>45</xdr:col>
      <xdr:colOff>177800</xdr:colOff>
      <xdr:row>37</xdr:row>
      <xdr:rowOff>24072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91031"/>
          <a:ext cx="889000" cy="1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47531</xdr:rowOff>
    </xdr:from>
    <xdr:to>
      <xdr:col>41</xdr:col>
      <xdr:colOff>50800</xdr:colOff>
      <xdr:row>37</xdr:row>
      <xdr:rowOff>84782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91031"/>
          <a:ext cx="889000" cy="12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159712</xdr:rowOff>
    </xdr:from>
    <xdr:to>
      <xdr:col>55</xdr:col>
      <xdr:colOff>50800</xdr:colOff>
      <xdr:row>36</xdr:row>
      <xdr:rowOff>89862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11139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18513</xdr:rowOff>
    </xdr:from>
    <xdr:to>
      <xdr:col>50</xdr:col>
      <xdr:colOff>165100</xdr:colOff>
      <xdr:row>36</xdr:row>
      <xdr:rowOff>120113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136640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144722</xdr:rowOff>
    </xdr:from>
    <xdr:to>
      <xdr:col>46</xdr:col>
      <xdr:colOff>38100</xdr:colOff>
      <xdr:row>37</xdr:row>
      <xdr:rowOff>74872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168181</xdr:rowOff>
    </xdr:from>
    <xdr:to>
      <xdr:col>41</xdr:col>
      <xdr:colOff>101600</xdr:colOff>
      <xdr:row>30</xdr:row>
      <xdr:rowOff>98331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114858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1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33982</xdr:rowOff>
    </xdr:from>
    <xdr:to>
      <xdr:col>36</xdr:col>
      <xdr:colOff>165100</xdr:colOff>
      <xdr:row>37</xdr:row>
      <xdr:rowOff>135582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152109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5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23680</xdr:rowOff>
    </xdr:from>
    <xdr:to>
      <xdr:col>55</xdr:col>
      <xdr:colOff>0</xdr:colOff>
      <xdr:row>57</xdr:row>
      <xdr:rowOff>128901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796330"/>
          <a:ext cx="8382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62520</xdr:rowOff>
    </xdr:from>
    <xdr:to>
      <xdr:col>50</xdr:col>
      <xdr:colOff>114300</xdr:colOff>
      <xdr:row>57</xdr:row>
      <xdr:rowOff>128901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35170"/>
          <a:ext cx="889000" cy="6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136706</xdr:rowOff>
    </xdr:from>
    <xdr:to>
      <xdr:col>45</xdr:col>
      <xdr:colOff>177800</xdr:colOff>
      <xdr:row>57</xdr:row>
      <xdr:rowOff>62520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66456"/>
          <a:ext cx="889000" cy="2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136706</xdr:rowOff>
    </xdr:from>
    <xdr:to>
      <xdr:col>41</xdr:col>
      <xdr:colOff>50800</xdr:colOff>
      <xdr:row>57</xdr:row>
      <xdr:rowOff>3749</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66456"/>
          <a:ext cx="889000" cy="20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144330</xdr:rowOff>
    </xdr:from>
    <xdr:to>
      <xdr:col>55</xdr:col>
      <xdr:colOff>50800</xdr:colOff>
      <xdr:row>57</xdr:row>
      <xdr:rowOff>74480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122757</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78101</xdr:rowOff>
    </xdr:from>
    <xdr:to>
      <xdr:col>50</xdr:col>
      <xdr:colOff>165100</xdr:colOff>
      <xdr:row>58</xdr:row>
      <xdr:rowOff>8251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170828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11720</xdr:rowOff>
    </xdr:from>
    <xdr:to>
      <xdr:col>46</xdr:col>
      <xdr:colOff>38100</xdr:colOff>
      <xdr:row>57</xdr:row>
      <xdr:rowOff>113320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78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104447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87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85906</xdr:rowOff>
    </xdr:from>
    <xdr:to>
      <xdr:col>41</xdr:col>
      <xdr:colOff>101600</xdr:colOff>
      <xdr:row>56</xdr:row>
      <xdr:rowOff>16056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0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124399</xdr:rowOff>
    </xdr:from>
    <xdr:to>
      <xdr:col>36</xdr:col>
      <xdr:colOff>165100</xdr:colOff>
      <xdr:row>57</xdr:row>
      <xdr:rowOff>54549</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2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45676</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116967</xdr:rowOff>
    </xdr:from>
    <xdr:to>
      <xdr:col>55</xdr:col>
      <xdr:colOff>0</xdr:colOff>
      <xdr:row>97</xdr:row>
      <xdr:rowOff>76949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576167"/>
          <a:ext cx="838200" cy="1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19368</xdr:rowOff>
    </xdr:from>
    <xdr:to>
      <xdr:col>50</xdr:col>
      <xdr:colOff>114300</xdr:colOff>
      <xdr:row>97</xdr:row>
      <xdr:rowOff>76949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650018"/>
          <a:ext cx="8890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90957</xdr:rowOff>
    </xdr:from>
    <xdr:to>
      <xdr:col>45</xdr:col>
      <xdr:colOff>177800</xdr:colOff>
      <xdr:row>97</xdr:row>
      <xdr:rowOff>19368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378707"/>
          <a:ext cx="889000" cy="27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90957</xdr:rowOff>
    </xdr:from>
    <xdr:to>
      <xdr:col>41</xdr:col>
      <xdr:colOff>50800</xdr:colOff>
      <xdr:row>96</xdr:row>
      <xdr:rowOff>95732</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378707"/>
          <a:ext cx="889000" cy="1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66167</xdr:rowOff>
    </xdr:from>
    <xdr:to>
      <xdr:col>55</xdr:col>
      <xdr:colOff>50800</xdr:colOff>
      <xdr:row>96</xdr:row>
      <xdr:rowOff>167767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89044</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26149</xdr:rowOff>
    </xdr:from>
    <xdr:to>
      <xdr:col>50</xdr:col>
      <xdr:colOff>165100</xdr:colOff>
      <xdr:row>97</xdr:row>
      <xdr:rowOff>127749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118876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140018</xdr:rowOff>
    </xdr:from>
    <xdr:to>
      <xdr:col>46</xdr:col>
      <xdr:colOff>38100</xdr:colOff>
      <xdr:row>97</xdr:row>
      <xdr:rowOff>70168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61295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40157</xdr:rowOff>
    </xdr:from>
    <xdr:to>
      <xdr:col>41</xdr:col>
      <xdr:colOff>101600</xdr:colOff>
      <xdr:row>95</xdr:row>
      <xdr:rowOff>141757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3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158284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44932</xdr:rowOff>
    </xdr:from>
    <xdr:to>
      <xdr:col>36</xdr:col>
      <xdr:colOff>165100</xdr:colOff>
      <xdr:row>96</xdr:row>
      <xdr:rowOff>146532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163059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138351</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87551</xdr:rowOff>
    </xdr:from>
    <xdr:to>
      <xdr:col>67</xdr:col>
      <xdr:colOff>101600</xdr:colOff>
      <xdr:row>39</xdr:row>
      <xdr:rowOff>17701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8828</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19799</xdr:rowOff>
    </xdr:from>
    <xdr:to>
      <xdr:col>85</xdr:col>
      <xdr:colOff>127000</xdr:colOff>
      <xdr:row>76</xdr:row>
      <xdr:rowOff>28732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49999"/>
          <a:ext cx="8382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13774</xdr:rowOff>
    </xdr:from>
    <xdr:to>
      <xdr:col>81</xdr:col>
      <xdr:colOff>50800</xdr:colOff>
      <xdr:row>76</xdr:row>
      <xdr:rowOff>19799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043974"/>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160013</xdr:rowOff>
    </xdr:from>
    <xdr:to>
      <xdr:col>76</xdr:col>
      <xdr:colOff>114300</xdr:colOff>
      <xdr:row>76</xdr:row>
      <xdr:rowOff>13774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18763"/>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127829</xdr:rowOff>
    </xdr:from>
    <xdr:to>
      <xdr:col>71</xdr:col>
      <xdr:colOff>177800</xdr:colOff>
      <xdr:row>75</xdr:row>
      <xdr:rowOff>160013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86579"/>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149382</xdr:rowOff>
    </xdr:from>
    <xdr:to>
      <xdr:col>85</xdr:col>
      <xdr:colOff>177800</xdr:colOff>
      <xdr:row>76</xdr:row>
      <xdr:rowOff>79532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127809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140450</xdr:rowOff>
    </xdr:from>
    <xdr:to>
      <xdr:col>81</xdr:col>
      <xdr:colOff>101600</xdr:colOff>
      <xdr:row>76</xdr:row>
      <xdr:rowOff>70600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61726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134424</xdr:rowOff>
    </xdr:from>
    <xdr:to>
      <xdr:col>76</xdr:col>
      <xdr:colOff>165100</xdr:colOff>
      <xdr:row>76</xdr:row>
      <xdr:rowOff>64574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55701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8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109213</xdr:rowOff>
    </xdr:from>
    <xdr:to>
      <xdr:col>72</xdr:col>
      <xdr:colOff>38100</xdr:colOff>
      <xdr:row>76</xdr:row>
      <xdr:rowOff>39362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6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30490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6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77029</xdr:rowOff>
    </xdr:from>
    <xdr:to>
      <xdr:col>67</xdr:col>
      <xdr:colOff>101600</xdr:colOff>
      <xdr:row>76</xdr:row>
      <xdr:rowOff>7179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169756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2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152282</xdr:rowOff>
    </xdr:from>
    <xdr:to>
      <xdr:col>85</xdr:col>
      <xdr:colOff>127000</xdr:colOff>
      <xdr:row>98</xdr:row>
      <xdr:rowOff>105373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82932"/>
          <a:ext cx="8382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74504</xdr:rowOff>
    </xdr:from>
    <xdr:to>
      <xdr:col>81</xdr:col>
      <xdr:colOff>50800</xdr:colOff>
      <xdr:row>97</xdr:row>
      <xdr:rowOff>152282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05154"/>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74504</xdr:rowOff>
    </xdr:from>
    <xdr:to>
      <xdr:col>76</xdr:col>
      <xdr:colOff>114300</xdr:colOff>
      <xdr:row>98</xdr:row>
      <xdr:rowOff>82742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05154"/>
          <a:ext cx="889000" cy="17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82742</xdr:rowOff>
    </xdr:from>
    <xdr:to>
      <xdr:col>71</xdr:col>
      <xdr:colOff>177800</xdr:colOff>
      <xdr:row>98</xdr:row>
      <xdr:rowOff>110951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84842"/>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54573</xdr:rowOff>
    </xdr:from>
    <xdr:to>
      <xdr:col>85</xdr:col>
      <xdr:colOff>177800</xdr:colOff>
      <xdr:row>98</xdr:row>
      <xdr:rowOff>156173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140950</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101482</xdr:rowOff>
    </xdr:from>
    <xdr:to>
      <xdr:col>81</xdr:col>
      <xdr:colOff>101600</xdr:colOff>
      <xdr:row>98</xdr:row>
      <xdr:rowOff>31632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22759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23704</xdr:rowOff>
    </xdr:from>
    <xdr:to>
      <xdr:col>76</xdr:col>
      <xdr:colOff>165100</xdr:colOff>
      <xdr:row>97</xdr:row>
      <xdr:rowOff>125304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116431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31942</xdr:rowOff>
    </xdr:from>
    <xdr:to>
      <xdr:col>72</xdr:col>
      <xdr:colOff>38100</xdr:colOff>
      <xdr:row>98</xdr:row>
      <xdr:rowOff>133542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124669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60151</xdr:rowOff>
    </xdr:from>
    <xdr:to>
      <xdr:col>67</xdr:col>
      <xdr:colOff>101600</xdr:colOff>
      <xdr:row>98</xdr:row>
      <xdr:rowOff>161751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6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152878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5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53442</xdr:rowOff>
    </xdr:from>
    <xdr:to>
      <xdr:col>116</xdr:col>
      <xdr:colOff>63500</xdr:colOff>
      <xdr:row>59</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997542"/>
          <a:ext cx="838200" cy="14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15380</xdr:rowOff>
    </xdr:from>
    <xdr:to>
      <xdr:col>111</xdr:col>
      <xdr:colOff>177800</xdr:colOff>
      <xdr:row>59</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0930"/>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85065</xdr:rowOff>
    </xdr:from>
    <xdr:to>
      <xdr:col>107</xdr:col>
      <xdr:colOff>50800</xdr:colOff>
      <xdr:row>59</xdr:row>
      <xdr:rowOff>15380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57715"/>
          <a:ext cx="889000" cy="2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40411</xdr:rowOff>
    </xdr:from>
    <xdr:to>
      <xdr:col>102</xdr:col>
      <xdr:colOff>114300</xdr:colOff>
      <xdr:row>57</xdr:row>
      <xdr:rowOff>85065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813061"/>
          <a:ext cx="889000" cy="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2642</xdr:rowOff>
    </xdr:from>
    <xdr:to>
      <xdr:col>116</xdr:col>
      <xdr:colOff>114300</xdr:colOff>
      <xdr:row>58</xdr:row>
      <xdr:rowOff>104242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152519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2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146050</xdr:rowOff>
    </xdr:from>
    <xdr:to>
      <xdr:col>112</xdr:col>
      <xdr:colOff>38100</xdr:colOff>
      <xdr:row>59</xdr:row>
      <xdr:rowOff>76200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67327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2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136030</xdr:rowOff>
    </xdr:from>
    <xdr:to>
      <xdr:col>107</xdr:col>
      <xdr:colOff>101600</xdr:colOff>
      <xdr:row>59</xdr:row>
      <xdr:rowOff>66180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57307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34265</xdr:rowOff>
    </xdr:from>
    <xdr:to>
      <xdr:col>102</xdr:col>
      <xdr:colOff>165100</xdr:colOff>
      <xdr:row>57</xdr:row>
      <xdr:rowOff>135865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152392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5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161061</xdr:rowOff>
    </xdr:from>
    <xdr:to>
      <xdr:col>98</xdr:col>
      <xdr:colOff>38100</xdr:colOff>
      <xdr:row>57</xdr:row>
      <xdr:rowOff>91211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107738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53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49861</xdr:rowOff>
    </xdr:from>
    <xdr:to>
      <xdr:col>116</xdr:col>
      <xdr:colOff>63500</xdr:colOff>
      <xdr:row>77</xdr:row>
      <xdr:rowOff>59598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51511"/>
          <a:ext cx="83820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59598</xdr:rowOff>
    </xdr:from>
    <xdr:to>
      <xdr:col>111</xdr:col>
      <xdr:colOff>177800</xdr:colOff>
      <xdr:row>77</xdr:row>
      <xdr:rowOff>92746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1248"/>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71920</xdr:rowOff>
    </xdr:from>
    <xdr:to>
      <xdr:col>107</xdr:col>
      <xdr:colOff>50800</xdr:colOff>
      <xdr:row>77</xdr:row>
      <xdr:rowOff>92746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73570"/>
          <a:ext cx="889000" cy="2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71920</xdr:rowOff>
    </xdr:from>
    <xdr:to>
      <xdr:col>102</xdr:col>
      <xdr:colOff>114300</xdr:colOff>
      <xdr:row>77</xdr:row>
      <xdr:rowOff>78550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735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170511</xdr:rowOff>
    </xdr:from>
    <xdr:to>
      <xdr:col>116</xdr:col>
      <xdr:colOff>114300</xdr:colOff>
      <xdr:row>77</xdr:row>
      <xdr:rowOff>100661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148938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8798</xdr:rowOff>
    </xdr:from>
    <xdr:to>
      <xdr:col>112</xdr:col>
      <xdr:colOff>38100</xdr:colOff>
      <xdr:row>77</xdr:row>
      <xdr:rowOff>110398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1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101525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41946</xdr:rowOff>
    </xdr:from>
    <xdr:to>
      <xdr:col>107</xdr:col>
      <xdr:colOff>101600</xdr:colOff>
      <xdr:row>77</xdr:row>
      <xdr:rowOff>143546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134673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3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21120</xdr:rowOff>
    </xdr:from>
    <xdr:to>
      <xdr:col>102</xdr:col>
      <xdr:colOff>165100</xdr:colOff>
      <xdr:row>77</xdr:row>
      <xdr:rowOff>122720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113847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27750</xdr:rowOff>
    </xdr:from>
    <xdr:to>
      <xdr:col>98</xdr:col>
      <xdr:colOff>38100</xdr:colOff>
      <xdr:row>77</xdr:row>
      <xdr:rowOff>129350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120477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2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歳出決算総額は住民一人当たりのコストは</a:t>
          </a:r>
          <a:r>
            <a:rPr kumimoji="1" lang="en-US" altLang="ja-JP" sz="1300">
              <a:latin typeface="ＭＳ Ｐゴシック" panose="020B0600070205080204" pitchFamily="50" charset="-128"/>
              <a:ea typeface="ＭＳ Ｐゴシック" panose="020B0600070205080204" pitchFamily="50" charset="-128"/>
            </a:rPr>
            <a:t>429,274</a:t>
          </a:r>
          <a:r>
            <a:rPr kumimoji="1" lang="ja-JP" altLang="en-US" sz="1300">
              <a:latin typeface="ＭＳ Ｐゴシック" panose="020B0600070205080204" pitchFamily="50" charset="-128"/>
              <a:ea typeface="ＭＳ Ｐゴシック" panose="020B0600070205080204" pitchFamily="50" charset="-128"/>
            </a:rPr>
            <a:t>円となっている。人件費の住民一人当たりのコストは類似団体平均、県平均、全国平均と比較して例年大幅に下回っており、適正に職員数を管理しているといえる。普通建設事業費の住民一人当たりのコストは、健康福祉センター施設整備費（明許繰越衛生費）の増により</a:t>
          </a:r>
          <a:r>
            <a:rPr kumimoji="1" lang="en-US" altLang="ja-JP" sz="1300">
              <a:latin typeface="ＭＳ Ｐゴシック" panose="020B0600070205080204" pitchFamily="50" charset="-128"/>
              <a:ea typeface="ＭＳ Ｐゴシック" panose="020B0600070205080204" pitchFamily="50" charset="-128"/>
            </a:rPr>
            <a:t>38,408</a:t>
          </a:r>
          <a:r>
            <a:rPr kumimoji="1" lang="ja-JP" altLang="en-US" sz="1300">
              <a:latin typeface="ＭＳ Ｐゴシック" panose="020B0600070205080204" pitchFamily="50" charset="-128"/>
              <a:ea typeface="ＭＳ Ｐゴシック" panose="020B0600070205080204" pitchFamily="50" charset="-128"/>
            </a:rPr>
            <a:t>円となり、前年度と比較すると３３．６％増加した。また、住民一人当たりのコストが類似団体より上回っている扶助費や維持補修費、補助費等については、制度の見直しや事業縮小などの対策をすることで事業費を抑制し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福井県鯖江市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68,402
67,376
84.59
30,897,125
29,363,170
1,334,598
16,138,387
22,630,724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32715</xdr:rowOff>
    </xdr:from>
    <xdr:to>
      <xdr:col>24</xdr:col>
      <xdr:colOff>63500</xdr:colOff>
      <xdr:row>35</xdr:row>
      <xdr:rowOff>85293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346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85293</xdr:rowOff>
    </xdr:from>
    <xdr:to>
      <xdr:col>19</xdr:col>
      <xdr:colOff>177800</xdr:colOff>
      <xdr:row>35</xdr:row>
      <xdr:rowOff>113640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8604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88951</xdr:rowOff>
    </xdr:from>
    <xdr:to>
      <xdr:col>15</xdr:col>
      <xdr:colOff>50800</xdr:colOff>
      <xdr:row>35</xdr:row>
      <xdr:rowOff>113640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8970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137414</xdr:rowOff>
    </xdr:from>
    <xdr:to>
      <xdr:col>10</xdr:col>
      <xdr:colOff>114300</xdr:colOff>
      <xdr:row>35</xdr:row>
      <xdr:rowOff>88951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66714"/>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153365</xdr:rowOff>
    </xdr:from>
    <xdr:to>
      <xdr:col>24</xdr:col>
      <xdr:colOff>114300</xdr:colOff>
      <xdr:row>35</xdr:row>
      <xdr:rowOff>83515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34493</xdr:rowOff>
    </xdr:from>
    <xdr:to>
      <xdr:col>20</xdr:col>
      <xdr:colOff>38100</xdr:colOff>
      <xdr:row>35</xdr:row>
      <xdr:rowOff>136093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152620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62840</xdr:rowOff>
    </xdr:from>
    <xdr:to>
      <xdr:col>15</xdr:col>
      <xdr:colOff>101600</xdr:colOff>
      <xdr:row>35</xdr:row>
      <xdr:rowOff>164440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9517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38151</xdr:rowOff>
    </xdr:from>
    <xdr:to>
      <xdr:col>10</xdr:col>
      <xdr:colOff>165100</xdr:colOff>
      <xdr:row>35</xdr:row>
      <xdr:rowOff>139751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156278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86614</xdr:rowOff>
    </xdr:from>
    <xdr:to>
      <xdr:col>6</xdr:col>
      <xdr:colOff>38100</xdr:colOff>
      <xdr:row>35</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41768</xdr:rowOff>
    </xdr:from>
    <xdr:to>
      <xdr:col>24</xdr:col>
      <xdr:colOff>63500</xdr:colOff>
      <xdr:row>57</xdr:row>
      <xdr:rowOff>78742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14418"/>
          <a:ext cx="8382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35764</xdr:rowOff>
    </xdr:from>
    <xdr:to>
      <xdr:col>19</xdr:col>
      <xdr:colOff>177800</xdr:colOff>
      <xdr:row>57</xdr:row>
      <xdr:rowOff>41768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08414"/>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157686</xdr:rowOff>
    </xdr:from>
    <xdr:to>
      <xdr:col>15</xdr:col>
      <xdr:colOff>50800</xdr:colOff>
      <xdr:row>57</xdr:row>
      <xdr:rowOff>35764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15986"/>
          <a:ext cx="889000" cy="39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157686</xdr:rowOff>
    </xdr:from>
    <xdr:to>
      <xdr:col>10</xdr:col>
      <xdr:colOff>114300</xdr:colOff>
      <xdr:row>57</xdr:row>
      <xdr:rowOff>143216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15986"/>
          <a:ext cx="889000" cy="4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27942</xdr:rowOff>
    </xdr:from>
    <xdr:to>
      <xdr:col>24</xdr:col>
      <xdr:colOff>114300</xdr:colOff>
      <xdr:row>57</xdr:row>
      <xdr:rowOff>129542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114319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162418</xdr:rowOff>
    </xdr:from>
    <xdr:to>
      <xdr:col>20</xdr:col>
      <xdr:colOff>38100</xdr:colOff>
      <xdr:row>57</xdr:row>
      <xdr:rowOff>92568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83695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156414</xdr:rowOff>
    </xdr:from>
    <xdr:to>
      <xdr:col>15</xdr:col>
      <xdr:colOff>101600</xdr:colOff>
      <xdr:row>57</xdr:row>
      <xdr:rowOff>86564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77691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106886</xdr:rowOff>
    </xdr:from>
    <xdr:to>
      <xdr:col>10</xdr:col>
      <xdr:colOff>165100</xdr:colOff>
      <xdr:row>55</xdr:row>
      <xdr:rowOff>37036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28163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5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92416</xdr:rowOff>
    </xdr:from>
    <xdr:to>
      <xdr:col>6</xdr:col>
      <xdr:colOff>38100</xdr:colOff>
      <xdr:row>58</xdr:row>
      <xdr:rowOff>22566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34479</xdr:rowOff>
    </xdr:from>
    <xdr:to>
      <xdr:col>24</xdr:col>
      <xdr:colOff>63500</xdr:colOff>
      <xdr:row>77</xdr:row>
      <xdr:rowOff>7178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64679"/>
          <a:ext cx="8382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78000</xdr:rowOff>
    </xdr:from>
    <xdr:to>
      <xdr:col>19</xdr:col>
      <xdr:colOff>177800</xdr:colOff>
      <xdr:row>77</xdr:row>
      <xdr:rowOff>7178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08200"/>
          <a:ext cx="889000" cy="10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78000</xdr:rowOff>
    </xdr:from>
    <xdr:to>
      <xdr:col>15</xdr:col>
      <xdr:colOff>50800</xdr:colOff>
      <xdr:row>77</xdr:row>
      <xdr:rowOff>45724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8200"/>
          <a:ext cx="889000" cy="13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45724</xdr:rowOff>
    </xdr:from>
    <xdr:to>
      <xdr:col>10</xdr:col>
      <xdr:colOff>114300</xdr:colOff>
      <xdr:row>78</xdr:row>
      <xdr:rowOff>10117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7374"/>
          <a:ext cx="889000" cy="1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155129</xdr:rowOff>
    </xdr:from>
    <xdr:to>
      <xdr:col>24</xdr:col>
      <xdr:colOff>114300</xdr:colOff>
      <xdr:row>76</xdr:row>
      <xdr:rowOff>85279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133556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127828</xdr:rowOff>
    </xdr:from>
    <xdr:to>
      <xdr:col>20</xdr:col>
      <xdr:colOff>38100</xdr:colOff>
      <xdr:row>77</xdr:row>
      <xdr:rowOff>57978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49105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5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27200</xdr:rowOff>
    </xdr:from>
    <xdr:to>
      <xdr:col>15</xdr:col>
      <xdr:colOff>101600</xdr:colOff>
      <xdr:row>76</xdr:row>
      <xdr:rowOff>128800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5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166374</xdr:rowOff>
    </xdr:from>
    <xdr:to>
      <xdr:col>10</xdr:col>
      <xdr:colOff>165100</xdr:colOff>
      <xdr:row>77</xdr:row>
      <xdr:rowOff>96524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113051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7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130767</xdr:rowOff>
    </xdr:from>
    <xdr:to>
      <xdr:col>6</xdr:col>
      <xdr:colOff>38100</xdr:colOff>
      <xdr:row>78</xdr:row>
      <xdr:rowOff>60917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52044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115221</xdr:rowOff>
    </xdr:from>
    <xdr:to>
      <xdr:col>24</xdr:col>
      <xdr:colOff>63500</xdr:colOff>
      <xdr:row>97</xdr:row>
      <xdr:rowOff>100304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4421"/>
          <a:ext cx="838200" cy="1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100304</xdr:rowOff>
    </xdr:from>
    <xdr:to>
      <xdr:col>19</xdr:col>
      <xdr:colOff>177800</xdr:colOff>
      <xdr:row>97</xdr:row>
      <xdr:rowOff>113716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30954"/>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113716</xdr:rowOff>
    </xdr:from>
    <xdr:to>
      <xdr:col>15</xdr:col>
      <xdr:colOff>50800</xdr:colOff>
      <xdr:row>98</xdr:row>
      <xdr:rowOff>34658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44366"/>
          <a:ext cx="8890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34658</xdr:rowOff>
    </xdr:from>
    <xdr:to>
      <xdr:col>10</xdr:col>
      <xdr:colOff>114300</xdr:colOff>
      <xdr:row>98</xdr:row>
      <xdr:rowOff>93790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36758"/>
          <a:ext cx="889000" cy="5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64421</xdr:rowOff>
    </xdr:from>
    <xdr:to>
      <xdr:col>24</xdr:col>
      <xdr:colOff>114300</xdr:colOff>
      <xdr:row>96</xdr:row>
      <xdr:rowOff>166021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42848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49504</xdr:rowOff>
    </xdr:from>
    <xdr:to>
      <xdr:col>20</xdr:col>
      <xdr:colOff>38100</xdr:colOff>
      <xdr:row>97</xdr:row>
      <xdr:rowOff>151104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142231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62916</xdr:rowOff>
    </xdr:from>
    <xdr:to>
      <xdr:col>15</xdr:col>
      <xdr:colOff>101600</xdr:colOff>
      <xdr:row>97</xdr:row>
      <xdr:rowOff>164516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155643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8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155308</xdr:rowOff>
    </xdr:from>
    <xdr:to>
      <xdr:col>10</xdr:col>
      <xdr:colOff>165100</xdr:colOff>
      <xdr:row>98</xdr:row>
      <xdr:rowOff>85458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42990</xdr:rowOff>
    </xdr:from>
    <xdr:to>
      <xdr:col>6</xdr:col>
      <xdr:colOff>38100</xdr:colOff>
      <xdr:row>98</xdr:row>
      <xdr:rowOff>144590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135717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42682</xdr:rowOff>
    </xdr:from>
    <xdr:to>
      <xdr:col>55</xdr:col>
      <xdr:colOff>0</xdr:colOff>
      <xdr:row>38</xdr:row>
      <xdr:rowOff>59690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57782"/>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163932</xdr:rowOff>
    </xdr:from>
    <xdr:to>
      <xdr:col>50</xdr:col>
      <xdr:colOff>114300</xdr:colOff>
      <xdr:row>38</xdr:row>
      <xdr:rowOff>42682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07582"/>
          <a:ext cx="8890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163932</xdr:rowOff>
    </xdr:from>
    <xdr:to>
      <xdr:col>45</xdr:col>
      <xdr:colOff>177800</xdr:colOff>
      <xdr:row>38</xdr:row>
      <xdr:rowOff>20645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07582"/>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153965</xdr:rowOff>
    </xdr:from>
    <xdr:to>
      <xdr:col>41</xdr:col>
      <xdr:colOff>50800</xdr:colOff>
      <xdr:row>38</xdr:row>
      <xdr:rowOff>20645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97615"/>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xdr:rowOff>
    </xdr:from>
    <xdr:to>
      <xdr:col>55</xdr:col>
      <xdr:colOff>50800</xdr:colOff>
      <xdr:row>38</xdr:row>
      <xdr:rowOff>110490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125209</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163332</xdr:rowOff>
    </xdr:from>
    <xdr:to>
      <xdr:col>50</xdr:col>
      <xdr:colOff>165100</xdr:colOff>
      <xdr:row>38</xdr:row>
      <xdr:rowOff>93482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84609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5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113131</xdr:rowOff>
    </xdr:from>
    <xdr:to>
      <xdr:col>46</xdr:col>
      <xdr:colOff>38100</xdr:colOff>
      <xdr:row>38</xdr:row>
      <xdr:rowOff>43281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59808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141295</xdr:rowOff>
    </xdr:from>
    <xdr:to>
      <xdr:col>41</xdr:col>
      <xdr:colOff>101600</xdr:colOff>
      <xdr:row>38</xdr:row>
      <xdr:rowOff>71445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8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87972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6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103165</xdr:rowOff>
    </xdr:from>
    <xdr:to>
      <xdr:col>36</xdr:col>
      <xdr:colOff>165100</xdr:colOff>
      <xdr:row>38</xdr:row>
      <xdr:rowOff>33314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6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49842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2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584</xdr:rowOff>
    </xdr:from>
    <xdr:to>
      <xdr:col>55</xdr:col>
      <xdr:colOff>0</xdr:colOff>
      <xdr:row>58</xdr:row>
      <xdr:rowOff>72377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4684"/>
          <a:ext cx="8382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584</xdr:rowOff>
    </xdr:from>
    <xdr:to>
      <xdr:col>50</xdr:col>
      <xdr:colOff>114300</xdr:colOff>
      <xdr:row>58</xdr:row>
      <xdr:rowOff>36296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4684"/>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1918</xdr:rowOff>
    </xdr:from>
    <xdr:to>
      <xdr:col>45</xdr:col>
      <xdr:colOff>177800</xdr:colOff>
      <xdr:row>58</xdr:row>
      <xdr:rowOff>36296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46018"/>
          <a:ext cx="8890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166256</xdr:rowOff>
    </xdr:from>
    <xdr:to>
      <xdr:col>41</xdr:col>
      <xdr:colOff>50800</xdr:colOff>
      <xdr:row>58</xdr:row>
      <xdr:rowOff>1918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38906"/>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21577</xdr:rowOff>
    </xdr:from>
    <xdr:to>
      <xdr:col>55</xdr:col>
      <xdr:colOff>50800</xdr:colOff>
      <xdr:row>58</xdr:row>
      <xdr:rowOff>123177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121234</xdr:rowOff>
    </xdr:from>
    <xdr:to>
      <xdr:col>50</xdr:col>
      <xdr:colOff>165100</xdr:colOff>
      <xdr:row>58</xdr:row>
      <xdr:rowOff>51384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67911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156946</xdr:rowOff>
    </xdr:from>
    <xdr:to>
      <xdr:col>46</xdr:col>
      <xdr:colOff>38100</xdr:colOff>
      <xdr:row>58</xdr:row>
      <xdr:rowOff>87096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78223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122568</xdr:rowOff>
    </xdr:from>
    <xdr:to>
      <xdr:col>41</xdr:col>
      <xdr:colOff>101600</xdr:colOff>
      <xdr:row>58</xdr:row>
      <xdr:rowOff>52718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69245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115456</xdr:rowOff>
    </xdr:from>
    <xdr:to>
      <xdr:col>36</xdr:col>
      <xdr:colOff>165100</xdr:colOff>
      <xdr:row>58</xdr:row>
      <xdr:rowOff>45606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62133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6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140100</xdr:rowOff>
    </xdr:from>
    <xdr:to>
      <xdr:col>55</xdr:col>
      <xdr:colOff>0</xdr:colOff>
      <xdr:row>78</xdr:row>
      <xdr:rowOff>13951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41750"/>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13951</xdr:rowOff>
    </xdr:from>
    <xdr:to>
      <xdr:col>50</xdr:col>
      <xdr:colOff>114300</xdr:colOff>
      <xdr:row>78</xdr:row>
      <xdr:rowOff>35440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70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110610</xdr:rowOff>
    </xdr:from>
    <xdr:to>
      <xdr:col>45</xdr:col>
      <xdr:colOff>177800</xdr:colOff>
      <xdr:row>78</xdr:row>
      <xdr:rowOff>35440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40810"/>
          <a:ext cx="889000" cy="2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110610</xdr:rowOff>
    </xdr:from>
    <xdr:to>
      <xdr:col>41</xdr:col>
      <xdr:colOff>50800</xdr:colOff>
      <xdr:row>77</xdr:row>
      <xdr:rowOff>83998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40810"/>
          <a:ext cx="889000" cy="1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89300</xdr:rowOff>
    </xdr:from>
    <xdr:to>
      <xdr:col>55</xdr:col>
      <xdr:colOff>50800</xdr:colOff>
      <xdr:row>78</xdr:row>
      <xdr:rowOff>19450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67727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134601</xdr:rowOff>
    </xdr:from>
    <xdr:to>
      <xdr:col>50</xdr:col>
      <xdr:colOff>165100</xdr:colOff>
      <xdr:row>78</xdr:row>
      <xdr:rowOff>64751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55878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156090</xdr:rowOff>
    </xdr:from>
    <xdr:to>
      <xdr:col>46</xdr:col>
      <xdr:colOff>38100</xdr:colOff>
      <xdr:row>78</xdr:row>
      <xdr:rowOff>86240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77367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59810</xdr:rowOff>
    </xdr:from>
    <xdr:to>
      <xdr:col>41</xdr:col>
      <xdr:colOff>101600</xdr:colOff>
      <xdr:row>76</xdr:row>
      <xdr:rowOff>161410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6487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33198</xdr:rowOff>
    </xdr:from>
    <xdr:to>
      <xdr:col>36</xdr:col>
      <xdr:colOff>165100</xdr:colOff>
      <xdr:row>77</xdr:row>
      <xdr:rowOff>134798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151325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37336</xdr:rowOff>
    </xdr:from>
    <xdr:to>
      <xdr:col>55</xdr:col>
      <xdr:colOff>0</xdr:colOff>
      <xdr:row>97</xdr:row>
      <xdr:rowOff>76411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67986"/>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37336</xdr:rowOff>
    </xdr:from>
    <xdr:to>
      <xdr:col>50</xdr:col>
      <xdr:colOff>114300</xdr:colOff>
      <xdr:row>97</xdr:row>
      <xdr:rowOff>103859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67986"/>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98192</xdr:rowOff>
    </xdr:from>
    <xdr:to>
      <xdr:col>45</xdr:col>
      <xdr:colOff>177800</xdr:colOff>
      <xdr:row>97</xdr:row>
      <xdr:rowOff>103859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28842"/>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98192</xdr:rowOff>
    </xdr:from>
    <xdr:to>
      <xdr:col>41</xdr:col>
      <xdr:colOff>50800</xdr:colOff>
      <xdr:row>97</xdr:row>
      <xdr:rowOff>159131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28842"/>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25611</xdr:rowOff>
    </xdr:from>
    <xdr:to>
      <xdr:col>55</xdr:col>
      <xdr:colOff>50800</xdr:colOff>
      <xdr:row>97</xdr:row>
      <xdr:rowOff>127211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157986</xdr:rowOff>
    </xdr:from>
    <xdr:to>
      <xdr:col>50</xdr:col>
      <xdr:colOff>165100</xdr:colOff>
      <xdr:row>97</xdr:row>
      <xdr:rowOff>88136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79263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53059</xdr:rowOff>
    </xdr:from>
    <xdr:to>
      <xdr:col>46</xdr:col>
      <xdr:colOff>38100</xdr:colOff>
      <xdr:row>97</xdr:row>
      <xdr:rowOff>154659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145786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7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47392</xdr:rowOff>
    </xdr:from>
    <xdr:to>
      <xdr:col>41</xdr:col>
      <xdr:colOff>101600</xdr:colOff>
      <xdr:row>97</xdr:row>
      <xdr:rowOff>148992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140119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108331</xdr:rowOff>
    </xdr:from>
    <xdr:to>
      <xdr:col>36</xdr:col>
      <xdr:colOff>165100</xdr:colOff>
      <xdr:row>98</xdr:row>
      <xdr:rowOff>38481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3180</xdr:rowOff>
    </xdr:from>
    <xdr:to>
      <xdr:col>85</xdr:col>
      <xdr:colOff>127000</xdr:colOff>
      <xdr:row>38</xdr:row>
      <xdr:rowOff>29652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18280"/>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29606</xdr:rowOff>
    </xdr:from>
    <xdr:to>
      <xdr:col>81</xdr:col>
      <xdr:colOff>50800</xdr:colOff>
      <xdr:row>38</xdr:row>
      <xdr:rowOff>29652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4470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165257</xdr:rowOff>
    </xdr:from>
    <xdr:to>
      <xdr:col>76</xdr:col>
      <xdr:colOff>114300</xdr:colOff>
      <xdr:row>38</xdr:row>
      <xdr:rowOff>29606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08907"/>
          <a:ext cx="8890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165257</xdr:rowOff>
    </xdr:from>
    <xdr:to>
      <xdr:col>71</xdr:col>
      <xdr:colOff>177800</xdr:colOff>
      <xdr:row>38</xdr:row>
      <xdr:rowOff>34864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08907"/>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123830</xdr:rowOff>
    </xdr:from>
    <xdr:to>
      <xdr:col>85</xdr:col>
      <xdr:colOff>177800</xdr:colOff>
      <xdr:row>38</xdr:row>
      <xdr:rowOff>53980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38757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150302</xdr:rowOff>
    </xdr:from>
    <xdr:to>
      <xdr:col>81</xdr:col>
      <xdr:colOff>101600</xdr:colOff>
      <xdr:row>38</xdr:row>
      <xdr:rowOff>80452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9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71579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8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150256</xdr:rowOff>
    </xdr:from>
    <xdr:to>
      <xdr:col>76</xdr:col>
      <xdr:colOff>165100</xdr:colOff>
      <xdr:row>38</xdr:row>
      <xdr:rowOff>80406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71533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114457</xdr:rowOff>
    </xdr:from>
    <xdr:to>
      <xdr:col>72</xdr:col>
      <xdr:colOff>38100</xdr:colOff>
      <xdr:row>38</xdr:row>
      <xdr:rowOff>44607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35734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155514</xdr:rowOff>
    </xdr:from>
    <xdr:to>
      <xdr:col>67</xdr:col>
      <xdr:colOff>101600</xdr:colOff>
      <xdr:row>38</xdr:row>
      <xdr:rowOff>85665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991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59551</xdr:rowOff>
    </xdr:from>
    <xdr:to>
      <xdr:col>85</xdr:col>
      <xdr:colOff>127000</xdr:colOff>
      <xdr:row>58</xdr:row>
      <xdr:rowOff>113944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03651"/>
          <a:ext cx="838200" cy="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111557</xdr:rowOff>
    </xdr:from>
    <xdr:to>
      <xdr:col>81</xdr:col>
      <xdr:colOff>50800</xdr:colOff>
      <xdr:row>58</xdr:row>
      <xdr:rowOff>113944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10055657"/>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65227</xdr:rowOff>
    </xdr:from>
    <xdr:to>
      <xdr:col>76</xdr:col>
      <xdr:colOff>114300</xdr:colOff>
      <xdr:row>58</xdr:row>
      <xdr:rowOff>111557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37877"/>
          <a:ext cx="889000" cy="2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65227</xdr:rowOff>
    </xdr:from>
    <xdr:to>
      <xdr:col>71</xdr:col>
      <xdr:colOff>177800</xdr:colOff>
      <xdr:row>58</xdr:row>
      <xdr:rowOff>126111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37877"/>
          <a:ext cx="889000" cy="2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8751</xdr:rowOff>
    </xdr:from>
    <xdr:to>
      <xdr:col>85</xdr:col>
      <xdr:colOff>177800</xdr:colOff>
      <xdr:row>58</xdr:row>
      <xdr:rowOff>110351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158628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63144</xdr:rowOff>
    </xdr:from>
    <xdr:to>
      <xdr:col>81</xdr:col>
      <xdr:colOff>101600</xdr:colOff>
      <xdr:row>58</xdr:row>
      <xdr:rowOff>164744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155871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60757</xdr:rowOff>
    </xdr:from>
    <xdr:to>
      <xdr:col>76</xdr:col>
      <xdr:colOff>165100</xdr:colOff>
      <xdr:row>58</xdr:row>
      <xdr:rowOff>162357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14427</xdr:rowOff>
    </xdr:from>
    <xdr:to>
      <xdr:col>72</xdr:col>
      <xdr:colOff>38100</xdr:colOff>
      <xdr:row>57</xdr:row>
      <xdr:rowOff>116027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107154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75311</xdr:rowOff>
    </xdr:from>
    <xdr:to>
      <xdr:col>67</xdr:col>
      <xdr:colOff>101600</xdr:colOff>
      <xdr:row>59</xdr:row>
      <xdr:rowOff>5461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168038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1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138351</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87551</xdr:rowOff>
    </xdr:from>
    <xdr:to>
      <xdr:col>67</xdr:col>
      <xdr:colOff>101600</xdr:colOff>
      <xdr:row>79</xdr:row>
      <xdr:rowOff>17701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8828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19718</xdr:rowOff>
    </xdr:from>
    <xdr:to>
      <xdr:col>85</xdr:col>
      <xdr:colOff>127000</xdr:colOff>
      <xdr:row>96</xdr:row>
      <xdr:rowOff>28632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78918"/>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13660</xdr:rowOff>
    </xdr:from>
    <xdr:to>
      <xdr:col>81</xdr:col>
      <xdr:colOff>50800</xdr:colOff>
      <xdr:row>96</xdr:row>
      <xdr:rowOff>19718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47286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159866</xdr:rowOff>
    </xdr:from>
    <xdr:to>
      <xdr:col>76</xdr:col>
      <xdr:colOff>114300</xdr:colOff>
      <xdr:row>96</xdr:row>
      <xdr:rowOff>13660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7616"/>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127650</xdr:rowOff>
    </xdr:from>
    <xdr:to>
      <xdr:col>71</xdr:col>
      <xdr:colOff>177800</xdr:colOff>
      <xdr:row>95</xdr:row>
      <xdr:rowOff>159866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415400"/>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149282</xdr:rowOff>
    </xdr:from>
    <xdr:to>
      <xdr:col>85</xdr:col>
      <xdr:colOff>177800</xdr:colOff>
      <xdr:row>96</xdr:row>
      <xdr:rowOff>79432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140368</xdr:rowOff>
    </xdr:from>
    <xdr:to>
      <xdr:col>81</xdr:col>
      <xdr:colOff>101600</xdr:colOff>
      <xdr:row>96</xdr:row>
      <xdr:rowOff>70518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61645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134310</xdr:rowOff>
    </xdr:from>
    <xdr:to>
      <xdr:col>76</xdr:col>
      <xdr:colOff>165100</xdr:colOff>
      <xdr:row>96</xdr:row>
      <xdr:rowOff>64460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55587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1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109066</xdr:rowOff>
    </xdr:from>
    <xdr:to>
      <xdr:col>72</xdr:col>
      <xdr:colOff>38100</xdr:colOff>
      <xdr:row>96</xdr:row>
      <xdr:rowOff>39216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9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30343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48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76850</xdr:rowOff>
    </xdr:from>
    <xdr:to>
      <xdr:col>67</xdr:col>
      <xdr:colOff>101600</xdr:colOff>
      <xdr:row>96</xdr:row>
      <xdr:rowOff>7000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169577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5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173,166</a:t>
          </a:r>
          <a:r>
            <a:rPr kumimoji="1" lang="ja-JP" altLang="en-US" sz="1300">
              <a:latin typeface="ＭＳ Ｐゴシック" panose="020B0600070205080204" pitchFamily="50" charset="-128"/>
              <a:ea typeface="ＭＳ Ｐゴシック" panose="020B0600070205080204" pitchFamily="50" charset="-128"/>
            </a:rPr>
            <a:t>円で、県平均、全国平均、類似団体平均を下回っているが、児童センター施設整備費や子ども医療費の増等により、令和５年度は前年度と比べると８．３％増となった。また、衛生費の住民一人当たりのコストは健康福祉センター施設整備費（明許繰越）の増等により増加し、商工費は中小企業資金等預託金制度の再開等に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物価高騰対策事業に充てるため、財政調整基金を取り崩したが、税の上振れ分等を</a:t>
          </a:r>
          <a:r>
            <a:rPr kumimoji="1" lang="en-US" altLang="ja-JP" sz="1400">
              <a:latin typeface="ＭＳ ゴシック" pitchFamily="49" charset="-128"/>
              <a:ea typeface="ＭＳ ゴシック" pitchFamily="49" charset="-128"/>
            </a:rPr>
            <a:t>1,450</a:t>
          </a:r>
          <a:r>
            <a:rPr kumimoji="1" lang="ja-JP" altLang="en-US" sz="1400">
              <a:latin typeface="ＭＳ ゴシック" pitchFamily="49" charset="-128"/>
              <a:ea typeface="ＭＳ ゴシック" pitchFamily="49" charset="-128"/>
            </a:rPr>
            <a:t>万円積み立てたことにより残高が増加し、実質単年度収支はプラスとなった。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市債残高の減少や高利子債の償還終了等により、前年度と比べ、元利償還金の額は減少した。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しかし、ごみ処理施設の新炉建設にかかる鯖江広域衛生施設組合への負担金が増加したことにより、実質公債費比率の分子は、前年度から５４百万円増加した。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満期一括償還財源としての積立を行っている。引き続き計画的に積立を行う。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５年度までに利率の高い起債の繰上償還を実施したこと、市債発行額の抑制を図っていること等により、一般会計等に係る地方債の現在高は減少している。その他の将来負担額も概ね減少傾向にあることから、将来負担額全体としては減少が続い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充当可能財源等については、財政調整基金、減債基金等の充当可能基金が増加する一方、充当可能特定歳入や基準財政需要額算入見込額が減少し、充当可能財源等全体としては前年度と比べて減少した。しかしながら、将来負担額は減少しているため、将来負担比率はマイナスを維持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福井県鯖江市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時機を逸することなく、物価高騰対策の事業を実施できるよう財政調整基金の取り崩しを行ったが、市税の上振れ分等を積み立てたため、増加している。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物価高騰対策や災害復旧等の将来の緊急的な需要に対応するために財政調整基金を確保し、市場公募債の一括償還等に対応するために減債基金の残高を確保することで、安定した財政状況を維持する。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増大する公共施設の大規模改修費用等に必要な資金であり、公園整備等基金については、市内の公園の整備や管理に必要な資金であり、教育振興基金については、教育、文化やスポーツ等の振興、施設等の整備に必要な資金で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については、心身障がい者（児）、要援護家庭、交通遺児、老人や母子家庭の福祉増進、福祉施設等の充実に必要な資金であり、育てやすいまちづくり基金については、子育てしやすいまちづくりを推進するための事業ならびにこれらに係る施設等の整備に必要な資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協働まちづくり基金については、市民活動団体やボランティア団体が自主・自発的に実施する公益性の高い社会貢献活動の支援に充てるために取崩を行った。それ以外は企業版ふるさと納税基金のみの取崩となっている。将来の子育て関連施策の需要の増加を見込み、育てやすいまちづくり基金を中心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施設等の老朽化による需要の増加、子育て関連施策の需要の増加が予想されるため、各基金の将来の需要の予想に合わせて、積み立てを行う、もしくは残高の維持に努めていきたい。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財政調整基金は、物価高騰対策の事業を実施できるよう取り崩しを行ったが、市税の上振れ分等を積み立てたため、前年度と比べ１４百万円増の３，６２３百万円となった。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将来の緊急的な需要に対応するため、財政調整基金の残高を確保することで安定した財政状況を維持する。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今後の利率上昇に備え積み立てを行い、令和５年度の減債基金残高は８００百万円となった。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市場公募債の一括償還やその他市債の繰上償還に対応するため、減債基金の残高を確保することにより、安定した財政状況を維持する。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30897125</v>
      </c>
      <c r="BO4" s="436"/>
      <c r="BP4" s="436"/>
      <c r="BQ4" s="436"/>
      <c r="BR4" s="436"/>
      <c r="BS4" s="436"/>
      <c r="BT4" s="436"/>
      <c r="BU4" s="437"/>
      <c r="BV4" s="435">
        <v>30240501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8.3000000000000007</v>
      </c>
      <c r="CU4" s="576"/>
      <c r="CV4" s="576"/>
      <c r="CW4" s="576"/>
      <c r="CX4" s="576"/>
      <c r="CY4" s="576"/>
      <c r="CZ4" s="576"/>
      <c r="DA4" s="577"/>
      <c r="DB4" s="575">
        <v>7.6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29363170</v>
      </c>
      <c r="BO5" s="407"/>
      <c r="BP5" s="407"/>
      <c r="BQ5" s="407"/>
      <c r="BR5" s="407"/>
      <c r="BS5" s="407"/>
      <c r="BT5" s="407"/>
      <c r="BU5" s="408"/>
      <c r="BV5" s="406">
        <v>28738209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91</v>
      </c>
      <c r="CU5" s="404"/>
      <c r="CV5" s="404"/>
      <c r="CW5" s="404"/>
      <c r="CX5" s="404"/>
      <c r="CY5" s="404"/>
      <c r="CZ5" s="404"/>
      <c r="DA5" s="405"/>
      <c r="DB5" s="403">
        <v>89.6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1533955</v>
      </c>
      <c r="BO6" s="407"/>
      <c r="BP6" s="407"/>
      <c r="BQ6" s="407"/>
      <c r="BR6" s="407"/>
      <c r="BS6" s="407"/>
      <c r="BT6" s="407"/>
      <c r="BU6" s="408"/>
      <c r="BV6" s="406">
        <v>1502292</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v>
      </c>
      <c r="CU6" s="550"/>
      <c r="CV6" s="550"/>
      <c r="CW6" s="550"/>
      <c r="CX6" s="550"/>
      <c r="CY6" s="550"/>
      <c r="CZ6" s="550"/>
      <c r="DA6" s="551"/>
      <c r="DB6" s="549">
        <v>91.4</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199357</v>
      </c>
      <c r="BO7" s="407"/>
      <c r="BP7" s="407"/>
      <c r="BQ7" s="407"/>
      <c r="BR7" s="407"/>
      <c r="BS7" s="407"/>
      <c r="BT7" s="407"/>
      <c r="BU7" s="408"/>
      <c r="BV7" s="406">
        <v>281978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16138387</v>
      </c>
      <c r="CU7" s="407"/>
      <c r="CV7" s="407"/>
      <c r="CW7" s="407"/>
      <c r="CX7" s="407"/>
      <c r="CY7" s="407"/>
      <c r="CZ7" s="407"/>
      <c r="DA7" s="408"/>
      <c r="DB7" s="406">
        <v>16047114</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1334598</v>
      </c>
      <c r="BO8" s="407"/>
      <c r="BP8" s="407"/>
      <c r="BQ8" s="407"/>
      <c r="BR8" s="407"/>
      <c r="BS8" s="407"/>
      <c r="BT8" s="407"/>
      <c r="BU8" s="408"/>
      <c r="BV8" s="406">
        <v>1220314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0.66</v>
      </c>
      <c r="CU8" s="510"/>
      <c r="CV8" s="510"/>
      <c r="CW8" s="510"/>
      <c r="CX8" s="510"/>
      <c r="CY8" s="510"/>
      <c r="CZ8" s="510"/>
      <c r="DA8" s="511"/>
      <c r="DB8" s="509">
        <v>0.67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68302</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114284</v>
      </c>
      <c r="BO9" s="407"/>
      <c r="BP9" s="407"/>
      <c r="BQ9" s="407"/>
      <c r="BR9" s="407"/>
      <c r="BS9" s="407"/>
      <c r="BT9" s="407"/>
      <c r="BU9" s="408"/>
      <c r="BV9" s="406">
        <v>75013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11.5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68284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14500</v>
      </c>
      <c r="BO10" s="407"/>
      <c r="BP10" s="407"/>
      <c r="BQ10" s="407"/>
      <c r="BR10" s="407"/>
      <c r="BS10" s="407"/>
      <c r="BT10" s="407"/>
      <c r="BU10" s="408"/>
      <c r="BV10" s="406">
        <v>672300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68402</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316700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67376</v>
      </c>
      <c r="S13" s="494"/>
      <c r="T13" s="494"/>
      <c r="U13" s="494"/>
      <c r="V13" s="495"/>
      <c r="W13" s="496" t="s">
        <v>131</v>
      </c>
      <c r="X13" s="392"/>
      <c r="Y13" s="392"/>
      <c r="Z13" s="392"/>
      <c r="AA13" s="392"/>
      <c r="AB13" s="393"/>
      <c r="AC13" s="359">
        <v>531</v>
      </c>
      <c r="AD13" s="360"/>
      <c r="AE13" s="360"/>
      <c r="AF13" s="360"/>
      <c r="AG13" s="361"/>
      <c r="AH13" s="359">
        <v>622</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128784</v>
      </c>
      <c r="BO13" s="407"/>
      <c r="BP13" s="407"/>
      <c r="BQ13" s="407"/>
      <c r="BR13" s="407"/>
      <c r="BS13" s="407"/>
      <c r="BT13" s="407"/>
      <c r="BU13" s="408"/>
      <c r="BV13" s="406">
        <v>430613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5.0999999999999996</v>
      </c>
      <c r="CU13" s="404"/>
      <c r="CV13" s="404"/>
      <c r="CW13" s="404"/>
      <c r="CX13" s="404"/>
      <c r="CY13" s="404"/>
      <c r="CZ13" s="404"/>
      <c r="DA13" s="405"/>
      <c r="DB13" s="403">
        <v>5.3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68863</v>
      </c>
      <c r="S14" s="494"/>
      <c r="T14" s="494"/>
      <c r="U14" s="494"/>
      <c r="V14" s="495"/>
      <c r="W14" s="497"/>
      <c r="X14" s="395"/>
      <c r="Y14" s="395"/>
      <c r="Z14" s="395"/>
      <c r="AA14" s="395"/>
      <c r="AB14" s="396"/>
      <c r="AC14" s="486">
        <v>1.6</v>
      </c>
      <c r="AD14" s="487"/>
      <c r="AE14" s="487"/>
      <c r="AF14" s="487"/>
      <c r="AG14" s="488"/>
      <c r="AH14" s="486">
        <v>1.8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67806</v>
      </c>
      <c r="S15" s="494"/>
      <c r="T15" s="494"/>
      <c r="U15" s="494"/>
      <c r="V15" s="495"/>
      <c r="W15" s="496" t="s">
        <v>137</v>
      </c>
      <c r="X15" s="392"/>
      <c r="Y15" s="392"/>
      <c r="Z15" s="392"/>
      <c r="AA15" s="392"/>
      <c r="AB15" s="393"/>
      <c r="AC15" s="359">
        <v>13675</v>
      </c>
      <c r="AD15" s="360"/>
      <c r="AE15" s="360"/>
      <c r="AF15" s="360"/>
      <c r="AG15" s="361"/>
      <c r="AH15" s="359">
        <v>13630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9109352</v>
      </c>
      <c r="BO15" s="436"/>
      <c r="BP15" s="436"/>
      <c r="BQ15" s="436"/>
      <c r="BR15" s="436"/>
      <c r="BS15" s="436"/>
      <c r="BT15" s="436"/>
      <c r="BU15" s="437"/>
      <c r="BV15" s="435">
        <v>8783424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40</v>
      </c>
      <c r="AD16" s="487"/>
      <c r="AE16" s="487"/>
      <c r="AF16" s="487"/>
      <c r="AG16" s="488"/>
      <c r="AH16" s="486">
        <v>40.1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13596210</v>
      </c>
      <c r="BO16" s="407"/>
      <c r="BP16" s="407"/>
      <c r="BQ16" s="407"/>
      <c r="BR16" s="407"/>
      <c r="BS16" s="407"/>
      <c r="BT16" s="407"/>
      <c r="BU16" s="408"/>
      <c r="BV16" s="406">
        <v>13275230</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19992</v>
      </c>
      <c r="AD17" s="360"/>
      <c r="AE17" s="360"/>
      <c r="AF17" s="360"/>
      <c r="AG17" s="361"/>
      <c r="AH17" s="359">
        <v>19721</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11464226</v>
      </c>
      <c r="BO17" s="407"/>
      <c r="BP17" s="407"/>
      <c r="BQ17" s="407"/>
      <c r="BR17" s="407"/>
      <c r="BS17" s="407"/>
      <c r="BT17" s="407"/>
      <c r="BU17" s="408"/>
      <c r="BV17" s="406">
        <v>11065903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84.59</v>
      </c>
      <c r="M18" s="459"/>
      <c r="N18" s="459"/>
      <c r="O18" s="459"/>
      <c r="P18" s="459"/>
      <c r="Q18" s="459"/>
      <c r="R18" s="460"/>
      <c r="S18" s="460"/>
      <c r="T18" s="460"/>
      <c r="U18" s="460"/>
      <c r="V18" s="461"/>
      <c r="W18" s="477"/>
      <c r="X18" s="478"/>
      <c r="Y18" s="478"/>
      <c r="Z18" s="478"/>
      <c r="AA18" s="478"/>
      <c r="AB18" s="502"/>
      <c r="AC18" s="376">
        <v>58.5</v>
      </c>
      <c r="AD18" s="377"/>
      <c r="AE18" s="377"/>
      <c r="AF18" s="377"/>
      <c r="AG18" s="462"/>
      <c r="AH18" s="376">
        <v>58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15204687</v>
      </c>
      <c r="BO18" s="407"/>
      <c r="BP18" s="407"/>
      <c r="BQ18" s="407"/>
      <c r="BR18" s="407"/>
      <c r="BS18" s="407"/>
      <c r="BT18" s="407"/>
      <c r="BU18" s="408"/>
      <c r="BV18" s="406">
        <v>14865928</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807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21792996</v>
      </c>
      <c r="BO19" s="407"/>
      <c r="BP19" s="407"/>
      <c r="BQ19" s="407"/>
      <c r="BR19" s="407"/>
      <c r="BS19" s="407"/>
      <c r="BT19" s="407"/>
      <c r="BU19" s="408"/>
      <c r="BV19" s="406">
        <v>21370478</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23915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22630724</v>
      </c>
      <c r="BO22" s="436"/>
      <c r="BP22" s="436"/>
      <c r="BQ22" s="436"/>
      <c r="BR22" s="436"/>
      <c r="BS22" s="436"/>
      <c r="BT22" s="436"/>
      <c r="BU22" s="437"/>
      <c r="BV22" s="435">
        <v>23946733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2215731</v>
      </c>
      <c r="BO23" s="407"/>
      <c r="BP23" s="407"/>
      <c r="BQ23" s="407"/>
      <c r="BR23" s="407"/>
      <c r="BS23" s="407"/>
      <c r="BT23" s="407"/>
      <c r="BU23" s="408"/>
      <c r="BV23" s="406">
        <v>2676450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7900</v>
      </c>
      <c r="R24" s="360"/>
      <c r="S24" s="360"/>
      <c r="T24" s="360"/>
      <c r="U24" s="360"/>
      <c r="V24" s="361"/>
      <c r="W24" s="449"/>
      <c r="X24" s="386"/>
      <c r="Y24" s="387"/>
      <c r="Z24" s="362" t="s">
        <v>162</v>
      </c>
      <c r="AA24" s="363"/>
      <c r="AB24" s="363"/>
      <c r="AC24" s="363"/>
      <c r="AD24" s="363"/>
      <c r="AE24" s="363"/>
      <c r="AF24" s="363"/>
      <c r="AG24" s="364"/>
      <c r="AH24" s="359">
        <v>362</v>
      </c>
      <c r="AI24" s="360"/>
      <c r="AJ24" s="360"/>
      <c r="AK24" s="360"/>
      <c r="AL24" s="361"/>
      <c r="AM24" s="359">
        <v>1071882</v>
      </c>
      <c r="AN24" s="360"/>
      <c r="AO24" s="360"/>
      <c r="AP24" s="360"/>
      <c r="AQ24" s="360"/>
      <c r="AR24" s="361"/>
      <c r="AS24" s="359">
        <v>2961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12649655</v>
      </c>
      <c r="BO24" s="407"/>
      <c r="BP24" s="407"/>
      <c r="BQ24" s="407"/>
      <c r="BR24" s="407"/>
      <c r="BS24" s="407"/>
      <c r="BT24" s="407"/>
      <c r="BU24" s="408"/>
      <c r="BV24" s="406">
        <v>13011855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1755300</v>
      </c>
      <c r="BO25" s="436"/>
      <c r="BP25" s="436"/>
      <c r="BQ25" s="436"/>
      <c r="BR25" s="436"/>
      <c r="BS25" s="436"/>
      <c r="BT25" s="436"/>
      <c r="BU25" s="437"/>
      <c r="BV25" s="435">
        <v>1048452</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6360</v>
      </c>
      <c r="R26" s="360"/>
      <c r="S26" s="360"/>
      <c r="T26" s="360"/>
      <c r="U26" s="360"/>
      <c r="V26" s="361"/>
      <c r="W26" s="449"/>
      <c r="X26" s="386"/>
      <c r="Y26" s="387"/>
      <c r="Z26" s="362" t="s">
        <v>168</v>
      </c>
      <c r="AA26" s="417"/>
      <c r="AB26" s="417"/>
      <c r="AC26" s="417"/>
      <c r="AD26" s="417"/>
      <c r="AE26" s="417"/>
      <c r="AF26" s="417"/>
      <c r="AG26" s="418"/>
      <c r="AH26" s="359">
        <v>11</v>
      </c>
      <c r="AI26" s="360"/>
      <c r="AJ26" s="360"/>
      <c r="AK26" s="360"/>
      <c r="AL26" s="361"/>
      <c r="AM26" s="359">
        <v>34397</v>
      </c>
      <c r="AN26" s="360"/>
      <c r="AO26" s="360"/>
      <c r="AP26" s="360"/>
      <c r="AQ26" s="360"/>
      <c r="AR26" s="361"/>
      <c r="AS26" s="359">
        <v>3127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4900</v>
      </c>
      <c r="R27" s="360"/>
      <c r="S27" s="360"/>
      <c r="T27" s="360"/>
      <c r="U27" s="360"/>
      <c r="V27" s="361"/>
      <c r="W27" s="449"/>
      <c r="X27" s="386"/>
      <c r="Y27" s="387"/>
      <c r="Z27" s="362" t="s">
        <v>171</v>
      </c>
      <c r="AA27" s="363"/>
      <c r="AB27" s="363"/>
      <c r="AC27" s="363"/>
      <c r="AD27" s="363"/>
      <c r="AE27" s="363"/>
      <c r="AF27" s="363"/>
      <c r="AG27" s="364"/>
      <c r="AH27" s="359">
        <v>10</v>
      </c>
      <c r="AI27" s="360"/>
      <c r="AJ27" s="360"/>
      <c r="AK27" s="360"/>
      <c r="AL27" s="361"/>
      <c r="AM27" s="359">
        <v>30160</v>
      </c>
      <c r="AN27" s="360"/>
      <c r="AO27" s="360"/>
      <c r="AP27" s="360"/>
      <c r="AQ27" s="360"/>
      <c r="AR27" s="361"/>
      <c r="AS27" s="359">
        <v>3016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835000</v>
      </c>
      <c r="BO27" s="441"/>
      <c r="BP27" s="441"/>
      <c r="BQ27" s="441"/>
      <c r="BR27" s="441"/>
      <c r="BS27" s="441"/>
      <c r="BT27" s="441"/>
      <c r="BU27" s="442"/>
      <c r="BV27" s="440">
        <v>835000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4280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3623000</v>
      </c>
      <c r="BO28" s="436"/>
      <c r="BP28" s="436"/>
      <c r="BQ28" s="436"/>
      <c r="BR28" s="436"/>
      <c r="BS28" s="436"/>
      <c r="BT28" s="436"/>
      <c r="BU28" s="437"/>
      <c r="BV28" s="435">
        <v>3608500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4070</v>
      </c>
      <c r="R29" s="360"/>
      <c r="S29" s="360"/>
      <c r="T29" s="360"/>
      <c r="U29" s="360"/>
      <c r="V29" s="361"/>
      <c r="W29" s="450"/>
      <c r="X29" s="451"/>
      <c r="Y29" s="452"/>
      <c r="Z29" s="362" t="s">
        <v>177</v>
      </c>
      <c r="AA29" s="363"/>
      <c r="AB29" s="363"/>
      <c r="AC29" s="363"/>
      <c r="AD29" s="363"/>
      <c r="AE29" s="363"/>
      <c r="AF29" s="363"/>
      <c r="AG29" s="364"/>
      <c r="AH29" s="359">
        <v>372</v>
      </c>
      <c r="AI29" s="360"/>
      <c r="AJ29" s="360"/>
      <c r="AK29" s="360"/>
      <c r="AL29" s="361"/>
      <c r="AM29" s="359">
        <v>1102042</v>
      </c>
      <c r="AN29" s="360"/>
      <c r="AO29" s="360"/>
      <c r="AP29" s="360"/>
      <c r="AQ29" s="360"/>
      <c r="AR29" s="361"/>
      <c r="AS29" s="359">
        <v>2962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800000</v>
      </c>
      <c r="BO29" s="407"/>
      <c r="BP29" s="407"/>
      <c r="BQ29" s="407"/>
      <c r="BR29" s="407"/>
      <c r="BS29" s="407"/>
      <c r="BT29" s="407"/>
      <c r="BU29" s="408"/>
      <c r="BV29" s="406">
        <v>799900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2411993</v>
      </c>
      <c r="BO30" s="441"/>
      <c r="BP30" s="441"/>
      <c r="BQ30" s="441"/>
      <c r="BR30" s="441"/>
      <c r="BS30" s="441"/>
      <c r="BT30" s="441"/>
      <c r="BU30" s="442"/>
      <c r="BV30" s="440">
        <v>2173765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総合開発事業特別会計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公立丹南病院組合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福井県丹南広域組合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鯖江広域衛生施設組合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鯖江・丹生消防組合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福井県市町総合事務組合（普通会計分）</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福井県市町総合事務組合（事業会計分）</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福井県後期高齢者医療広域連合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福井県後期高齢者医療広域連合（事業会計）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福井県自治会館組合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dfB+0P/ywthnz2II2YFrP5KJRBf1jQdjPI3guFDfn/56WwjnwjLVowy0AM3bJLPxeDNAjdVMrYukdQycPX/pSw==" saltValue="SMnJ8ivQs5wTT7JeCRXEL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10269906</v>
      </c>
      <c r="S5" s="664"/>
      <c r="T5" s="664"/>
      <c r="U5" s="664"/>
      <c r="V5" s="664"/>
      <c r="W5" s="664"/>
      <c r="X5" s="664"/>
      <c r="Y5" s="689"/>
      <c r="Z5" s="702">
        <v>33.200000000000003</v>
      </c>
      <c r="AA5" s="702"/>
      <c r="AB5" s="702"/>
      <c r="AC5" s="702"/>
      <c r="AD5" s="703">
        <v>9726201</v>
      </c>
      <c r="AE5" s="703"/>
      <c r="AF5" s="703"/>
      <c r="AG5" s="703"/>
      <c r="AH5" s="703"/>
      <c r="AI5" s="703"/>
      <c r="AJ5" s="703"/>
      <c r="AK5" s="703"/>
      <c r="AL5" s="690">
        <v>58.2</v>
      </c>
      <c r="AM5" s="672"/>
      <c r="AN5" s="672"/>
      <c r="AO5" s="691"/>
      <c r="AP5" s="666" t="s">
        <v>216</v>
      </c>
      <c r="AQ5" s="667"/>
      <c r="AR5" s="667"/>
      <c r="AS5" s="667"/>
      <c r="AT5" s="667"/>
      <c r="AU5" s="667"/>
      <c r="AV5" s="667"/>
      <c r="AW5" s="667"/>
      <c r="AX5" s="667"/>
      <c r="AY5" s="667"/>
      <c r="AZ5" s="667"/>
      <c r="BA5" s="667"/>
      <c r="BB5" s="667"/>
      <c r="BC5" s="667"/>
      <c r="BD5" s="667"/>
      <c r="BE5" s="667"/>
      <c r="BF5" s="668"/>
      <c r="BG5" s="608">
        <v>9705718</v>
      </c>
      <c r="BH5" s="609"/>
      <c r="BI5" s="609"/>
      <c r="BJ5" s="609"/>
      <c r="BK5" s="609"/>
      <c r="BL5" s="609"/>
      <c r="BM5" s="609"/>
      <c r="BN5" s="610"/>
      <c r="BO5" s="646">
        <v>94.5</v>
      </c>
      <c r="BP5" s="646"/>
      <c r="BQ5" s="646"/>
      <c r="BR5" s="646"/>
      <c r="BS5" s="647">
        <v>293205</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258676</v>
      </c>
      <c r="S6" s="609"/>
      <c r="T6" s="609"/>
      <c r="U6" s="609"/>
      <c r="V6" s="609"/>
      <c r="W6" s="609"/>
      <c r="X6" s="609"/>
      <c r="Y6" s="610"/>
      <c r="Z6" s="646">
        <v>0.8</v>
      </c>
      <c r="AA6" s="646"/>
      <c r="AB6" s="646"/>
      <c r="AC6" s="646"/>
      <c r="AD6" s="647">
        <v>258676</v>
      </c>
      <c r="AE6" s="647"/>
      <c r="AF6" s="647"/>
      <c r="AG6" s="647"/>
      <c r="AH6" s="647"/>
      <c r="AI6" s="647"/>
      <c r="AJ6" s="647"/>
      <c r="AK6" s="647"/>
      <c r="AL6" s="611">
        <v>1.5</v>
      </c>
      <c r="AM6" s="612"/>
      <c r="AN6" s="612"/>
      <c r="AO6" s="648"/>
      <c r="AP6" s="605" t="s">
        <v>221</v>
      </c>
      <c r="AQ6" s="606"/>
      <c r="AR6" s="606"/>
      <c r="AS6" s="606"/>
      <c r="AT6" s="606"/>
      <c r="AU6" s="606"/>
      <c r="AV6" s="606"/>
      <c r="AW6" s="606"/>
      <c r="AX6" s="606"/>
      <c r="AY6" s="606"/>
      <c r="AZ6" s="606"/>
      <c r="BA6" s="606"/>
      <c r="BB6" s="606"/>
      <c r="BC6" s="606"/>
      <c r="BD6" s="606"/>
      <c r="BE6" s="606"/>
      <c r="BF6" s="607"/>
      <c r="BG6" s="608">
        <v>9705718</v>
      </c>
      <c r="BH6" s="609"/>
      <c r="BI6" s="609"/>
      <c r="BJ6" s="609"/>
      <c r="BK6" s="609"/>
      <c r="BL6" s="609"/>
      <c r="BM6" s="609"/>
      <c r="BN6" s="610"/>
      <c r="BO6" s="646">
        <v>94.5</v>
      </c>
      <c r="BP6" s="646"/>
      <c r="BQ6" s="646"/>
      <c r="BR6" s="646"/>
      <c r="BS6" s="647">
        <v>293205</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229780</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229780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3316</v>
      </c>
      <c r="S7" s="609"/>
      <c r="T7" s="609"/>
      <c r="U7" s="609"/>
      <c r="V7" s="609"/>
      <c r="W7" s="609"/>
      <c r="X7" s="609"/>
      <c r="Y7" s="610"/>
      <c r="Z7" s="646">
        <v>0</v>
      </c>
      <c r="AA7" s="646"/>
      <c r="AB7" s="646"/>
      <c r="AC7" s="646"/>
      <c r="AD7" s="647">
        <v>3316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4961680</v>
      </c>
      <c r="BH7" s="609"/>
      <c r="BI7" s="609"/>
      <c r="BJ7" s="609"/>
      <c r="BK7" s="609"/>
      <c r="BL7" s="609"/>
      <c r="BM7" s="609"/>
      <c r="BN7" s="610"/>
      <c r="BO7" s="646">
        <v>48.3</v>
      </c>
      <c r="BP7" s="646"/>
      <c r="BQ7" s="646"/>
      <c r="BR7" s="646"/>
      <c r="BS7" s="647">
        <v>293205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3477102</v>
      </c>
      <c r="CS7" s="609"/>
      <c r="CT7" s="609"/>
      <c r="CU7" s="609"/>
      <c r="CV7" s="609"/>
      <c r="CW7" s="609"/>
      <c r="CX7" s="609"/>
      <c r="CY7" s="610"/>
      <c r="CZ7" s="646">
        <v>11.8</v>
      </c>
      <c r="DA7" s="646"/>
      <c r="DB7" s="646"/>
      <c r="DC7" s="646"/>
      <c r="DD7" s="614">
        <v>79717</v>
      </c>
      <c r="DE7" s="609"/>
      <c r="DF7" s="609"/>
      <c r="DG7" s="609"/>
      <c r="DH7" s="609"/>
      <c r="DI7" s="609"/>
      <c r="DJ7" s="609"/>
      <c r="DK7" s="609"/>
      <c r="DL7" s="609"/>
      <c r="DM7" s="609"/>
      <c r="DN7" s="609"/>
      <c r="DO7" s="609"/>
      <c r="DP7" s="610"/>
      <c r="DQ7" s="614">
        <v>2834798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67097</v>
      </c>
      <c r="S8" s="609"/>
      <c r="T8" s="609"/>
      <c r="U8" s="609"/>
      <c r="V8" s="609"/>
      <c r="W8" s="609"/>
      <c r="X8" s="609"/>
      <c r="Y8" s="610"/>
      <c r="Z8" s="646">
        <v>0.2</v>
      </c>
      <c r="AA8" s="646"/>
      <c r="AB8" s="646"/>
      <c r="AC8" s="646"/>
      <c r="AD8" s="647">
        <v>67097</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136681</v>
      </c>
      <c r="BH8" s="609"/>
      <c r="BI8" s="609"/>
      <c r="BJ8" s="609"/>
      <c r="BK8" s="609"/>
      <c r="BL8" s="609"/>
      <c r="BM8" s="609"/>
      <c r="BN8" s="610"/>
      <c r="BO8" s="646">
        <v>1.3</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11844921</v>
      </c>
      <c r="CS8" s="609"/>
      <c r="CT8" s="609"/>
      <c r="CU8" s="609"/>
      <c r="CV8" s="609"/>
      <c r="CW8" s="609"/>
      <c r="CX8" s="609"/>
      <c r="CY8" s="610"/>
      <c r="CZ8" s="646">
        <v>40.299999999999997</v>
      </c>
      <c r="DA8" s="646"/>
      <c r="DB8" s="646"/>
      <c r="DC8" s="646"/>
      <c r="DD8" s="614">
        <v>201536</v>
      </c>
      <c r="DE8" s="609"/>
      <c r="DF8" s="609"/>
      <c r="DG8" s="609"/>
      <c r="DH8" s="609"/>
      <c r="DI8" s="609"/>
      <c r="DJ8" s="609"/>
      <c r="DK8" s="609"/>
      <c r="DL8" s="609"/>
      <c r="DM8" s="609"/>
      <c r="DN8" s="609"/>
      <c r="DO8" s="609"/>
      <c r="DP8" s="610"/>
      <c r="DQ8" s="614">
        <v>6081177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70806</v>
      </c>
      <c r="S9" s="609"/>
      <c r="T9" s="609"/>
      <c r="U9" s="609"/>
      <c r="V9" s="609"/>
      <c r="W9" s="609"/>
      <c r="X9" s="609"/>
      <c r="Y9" s="610"/>
      <c r="Z9" s="646">
        <v>0.2</v>
      </c>
      <c r="AA9" s="646"/>
      <c r="AB9" s="646"/>
      <c r="AC9" s="646"/>
      <c r="AD9" s="647">
        <v>70806</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3700264</v>
      </c>
      <c r="BH9" s="609"/>
      <c r="BI9" s="609"/>
      <c r="BJ9" s="609"/>
      <c r="BK9" s="609"/>
      <c r="BL9" s="609"/>
      <c r="BM9" s="609"/>
      <c r="BN9" s="610"/>
      <c r="BO9" s="646">
        <v>36</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2960778</v>
      </c>
      <c r="CS9" s="609"/>
      <c r="CT9" s="609"/>
      <c r="CU9" s="609"/>
      <c r="CV9" s="609"/>
      <c r="CW9" s="609"/>
      <c r="CX9" s="609"/>
      <c r="CY9" s="610"/>
      <c r="CZ9" s="646">
        <v>10.1</v>
      </c>
      <c r="DA9" s="646"/>
      <c r="DB9" s="646"/>
      <c r="DC9" s="646"/>
      <c r="DD9" s="614">
        <v>302973</v>
      </c>
      <c r="DE9" s="609"/>
      <c r="DF9" s="609"/>
      <c r="DG9" s="609"/>
      <c r="DH9" s="609"/>
      <c r="DI9" s="609"/>
      <c r="DJ9" s="609"/>
      <c r="DK9" s="609"/>
      <c r="DL9" s="609"/>
      <c r="DM9" s="609"/>
      <c r="DN9" s="609"/>
      <c r="DO9" s="609"/>
      <c r="DP9" s="610"/>
      <c r="DQ9" s="614">
        <v>2426151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229720</v>
      </c>
      <c r="BH10" s="609"/>
      <c r="BI10" s="609"/>
      <c r="BJ10" s="609"/>
      <c r="BK10" s="609"/>
      <c r="BL10" s="609"/>
      <c r="BM10" s="609"/>
      <c r="BN10" s="610"/>
      <c r="BO10" s="646">
        <v>2.2000000000000002</v>
      </c>
      <c r="BP10" s="646"/>
      <c r="BQ10" s="646"/>
      <c r="BR10" s="646"/>
      <c r="BS10" s="647">
        <v>38225</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59831</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37730</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1661792</v>
      </c>
      <c r="S11" s="609"/>
      <c r="T11" s="609"/>
      <c r="U11" s="609"/>
      <c r="V11" s="609"/>
      <c r="W11" s="609"/>
      <c r="X11" s="609"/>
      <c r="Y11" s="610"/>
      <c r="Z11" s="611">
        <v>5.4</v>
      </c>
      <c r="AA11" s="612"/>
      <c r="AB11" s="612"/>
      <c r="AC11" s="613"/>
      <c r="AD11" s="614">
        <v>1661792</v>
      </c>
      <c r="AE11" s="609"/>
      <c r="AF11" s="609"/>
      <c r="AG11" s="609"/>
      <c r="AH11" s="609"/>
      <c r="AI11" s="609"/>
      <c r="AJ11" s="609"/>
      <c r="AK11" s="610"/>
      <c r="AL11" s="611">
        <v>10</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895015</v>
      </c>
      <c r="BH11" s="609"/>
      <c r="BI11" s="609"/>
      <c r="BJ11" s="609"/>
      <c r="BK11" s="609"/>
      <c r="BL11" s="609"/>
      <c r="BM11" s="609"/>
      <c r="BN11" s="610"/>
      <c r="BO11" s="646">
        <v>8.6999999999999993</v>
      </c>
      <c r="BP11" s="646"/>
      <c r="BQ11" s="646"/>
      <c r="BR11" s="646"/>
      <c r="BS11" s="647">
        <v>254980</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772981</v>
      </c>
      <c r="CS11" s="609"/>
      <c r="CT11" s="609"/>
      <c r="CU11" s="609"/>
      <c r="CV11" s="609"/>
      <c r="CW11" s="609"/>
      <c r="CX11" s="609"/>
      <c r="CY11" s="610"/>
      <c r="CZ11" s="646">
        <v>2.6</v>
      </c>
      <c r="DA11" s="646"/>
      <c r="DB11" s="646"/>
      <c r="DC11" s="646"/>
      <c r="DD11" s="614">
        <v>336239</v>
      </c>
      <c r="DE11" s="609"/>
      <c r="DF11" s="609"/>
      <c r="DG11" s="609"/>
      <c r="DH11" s="609"/>
      <c r="DI11" s="609"/>
      <c r="DJ11" s="609"/>
      <c r="DK11" s="609"/>
      <c r="DL11" s="609"/>
      <c r="DM11" s="609"/>
      <c r="DN11" s="609"/>
      <c r="DO11" s="609"/>
      <c r="DP11" s="610"/>
      <c r="DQ11" s="614">
        <v>413909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255</v>
      </c>
      <c r="S12" s="609"/>
      <c r="T12" s="609"/>
      <c r="U12" s="609"/>
      <c r="V12" s="609"/>
      <c r="W12" s="609"/>
      <c r="X12" s="609"/>
      <c r="Y12" s="610"/>
      <c r="Z12" s="646">
        <v>0</v>
      </c>
      <c r="AA12" s="646"/>
      <c r="AB12" s="646"/>
      <c r="AC12" s="646"/>
      <c r="AD12" s="647">
        <v>255</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4006096</v>
      </c>
      <c r="BH12" s="609"/>
      <c r="BI12" s="609"/>
      <c r="BJ12" s="609"/>
      <c r="BK12" s="609"/>
      <c r="BL12" s="609"/>
      <c r="BM12" s="609"/>
      <c r="BN12" s="610"/>
      <c r="BO12" s="646">
        <v>39</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887786</v>
      </c>
      <c r="CS12" s="609"/>
      <c r="CT12" s="609"/>
      <c r="CU12" s="609"/>
      <c r="CV12" s="609"/>
      <c r="CW12" s="609"/>
      <c r="CX12" s="609"/>
      <c r="CY12" s="610"/>
      <c r="CZ12" s="646">
        <v>3</v>
      </c>
      <c r="DA12" s="646"/>
      <c r="DB12" s="646"/>
      <c r="DC12" s="646"/>
      <c r="DD12" s="614">
        <v>74053</v>
      </c>
      <c r="DE12" s="609"/>
      <c r="DF12" s="609"/>
      <c r="DG12" s="609"/>
      <c r="DH12" s="609"/>
      <c r="DI12" s="609"/>
      <c r="DJ12" s="609"/>
      <c r="DK12" s="609"/>
      <c r="DL12" s="609"/>
      <c r="DM12" s="609"/>
      <c r="DN12" s="609"/>
      <c r="DO12" s="609"/>
      <c r="DP12" s="610"/>
      <c r="DQ12" s="614">
        <v>544054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3998124</v>
      </c>
      <c r="BH13" s="609"/>
      <c r="BI13" s="609"/>
      <c r="BJ13" s="609"/>
      <c r="BK13" s="609"/>
      <c r="BL13" s="609"/>
      <c r="BM13" s="609"/>
      <c r="BN13" s="610"/>
      <c r="BO13" s="646">
        <v>38.9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2898597</v>
      </c>
      <c r="CS13" s="609"/>
      <c r="CT13" s="609"/>
      <c r="CU13" s="609"/>
      <c r="CV13" s="609"/>
      <c r="CW13" s="609"/>
      <c r="CX13" s="609"/>
      <c r="CY13" s="610"/>
      <c r="CZ13" s="646">
        <v>9.9</v>
      </c>
      <c r="DA13" s="646"/>
      <c r="DB13" s="646"/>
      <c r="DC13" s="646"/>
      <c r="DD13" s="614">
        <v>1130818</v>
      </c>
      <c r="DE13" s="609"/>
      <c r="DF13" s="609"/>
      <c r="DG13" s="609"/>
      <c r="DH13" s="609"/>
      <c r="DI13" s="609"/>
      <c r="DJ13" s="609"/>
      <c r="DK13" s="609"/>
      <c r="DL13" s="609"/>
      <c r="DM13" s="609"/>
      <c r="DN13" s="609"/>
      <c r="DO13" s="609"/>
      <c r="DP13" s="610"/>
      <c r="DQ13" s="614">
        <v>1970182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2733</v>
      </c>
      <c r="S14" s="609"/>
      <c r="T14" s="609"/>
      <c r="U14" s="609"/>
      <c r="V14" s="609"/>
      <c r="W14" s="609"/>
      <c r="X14" s="609"/>
      <c r="Y14" s="610"/>
      <c r="Z14" s="646">
        <v>0</v>
      </c>
      <c r="AA14" s="646"/>
      <c r="AB14" s="646"/>
      <c r="AC14" s="646"/>
      <c r="AD14" s="647">
        <v>2733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252065</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888256</v>
      </c>
      <c r="CS14" s="609"/>
      <c r="CT14" s="609"/>
      <c r="CU14" s="609"/>
      <c r="CV14" s="609"/>
      <c r="CW14" s="609"/>
      <c r="CX14" s="609"/>
      <c r="CY14" s="610"/>
      <c r="CZ14" s="646">
        <v>3</v>
      </c>
      <c r="DA14" s="646"/>
      <c r="DB14" s="646"/>
      <c r="DC14" s="646"/>
      <c r="DD14" s="614" t="s">
        <v>122</v>
      </c>
      <c r="DE14" s="609"/>
      <c r="DF14" s="609"/>
      <c r="DG14" s="609"/>
      <c r="DH14" s="609"/>
      <c r="DI14" s="609"/>
      <c r="DJ14" s="609"/>
      <c r="DK14" s="609"/>
      <c r="DL14" s="609"/>
      <c r="DM14" s="609"/>
      <c r="DN14" s="609"/>
      <c r="DO14" s="609"/>
      <c r="DP14" s="610"/>
      <c r="DQ14" s="614">
        <v>888256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485877</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2894191</v>
      </c>
      <c r="CS15" s="609"/>
      <c r="CT15" s="609"/>
      <c r="CU15" s="609"/>
      <c r="CV15" s="609"/>
      <c r="CW15" s="609"/>
      <c r="CX15" s="609"/>
      <c r="CY15" s="610"/>
      <c r="CZ15" s="646">
        <v>9.9</v>
      </c>
      <c r="DA15" s="646"/>
      <c r="DB15" s="646"/>
      <c r="DC15" s="646"/>
      <c r="DD15" s="614">
        <v>501846</v>
      </c>
      <c r="DE15" s="609"/>
      <c r="DF15" s="609"/>
      <c r="DG15" s="609"/>
      <c r="DH15" s="609"/>
      <c r="DI15" s="609"/>
      <c r="DJ15" s="609"/>
      <c r="DK15" s="609"/>
      <c r="DL15" s="609"/>
      <c r="DM15" s="609"/>
      <c r="DN15" s="609"/>
      <c r="DO15" s="609"/>
      <c r="DP15" s="610"/>
      <c r="DQ15" s="614">
        <v>2423905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31296</v>
      </c>
      <c r="S16" s="609"/>
      <c r="T16" s="609"/>
      <c r="U16" s="609"/>
      <c r="V16" s="609"/>
      <c r="W16" s="609"/>
      <c r="X16" s="609"/>
      <c r="Y16" s="610"/>
      <c r="Z16" s="646">
        <v>0.1</v>
      </c>
      <c r="AA16" s="646"/>
      <c r="AB16" s="646"/>
      <c r="AC16" s="646"/>
      <c r="AD16" s="647">
        <v>31296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213575</v>
      </c>
      <c r="S17" s="609"/>
      <c r="T17" s="609"/>
      <c r="U17" s="609"/>
      <c r="V17" s="609"/>
      <c r="W17" s="609"/>
      <c r="X17" s="609"/>
      <c r="Y17" s="610"/>
      <c r="Z17" s="646">
        <v>0.7</v>
      </c>
      <c r="AA17" s="646"/>
      <c r="AB17" s="646"/>
      <c r="AC17" s="646"/>
      <c r="AD17" s="647">
        <v>213575</v>
      </c>
      <c r="AE17" s="647"/>
      <c r="AF17" s="647"/>
      <c r="AG17" s="647"/>
      <c r="AH17" s="647"/>
      <c r="AI17" s="647"/>
      <c r="AJ17" s="647"/>
      <c r="AK17" s="647"/>
      <c r="AL17" s="611">
        <v>1.3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2448947</v>
      </c>
      <c r="CS17" s="609"/>
      <c r="CT17" s="609"/>
      <c r="CU17" s="609"/>
      <c r="CV17" s="609"/>
      <c r="CW17" s="609"/>
      <c r="CX17" s="609"/>
      <c r="CY17" s="610"/>
      <c r="CZ17" s="646">
        <v>8.3000000000000007</v>
      </c>
      <c r="DA17" s="646"/>
      <c r="DB17" s="646"/>
      <c r="DC17" s="646"/>
      <c r="DD17" s="614" t="s">
        <v>122</v>
      </c>
      <c r="DE17" s="609"/>
      <c r="DF17" s="609"/>
      <c r="DG17" s="609"/>
      <c r="DH17" s="609"/>
      <c r="DI17" s="609"/>
      <c r="DJ17" s="609"/>
      <c r="DK17" s="609"/>
      <c r="DL17" s="609"/>
      <c r="DM17" s="609"/>
      <c r="DN17" s="609"/>
      <c r="DO17" s="609"/>
      <c r="DP17" s="610"/>
      <c r="DQ17" s="614">
        <v>2409099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101321</v>
      </c>
      <c r="S18" s="609"/>
      <c r="T18" s="609"/>
      <c r="U18" s="609"/>
      <c r="V18" s="609"/>
      <c r="W18" s="609"/>
      <c r="X18" s="609"/>
      <c r="Y18" s="610"/>
      <c r="Z18" s="646">
        <v>0.3</v>
      </c>
      <c r="AA18" s="646"/>
      <c r="AB18" s="646"/>
      <c r="AC18" s="646"/>
      <c r="AD18" s="647">
        <v>101321</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81478</v>
      </c>
      <c r="S19" s="609"/>
      <c r="T19" s="609"/>
      <c r="U19" s="609"/>
      <c r="V19" s="609"/>
      <c r="W19" s="609"/>
      <c r="X19" s="609"/>
      <c r="Y19" s="610"/>
      <c r="Z19" s="646">
        <v>0.3</v>
      </c>
      <c r="AA19" s="646"/>
      <c r="AB19" s="646"/>
      <c r="AC19" s="646"/>
      <c r="AD19" s="647">
        <v>81478</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564188</v>
      </c>
      <c r="BH19" s="609"/>
      <c r="BI19" s="609"/>
      <c r="BJ19" s="609"/>
      <c r="BK19" s="609"/>
      <c r="BL19" s="609"/>
      <c r="BM19" s="609"/>
      <c r="BN19" s="610"/>
      <c r="BO19" s="646">
        <v>5.5</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19843</v>
      </c>
      <c r="S20" s="609"/>
      <c r="T20" s="609"/>
      <c r="U20" s="609"/>
      <c r="V20" s="609"/>
      <c r="W20" s="609"/>
      <c r="X20" s="609"/>
      <c r="Y20" s="610"/>
      <c r="Z20" s="646">
        <v>0.1</v>
      </c>
      <c r="AA20" s="646"/>
      <c r="AB20" s="646"/>
      <c r="AC20" s="646"/>
      <c r="AD20" s="647">
        <v>19843</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564188</v>
      </c>
      <c r="BH20" s="609"/>
      <c r="BI20" s="609"/>
      <c r="BJ20" s="609"/>
      <c r="BK20" s="609"/>
      <c r="BL20" s="609"/>
      <c r="BM20" s="609"/>
      <c r="BN20" s="610"/>
      <c r="BO20" s="646">
        <v>5.5</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29363170</v>
      </c>
      <c r="CS20" s="609"/>
      <c r="CT20" s="609"/>
      <c r="CU20" s="609"/>
      <c r="CV20" s="609"/>
      <c r="CW20" s="609"/>
      <c r="CX20" s="609"/>
      <c r="CY20" s="610"/>
      <c r="CZ20" s="646">
        <v>100</v>
      </c>
      <c r="DA20" s="646"/>
      <c r="DB20" s="646"/>
      <c r="DC20" s="646"/>
      <c r="DD20" s="614">
        <v>2627182</v>
      </c>
      <c r="DE20" s="609"/>
      <c r="DF20" s="609"/>
      <c r="DG20" s="609"/>
      <c r="DH20" s="609"/>
      <c r="DI20" s="609"/>
      <c r="DJ20" s="609"/>
      <c r="DK20" s="609"/>
      <c r="DL20" s="609"/>
      <c r="DM20" s="609"/>
      <c r="DN20" s="609"/>
      <c r="DO20" s="609"/>
      <c r="DP20" s="610"/>
      <c r="DQ20" s="614">
        <v>20259041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5467260</v>
      </c>
      <c r="S21" s="609"/>
      <c r="T21" s="609"/>
      <c r="U21" s="609"/>
      <c r="V21" s="609"/>
      <c r="W21" s="609"/>
      <c r="X21" s="609"/>
      <c r="Y21" s="610"/>
      <c r="Z21" s="646">
        <v>17.7</v>
      </c>
      <c r="AA21" s="646"/>
      <c r="AB21" s="646"/>
      <c r="AC21" s="646"/>
      <c r="AD21" s="647">
        <v>4531141</v>
      </c>
      <c r="AE21" s="647"/>
      <c r="AF21" s="647"/>
      <c r="AG21" s="647"/>
      <c r="AH21" s="647"/>
      <c r="AI21" s="647"/>
      <c r="AJ21" s="647"/>
      <c r="AK21" s="647"/>
      <c r="AL21" s="611">
        <v>27.1</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20483</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4531141</v>
      </c>
      <c r="S22" s="609"/>
      <c r="T22" s="609"/>
      <c r="U22" s="609"/>
      <c r="V22" s="609"/>
      <c r="W22" s="609"/>
      <c r="X22" s="609"/>
      <c r="Y22" s="610"/>
      <c r="Z22" s="646">
        <v>14.7</v>
      </c>
      <c r="AA22" s="646"/>
      <c r="AB22" s="646"/>
      <c r="AC22" s="646"/>
      <c r="AD22" s="647">
        <v>4531141</v>
      </c>
      <c r="AE22" s="647"/>
      <c r="AF22" s="647"/>
      <c r="AG22" s="647"/>
      <c r="AH22" s="647"/>
      <c r="AI22" s="647"/>
      <c r="AJ22" s="647"/>
      <c r="AK22" s="647"/>
      <c r="AL22" s="611">
        <v>27.1</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936119</v>
      </c>
      <c r="S23" s="609"/>
      <c r="T23" s="609"/>
      <c r="U23" s="609"/>
      <c r="V23" s="609"/>
      <c r="W23" s="609"/>
      <c r="X23" s="609"/>
      <c r="Y23" s="610"/>
      <c r="Z23" s="646">
        <v>3</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543705</v>
      </c>
      <c r="BH23" s="609"/>
      <c r="BI23" s="609"/>
      <c r="BJ23" s="609"/>
      <c r="BK23" s="609"/>
      <c r="BL23" s="609"/>
      <c r="BM23" s="609"/>
      <c r="BN23" s="610"/>
      <c r="BO23" s="646">
        <v>5.3</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14167825</v>
      </c>
      <c r="CS24" s="664"/>
      <c r="CT24" s="664"/>
      <c r="CU24" s="664"/>
      <c r="CV24" s="664"/>
      <c r="CW24" s="664"/>
      <c r="CX24" s="664"/>
      <c r="CY24" s="689"/>
      <c r="CZ24" s="690">
        <v>48.3</v>
      </c>
      <c r="DA24" s="672"/>
      <c r="DB24" s="672"/>
      <c r="DC24" s="692"/>
      <c r="DD24" s="688">
        <v>8693955</v>
      </c>
      <c r="DE24" s="664"/>
      <c r="DF24" s="664"/>
      <c r="DG24" s="664"/>
      <c r="DH24" s="664"/>
      <c r="DI24" s="664"/>
      <c r="DJ24" s="664"/>
      <c r="DK24" s="689"/>
      <c r="DL24" s="688">
        <v>7899355</v>
      </c>
      <c r="DM24" s="664"/>
      <c r="DN24" s="664"/>
      <c r="DO24" s="664"/>
      <c r="DP24" s="664"/>
      <c r="DQ24" s="664"/>
      <c r="DR24" s="664"/>
      <c r="DS24" s="664"/>
      <c r="DT24" s="664"/>
      <c r="DU24" s="664"/>
      <c r="DV24" s="689"/>
      <c r="DW24" s="690">
        <v>47.3</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18148033</v>
      </c>
      <c r="S25" s="609"/>
      <c r="T25" s="609"/>
      <c r="U25" s="609"/>
      <c r="V25" s="609"/>
      <c r="W25" s="609"/>
      <c r="X25" s="609"/>
      <c r="Y25" s="610"/>
      <c r="Z25" s="646">
        <v>58.7</v>
      </c>
      <c r="AA25" s="646"/>
      <c r="AB25" s="646"/>
      <c r="AC25" s="646"/>
      <c r="AD25" s="647">
        <v>16668209</v>
      </c>
      <c r="AE25" s="647"/>
      <c r="AF25" s="647"/>
      <c r="AG25" s="647"/>
      <c r="AH25" s="647"/>
      <c r="AI25" s="647"/>
      <c r="AJ25" s="647"/>
      <c r="AK25" s="647"/>
      <c r="AL25" s="611">
        <v>99.8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4135107</v>
      </c>
      <c r="CS25" s="621"/>
      <c r="CT25" s="621"/>
      <c r="CU25" s="621"/>
      <c r="CV25" s="621"/>
      <c r="CW25" s="621"/>
      <c r="CX25" s="621"/>
      <c r="CY25" s="622"/>
      <c r="CZ25" s="611">
        <v>14.1</v>
      </c>
      <c r="DA25" s="623"/>
      <c r="DB25" s="623"/>
      <c r="DC25" s="624"/>
      <c r="DD25" s="614">
        <v>3737261</v>
      </c>
      <c r="DE25" s="621"/>
      <c r="DF25" s="621"/>
      <c r="DG25" s="621"/>
      <c r="DH25" s="621"/>
      <c r="DI25" s="621"/>
      <c r="DJ25" s="621"/>
      <c r="DK25" s="622"/>
      <c r="DL25" s="614">
        <v>3547465</v>
      </c>
      <c r="DM25" s="621"/>
      <c r="DN25" s="621"/>
      <c r="DO25" s="621"/>
      <c r="DP25" s="621"/>
      <c r="DQ25" s="621"/>
      <c r="DR25" s="621"/>
      <c r="DS25" s="621"/>
      <c r="DT25" s="621"/>
      <c r="DU25" s="621"/>
      <c r="DV25" s="622"/>
      <c r="DW25" s="611">
        <v>21.2</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6120</v>
      </c>
      <c r="S26" s="609"/>
      <c r="T26" s="609"/>
      <c r="U26" s="609"/>
      <c r="V26" s="609"/>
      <c r="W26" s="609"/>
      <c r="X26" s="609"/>
      <c r="Y26" s="610"/>
      <c r="Z26" s="646">
        <v>0</v>
      </c>
      <c r="AA26" s="646"/>
      <c r="AB26" s="646"/>
      <c r="AC26" s="646"/>
      <c r="AD26" s="647">
        <v>6120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2644545</v>
      </c>
      <c r="CS26" s="609"/>
      <c r="CT26" s="609"/>
      <c r="CU26" s="609"/>
      <c r="CV26" s="609"/>
      <c r="CW26" s="609"/>
      <c r="CX26" s="609"/>
      <c r="CY26" s="610"/>
      <c r="CZ26" s="611">
        <v>9</v>
      </c>
      <c r="DA26" s="623"/>
      <c r="DB26" s="623"/>
      <c r="DC26" s="624"/>
      <c r="DD26" s="614">
        <v>2246699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154264</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10269906</v>
      </c>
      <c r="BH27" s="609"/>
      <c r="BI27" s="609"/>
      <c r="BJ27" s="609"/>
      <c r="BK27" s="609"/>
      <c r="BL27" s="609"/>
      <c r="BM27" s="609"/>
      <c r="BN27" s="610"/>
      <c r="BO27" s="646">
        <v>100</v>
      </c>
      <c r="BP27" s="646"/>
      <c r="BQ27" s="646"/>
      <c r="BR27" s="646"/>
      <c r="BS27" s="647">
        <v>293205</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7584216</v>
      </c>
      <c r="CS27" s="621"/>
      <c r="CT27" s="621"/>
      <c r="CU27" s="621"/>
      <c r="CV27" s="621"/>
      <c r="CW27" s="621"/>
      <c r="CX27" s="621"/>
      <c r="CY27" s="622"/>
      <c r="CZ27" s="611">
        <v>25.8</v>
      </c>
      <c r="DA27" s="623"/>
      <c r="DB27" s="623"/>
      <c r="DC27" s="624"/>
      <c r="DD27" s="614">
        <v>2548040</v>
      </c>
      <c r="DE27" s="621"/>
      <c r="DF27" s="621"/>
      <c r="DG27" s="621"/>
      <c r="DH27" s="621"/>
      <c r="DI27" s="621"/>
      <c r="DJ27" s="621"/>
      <c r="DK27" s="622"/>
      <c r="DL27" s="614">
        <v>1943236</v>
      </c>
      <c r="DM27" s="621"/>
      <c r="DN27" s="621"/>
      <c r="DO27" s="621"/>
      <c r="DP27" s="621"/>
      <c r="DQ27" s="621"/>
      <c r="DR27" s="621"/>
      <c r="DS27" s="621"/>
      <c r="DT27" s="621"/>
      <c r="DU27" s="621"/>
      <c r="DV27" s="622"/>
      <c r="DW27" s="611">
        <v>11.6</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222007</v>
      </c>
      <c r="S28" s="609"/>
      <c r="T28" s="609"/>
      <c r="U28" s="609"/>
      <c r="V28" s="609"/>
      <c r="W28" s="609"/>
      <c r="X28" s="609"/>
      <c r="Y28" s="610"/>
      <c r="Z28" s="646">
        <v>0.7</v>
      </c>
      <c r="AA28" s="646"/>
      <c r="AB28" s="646"/>
      <c r="AC28" s="646"/>
      <c r="AD28" s="647">
        <v>25563</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2448502</v>
      </c>
      <c r="CS28" s="609"/>
      <c r="CT28" s="609"/>
      <c r="CU28" s="609"/>
      <c r="CV28" s="609"/>
      <c r="CW28" s="609"/>
      <c r="CX28" s="609"/>
      <c r="CY28" s="610"/>
      <c r="CZ28" s="611">
        <v>8.3000000000000007</v>
      </c>
      <c r="DA28" s="623"/>
      <c r="DB28" s="623"/>
      <c r="DC28" s="624"/>
      <c r="DD28" s="614">
        <v>2408654</v>
      </c>
      <c r="DE28" s="609"/>
      <c r="DF28" s="609"/>
      <c r="DG28" s="609"/>
      <c r="DH28" s="609"/>
      <c r="DI28" s="609"/>
      <c r="DJ28" s="609"/>
      <c r="DK28" s="610"/>
      <c r="DL28" s="614">
        <v>2408654</v>
      </c>
      <c r="DM28" s="609"/>
      <c r="DN28" s="609"/>
      <c r="DO28" s="609"/>
      <c r="DP28" s="609"/>
      <c r="DQ28" s="609"/>
      <c r="DR28" s="609"/>
      <c r="DS28" s="609"/>
      <c r="DT28" s="609"/>
      <c r="DU28" s="609"/>
      <c r="DV28" s="610"/>
      <c r="DW28" s="611">
        <v>14.4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29878</v>
      </c>
      <c r="S29" s="609"/>
      <c r="T29" s="609"/>
      <c r="U29" s="609"/>
      <c r="V29" s="609"/>
      <c r="W29" s="609"/>
      <c r="X29" s="609"/>
      <c r="Y29" s="610"/>
      <c r="Z29" s="646">
        <v>0.1</v>
      </c>
      <c r="AA29" s="646"/>
      <c r="AB29" s="646"/>
      <c r="AC29" s="646"/>
      <c r="AD29" s="647">
        <v>2</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2448502</v>
      </c>
      <c r="CS29" s="621"/>
      <c r="CT29" s="621"/>
      <c r="CU29" s="621"/>
      <c r="CV29" s="621"/>
      <c r="CW29" s="621"/>
      <c r="CX29" s="621"/>
      <c r="CY29" s="622"/>
      <c r="CZ29" s="611">
        <v>8.3000000000000007</v>
      </c>
      <c r="DA29" s="623"/>
      <c r="DB29" s="623"/>
      <c r="DC29" s="624"/>
      <c r="DD29" s="614">
        <v>2408654</v>
      </c>
      <c r="DE29" s="621"/>
      <c r="DF29" s="621"/>
      <c r="DG29" s="621"/>
      <c r="DH29" s="621"/>
      <c r="DI29" s="621"/>
      <c r="DJ29" s="621"/>
      <c r="DK29" s="622"/>
      <c r="DL29" s="614">
        <v>2408654</v>
      </c>
      <c r="DM29" s="621"/>
      <c r="DN29" s="621"/>
      <c r="DO29" s="621"/>
      <c r="DP29" s="621"/>
      <c r="DQ29" s="621"/>
      <c r="DR29" s="621"/>
      <c r="DS29" s="621"/>
      <c r="DT29" s="621"/>
      <c r="DU29" s="621"/>
      <c r="DV29" s="622"/>
      <c r="DW29" s="611">
        <v>14.4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4930571</v>
      </c>
      <c r="S30" s="609"/>
      <c r="T30" s="609"/>
      <c r="U30" s="609"/>
      <c r="V30" s="609"/>
      <c r="W30" s="609"/>
      <c r="X30" s="609"/>
      <c r="Y30" s="610"/>
      <c r="Z30" s="646">
        <v>16</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2363909</v>
      </c>
      <c r="CS30" s="609"/>
      <c r="CT30" s="609"/>
      <c r="CU30" s="609"/>
      <c r="CV30" s="609"/>
      <c r="CW30" s="609"/>
      <c r="CX30" s="609"/>
      <c r="CY30" s="610"/>
      <c r="CZ30" s="611">
        <v>8.1</v>
      </c>
      <c r="DA30" s="623"/>
      <c r="DB30" s="623"/>
      <c r="DC30" s="624"/>
      <c r="DD30" s="614">
        <v>2325076</v>
      </c>
      <c r="DE30" s="609"/>
      <c r="DF30" s="609"/>
      <c r="DG30" s="609"/>
      <c r="DH30" s="609"/>
      <c r="DI30" s="609"/>
      <c r="DJ30" s="609"/>
      <c r="DK30" s="610"/>
      <c r="DL30" s="614">
        <v>2325076</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98.9</v>
      </c>
      <c r="BH31" s="671"/>
      <c r="BI31" s="671"/>
      <c r="BJ31" s="671"/>
      <c r="BK31" s="671"/>
      <c r="BL31" s="671"/>
      <c r="BM31" s="672">
        <v>94.8</v>
      </c>
      <c r="BN31" s="671"/>
      <c r="BO31" s="671"/>
      <c r="BP31" s="671"/>
      <c r="BQ31" s="673"/>
      <c r="BR31" s="670">
        <v>98.6</v>
      </c>
      <c r="BS31" s="671"/>
      <c r="BT31" s="671"/>
      <c r="BU31" s="671"/>
      <c r="BV31" s="671"/>
      <c r="BW31" s="671"/>
      <c r="BX31" s="672">
        <v>94.1</v>
      </c>
      <c r="BY31" s="671"/>
      <c r="BZ31" s="671"/>
      <c r="CA31" s="671"/>
      <c r="CB31" s="673"/>
      <c r="CD31" s="629"/>
      <c r="CE31" s="630"/>
      <c r="CF31" s="605" t="s">
        <v>300</v>
      </c>
      <c r="CG31" s="606"/>
      <c r="CH31" s="606"/>
      <c r="CI31" s="606"/>
      <c r="CJ31" s="606"/>
      <c r="CK31" s="606"/>
      <c r="CL31" s="606"/>
      <c r="CM31" s="606"/>
      <c r="CN31" s="606"/>
      <c r="CO31" s="606"/>
      <c r="CP31" s="606"/>
      <c r="CQ31" s="607"/>
      <c r="CR31" s="608">
        <v>84593</v>
      </c>
      <c r="CS31" s="621"/>
      <c r="CT31" s="621"/>
      <c r="CU31" s="621"/>
      <c r="CV31" s="621"/>
      <c r="CW31" s="621"/>
      <c r="CX31" s="621"/>
      <c r="CY31" s="622"/>
      <c r="CZ31" s="611">
        <v>0.3</v>
      </c>
      <c r="DA31" s="623"/>
      <c r="DB31" s="623"/>
      <c r="DC31" s="624"/>
      <c r="DD31" s="614">
        <v>83578</v>
      </c>
      <c r="DE31" s="621"/>
      <c r="DF31" s="621"/>
      <c r="DG31" s="621"/>
      <c r="DH31" s="621"/>
      <c r="DI31" s="621"/>
      <c r="DJ31" s="621"/>
      <c r="DK31" s="622"/>
      <c r="DL31" s="614">
        <v>83578</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2593752</v>
      </c>
      <c r="S32" s="609"/>
      <c r="T32" s="609"/>
      <c r="U32" s="609"/>
      <c r="V32" s="609"/>
      <c r="W32" s="609"/>
      <c r="X32" s="609"/>
      <c r="Y32" s="610"/>
      <c r="Z32" s="646">
        <v>8.4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97.5</v>
      </c>
      <c r="BN32" s="621"/>
      <c r="BO32" s="621"/>
      <c r="BP32" s="621"/>
      <c r="BQ32" s="644"/>
      <c r="BR32" s="674">
        <v>98.7</v>
      </c>
      <c r="BS32" s="621"/>
      <c r="BT32" s="621"/>
      <c r="BU32" s="621"/>
      <c r="BV32" s="621"/>
      <c r="BW32" s="621"/>
      <c r="BX32" s="612">
        <v>97.1</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53637</v>
      </c>
      <c r="S33" s="609"/>
      <c r="T33" s="609"/>
      <c r="U33" s="609"/>
      <c r="V33" s="609"/>
      <c r="W33" s="609"/>
      <c r="X33" s="609"/>
      <c r="Y33" s="610"/>
      <c r="Z33" s="646">
        <v>0.2</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98.6</v>
      </c>
      <c r="BH33" s="593"/>
      <c r="BI33" s="593"/>
      <c r="BJ33" s="593"/>
      <c r="BK33" s="593"/>
      <c r="BL33" s="593"/>
      <c r="BM33" s="639">
        <v>91.3</v>
      </c>
      <c r="BN33" s="593"/>
      <c r="BO33" s="593"/>
      <c r="BP33" s="593"/>
      <c r="BQ33" s="656"/>
      <c r="BR33" s="669">
        <v>98.3</v>
      </c>
      <c r="BS33" s="593"/>
      <c r="BT33" s="593"/>
      <c r="BU33" s="593"/>
      <c r="BV33" s="593"/>
      <c r="BW33" s="593"/>
      <c r="BX33" s="639">
        <v>90.5</v>
      </c>
      <c r="BY33" s="593"/>
      <c r="BZ33" s="593"/>
      <c r="CA33" s="593"/>
      <c r="CB33" s="656"/>
      <c r="CD33" s="605" t="s">
        <v>307</v>
      </c>
      <c r="CE33" s="606"/>
      <c r="CF33" s="606"/>
      <c r="CG33" s="606"/>
      <c r="CH33" s="606"/>
      <c r="CI33" s="606"/>
      <c r="CJ33" s="606"/>
      <c r="CK33" s="606"/>
      <c r="CL33" s="606"/>
      <c r="CM33" s="606"/>
      <c r="CN33" s="606"/>
      <c r="CO33" s="606"/>
      <c r="CP33" s="606"/>
      <c r="CQ33" s="607"/>
      <c r="CR33" s="608">
        <v>12568163</v>
      </c>
      <c r="CS33" s="621"/>
      <c r="CT33" s="621"/>
      <c r="CU33" s="621"/>
      <c r="CV33" s="621"/>
      <c r="CW33" s="621"/>
      <c r="CX33" s="621"/>
      <c r="CY33" s="622"/>
      <c r="CZ33" s="611">
        <v>42.8</v>
      </c>
      <c r="DA33" s="623"/>
      <c r="DB33" s="623"/>
      <c r="DC33" s="624"/>
      <c r="DD33" s="614">
        <v>10723818</v>
      </c>
      <c r="DE33" s="621"/>
      <c r="DF33" s="621"/>
      <c r="DG33" s="621"/>
      <c r="DH33" s="621"/>
      <c r="DI33" s="621"/>
      <c r="DJ33" s="621"/>
      <c r="DK33" s="622"/>
      <c r="DL33" s="614">
        <v>7305332</v>
      </c>
      <c r="DM33" s="621"/>
      <c r="DN33" s="621"/>
      <c r="DO33" s="621"/>
      <c r="DP33" s="621"/>
      <c r="DQ33" s="621"/>
      <c r="DR33" s="621"/>
      <c r="DS33" s="621"/>
      <c r="DT33" s="621"/>
      <c r="DU33" s="621"/>
      <c r="DV33" s="622"/>
      <c r="DW33" s="611">
        <v>43.7</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1457457</v>
      </c>
      <c r="S34" s="609"/>
      <c r="T34" s="609"/>
      <c r="U34" s="609"/>
      <c r="V34" s="609"/>
      <c r="W34" s="609"/>
      <c r="X34" s="609"/>
      <c r="Y34" s="610"/>
      <c r="Z34" s="646">
        <v>4.7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3844923</v>
      </c>
      <c r="CS34" s="609"/>
      <c r="CT34" s="609"/>
      <c r="CU34" s="609"/>
      <c r="CV34" s="609"/>
      <c r="CW34" s="609"/>
      <c r="CX34" s="609"/>
      <c r="CY34" s="610"/>
      <c r="CZ34" s="611">
        <v>13.1</v>
      </c>
      <c r="DA34" s="623"/>
      <c r="DB34" s="623"/>
      <c r="DC34" s="624"/>
      <c r="DD34" s="614">
        <v>3136387</v>
      </c>
      <c r="DE34" s="609"/>
      <c r="DF34" s="609"/>
      <c r="DG34" s="609"/>
      <c r="DH34" s="609"/>
      <c r="DI34" s="609"/>
      <c r="DJ34" s="609"/>
      <c r="DK34" s="610"/>
      <c r="DL34" s="614">
        <v>2451463</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24587</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364943</v>
      </c>
      <c r="CS35" s="621"/>
      <c r="CT35" s="621"/>
      <c r="CU35" s="621"/>
      <c r="CV35" s="621"/>
      <c r="CW35" s="621"/>
      <c r="CX35" s="621"/>
      <c r="CY35" s="622"/>
      <c r="CZ35" s="611">
        <v>1.2</v>
      </c>
      <c r="DA35" s="623"/>
      <c r="DB35" s="623"/>
      <c r="DC35" s="624"/>
      <c r="DD35" s="614">
        <v>287828</v>
      </c>
      <c r="DE35" s="621"/>
      <c r="DF35" s="621"/>
      <c r="DG35" s="621"/>
      <c r="DH35" s="621"/>
      <c r="DI35" s="621"/>
      <c r="DJ35" s="621"/>
      <c r="DK35" s="622"/>
      <c r="DL35" s="614">
        <v>274179</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1502292</v>
      </c>
      <c r="S36" s="609"/>
      <c r="T36" s="609"/>
      <c r="U36" s="609"/>
      <c r="V36" s="609"/>
      <c r="W36" s="609"/>
      <c r="X36" s="609"/>
      <c r="Y36" s="610"/>
      <c r="Z36" s="646">
        <v>4.9000000000000004</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3528708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98672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5659947</v>
      </c>
      <c r="CS36" s="609"/>
      <c r="CT36" s="609"/>
      <c r="CU36" s="609"/>
      <c r="CV36" s="609"/>
      <c r="CW36" s="609"/>
      <c r="CX36" s="609"/>
      <c r="CY36" s="610"/>
      <c r="CZ36" s="611">
        <v>19.3</v>
      </c>
      <c r="DA36" s="623"/>
      <c r="DB36" s="623"/>
      <c r="DC36" s="624"/>
      <c r="DD36" s="614">
        <v>5296288</v>
      </c>
      <c r="DE36" s="609"/>
      <c r="DF36" s="609"/>
      <c r="DG36" s="609"/>
      <c r="DH36" s="609"/>
      <c r="DI36" s="609"/>
      <c r="DJ36" s="609"/>
      <c r="DK36" s="610"/>
      <c r="DL36" s="614">
        <v>2844096</v>
      </c>
      <c r="DM36" s="609"/>
      <c r="DN36" s="609"/>
      <c r="DO36" s="609"/>
      <c r="DP36" s="609"/>
      <c r="DQ36" s="609"/>
      <c r="DR36" s="609"/>
      <c r="DS36" s="609"/>
      <c r="DT36" s="609"/>
      <c r="DU36" s="609"/>
      <c r="DV36" s="610"/>
      <c r="DW36" s="611">
        <v>17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726627</v>
      </c>
      <c r="S37" s="609"/>
      <c r="T37" s="609"/>
      <c r="U37" s="609"/>
      <c r="V37" s="609"/>
      <c r="W37" s="609"/>
      <c r="X37" s="609"/>
      <c r="Y37" s="610"/>
      <c r="Z37" s="646">
        <v>2.4</v>
      </c>
      <c r="AA37" s="646"/>
      <c r="AB37" s="646"/>
      <c r="AC37" s="646"/>
      <c r="AD37" s="647">
        <v>198</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954000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79047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2153843</v>
      </c>
      <c r="CS37" s="621"/>
      <c r="CT37" s="621"/>
      <c r="CU37" s="621"/>
      <c r="CV37" s="621"/>
      <c r="CW37" s="621"/>
      <c r="CX37" s="621"/>
      <c r="CY37" s="622"/>
      <c r="CZ37" s="611">
        <v>7.3</v>
      </c>
      <c r="DA37" s="623"/>
      <c r="DB37" s="623"/>
      <c r="DC37" s="624"/>
      <c r="DD37" s="614">
        <v>2152243</v>
      </c>
      <c r="DE37" s="621"/>
      <c r="DF37" s="621"/>
      <c r="DG37" s="621"/>
      <c r="DH37" s="621"/>
      <c r="DI37" s="621"/>
      <c r="DJ37" s="621"/>
      <c r="DK37" s="622"/>
      <c r="DL37" s="614">
        <v>1773167</v>
      </c>
      <c r="DM37" s="621"/>
      <c r="DN37" s="621"/>
      <c r="DO37" s="621"/>
      <c r="DP37" s="621"/>
      <c r="DQ37" s="621"/>
      <c r="DR37" s="621"/>
      <c r="DS37" s="621"/>
      <c r="DT37" s="621"/>
      <c r="DU37" s="621"/>
      <c r="DV37" s="622"/>
      <c r="DW37" s="611">
        <v>10.6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1047900</v>
      </c>
      <c r="S38" s="609"/>
      <c r="T38" s="609"/>
      <c r="U38" s="609"/>
      <c r="V38" s="609"/>
      <c r="W38" s="609"/>
      <c r="X38" s="609"/>
      <c r="Y38" s="610"/>
      <c r="Z38" s="646">
        <v>3.4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280650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7124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2149896</v>
      </c>
      <c r="CS38" s="609"/>
      <c r="CT38" s="609"/>
      <c r="CU38" s="609"/>
      <c r="CV38" s="609"/>
      <c r="CW38" s="609"/>
      <c r="CX38" s="609"/>
      <c r="CY38" s="610"/>
      <c r="CZ38" s="611">
        <v>7.3</v>
      </c>
      <c r="DA38" s="623"/>
      <c r="DB38" s="623"/>
      <c r="DC38" s="624"/>
      <c r="DD38" s="614">
        <v>1767425</v>
      </c>
      <c r="DE38" s="609"/>
      <c r="DF38" s="609"/>
      <c r="DG38" s="609"/>
      <c r="DH38" s="609"/>
      <c r="DI38" s="609"/>
      <c r="DJ38" s="609"/>
      <c r="DK38" s="610"/>
      <c r="DL38" s="614">
        <v>1735594</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144162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10845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256800</v>
      </c>
      <c r="CS39" s="621"/>
      <c r="CT39" s="621"/>
      <c r="CU39" s="621"/>
      <c r="CV39" s="621"/>
      <c r="CW39" s="621"/>
      <c r="CX39" s="621"/>
      <c r="CY39" s="622"/>
      <c r="CZ39" s="611">
        <v>0.9</v>
      </c>
      <c r="DA39" s="623"/>
      <c r="DB39" s="623"/>
      <c r="DC39" s="624"/>
      <c r="DD39" s="614">
        <v>235890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110</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291654</v>
      </c>
      <c r="CS40" s="609"/>
      <c r="CT40" s="609"/>
      <c r="CU40" s="609"/>
      <c r="CV40" s="609"/>
      <c r="CW40" s="609"/>
      <c r="CX40" s="609"/>
      <c r="CY40" s="610"/>
      <c r="CZ40" s="611">
        <v>1</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30897125</v>
      </c>
      <c r="S41" s="633"/>
      <c r="T41" s="633"/>
      <c r="U41" s="633"/>
      <c r="V41" s="633"/>
      <c r="W41" s="633"/>
      <c r="X41" s="633"/>
      <c r="Y41" s="636"/>
      <c r="Z41" s="637">
        <v>100</v>
      </c>
      <c r="AA41" s="637"/>
      <c r="AB41" s="637"/>
      <c r="AC41" s="637"/>
      <c r="AD41" s="638">
        <v>16700092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438078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1711818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379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2627182</v>
      </c>
      <c r="CS42" s="621"/>
      <c r="CT42" s="621"/>
      <c r="CU42" s="621"/>
      <c r="CV42" s="621"/>
      <c r="CW42" s="621"/>
      <c r="CX42" s="621"/>
      <c r="CY42" s="622"/>
      <c r="CZ42" s="611">
        <v>8.9</v>
      </c>
      <c r="DA42" s="623"/>
      <c r="DB42" s="623"/>
      <c r="DC42" s="624"/>
      <c r="DD42" s="614">
        <v>841268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11825</v>
      </c>
      <c r="CS43" s="621"/>
      <c r="CT43" s="621"/>
      <c r="CU43" s="621"/>
      <c r="CV43" s="621"/>
      <c r="CW43" s="621"/>
      <c r="CX43" s="621"/>
      <c r="CY43" s="622"/>
      <c r="CZ43" s="611">
        <v>0</v>
      </c>
      <c r="DA43" s="623"/>
      <c r="DB43" s="623"/>
      <c r="DC43" s="624"/>
      <c r="DD43" s="614">
        <v>804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2627182</v>
      </c>
      <c r="CS44" s="609"/>
      <c r="CT44" s="609"/>
      <c r="CU44" s="609"/>
      <c r="CV44" s="609"/>
      <c r="CW44" s="609"/>
      <c r="CX44" s="609"/>
      <c r="CY44" s="610"/>
      <c r="CZ44" s="611">
        <v>8.9</v>
      </c>
      <c r="DA44" s="612"/>
      <c r="DB44" s="612"/>
      <c r="DC44" s="613"/>
      <c r="DD44" s="614">
        <v>841268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730179</v>
      </c>
      <c r="CS45" s="621"/>
      <c r="CT45" s="621"/>
      <c r="CU45" s="621"/>
      <c r="CV45" s="621"/>
      <c r="CW45" s="621"/>
      <c r="CX45" s="621"/>
      <c r="CY45" s="622"/>
      <c r="CZ45" s="611">
        <v>2.5</v>
      </c>
      <c r="DA45" s="623"/>
      <c r="DB45" s="623"/>
      <c r="DC45" s="624"/>
      <c r="DD45" s="614">
        <v>80544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1695619</v>
      </c>
      <c r="CS46" s="609"/>
      <c r="CT46" s="609"/>
      <c r="CU46" s="609"/>
      <c r="CV46" s="609"/>
      <c r="CW46" s="609"/>
      <c r="CX46" s="609"/>
      <c r="CY46" s="610"/>
      <c r="CZ46" s="611">
        <v>5.8</v>
      </c>
      <c r="DA46" s="612"/>
      <c r="DB46" s="612"/>
      <c r="DC46" s="613"/>
      <c r="DD46" s="614">
        <v>646972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29363170</v>
      </c>
      <c r="CS49" s="593"/>
      <c r="CT49" s="593"/>
      <c r="CU49" s="593"/>
      <c r="CV49" s="593"/>
      <c r="CW49" s="593"/>
      <c r="CX49" s="593"/>
      <c r="CY49" s="594"/>
      <c r="CZ49" s="595">
        <v>100</v>
      </c>
      <c r="DA49" s="596"/>
      <c r="DB49" s="596"/>
      <c r="DC49" s="597"/>
      <c r="DD49" s="598">
        <v>20259041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QoBPkJQncsbcQBWry9eFCVhKCwQdwSRGuB9S0kRVo7qsfjSUGQRRU9Nh/NveJrZFSZYm20u2pWwz4mbM6I9Xg==" saltValue="iieenvoS0ULfu2wgc6QO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31199</v>
      </c>
      <c r="R7" s="1090"/>
      <c r="S7" s="1090"/>
      <c r="T7" s="1090"/>
      <c r="U7" s="1090"/>
      <c r="V7" s="1090">
        <v>29665</v>
      </c>
      <c r="W7" s="1090"/>
      <c r="X7" s="1090"/>
      <c r="Y7" s="1090"/>
      <c r="Z7" s="1090"/>
      <c r="AA7" s="1090">
        <v>1534</v>
      </c>
      <c r="AB7" s="1090"/>
      <c r="AC7" s="1090"/>
      <c r="AD7" s="1090"/>
      <c r="AE7" s="1091"/>
      <c r="AF7" s="1092">
        <v>1335</v>
      </c>
      <c r="AG7" s="1093"/>
      <c r="AH7" s="1093"/>
      <c r="AI7" s="1093"/>
      <c r="AJ7" s="1094"/>
      <c r="AK7" s="1095" t="s">
        <v>548</v>
      </c>
      <c r="AL7" s="1096"/>
      <c r="AM7" s="1096"/>
      <c r="AN7" s="1096"/>
      <c r="AO7" s="1096"/>
      <c r="AP7" s="1096">
        <v>22631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30897</v>
      </c>
      <c r="R23" s="1048"/>
      <c r="S23" s="1048"/>
      <c r="T23" s="1048"/>
      <c r="U23" s="1048"/>
      <c r="V23" s="1048">
        <v>29363</v>
      </c>
      <c r="W23" s="1048"/>
      <c r="X23" s="1048"/>
      <c r="Y23" s="1048"/>
      <c r="Z23" s="1048"/>
      <c r="AA23" s="1048">
        <v>1534</v>
      </c>
      <c r="AB23" s="1048"/>
      <c r="AC23" s="1048"/>
      <c r="AD23" s="1048"/>
      <c r="AE23" s="1055"/>
      <c r="AF23" s="1056">
        <v>1335</v>
      </c>
      <c r="AG23" s="1048"/>
      <c r="AH23" s="1048"/>
      <c r="AI23" s="1048"/>
      <c r="AJ23" s="1057"/>
      <c r="AK23" s="1058"/>
      <c r="AL23" s="1059"/>
      <c r="AM23" s="1059"/>
      <c r="AN23" s="1059"/>
      <c r="AO23" s="1059"/>
      <c r="AP23" s="1048">
        <v>22631</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5951</v>
      </c>
      <c r="R28" s="1038"/>
      <c r="S28" s="1038"/>
      <c r="T28" s="1038"/>
      <c r="U28" s="1038"/>
      <c r="V28" s="1038">
        <v>5852</v>
      </c>
      <c r="W28" s="1038"/>
      <c r="X28" s="1038"/>
      <c r="Y28" s="1038"/>
      <c r="Z28" s="1038"/>
      <c r="AA28" s="1038">
        <v>99</v>
      </c>
      <c r="AB28" s="1038"/>
      <c r="AC28" s="1038"/>
      <c r="AD28" s="1038"/>
      <c r="AE28" s="1039"/>
      <c r="AF28" s="1040">
        <v>99</v>
      </c>
      <c r="AG28" s="1038"/>
      <c r="AH28" s="1038"/>
      <c r="AI28" s="1038"/>
      <c r="AJ28" s="1041"/>
      <c r="AK28" s="1029">
        <v>438</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979</v>
      </c>
      <c r="R29" s="1026"/>
      <c r="S29" s="1026"/>
      <c r="T29" s="1026"/>
      <c r="U29" s="1026"/>
      <c r="V29" s="1026">
        <v>976</v>
      </c>
      <c r="W29" s="1026"/>
      <c r="X29" s="1026"/>
      <c r="Y29" s="1026"/>
      <c r="Z29" s="1026"/>
      <c r="AA29" s="1026">
        <v>3</v>
      </c>
      <c r="AB29" s="1026"/>
      <c r="AC29" s="1026"/>
      <c r="AD29" s="1026"/>
      <c r="AE29" s="1027"/>
      <c r="AF29" s="1022">
        <v>3</v>
      </c>
      <c r="AG29" s="1023"/>
      <c r="AH29" s="1023"/>
      <c r="AI29" s="1023"/>
      <c r="AJ29" s="1024"/>
      <c r="AK29" s="967">
        <v>174</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6080</v>
      </c>
      <c r="R30" s="1026"/>
      <c r="S30" s="1026"/>
      <c r="T30" s="1026"/>
      <c r="U30" s="1026"/>
      <c r="V30" s="1026">
        <v>5904</v>
      </c>
      <c r="W30" s="1026"/>
      <c r="X30" s="1026"/>
      <c r="Y30" s="1026"/>
      <c r="Z30" s="1026"/>
      <c r="AA30" s="1026">
        <v>176</v>
      </c>
      <c r="AB30" s="1026"/>
      <c r="AC30" s="1026"/>
      <c r="AD30" s="1026"/>
      <c r="AE30" s="1027"/>
      <c r="AF30" s="1022">
        <v>176</v>
      </c>
      <c r="AG30" s="1023"/>
      <c r="AH30" s="1023"/>
      <c r="AI30" s="1023"/>
      <c r="AJ30" s="1024"/>
      <c r="AK30" s="967">
        <v>888</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1231</v>
      </c>
      <c r="R31" s="1026"/>
      <c r="S31" s="1026"/>
      <c r="T31" s="1026"/>
      <c r="U31" s="1026"/>
      <c r="V31" s="1026">
        <v>1367</v>
      </c>
      <c r="W31" s="1026"/>
      <c r="X31" s="1026"/>
      <c r="Y31" s="1026"/>
      <c r="Z31" s="1026"/>
      <c r="AA31" s="1026">
        <v>-136</v>
      </c>
      <c r="AB31" s="1026"/>
      <c r="AC31" s="1026"/>
      <c r="AD31" s="1026"/>
      <c r="AE31" s="1027"/>
      <c r="AF31" s="1022">
        <v>1128</v>
      </c>
      <c r="AG31" s="1023"/>
      <c r="AH31" s="1023"/>
      <c r="AI31" s="1023"/>
      <c r="AJ31" s="1024"/>
      <c r="AK31" s="967">
        <v>196</v>
      </c>
      <c r="AL31" s="958"/>
      <c r="AM31" s="958"/>
      <c r="AN31" s="958"/>
      <c r="AO31" s="958"/>
      <c r="AP31" s="958">
        <v>3135</v>
      </c>
      <c r="AQ31" s="958"/>
      <c r="AR31" s="958"/>
      <c r="AS31" s="958"/>
      <c r="AT31" s="958"/>
      <c r="AU31" s="958">
        <v>273</v>
      </c>
      <c r="AV31" s="958"/>
      <c r="AW31" s="958"/>
      <c r="AX31" s="958"/>
      <c r="AY31" s="958"/>
      <c r="AZ31" s="1028" t="s">
        <v>549</v>
      </c>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2015</v>
      </c>
      <c r="R32" s="1026"/>
      <c r="S32" s="1026"/>
      <c r="T32" s="1026"/>
      <c r="U32" s="1026"/>
      <c r="V32" s="1026">
        <v>1914</v>
      </c>
      <c r="W32" s="1026"/>
      <c r="X32" s="1026"/>
      <c r="Y32" s="1026"/>
      <c r="Z32" s="1026"/>
      <c r="AA32" s="1026">
        <v>100</v>
      </c>
      <c r="AB32" s="1026"/>
      <c r="AC32" s="1026"/>
      <c r="AD32" s="1026"/>
      <c r="AE32" s="1027"/>
      <c r="AF32" s="1022">
        <v>452</v>
      </c>
      <c r="AG32" s="1023"/>
      <c r="AH32" s="1023"/>
      <c r="AI32" s="1023"/>
      <c r="AJ32" s="1024"/>
      <c r="AK32" s="967">
        <v>457</v>
      </c>
      <c r="AL32" s="958"/>
      <c r="AM32" s="958"/>
      <c r="AN32" s="958"/>
      <c r="AO32" s="958"/>
      <c r="AP32" s="958">
        <v>15521</v>
      </c>
      <c r="AQ32" s="958"/>
      <c r="AR32" s="958"/>
      <c r="AS32" s="958"/>
      <c r="AT32" s="958"/>
      <c r="AU32" s="958">
        <v>5913</v>
      </c>
      <c r="AV32" s="958"/>
      <c r="AW32" s="958"/>
      <c r="AX32" s="958"/>
      <c r="AY32" s="958"/>
      <c r="AZ32" s="1028" t="s">
        <v>549</v>
      </c>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366</v>
      </c>
      <c r="R33" s="1026"/>
      <c r="S33" s="1026"/>
      <c r="T33" s="1026"/>
      <c r="U33" s="1026"/>
      <c r="V33" s="1026">
        <v>365</v>
      </c>
      <c r="W33" s="1026"/>
      <c r="X33" s="1026"/>
      <c r="Y33" s="1026"/>
      <c r="Z33" s="1026"/>
      <c r="AA33" s="1026">
        <v>0</v>
      </c>
      <c r="AB33" s="1026"/>
      <c r="AC33" s="1026"/>
      <c r="AD33" s="1026"/>
      <c r="AE33" s="1027"/>
      <c r="AF33" s="1022">
        <v>179</v>
      </c>
      <c r="AG33" s="1023"/>
      <c r="AH33" s="1023"/>
      <c r="AI33" s="1023"/>
      <c r="AJ33" s="1024"/>
      <c r="AK33" s="967">
        <v>106</v>
      </c>
      <c r="AL33" s="958"/>
      <c r="AM33" s="958"/>
      <c r="AN33" s="958"/>
      <c r="AO33" s="958"/>
      <c r="AP33" s="958">
        <v>1415</v>
      </c>
      <c r="AQ33" s="958"/>
      <c r="AR33" s="958"/>
      <c r="AS33" s="958"/>
      <c r="AT33" s="958"/>
      <c r="AU33" s="958">
        <v>641</v>
      </c>
      <c r="AV33" s="958"/>
      <c r="AW33" s="958"/>
      <c r="AX33" s="958"/>
      <c r="AY33" s="958"/>
      <c r="AZ33" s="1028" t="s">
        <v>549</v>
      </c>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51</v>
      </c>
      <c r="R34" s="1026"/>
      <c r="S34" s="1026"/>
      <c r="T34" s="1026"/>
      <c r="U34" s="1026"/>
      <c r="V34" s="1026">
        <v>2</v>
      </c>
      <c r="W34" s="1026"/>
      <c r="X34" s="1026"/>
      <c r="Y34" s="1026"/>
      <c r="Z34" s="1026"/>
      <c r="AA34" s="1026">
        <v>49</v>
      </c>
      <c r="AB34" s="1026"/>
      <c r="AC34" s="1026"/>
      <c r="AD34" s="1026"/>
      <c r="AE34" s="1027"/>
      <c r="AF34" s="1022">
        <v>49</v>
      </c>
      <c r="AG34" s="1023"/>
      <c r="AH34" s="1023"/>
      <c r="AI34" s="1023"/>
      <c r="AJ34" s="1024"/>
      <c r="AK34" s="967" t="s">
        <v>548</v>
      </c>
      <c r="AL34" s="958"/>
      <c r="AM34" s="958"/>
      <c r="AN34" s="958"/>
      <c r="AO34" s="958"/>
      <c r="AP34" s="958" t="s">
        <v>548</v>
      </c>
      <c r="AQ34" s="958"/>
      <c r="AR34" s="958"/>
      <c r="AS34" s="958"/>
      <c r="AT34" s="958"/>
      <c r="AU34" s="958" t="s">
        <v>548</v>
      </c>
      <c r="AV34" s="958"/>
      <c r="AW34" s="958"/>
      <c r="AX34" s="958"/>
      <c r="AY34" s="958"/>
      <c r="AZ34" s="1028" t="s">
        <v>548</v>
      </c>
      <c r="BA34" s="1028"/>
      <c r="BB34" s="1028"/>
      <c r="BC34" s="1028"/>
      <c r="BD34" s="1028"/>
      <c r="BE34" s="959" t="s">
        <v>396</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2085</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420</v>
      </c>
      <c r="R68" s="969"/>
      <c r="S68" s="969"/>
      <c r="T68" s="969"/>
      <c r="U68" s="969"/>
      <c r="V68" s="969">
        <v>423</v>
      </c>
      <c r="W68" s="969"/>
      <c r="X68" s="969"/>
      <c r="Y68" s="969"/>
      <c r="Z68" s="969"/>
      <c r="AA68" s="969">
        <v>-3</v>
      </c>
      <c r="AB68" s="969"/>
      <c r="AC68" s="969"/>
      <c r="AD68" s="969"/>
      <c r="AE68" s="969"/>
      <c r="AF68" s="969">
        <v>211</v>
      </c>
      <c r="AG68" s="969"/>
      <c r="AH68" s="969"/>
      <c r="AI68" s="969"/>
      <c r="AJ68" s="969"/>
      <c r="AK68" s="969">
        <v>217</v>
      </c>
      <c r="AL68" s="969"/>
      <c r="AM68" s="969"/>
      <c r="AN68" s="969"/>
      <c r="AO68" s="969"/>
      <c r="AP68" s="969">
        <v>1056</v>
      </c>
      <c r="AQ68" s="969"/>
      <c r="AR68" s="969"/>
      <c r="AS68" s="969"/>
      <c r="AT68" s="969"/>
      <c r="AU68" s="969">
        <v>1056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875</v>
      </c>
      <c r="R69" s="958"/>
      <c r="S69" s="958"/>
      <c r="T69" s="958"/>
      <c r="U69" s="958"/>
      <c r="V69" s="958">
        <v>793</v>
      </c>
      <c r="W69" s="958"/>
      <c r="X69" s="958"/>
      <c r="Y69" s="958"/>
      <c r="Z69" s="958"/>
      <c r="AA69" s="958">
        <v>82</v>
      </c>
      <c r="AB69" s="958"/>
      <c r="AC69" s="958"/>
      <c r="AD69" s="958"/>
      <c r="AE69" s="958"/>
      <c r="AF69" s="958">
        <v>47</v>
      </c>
      <c r="AG69" s="958"/>
      <c r="AH69" s="958"/>
      <c r="AI69" s="958"/>
      <c r="AJ69" s="958"/>
      <c r="AK69" s="958">
        <v>0</v>
      </c>
      <c r="AL69" s="958"/>
      <c r="AM69" s="958"/>
      <c r="AN69" s="958"/>
      <c r="AO69" s="958"/>
      <c r="AP69" s="958" t="s">
        <v>549</v>
      </c>
      <c r="AQ69" s="958"/>
      <c r="AR69" s="958"/>
      <c r="AS69" s="958"/>
      <c r="AT69" s="958"/>
      <c r="AU69" s="958" t="s">
        <v>559</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2475</v>
      </c>
      <c r="R70" s="958"/>
      <c r="S70" s="958"/>
      <c r="T70" s="958"/>
      <c r="U70" s="958"/>
      <c r="V70" s="958">
        <v>2381</v>
      </c>
      <c r="W70" s="958"/>
      <c r="X70" s="958"/>
      <c r="Y70" s="958"/>
      <c r="Z70" s="958"/>
      <c r="AA70" s="958">
        <v>94</v>
      </c>
      <c r="AB70" s="958"/>
      <c r="AC70" s="958"/>
      <c r="AD70" s="958"/>
      <c r="AE70" s="958"/>
      <c r="AF70" s="958">
        <v>94</v>
      </c>
      <c r="AG70" s="958"/>
      <c r="AH70" s="958"/>
      <c r="AI70" s="958"/>
      <c r="AJ70" s="958"/>
      <c r="AK70" s="958">
        <v>107</v>
      </c>
      <c r="AL70" s="958"/>
      <c r="AM70" s="958"/>
      <c r="AN70" s="958"/>
      <c r="AO70" s="958"/>
      <c r="AP70" s="958">
        <v>1141</v>
      </c>
      <c r="AQ70" s="958"/>
      <c r="AR70" s="958"/>
      <c r="AS70" s="958"/>
      <c r="AT70" s="958"/>
      <c r="AU70" s="958">
        <v>596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553</v>
      </c>
      <c r="C71" s="962"/>
      <c r="D71" s="962"/>
      <c r="E71" s="962"/>
      <c r="F71" s="962"/>
      <c r="G71" s="962"/>
      <c r="H71" s="962"/>
      <c r="I71" s="962"/>
      <c r="J71" s="962"/>
      <c r="K71" s="962"/>
      <c r="L71" s="962"/>
      <c r="M71" s="962"/>
      <c r="N71" s="962"/>
      <c r="O71" s="962"/>
      <c r="P71" s="963"/>
      <c r="Q71" s="964">
        <v>1678</v>
      </c>
      <c r="R71" s="958"/>
      <c r="S71" s="958"/>
      <c r="T71" s="958"/>
      <c r="U71" s="958"/>
      <c r="V71" s="958">
        <v>1627</v>
      </c>
      <c r="W71" s="958"/>
      <c r="X71" s="958"/>
      <c r="Y71" s="958"/>
      <c r="Z71" s="958"/>
      <c r="AA71" s="958">
        <v>51</v>
      </c>
      <c r="AB71" s="958"/>
      <c r="AC71" s="958"/>
      <c r="AD71" s="958"/>
      <c r="AE71" s="958"/>
      <c r="AF71" s="958">
        <v>51</v>
      </c>
      <c r="AG71" s="958"/>
      <c r="AH71" s="958"/>
      <c r="AI71" s="958"/>
      <c r="AJ71" s="958"/>
      <c r="AK71" s="958">
        <v>0</v>
      </c>
      <c r="AL71" s="958"/>
      <c r="AM71" s="958"/>
      <c r="AN71" s="958"/>
      <c r="AO71" s="958"/>
      <c r="AP71" s="958">
        <v>1228</v>
      </c>
      <c r="AQ71" s="958"/>
      <c r="AR71" s="958"/>
      <c r="AS71" s="958"/>
      <c r="AT71" s="958"/>
      <c r="AU71" s="958">
        <v>860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554</v>
      </c>
      <c r="C72" s="962"/>
      <c r="D72" s="962"/>
      <c r="E72" s="962"/>
      <c r="F72" s="962"/>
      <c r="G72" s="962"/>
      <c r="H72" s="962"/>
      <c r="I72" s="962"/>
      <c r="J72" s="962"/>
      <c r="K72" s="962"/>
      <c r="L72" s="962"/>
      <c r="M72" s="962"/>
      <c r="N72" s="962"/>
      <c r="O72" s="962"/>
      <c r="P72" s="963"/>
      <c r="Q72" s="964">
        <v>4853</v>
      </c>
      <c r="R72" s="958"/>
      <c r="S72" s="958"/>
      <c r="T72" s="958"/>
      <c r="U72" s="958"/>
      <c r="V72" s="958">
        <v>3922</v>
      </c>
      <c r="W72" s="958"/>
      <c r="X72" s="958"/>
      <c r="Y72" s="958"/>
      <c r="Z72" s="958"/>
      <c r="AA72" s="958">
        <v>931</v>
      </c>
      <c r="AB72" s="958"/>
      <c r="AC72" s="958"/>
      <c r="AD72" s="958"/>
      <c r="AE72" s="958"/>
      <c r="AF72" s="958">
        <v>931</v>
      </c>
      <c r="AG72" s="958"/>
      <c r="AH72" s="958"/>
      <c r="AI72" s="958"/>
      <c r="AJ72" s="958"/>
      <c r="AK72" s="958">
        <v>0</v>
      </c>
      <c r="AL72" s="958"/>
      <c r="AM72" s="958"/>
      <c r="AN72" s="958"/>
      <c r="AO72" s="958"/>
      <c r="AP72" s="958" t="s">
        <v>549</v>
      </c>
      <c r="AQ72" s="958"/>
      <c r="AR72" s="958"/>
      <c r="AS72" s="958"/>
      <c r="AT72" s="958"/>
      <c r="AU72" s="958" t="s">
        <v>559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78</v>
      </c>
      <c r="R73" s="958"/>
      <c r="S73" s="958"/>
      <c r="T73" s="958"/>
      <c r="U73" s="958"/>
      <c r="V73" s="958">
        <v>74</v>
      </c>
      <c r="W73" s="958"/>
      <c r="X73" s="958"/>
      <c r="Y73" s="958"/>
      <c r="Z73" s="958"/>
      <c r="AA73" s="958">
        <v>4</v>
      </c>
      <c r="AB73" s="958"/>
      <c r="AC73" s="958"/>
      <c r="AD73" s="958"/>
      <c r="AE73" s="958"/>
      <c r="AF73" s="958">
        <v>4</v>
      </c>
      <c r="AG73" s="958"/>
      <c r="AH73" s="958"/>
      <c r="AI73" s="958"/>
      <c r="AJ73" s="958"/>
      <c r="AK73" s="958">
        <v>11</v>
      </c>
      <c r="AL73" s="958"/>
      <c r="AM73" s="958"/>
      <c r="AN73" s="958"/>
      <c r="AO73" s="958"/>
      <c r="AP73" s="958" t="s">
        <v>559</v>
      </c>
      <c r="AQ73" s="958"/>
      <c r="AR73" s="958"/>
      <c r="AS73" s="958"/>
      <c r="AT73" s="958"/>
      <c r="AU73" s="958" t="s">
        <v>559</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510</v>
      </c>
      <c r="R74" s="958"/>
      <c r="S74" s="958"/>
      <c r="T74" s="958"/>
      <c r="U74" s="958"/>
      <c r="V74" s="958">
        <v>455</v>
      </c>
      <c r="W74" s="958"/>
      <c r="X74" s="958"/>
      <c r="Y74" s="958"/>
      <c r="Z74" s="958"/>
      <c r="AA74" s="958">
        <v>55</v>
      </c>
      <c r="AB74" s="958"/>
      <c r="AC74" s="958"/>
      <c r="AD74" s="958"/>
      <c r="AE74" s="958"/>
      <c r="AF74" s="958">
        <v>55</v>
      </c>
      <c r="AG74" s="958"/>
      <c r="AH74" s="958"/>
      <c r="AI74" s="958"/>
      <c r="AJ74" s="958"/>
      <c r="AK74" s="958">
        <v>0</v>
      </c>
      <c r="AL74" s="958"/>
      <c r="AM74" s="958"/>
      <c r="AN74" s="958"/>
      <c r="AO74" s="958"/>
      <c r="AP74" s="958" t="s">
        <v>549</v>
      </c>
      <c r="AQ74" s="958"/>
      <c r="AR74" s="958"/>
      <c r="AS74" s="958"/>
      <c r="AT74" s="958"/>
      <c r="AU74" s="958" t="s">
        <v>559</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557</v>
      </c>
      <c r="C75" s="962"/>
      <c r="D75" s="962"/>
      <c r="E75" s="962"/>
      <c r="F75" s="962"/>
      <c r="G75" s="962"/>
      <c r="H75" s="962"/>
      <c r="I75" s="962"/>
      <c r="J75" s="962"/>
      <c r="K75" s="962"/>
      <c r="L75" s="962"/>
      <c r="M75" s="962"/>
      <c r="N75" s="962"/>
      <c r="O75" s="962"/>
      <c r="P75" s="963"/>
      <c r="Q75" s="965">
        <v>113047</v>
      </c>
      <c r="R75" s="966"/>
      <c r="S75" s="966"/>
      <c r="T75" s="966"/>
      <c r="U75" s="967"/>
      <c r="V75" s="968">
        <v>111097</v>
      </c>
      <c r="W75" s="966"/>
      <c r="X75" s="966"/>
      <c r="Y75" s="966"/>
      <c r="Z75" s="967"/>
      <c r="AA75" s="968">
        <v>1950</v>
      </c>
      <c r="AB75" s="966"/>
      <c r="AC75" s="966"/>
      <c r="AD75" s="966"/>
      <c r="AE75" s="967"/>
      <c r="AF75" s="968">
        <v>1949</v>
      </c>
      <c r="AG75" s="966"/>
      <c r="AH75" s="966"/>
      <c r="AI75" s="966"/>
      <c r="AJ75" s="967"/>
      <c r="AK75" s="968">
        <v>42</v>
      </c>
      <c r="AL75" s="966"/>
      <c r="AM75" s="966"/>
      <c r="AN75" s="966"/>
      <c r="AO75" s="967"/>
      <c r="AP75" s="968" t="s">
        <v>559</v>
      </c>
      <c r="AQ75" s="966"/>
      <c r="AR75" s="966"/>
      <c r="AS75" s="966"/>
      <c r="AT75" s="967"/>
      <c r="AU75" s="968" t="s">
        <v>559</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558</v>
      </c>
      <c r="C76" s="962"/>
      <c r="D76" s="962"/>
      <c r="E76" s="962"/>
      <c r="F76" s="962"/>
      <c r="G76" s="962"/>
      <c r="H76" s="962"/>
      <c r="I76" s="962"/>
      <c r="J76" s="962"/>
      <c r="K76" s="962"/>
      <c r="L76" s="962"/>
      <c r="M76" s="962"/>
      <c r="N76" s="962"/>
      <c r="O76" s="962"/>
      <c r="P76" s="963"/>
      <c r="Q76" s="965">
        <v>116</v>
      </c>
      <c r="R76" s="966"/>
      <c r="S76" s="966"/>
      <c r="T76" s="966"/>
      <c r="U76" s="967"/>
      <c r="V76" s="968">
        <v>111</v>
      </c>
      <c r="W76" s="966"/>
      <c r="X76" s="966"/>
      <c r="Y76" s="966"/>
      <c r="Z76" s="967"/>
      <c r="AA76" s="968">
        <v>5</v>
      </c>
      <c r="AB76" s="966"/>
      <c r="AC76" s="966"/>
      <c r="AD76" s="966"/>
      <c r="AE76" s="967"/>
      <c r="AF76" s="968">
        <v>5</v>
      </c>
      <c r="AG76" s="966"/>
      <c r="AH76" s="966"/>
      <c r="AI76" s="966"/>
      <c r="AJ76" s="967"/>
      <c r="AK76" s="968">
        <v>5</v>
      </c>
      <c r="AL76" s="966"/>
      <c r="AM76" s="966"/>
      <c r="AN76" s="966"/>
      <c r="AO76" s="967"/>
      <c r="AP76" s="968" t="s">
        <v>559</v>
      </c>
      <c r="AQ76" s="966"/>
      <c r="AR76" s="966"/>
      <c r="AS76" s="966"/>
      <c r="AT76" s="967"/>
      <c r="AU76" s="968" t="s">
        <v>559</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2347826</v>
      </c>
      <c r="AB110" s="876"/>
      <c r="AC110" s="876"/>
      <c r="AD110" s="876"/>
      <c r="AE110" s="877"/>
      <c r="AF110" s="878">
        <v>2302684</v>
      </c>
      <c r="AG110" s="876"/>
      <c r="AH110" s="876"/>
      <c r="AI110" s="876"/>
      <c r="AJ110" s="877"/>
      <c r="AK110" s="878">
        <v>2248502</v>
      </c>
      <c r="AL110" s="876"/>
      <c r="AM110" s="876"/>
      <c r="AN110" s="876"/>
      <c r="AO110" s="877"/>
      <c r="AP110" s="879">
        <v>16.399999999999999</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25170457</v>
      </c>
      <c r="BR110" s="829"/>
      <c r="BS110" s="829"/>
      <c r="BT110" s="829"/>
      <c r="BU110" s="829"/>
      <c r="BV110" s="829">
        <v>23946733</v>
      </c>
      <c r="BW110" s="829"/>
      <c r="BX110" s="829"/>
      <c r="BY110" s="829"/>
      <c r="BZ110" s="829"/>
      <c r="CA110" s="829">
        <v>22630724</v>
      </c>
      <c r="CB110" s="829"/>
      <c r="CC110" s="829"/>
      <c r="CD110" s="829"/>
      <c r="CE110" s="829"/>
      <c r="CF110" s="853">
        <v>164.7</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63333</v>
      </c>
      <c r="AB112" s="767"/>
      <c r="AC112" s="767"/>
      <c r="AD112" s="767"/>
      <c r="AE112" s="768"/>
      <c r="AF112" s="769">
        <v>63333</v>
      </c>
      <c r="AG112" s="767"/>
      <c r="AH112" s="767"/>
      <c r="AI112" s="767"/>
      <c r="AJ112" s="768"/>
      <c r="AK112" s="769">
        <v>53333</v>
      </c>
      <c r="AL112" s="767"/>
      <c r="AM112" s="767"/>
      <c r="AN112" s="767"/>
      <c r="AO112" s="768"/>
      <c r="AP112" s="811">
        <v>0.4</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7404655</v>
      </c>
      <c r="BR112" s="804"/>
      <c r="BS112" s="804"/>
      <c r="BT112" s="804"/>
      <c r="BU112" s="804"/>
      <c r="BV112" s="804">
        <v>7085019</v>
      </c>
      <c r="BW112" s="804"/>
      <c r="BX112" s="804"/>
      <c r="BY112" s="804"/>
      <c r="BZ112" s="804"/>
      <c r="CA112" s="804">
        <v>6827037</v>
      </c>
      <c r="CB112" s="804"/>
      <c r="CC112" s="804"/>
      <c r="CD112" s="804"/>
      <c r="CE112" s="804"/>
      <c r="CF112" s="862">
        <v>49.7</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800264</v>
      </c>
      <c r="AB113" s="906"/>
      <c r="AC113" s="906"/>
      <c r="AD113" s="906"/>
      <c r="AE113" s="907"/>
      <c r="AF113" s="908">
        <v>806110</v>
      </c>
      <c r="AG113" s="906"/>
      <c r="AH113" s="906"/>
      <c r="AI113" s="906"/>
      <c r="AJ113" s="907"/>
      <c r="AK113" s="908">
        <v>811280</v>
      </c>
      <c r="AL113" s="906"/>
      <c r="AM113" s="906"/>
      <c r="AN113" s="906"/>
      <c r="AO113" s="907"/>
      <c r="AP113" s="909">
        <v>5.9</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2473928</v>
      </c>
      <c r="BR113" s="804"/>
      <c r="BS113" s="804"/>
      <c r="BT113" s="804"/>
      <c r="BU113" s="804"/>
      <c r="BV113" s="804">
        <v>2478021</v>
      </c>
      <c r="BW113" s="804"/>
      <c r="BX113" s="804"/>
      <c r="BY113" s="804"/>
      <c r="BZ113" s="804"/>
      <c r="CA113" s="804">
        <v>2425776</v>
      </c>
      <c r="CB113" s="804"/>
      <c r="CC113" s="804"/>
      <c r="CD113" s="804"/>
      <c r="CE113" s="804"/>
      <c r="CF113" s="862">
        <v>17.7</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532828</v>
      </c>
      <c r="AB114" s="767"/>
      <c r="AC114" s="767"/>
      <c r="AD114" s="767"/>
      <c r="AE114" s="768"/>
      <c r="AF114" s="769">
        <v>493121</v>
      </c>
      <c r="AG114" s="767"/>
      <c r="AH114" s="767"/>
      <c r="AI114" s="767"/>
      <c r="AJ114" s="768"/>
      <c r="AK114" s="769">
        <v>512269</v>
      </c>
      <c r="AL114" s="767"/>
      <c r="AM114" s="767"/>
      <c r="AN114" s="767"/>
      <c r="AO114" s="768"/>
      <c r="AP114" s="811">
        <v>3.7</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2698782</v>
      </c>
      <c r="BR114" s="804"/>
      <c r="BS114" s="804"/>
      <c r="BT114" s="804"/>
      <c r="BU114" s="804"/>
      <c r="BV114" s="804">
        <v>2593936</v>
      </c>
      <c r="BW114" s="804"/>
      <c r="BX114" s="804"/>
      <c r="BY114" s="804"/>
      <c r="BZ114" s="804"/>
      <c r="CA114" s="804">
        <v>2652335</v>
      </c>
      <c r="CB114" s="804"/>
      <c r="CC114" s="804"/>
      <c r="CD114" s="804"/>
      <c r="CE114" s="804"/>
      <c r="CF114" s="862">
        <v>19.3</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91403</v>
      </c>
      <c r="AB115" s="906"/>
      <c r="AC115" s="906"/>
      <c r="AD115" s="906"/>
      <c r="AE115" s="907"/>
      <c r="AF115" s="908">
        <v>6810</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3835654</v>
      </c>
      <c r="AB117" s="890"/>
      <c r="AC117" s="890"/>
      <c r="AD117" s="890"/>
      <c r="AE117" s="891"/>
      <c r="AF117" s="892">
        <v>3672058</v>
      </c>
      <c r="AG117" s="890"/>
      <c r="AH117" s="890"/>
      <c r="AI117" s="890"/>
      <c r="AJ117" s="891"/>
      <c r="AK117" s="892">
        <v>3625384</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37747822</v>
      </c>
      <c r="BR119" s="832"/>
      <c r="BS119" s="832"/>
      <c r="BT119" s="832"/>
      <c r="BU119" s="832"/>
      <c r="BV119" s="832">
        <v>36103709</v>
      </c>
      <c r="BW119" s="832"/>
      <c r="BX119" s="832"/>
      <c r="BY119" s="832"/>
      <c r="BZ119" s="832"/>
      <c r="CA119" s="832">
        <v>34535872</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6863663</v>
      </c>
      <c r="BR120" s="829"/>
      <c r="BS120" s="829"/>
      <c r="BT120" s="829"/>
      <c r="BU120" s="829"/>
      <c r="BV120" s="829">
        <v>7603528</v>
      </c>
      <c r="BW120" s="829"/>
      <c r="BX120" s="829"/>
      <c r="BY120" s="829"/>
      <c r="BZ120" s="829"/>
      <c r="CA120" s="829">
        <v>7957975</v>
      </c>
      <c r="CB120" s="829"/>
      <c r="CC120" s="829"/>
      <c r="CD120" s="829"/>
      <c r="CE120" s="829"/>
      <c r="CF120" s="853">
        <v>57.9</v>
      </c>
      <c r="CG120" s="854"/>
      <c r="CH120" s="854"/>
      <c r="CI120" s="854"/>
      <c r="CJ120" s="854"/>
      <c r="CK120" s="855" t="s">
        <v>447</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6454632</v>
      </c>
      <c r="DH120" s="829"/>
      <c r="DI120" s="829"/>
      <c r="DJ120" s="829"/>
      <c r="DK120" s="829"/>
      <c r="DL120" s="829">
        <v>6216601</v>
      </c>
      <c r="DM120" s="829"/>
      <c r="DN120" s="829"/>
      <c r="DO120" s="829"/>
      <c r="DP120" s="829"/>
      <c r="DQ120" s="829">
        <v>5913459</v>
      </c>
      <c r="DR120" s="829"/>
      <c r="DS120" s="829"/>
      <c r="DT120" s="829"/>
      <c r="DU120" s="829"/>
      <c r="DV120" s="830">
        <v>43</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91403</v>
      </c>
      <c r="AB121" s="767"/>
      <c r="AC121" s="767"/>
      <c r="AD121" s="767"/>
      <c r="AE121" s="768"/>
      <c r="AF121" s="769">
        <v>6810</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5205989</v>
      </c>
      <c r="BR121" s="804"/>
      <c r="BS121" s="804"/>
      <c r="BT121" s="804"/>
      <c r="BU121" s="804"/>
      <c r="BV121" s="804">
        <v>5155280</v>
      </c>
      <c r="BW121" s="804"/>
      <c r="BX121" s="804"/>
      <c r="BY121" s="804"/>
      <c r="BZ121" s="804"/>
      <c r="CA121" s="804">
        <v>4927830</v>
      </c>
      <c r="CB121" s="804"/>
      <c r="CC121" s="804"/>
      <c r="CD121" s="804"/>
      <c r="CE121" s="804"/>
      <c r="CF121" s="862">
        <v>35.9</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803">
        <v>827974</v>
      </c>
      <c r="DH121" s="804"/>
      <c r="DI121" s="804"/>
      <c r="DJ121" s="804"/>
      <c r="DK121" s="804"/>
      <c r="DL121" s="804">
        <v>705602</v>
      </c>
      <c r="DM121" s="804"/>
      <c r="DN121" s="804"/>
      <c r="DO121" s="804"/>
      <c r="DP121" s="804"/>
      <c r="DQ121" s="804">
        <v>640865</v>
      </c>
      <c r="DR121" s="804"/>
      <c r="DS121" s="804"/>
      <c r="DT121" s="804"/>
      <c r="DU121" s="804"/>
      <c r="DV121" s="781">
        <v>4.7</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28154792</v>
      </c>
      <c r="BR122" s="832"/>
      <c r="BS122" s="832"/>
      <c r="BT122" s="832"/>
      <c r="BU122" s="832"/>
      <c r="BV122" s="832">
        <v>26987030</v>
      </c>
      <c r="BW122" s="832"/>
      <c r="BX122" s="832"/>
      <c r="BY122" s="832"/>
      <c r="BZ122" s="832"/>
      <c r="CA122" s="832">
        <v>25985502</v>
      </c>
      <c r="CB122" s="832"/>
      <c r="CC122" s="832"/>
      <c r="CD122" s="832"/>
      <c r="CE122" s="832"/>
      <c r="CF122" s="833">
        <v>189.1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122049</v>
      </c>
      <c r="DH122" s="804"/>
      <c r="DI122" s="804"/>
      <c r="DJ122" s="804"/>
      <c r="DK122" s="804"/>
      <c r="DL122" s="804">
        <v>162816</v>
      </c>
      <c r="DM122" s="804"/>
      <c r="DN122" s="804"/>
      <c r="DO122" s="804"/>
      <c r="DP122" s="804"/>
      <c r="DQ122" s="804">
        <v>272713</v>
      </c>
      <c r="DR122" s="804"/>
      <c r="DS122" s="804"/>
      <c r="DT122" s="804"/>
      <c r="DU122" s="804"/>
      <c r="DV122" s="781">
        <v>2</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40224444</v>
      </c>
      <c r="BR123" s="820"/>
      <c r="BS123" s="820"/>
      <c r="BT123" s="820"/>
      <c r="BU123" s="820"/>
      <c r="BV123" s="820">
        <v>39745838</v>
      </c>
      <c r="BW123" s="820"/>
      <c r="BX123" s="820"/>
      <c r="BY123" s="820"/>
      <c r="BZ123" s="820"/>
      <c r="CA123" s="820">
        <v>38871307</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532656</v>
      </c>
      <c r="AB128" s="788"/>
      <c r="AC128" s="788"/>
      <c r="AD128" s="788"/>
      <c r="AE128" s="789"/>
      <c r="AF128" s="790">
        <v>559539</v>
      </c>
      <c r="AG128" s="788"/>
      <c r="AH128" s="788"/>
      <c r="AI128" s="788"/>
      <c r="AJ128" s="789"/>
      <c r="AK128" s="790">
        <v>540685</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12.7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16234480</v>
      </c>
      <c r="AB129" s="767"/>
      <c r="AC129" s="767"/>
      <c r="AD129" s="767"/>
      <c r="AE129" s="768"/>
      <c r="AF129" s="769">
        <v>16047114</v>
      </c>
      <c r="AG129" s="767"/>
      <c r="AH129" s="767"/>
      <c r="AI129" s="767"/>
      <c r="AJ129" s="768"/>
      <c r="AK129" s="769">
        <v>16138387</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17.7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2494314</v>
      </c>
      <c r="AB130" s="767"/>
      <c r="AC130" s="767"/>
      <c r="AD130" s="767"/>
      <c r="AE130" s="768"/>
      <c r="AF130" s="769">
        <v>2479783</v>
      </c>
      <c r="AG130" s="767"/>
      <c r="AH130" s="767"/>
      <c r="AI130" s="767"/>
      <c r="AJ130" s="768"/>
      <c r="AK130" s="769">
        <v>2397991</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5.0999999999999996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13740166</v>
      </c>
      <c r="AB131" s="751"/>
      <c r="AC131" s="751"/>
      <c r="AD131" s="751"/>
      <c r="AE131" s="752"/>
      <c r="AF131" s="753">
        <v>13567331</v>
      </c>
      <c r="AG131" s="751"/>
      <c r="AH131" s="751"/>
      <c r="AI131" s="751"/>
      <c r="AJ131" s="752"/>
      <c r="AK131" s="753">
        <v>13740396</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5.8855475249999998</v>
      </c>
      <c r="AB132" s="732"/>
      <c r="AC132" s="732"/>
      <c r="AD132" s="732"/>
      <c r="AE132" s="733"/>
      <c r="AF132" s="734">
        <v>4.6636733489999997</v>
      </c>
      <c r="AG132" s="732"/>
      <c r="AH132" s="732"/>
      <c r="AI132" s="732"/>
      <c r="AJ132" s="733"/>
      <c r="AK132" s="734">
        <v>4.9977307790000003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6</v>
      </c>
      <c r="AB133" s="711"/>
      <c r="AC133" s="711"/>
      <c r="AD133" s="711"/>
      <c r="AE133" s="712"/>
      <c r="AF133" s="710">
        <v>5.3</v>
      </c>
      <c r="AG133" s="711"/>
      <c r="AH133" s="711"/>
      <c r="AI133" s="711"/>
      <c r="AJ133" s="712"/>
      <c r="AK133" s="710">
        <v>5.0999999999999996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9xGro2s5B3yRfDzNp+DXwbmQ6n1NbUeo1BBhQWL+VGqN6aXYxFEpxtylZxxlyjkVxyAJ+yHIVjEkDLwz8Oru1g==" saltValue="BL5MMxsWPpzXb6u297A2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QfX/JxSTC3cjkhvtAXQhFyCPjTTU0xLy5r8h3GPBHNsPvninnQnlqBywrvik6gU82Ts5SAyFvXibkBqzuonCA==" saltValue="7d/eN2KDaNXDlVAF+YD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Y6A2GVsGB57YiGZjMjXtoEqihl7lm8fiBXPxb4mUOuZvbx3H4tdJAtaza43swfqMcyAm8s0rTnHhhwFt7SSg==" saltValue="re7zJw3hPJF4pgo/yOVo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5" t="s">
        <v>480</v>
      </c>
      <c r="AP7" s="265"/>
      <c r="AQ7" s="266" t="s">
        <v>481</v>
      </c>
      <c r="AR7" s="267"/>
    </row>
    <row r="8" spans="1:46" x14ac:dyDescent="0.15">
      <c r="A8" s="259"/>
      <c r="AK8" s="268"/>
      <c r="AL8" s="269"/>
      <c r="AM8" s="269"/>
      <c r="AN8" s="270"/>
      <c r="AO8" s="1106"/>
      <c r="AP8" s="271" t="s">
        <v>482</v>
      </c>
      <c r="AQ8" s="272" t="s">
        <v>483</v>
      </c>
      <c r="AR8" s="273" t="s">
        <v>484</v>
      </c>
    </row>
    <row r="9" spans="1:46" x14ac:dyDescent="0.15">
      <c r="A9" s="259"/>
      <c r="AK9" s="1117" t="s">
        <v>485</v>
      </c>
      <c r="AL9" s="1118"/>
      <c r="AM9" s="1118"/>
      <c r="AN9" s="1119"/>
      <c r="AO9" s="274">
        <v>4135107</v>
      </c>
      <c r="AP9" s="274">
        <v>60453</v>
      </c>
      <c r="AQ9" s="275">
        <v>73824</v>
      </c>
      <c r="AR9" s="276">
        <v>-18.100000000000001</v>
      </c>
    </row>
    <row r="10" spans="1:46" ht="13.5" customHeight="1" x14ac:dyDescent="0.15">
      <c r="A10" s="259"/>
      <c r="AK10" s="1117" t="s">
        <v>486</v>
      </c>
      <c r="AL10" s="1118"/>
      <c r="AM10" s="1118"/>
      <c r="AN10" s="1119"/>
      <c r="AO10" s="277">
        <v>627035</v>
      </c>
      <c r="AP10" s="277">
        <v>9167</v>
      </c>
      <c r="AQ10" s="278">
        <v>6244</v>
      </c>
      <c r="AR10" s="279">
        <v>46.8</v>
      </c>
    </row>
    <row r="11" spans="1:46" ht="13.5" customHeight="1" x14ac:dyDescent="0.15">
      <c r="A11" s="259"/>
      <c r="AK11" s="1117" t="s">
        <v>487</v>
      </c>
      <c r="AL11" s="1118"/>
      <c r="AM11" s="1118"/>
      <c r="AN11" s="1119"/>
      <c r="AO11" s="277">
        <v>8866</v>
      </c>
      <c r="AP11" s="277">
        <v>130</v>
      </c>
      <c r="AQ11" s="278">
        <v>1048</v>
      </c>
      <c r="AR11" s="279">
        <v>-87.6</v>
      </c>
    </row>
    <row r="12" spans="1:46" ht="13.5" customHeight="1" x14ac:dyDescent="0.15">
      <c r="A12" s="259"/>
      <c r="AK12" s="1117" t="s">
        <v>488</v>
      </c>
      <c r="AL12" s="1118"/>
      <c r="AM12" s="1118"/>
      <c r="AN12" s="1119"/>
      <c r="AO12" s="277" t="s">
        <v>489</v>
      </c>
      <c r="AP12" s="277" t="s">
        <v>489</v>
      </c>
      <c r="AQ12" s="278">
        <v>8</v>
      </c>
      <c r="AR12" s="279" t="s">
        <v>489</v>
      </c>
    </row>
    <row r="13" spans="1:46" ht="13.5" customHeight="1" x14ac:dyDescent="0.15">
      <c r="A13" s="259"/>
      <c r="AK13" s="1117" t="s">
        <v>490</v>
      </c>
      <c r="AL13" s="1118"/>
      <c r="AM13" s="1118"/>
      <c r="AN13" s="1119"/>
      <c r="AO13" s="277">
        <v>175751</v>
      </c>
      <c r="AP13" s="277">
        <v>2569</v>
      </c>
      <c r="AQ13" s="278">
        <v>2350</v>
      </c>
      <c r="AR13" s="279">
        <v>9.3000000000000007</v>
      </c>
    </row>
    <row r="14" spans="1:46" ht="13.5" customHeight="1" x14ac:dyDescent="0.15">
      <c r="A14" s="259"/>
      <c r="AK14" s="1117" t="s">
        <v>491</v>
      </c>
      <c r="AL14" s="1118"/>
      <c r="AM14" s="1118"/>
      <c r="AN14" s="1119"/>
      <c r="AO14" s="277">
        <v>11825</v>
      </c>
      <c r="AP14" s="277">
        <v>173</v>
      </c>
      <c r="AQ14" s="278">
        <v>1698</v>
      </c>
      <c r="AR14" s="279">
        <v>-89.8</v>
      </c>
    </row>
    <row r="15" spans="1:46" ht="13.5" customHeight="1" x14ac:dyDescent="0.15">
      <c r="A15" s="259"/>
      <c r="AK15" s="1120" t="s">
        <v>492</v>
      </c>
      <c r="AL15" s="1121"/>
      <c r="AM15" s="1121"/>
      <c r="AN15" s="1122"/>
      <c r="AO15" s="277">
        <v>-161839</v>
      </c>
      <c r="AP15" s="277">
        <v>-2366</v>
      </c>
      <c r="AQ15" s="278">
        <v>-3564</v>
      </c>
      <c r="AR15" s="279">
        <v>-33.6</v>
      </c>
    </row>
    <row r="16" spans="1:46" x14ac:dyDescent="0.15">
      <c r="A16" s="259"/>
      <c r="AK16" s="1120" t="s">
        <v>177</v>
      </c>
      <c r="AL16" s="1121"/>
      <c r="AM16" s="1121"/>
      <c r="AN16" s="1122"/>
      <c r="AO16" s="277">
        <v>4796745</v>
      </c>
      <c r="AP16" s="277">
        <v>70126</v>
      </c>
      <c r="AQ16" s="278">
        <v>81608</v>
      </c>
      <c r="AR16" s="279">
        <v>-14.1</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23" t="s">
        <v>497</v>
      </c>
      <c r="AL21" s="1124"/>
      <c r="AM21" s="1124"/>
      <c r="AN21" s="1125"/>
      <c r="AO21" s="289">
        <v>5.44</v>
      </c>
      <c r="AP21" s="290">
        <v>7.59</v>
      </c>
      <c r="AQ21" s="291">
        <v>-2.15</v>
      </c>
      <c r="AS21" s="292"/>
      <c r="AT21" s="288"/>
    </row>
    <row r="22" spans="1:46" s="260" customFormat="1" x14ac:dyDescent="0.15">
      <c r="A22" s="288"/>
      <c r="AK22" s="1123" t="s">
        <v>498</v>
      </c>
      <c r="AL22" s="1124"/>
      <c r="AM22" s="1124"/>
      <c r="AN22" s="1125"/>
      <c r="AO22" s="293">
        <v>96.8</v>
      </c>
      <c r="AP22" s="294">
        <v>98.2</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5" t="s">
        <v>480</v>
      </c>
      <c r="AP30" s="265"/>
      <c r="AQ30" s="266" t="s">
        <v>481</v>
      </c>
      <c r="AR30" s="267"/>
    </row>
    <row r="31" spans="1:46" x14ac:dyDescent="0.15">
      <c r="A31" s="259"/>
      <c r="AK31" s="268"/>
      <c r="AL31" s="269"/>
      <c r="AM31" s="269"/>
      <c r="AN31" s="270"/>
      <c r="AO31" s="1106"/>
      <c r="AP31" s="271" t="s">
        <v>482</v>
      </c>
      <c r="AQ31" s="272" t="s">
        <v>483</v>
      </c>
      <c r="AR31" s="273" t="s">
        <v>484</v>
      </c>
    </row>
    <row r="32" spans="1:46" ht="27" customHeight="1" x14ac:dyDescent="0.15">
      <c r="A32" s="259"/>
      <c r="AK32" s="1107" t="s">
        <v>502</v>
      </c>
      <c r="AL32" s="1108"/>
      <c r="AM32" s="1108"/>
      <c r="AN32" s="1109"/>
      <c r="AO32" s="303">
        <v>2248502</v>
      </c>
      <c r="AP32" s="303">
        <v>32872</v>
      </c>
      <c r="AQ32" s="304">
        <v>42992</v>
      </c>
      <c r="AR32" s="305">
        <v>-23.5</v>
      </c>
    </row>
    <row r="33" spans="1:46" ht="13.5" customHeight="1" x14ac:dyDescent="0.15">
      <c r="A33" s="259"/>
      <c r="AK33" s="1107" t="s">
        <v>503</v>
      </c>
      <c r="AL33" s="1108"/>
      <c r="AM33" s="1108"/>
      <c r="AN33" s="1109"/>
      <c r="AO33" s="303" t="s">
        <v>489</v>
      </c>
      <c r="AP33" s="303" t="s">
        <v>489</v>
      </c>
      <c r="AQ33" s="304" t="s">
        <v>489</v>
      </c>
      <c r="AR33" s="305" t="s">
        <v>489</v>
      </c>
    </row>
    <row r="34" spans="1:46" ht="27" customHeight="1" x14ac:dyDescent="0.15">
      <c r="A34" s="259"/>
      <c r="AK34" s="1107" t="s">
        <v>504</v>
      </c>
      <c r="AL34" s="1108"/>
      <c r="AM34" s="1108"/>
      <c r="AN34" s="1109"/>
      <c r="AO34" s="303">
        <v>53333</v>
      </c>
      <c r="AP34" s="303">
        <v>780</v>
      </c>
      <c r="AQ34" s="304">
        <v>43</v>
      </c>
      <c r="AR34" s="305">
        <v>1714</v>
      </c>
    </row>
    <row r="35" spans="1:46" ht="27" customHeight="1" x14ac:dyDescent="0.15">
      <c r="A35" s="259"/>
      <c r="AK35" s="1107" t="s">
        <v>505</v>
      </c>
      <c r="AL35" s="1108"/>
      <c r="AM35" s="1108"/>
      <c r="AN35" s="1109"/>
      <c r="AO35" s="303">
        <v>811280</v>
      </c>
      <c r="AP35" s="303">
        <v>11860</v>
      </c>
      <c r="AQ35" s="304">
        <v>11969</v>
      </c>
      <c r="AR35" s="305">
        <v>-0.9</v>
      </c>
    </row>
    <row r="36" spans="1:46" ht="27" customHeight="1" x14ac:dyDescent="0.15">
      <c r="A36" s="259"/>
      <c r="AK36" s="1107" t="s">
        <v>506</v>
      </c>
      <c r="AL36" s="1108"/>
      <c r="AM36" s="1108"/>
      <c r="AN36" s="1109"/>
      <c r="AO36" s="303">
        <v>512269</v>
      </c>
      <c r="AP36" s="303">
        <v>7489</v>
      </c>
      <c r="AQ36" s="304">
        <v>2138</v>
      </c>
      <c r="AR36" s="305">
        <v>250.3</v>
      </c>
    </row>
    <row r="37" spans="1:46" ht="13.5" customHeight="1" x14ac:dyDescent="0.15">
      <c r="A37" s="259"/>
      <c r="AK37" s="1107" t="s">
        <v>507</v>
      </c>
      <c r="AL37" s="1108"/>
      <c r="AM37" s="1108"/>
      <c r="AN37" s="1109"/>
      <c r="AO37" s="303" t="s">
        <v>489</v>
      </c>
      <c r="AP37" s="303" t="s">
        <v>489</v>
      </c>
      <c r="AQ37" s="304">
        <v>592</v>
      </c>
      <c r="AR37" s="305" t="s">
        <v>489</v>
      </c>
    </row>
    <row r="38" spans="1:46" ht="27" customHeight="1" x14ac:dyDescent="0.15">
      <c r="A38" s="259"/>
      <c r="AK38" s="1110" t="s">
        <v>508</v>
      </c>
      <c r="AL38" s="1111"/>
      <c r="AM38" s="1111"/>
      <c r="AN38" s="1112"/>
      <c r="AO38" s="306" t="s">
        <v>489</v>
      </c>
      <c r="AP38" s="306" t="s">
        <v>489</v>
      </c>
      <c r="AQ38" s="307">
        <v>2</v>
      </c>
      <c r="AR38" s="295" t="s">
        <v>489</v>
      </c>
      <c r="AS38" s="302"/>
    </row>
    <row r="39" spans="1:46" x14ac:dyDescent="0.15">
      <c r="A39" s="259"/>
      <c r="AK39" s="1110" t="s">
        <v>509</v>
      </c>
      <c r="AL39" s="1111"/>
      <c r="AM39" s="1111"/>
      <c r="AN39" s="1112"/>
      <c r="AO39" s="303">
        <v>-540685</v>
      </c>
      <c r="AP39" s="303">
        <v>-7905</v>
      </c>
      <c r="AQ39" s="304">
        <v>-5777</v>
      </c>
      <c r="AR39" s="305">
        <v>36.799999999999997</v>
      </c>
      <c r="AS39" s="302"/>
    </row>
    <row r="40" spans="1:46" ht="27" customHeight="1" x14ac:dyDescent="0.15">
      <c r="A40" s="259"/>
      <c r="AK40" s="1107" t="s">
        <v>510</v>
      </c>
      <c r="AL40" s="1108"/>
      <c r="AM40" s="1108"/>
      <c r="AN40" s="1109"/>
      <c r="AO40" s="303">
        <v>-2397991</v>
      </c>
      <c r="AP40" s="303">
        <v>-35057</v>
      </c>
      <c r="AQ40" s="304">
        <v>-36457</v>
      </c>
      <c r="AR40" s="305">
        <v>-3.8</v>
      </c>
      <c r="AS40" s="302"/>
    </row>
    <row r="41" spans="1:46" x14ac:dyDescent="0.15">
      <c r="A41" s="259"/>
      <c r="AK41" s="1113" t="s">
        <v>287</v>
      </c>
      <c r="AL41" s="1114"/>
      <c r="AM41" s="1114"/>
      <c r="AN41" s="1115"/>
      <c r="AO41" s="303">
        <v>686708</v>
      </c>
      <c r="AP41" s="303">
        <v>10039</v>
      </c>
      <c r="AQ41" s="304">
        <v>15502</v>
      </c>
      <c r="AR41" s="305">
        <v>-35.200000000000003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00" t="s">
        <v>480</v>
      </c>
      <c r="AN49" s="1102" t="s">
        <v>513</v>
      </c>
      <c r="AO49" s="1103"/>
      <c r="AP49" s="1103"/>
      <c r="AQ49" s="1103"/>
      <c r="AR49" s="1104"/>
    </row>
    <row r="50" spans="1:44" x14ac:dyDescent="0.15">
      <c r="A50" s="259"/>
      <c r="AK50" s="317"/>
      <c r="AL50" s="318"/>
      <c r="AM50" s="1101"/>
      <c r="AN50" s="319" t="s">
        <v>514</v>
      </c>
      <c r="AO50" s="320" t="s">
        <v>515</v>
      </c>
      <c r="AP50" s="321" t="s">
        <v>516</v>
      </c>
      <c r="AQ50" s="322" t="s">
        <v>517</v>
      </c>
      <c r="AR50" s="323" t="s">
        <v>518</v>
      </c>
    </row>
    <row r="51" spans="1:44" x14ac:dyDescent="0.15">
      <c r="A51" s="259"/>
      <c r="AK51" s="315" t="s">
        <v>519</v>
      </c>
      <c r="AL51" s="316"/>
      <c r="AM51" s="324">
        <v>2792380</v>
      </c>
      <c r="AN51" s="325">
        <v>40239</v>
      </c>
      <c r="AO51" s="326">
        <v>6</v>
      </c>
      <c r="AP51" s="327">
        <v>62383</v>
      </c>
      <c r="AQ51" s="328">
        <v>14.1</v>
      </c>
      <c r="AR51" s="329">
        <v>-8.1</v>
      </c>
    </row>
    <row r="52" spans="1:44" x14ac:dyDescent="0.15">
      <c r="A52" s="259"/>
      <c r="AK52" s="330"/>
      <c r="AL52" s="331" t="s">
        <v>520</v>
      </c>
      <c r="AM52" s="332">
        <v>1096028</v>
      </c>
      <c r="AN52" s="333">
        <v>15794</v>
      </c>
      <c r="AO52" s="334">
        <v>8.1</v>
      </c>
      <c r="AP52" s="335">
        <v>35325</v>
      </c>
      <c r="AQ52" s="336">
        <v>7.6</v>
      </c>
      <c r="AR52" s="337">
        <v>0.5</v>
      </c>
    </row>
    <row r="53" spans="1:44" x14ac:dyDescent="0.15">
      <c r="A53" s="259"/>
      <c r="AK53" s="315" t="s">
        <v>521</v>
      </c>
      <c r="AL53" s="316"/>
      <c r="AM53" s="324">
        <v>4127138</v>
      </c>
      <c r="AN53" s="325">
        <v>59525</v>
      </c>
      <c r="AO53" s="326">
        <v>47.9</v>
      </c>
      <c r="AP53" s="327">
        <v>63812</v>
      </c>
      <c r="AQ53" s="328">
        <v>2.2999999999999998</v>
      </c>
      <c r="AR53" s="329">
        <v>45.6</v>
      </c>
    </row>
    <row r="54" spans="1:44" x14ac:dyDescent="0.15">
      <c r="A54" s="259"/>
      <c r="AK54" s="330"/>
      <c r="AL54" s="331" t="s">
        <v>520</v>
      </c>
      <c r="AM54" s="332">
        <v>1705133</v>
      </c>
      <c r="AN54" s="333">
        <v>24593</v>
      </c>
      <c r="AO54" s="334">
        <v>55.7</v>
      </c>
      <c r="AP54" s="335">
        <v>33848</v>
      </c>
      <c r="AQ54" s="336">
        <v>-4.2</v>
      </c>
      <c r="AR54" s="337">
        <v>59.9</v>
      </c>
    </row>
    <row r="55" spans="1:44" x14ac:dyDescent="0.15">
      <c r="A55" s="259"/>
      <c r="AK55" s="315" t="s">
        <v>522</v>
      </c>
      <c r="AL55" s="316"/>
      <c r="AM55" s="324">
        <v>2417886</v>
      </c>
      <c r="AN55" s="325">
        <v>34840</v>
      </c>
      <c r="AO55" s="326">
        <v>-41.5</v>
      </c>
      <c r="AP55" s="327">
        <v>54225</v>
      </c>
      <c r="AQ55" s="328">
        <v>-15</v>
      </c>
      <c r="AR55" s="329">
        <v>-26.5</v>
      </c>
    </row>
    <row r="56" spans="1:44" x14ac:dyDescent="0.15">
      <c r="A56" s="259"/>
      <c r="AK56" s="330"/>
      <c r="AL56" s="331" t="s">
        <v>520</v>
      </c>
      <c r="AM56" s="332">
        <v>997164</v>
      </c>
      <c r="AN56" s="333">
        <v>14368</v>
      </c>
      <c r="AO56" s="334">
        <v>-41.6</v>
      </c>
      <c r="AP56" s="335">
        <v>27337</v>
      </c>
      <c r="AQ56" s="336">
        <v>-19.2</v>
      </c>
      <c r="AR56" s="337">
        <v>-22.4</v>
      </c>
    </row>
    <row r="57" spans="1:44" x14ac:dyDescent="0.15">
      <c r="A57" s="259"/>
      <c r="AK57" s="315" t="s">
        <v>523</v>
      </c>
      <c r="AL57" s="316"/>
      <c r="AM57" s="324">
        <v>1979279</v>
      </c>
      <c r="AN57" s="325">
        <v>28742</v>
      </c>
      <c r="AO57" s="326">
        <v>-17.5</v>
      </c>
      <c r="AP57" s="327">
        <v>54016</v>
      </c>
      <c r="AQ57" s="328">
        <v>-0.4</v>
      </c>
      <c r="AR57" s="329">
        <v>-17.100000000000001</v>
      </c>
    </row>
    <row r="58" spans="1:44" x14ac:dyDescent="0.15">
      <c r="A58" s="259"/>
      <c r="AK58" s="330"/>
      <c r="AL58" s="331" t="s">
        <v>520</v>
      </c>
      <c r="AM58" s="332">
        <v>864618</v>
      </c>
      <c r="AN58" s="333">
        <v>12556</v>
      </c>
      <c r="AO58" s="334">
        <v>-12.6</v>
      </c>
      <c r="AP58" s="335">
        <v>28078</v>
      </c>
      <c r="AQ58" s="336">
        <v>2.7</v>
      </c>
      <c r="AR58" s="337">
        <v>-15.3</v>
      </c>
    </row>
    <row r="59" spans="1:44" x14ac:dyDescent="0.15">
      <c r="A59" s="259"/>
      <c r="AK59" s="315" t="s">
        <v>524</v>
      </c>
      <c r="AL59" s="316"/>
      <c r="AM59" s="324">
        <v>2627182</v>
      </c>
      <c r="AN59" s="325">
        <v>38408</v>
      </c>
      <c r="AO59" s="326">
        <v>33.6</v>
      </c>
      <c r="AP59" s="327">
        <v>52786</v>
      </c>
      <c r="AQ59" s="328">
        <v>-2.2999999999999998</v>
      </c>
      <c r="AR59" s="329">
        <v>35.9</v>
      </c>
    </row>
    <row r="60" spans="1:44" x14ac:dyDescent="0.15">
      <c r="A60" s="259"/>
      <c r="AK60" s="330"/>
      <c r="AL60" s="331" t="s">
        <v>520</v>
      </c>
      <c r="AM60" s="332">
        <v>1695619</v>
      </c>
      <c r="AN60" s="333">
        <v>24789</v>
      </c>
      <c r="AO60" s="334">
        <v>97.4</v>
      </c>
      <c r="AP60" s="335">
        <v>28742</v>
      </c>
      <c r="AQ60" s="336">
        <v>2.4</v>
      </c>
      <c r="AR60" s="337">
        <v>95</v>
      </c>
    </row>
    <row r="61" spans="1:44" x14ac:dyDescent="0.15">
      <c r="A61" s="259"/>
      <c r="AK61" s="315" t="s">
        <v>525</v>
      </c>
      <c r="AL61" s="338"/>
      <c r="AM61" s="324">
        <v>2788773</v>
      </c>
      <c r="AN61" s="325">
        <v>40351</v>
      </c>
      <c r="AO61" s="326">
        <v>5.7</v>
      </c>
      <c r="AP61" s="327">
        <v>57444</v>
      </c>
      <c r="AQ61" s="339">
        <v>-0.3</v>
      </c>
      <c r="AR61" s="329">
        <v>6</v>
      </c>
    </row>
    <row r="62" spans="1:44" x14ac:dyDescent="0.15">
      <c r="A62" s="259"/>
      <c r="AK62" s="330"/>
      <c r="AL62" s="331" t="s">
        <v>520</v>
      </c>
      <c r="AM62" s="332">
        <v>1271712</v>
      </c>
      <c r="AN62" s="333">
        <v>18420</v>
      </c>
      <c r="AO62" s="334">
        <v>21.4</v>
      </c>
      <c r="AP62" s="335">
        <v>30666</v>
      </c>
      <c r="AQ62" s="336">
        <v>-2.1</v>
      </c>
      <c r="AR62" s="337">
        <v>23.5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F06Q2D5i1ssTM/kobZx37nVeYw69FANhiIov0bn+oi01H75H3EwSIcEo8ul4V/IMbPGZ1MBpUCm2E5/c1fg4Q==" saltValue="AClVHm/AvJ2dOOXq5diM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kZa99rAOD8Ik32BKM1a63TiXs+CB2SpBhmPugEKf0buAYj9UPs+OlxHqlWcboiJj+Cx2fbsTQGRPa0DKa9Xg1g==" saltValue="ePOUvg0SKJCcSCwfMQYi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ewT4VOp0KxQVqh23X+0rLgEJQWBA7v9CDcN2kPJ9RszwNP45+a1WUCsNtYKxp8A+/6c/kujf0zK1NDkDGhk2pg==" saltValue="+19LwiOo1QnBV67VnbaN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22.78</v>
      </c>
      <c r="G47" s="12">
        <v>18.43</v>
      </c>
      <c r="H47" s="12">
        <v>20.04</v>
      </c>
      <c r="I47" s="12">
        <v>22.49</v>
      </c>
      <c r="J47" s="13">
        <v>22.45</v>
      </c>
    </row>
    <row r="48" spans="2:10" ht="57.75" customHeight="1" x14ac:dyDescent="0.15">
      <c r="B48" s="14"/>
      <c r="C48" s="1128" t="s">
        <v>4</v>
      </c>
      <c r="D48" s="1128"/>
      <c r="E48" s="1129"/>
      <c r="F48" s="15">
        <v>3.85</v>
      </c>
      <c r="G48" s="16">
        <v>6.51</v>
      </c>
      <c r="H48" s="16">
        <v>7.05</v>
      </c>
      <c r="I48" s="16">
        <v>7.6</v>
      </c>
      <c r="J48" s="17">
        <v>8.27</v>
      </c>
    </row>
    <row r="49" spans="2:10" ht="57.75" customHeight="1" thickBot="1" x14ac:dyDescent="0.2">
      <c r="B49" s="18"/>
      <c r="C49" s="1130" t="s">
        <v>5</v>
      </c>
      <c r="D49" s="1130"/>
      <c r="E49" s="1131"/>
      <c r="F49" s="19">
        <v>1.92</v>
      </c>
      <c r="G49" s="20" t="s">
        <v>532</v>
      </c>
      <c r="H49" s="20">
        <v>3.1</v>
      </c>
      <c r="I49" s="20">
        <v>2.68</v>
      </c>
      <c r="J49" s="21">
        <v>0.8</v>
      </c>
    </row>
    <row r="50" spans="2:10" x14ac:dyDescent="0.15"/>
  </sheetData>
  <sheetProtection algorithmName="SHA-512" hashValue="rCHBQuXHhzZxS+G+Yuj78F9RmBY4YUD81n42S7tGVWp2PCsWlbLk+2+8X79CSZsCCpciVPTwCC2cevNP/vNBIA==" saltValue="JhDLbw2a3GUqJDeRN0yC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3.85</v>
      </c>
      <c r="G34" s="33">
        <v>6.5</v>
      </c>
      <c r="H34" s="33">
        <v>7.05</v>
      </c>
      <c r="I34" s="33">
        <v>7.6</v>
      </c>
      <c r="J34" s="34">
        <v>8.26</v>
      </c>
      <c r="K34" s="22"/>
      <c r="L34" s="22"/>
      <c r="M34" s="22"/>
      <c r="N34" s="22"/>
      <c r="O34" s="22"/>
      <c r="P34" s="22"/>
    </row>
    <row r="35" spans="1:16" ht="39" customHeight="1" x14ac:dyDescent="0.15">
      <c r="A35" s="22"/>
      <c r="B35" s="35"/>
      <c r="C35" s="1132" t="s">
        <v>534</v>
      </c>
      <c r="D35" s="1132"/>
      <c r="E35" s="1133"/>
      <c r="F35" s="36">
        <v>7.11</v>
      </c>
      <c r="G35" s="37">
        <v>6.56</v>
      </c>
      <c r="H35" s="37">
        <v>7.01</v>
      </c>
      <c r="I35" s="37">
        <v>7.81</v>
      </c>
      <c r="J35" s="38">
        <v>6.98</v>
      </c>
      <c r="K35" s="22"/>
      <c r="L35" s="22"/>
      <c r="M35" s="22"/>
      <c r="N35" s="22"/>
      <c r="O35" s="22"/>
      <c r="P35" s="22"/>
    </row>
    <row r="36" spans="1:16" ht="39" customHeight="1" x14ac:dyDescent="0.15">
      <c r="A36" s="22"/>
      <c r="B36" s="35"/>
      <c r="C36" s="1132" t="s">
        <v>535</v>
      </c>
      <c r="D36" s="1132"/>
      <c r="E36" s="1133"/>
      <c r="F36" s="36">
        <v>1.66</v>
      </c>
      <c r="G36" s="37">
        <v>1.42</v>
      </c>
      <c r="H36" s="37">
        <v>1.47</v>
      </c>
      <c r="I36" s="37">
        <v>2.23</v>
      </c>
      <c r="J36" s="38">
        <v>2.79</v>
      </c>
      <c r="K36" s="22"/>
      <c r="L36" s="22"/>
      <c r="M36" s="22"/>
      <c r="N36" s="22"/>
      <c r="O36" s="22"/>
      <c r="P36" s="22"/>
    </row>
    <row r="37" spans="1:16" ht="39" customHeight="1" x14ac:dyDescent="0.15">
      <c r="A37" s="22"/>
      <c r="B37" s="35"/>
      <c r="C37" s="1132" t="s">
        <v>536</v>
      </c>
      <c r="D37" s="1132"/>
      <c r="E37" s="1133"/>
      <c r="F37" s="36">
        <v>0.76</v>
      </c>
      <c r="G37" s="37">
        <v>0.88</v>
      </c>
      <c r="H37" s="37">
        <v>1.02</v>
      </c>
      <c r="I37" s="37">
        <v>1.1000000000000001</v>
      </c>
      <c r="J37" s="38">
        <v>1.1000000000000001</v>
      </c>
      <c r="K37" s="22"/>
      <c r="L37" s="22"/>
      <c r="M37" s="22"/>
      <c r="N37" s="22"/>
      <c r="O37" s="22"/>
      <c r="P37" s="22"/>
    </row>
    <row r="38" spans="1:16" ht="39" customHeight="1" x14ac:dyDescent="0.15">
      <c r="A38" s="22"/>
      <c r="B38" s="35"/>
      <c r="C38" s="1132" t="s">
        <v>537</v>
      </c>
      <c r="D38" s="1132"/>
      <c r="E38" s="1133"/>
      <c r="F38" s="36">
        <v>0.5</v>
      </c>
      <c r="G38" s="37">
        <v>1.86</v>
      </c>
      <c r="H38" s="37">
        <v>1.78</v>
      </c>
      <c r="I38" s="37">
        <v>1.89</v>
      </c>
      <c r="J38" s="38">
        <v>1.0900000000000001</v>
      </c>
      <c r="K38" s="22"/>
      <c r="L38" s="22"/>
      <c r="M38" s="22"/>
      <c r="N38" s="22"/>
      <c r="O38" s="22"/>
      <c r="P38" s="22"/>
    </row>
    <row r="39" spans="1:16" ht="39" customHeight="1" x14ac:dyDescent="0.15">
      <c r="A39" s="22"/>
      <c r="B39" s="35"/>
      <c r="C39" s="1132" t="s">
        <v>538</v>
      </c>
      <c r="D39" s="1132"/>
      <c r="E39" s="1133"/>
      <c r="F39" s="36">
        <v>0.47</v>
      </c>
      <c r="G39" s="37">
        <v>0.79</v>
      </c>
      <c r="H39" s="37">
        <v>0.79</v>
      </c>
      <c r="I39" s="37">
        <v>0.73</v>
      </c>
      <c r="J39" s="38">
        <v>0.61</v>
      </c>
      <c r="K39" s="22"/>
      <c r="L39" s="22"/>
      <c r="M39" s="22"/>
      <c r="N39" s="22"/>
      <c r="O39" s="22"/>
      <c r="P39" s="22"/>
    </row>
    <row r="40" spans="1:16" ht="39" customHeight="1" x14ac:dyDescent="0.15">
      <c r="A40" s="22"/>
      <c r="B40" s="35"/>
      <c r="C40" s="1132" t="s">
        <v>539</v>
      </c>
      <c r="D40" s="1132"/>
      <c r="E40" s="1133"/>
      <c r="F40" s="36">
        <v>0.31</v>
      </c>
      <c r="G40" s="37">
        <v>0.3</v>
      </c>
      <c r="H40" s="37">
        <v>0.28999999999999998</v>
      </c>
      <c r="I40" s="37">
        <v>0.3</v>
      </c>
      <c r="J40" s="38">
        <v>0.3</v>
      </c>
      <c r="K40" s="22"/>
      <c r="L40" s="22"/>
      <c r="M40" s="22"/>
      <c r="N40" s="22"/>
      <c r="O40" s="22"/>
      <c r="P40" s="22"/>
    </row>
    <row r="41" spans="1:16" ht="39" customHeight="1" x14ac:dyDescent="0.15">
      <c r="A41" s="22"/>
      <c r="B41" s="35"/>
      <c r="C41" s="1132" t="s">
        <v>540</v>
      </c>
      <c r="D41" s="1132"/>
      <c r="E41" s="1133"/>
      <c r="F41" s="36">
        <v>0.01</v>
      </c>
      <c r="G41" s="37">
        <v>0</v>
      </c>
      <c r="H41" s="37">
        <v>0.02</v>
      </c>
      <c r="I41" s="37">
        <v>0.01</v>
      </c>
      <c r="J41" s="38">
        <v>0.01</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v>
      </c>
      <c r="G43" s="42">
        <v>0</v>
      </c>
      <c r="H43" s="42">
        <v>0</v>
      </c>
      <c r="I43" s="42">
        <v>0</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e2M8rB3EMlm0l+BoVpq7jJWyUR8ySYBo/2M5nOlugvwJgVzZ+3m4062dGynJtVoAxu+Cx/IEAwiFZaXLE+Cpw==" saltValue="hLDY1yCJy/RXJnVQp0qK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2441</v>
      </c>
      <c r="L45" s="58">
        <v>2352</v>
      </c>
      <c r="M45" s="58">
        <v>2348</v>
      </c>
      <c r="N45" s="58">
        <v>2303</v>
      </c>
      <c r="O45" s="59">
        <v>2249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v>80</v>
      </c>
      <c r="L47" s="62">
        <v>70</v>
      </c>
      <c r="M47" s="62">
        <v>63</v>
      </c>
      <c r="N47" s="62">
        <v>63</v>
      </c>
      <c r="O47" s="63">
        <v>53</v>
      </c>
      <c r="P47" s="46"/>
      <c r="Q47" s="46"/>
      <c r="R47" s="46"/>
      <c r="S47" s="46"/>
      <c r="T47" s="46"/>
      <c r="U47" s="46"/>
    </row>
    <row r="48" spans="1:21" ht="30.75" customHeight="1" x14ac:dyDescent="0.15">
      <c r="A48" s="46"/>
      <c r="B48" s="1163"/>
      <c r="C48" s="1164"/>
      <c r="D48" s="60"/>
      <c r="E48" s="1140" t="s">
        <v>13</v>
      </c>
      <c r="F48" s="1140"/>
      <c r="G48" s="1140"/>
      <c r="H48" s="1140"/>
      <c r="I48" s="1140"/>
      <c r="J48" s="1141"/>
      <c r="K48" s="61">
        <v>852</v>
      </c>
      <c r="L48" s="62">
        <v>815</v>
      </c>
      <c r="M48" s="62">
        <v>800</v>
      </c>
      <c r="N48" s="62">
        <v>806</v>
      </c>
      <c r="O48" s="63">
        <v>811</v>
      </c>
      <c r="P48" s="46"/>
      <c r="Q48" s="46"/>
      <c r="R48" s="46"/>
      <c r="S48" s="46"/>
      <c r="T48" s="46"/>
      <c r="U48" s="46"/>
    </row>
    <row r="49" spans="1:21" ht="30.75" customHeight="1" x14ac:dyDescent="0.15">
      <c r="A49" s="46"/>
      <c r="B49" s="1163"/>
      <c r="C49" s="1164"/>
      <c r="D49" s="60"/>
      <c r="E49" s="1140" t="s">
        <v>14</v>
      </c>
      <c r="F49" s="1140"/>
      <c r="G49" s="1140"/>
      <c r="H49" s="1140"/>
      <c r="I49" s="1140"/>
      <c r="J49" s="1141"/>
      <c r="K49" s="61">
        <v>462</v>
      </c>
      <c r="L49" s="62">
        <v>503</v>
      </c>
      <c r="M49" s="62">
        <v>533</v>
      </c>
      <c r="N49" s="62">
        <v>493</v>
      </c>
      <c r="O49" s="63">
        <v>512</v>
      </c>
      <c r="P49" s="46"/>
      <c r="Q49" s="46"/>
      <c r="R49" s="46"/>
      <c r="S49" s="46"/>
      <c r="T49" s="46"/>
      <c r="U49" s="46"/>
    </row>
    <row r="50" spans="1:21" ht="30.75" customHeight="1" x14ac:dyDescent="0.15">
      <c r="A50" s="46"/>
      <c r="B50" s="1163"/>
      <c r="C50" s="1164"/>
      <c r="D50" s="60"/>
      <c r="E50" s="1140" t="s">
        <v>15</v>
      </c>
      <c r="F50" s="1140"/>
      <c r="G50" s="1140"/>
      <c r="H50" s="1140"/>
      <c r="I50" s="1140"/>
      <c r="J50" s="1141"/>
      <c r="K50" s="61">
        <v>91</v>
      </c>
      <c r="L50" s="62">
        <v>91</v>
      </c>
      <c r="M50" s="62">
        <v>91</v>
      </c>
      <c r="N50" s="62">
        <v>7</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3075</v>
      </c>
      <c r="L52" s="62">
        <v>3113</v>
      </c>
      <c r="M52" s="62">
        <v>3027</v>
      </c>
      <c r="N52" s="62">
        <v>3040</v>
      </c>
      <c r="O52" s="63">
        <v>2939</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851</v>
      </c>
      <c r="L53" s="67">
        <v>718</v>
      </c>
      <c r="M53" s="67">
        <v>808</v>
      </c>
      <c r="N53" s="67">
        <v>632</v>
      </c>
      <c r="O53" s="68">
        <v>686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v>100</v>
      </c>
      <c r="L58" s="82">
        <v>100</v>
      </c>
      <c r="M58" s="82">
        <v>67</v>
      </c>
      <c r="N58" s="82">
        <v>50</v>
      </c>
      <c r="O58" s="83">
        <v>67</v>
      </c>
    </row>
    <row r="59" spans="1:21" ht="31.5" customHeight="1" x14ac:dyDescent="0.15">
      <c r="B59" s="1148"/>
      <c r="C59" s="1149"/>
      <c r="D59" s="1155" t="s">
        <v>26</v>
      </c>
      <c r="E59" s="1156"/>
      <c r="F59" s="1156"/>
      <c r="G59" s="1156"/>
      <c r="H59" s="1156"/>
      <c r="I59" s="1156"/>
      <c r="J59" s="1157"/>
      <c r="K59" s="84">
        <v>197</v>
      </c>
      <c r="L59" s="85">
        <v>177</v>
      </c>
      <c r="M59" s="85">
        <v>150</v>
      </c>
      <c r="N59" s="85">
        <v>146</v>
      </c>
      <c r="O59" s="86">
        <v>159</v>
      </c>
    </row>
    <row r="60" spans="1:21" ht="31.5" customHeight="1" thickBot="1" x14ac:dyDescent="0.2">
      <c r="B60" s="1150"/>
      <c r="C60" s="1151"/>
      <c r="D60" s="1158" t="s">
        <v>27</v>
      </c>
      <c r="E60" s="1159"/>
      <c r="F60" s="1159"/>
      <c r="G60" s="1159"/>
      <c r="H60" s="1159"/>
      <c r="I60" s="1159"/>
      <c r="J60" s="1160"/>
      <c r="K60" s="87">
        <v>80</v>
      </c>
      <c r="L60" s="88">
        <v>80</v>
      </c>
      <c r="M60" s="88">
        <v>73</v>
      </c>
      <c r="N60" s="88">
        <v>120</v>
      </c>
      <c r="O60" s="89">
        <v>133</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CUdTO6voUL0kUR4LlsquZRhzcxhNnk0U85/LEhcZr57pZYzEZpAArQARPL56eVoXnduFgfPAIb4dIa1cJZdPw==" saltValue="GJLvmvKJm+Fdr83Ug7oou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2">
        <v>25476</v>
      </c>
      <c r="J41" s="343">
        <v>25683</v>
      </c>
      <c r="K41" s="343">
        <v>25170</v>
      </c>
      <c r="L41" s="343">
        <v>23947</v>
      </c>
      <c r="M41" s="344">
        <v>22631</v>
      </c>
    </row>
    <row r="42" spans="2:13" ht="27.75" customHeight="1" x14ac:dyDescent="0.15">
      <c r="B42" s="1171"/>
      <c r="C42" s="1172"/>
      <c r="D42" s="104"/>
      <c r="E42" s="1175" t="s">
        <v>32</v>
      </c>
      <c r="F42" s="1175"/>
      <c r="G42" s="1175"/>
      <c r="H42" s="1176"/>
      <c r="I42" s="345">
        <v>98</v>
      </c>
      <c r="J42" s="346">
        <v>7</v>
      </c>
      <c r="K42" s="346" t="s">
        <v>489</v>
      </c>
      <c r="L42" s="346" t="s">
        <v>489</v>
      </c>
      <c r="M42" s="347" t="s">
        <v>489</v>
      </c>
    </row>
    <row r="43" spans="2:13" ht="27.75" customHeight="1" x14ac:dyDescent="0.15">
      <c r="B43" s="1171"/>
      <c r="C43" s="1172"/>
      <c r="D43" s="104"/>
      <c r="E43" s="1175" t="s">
        <v>33</v>
      </c>
      <c r="F43" s="1175"/>
      <c r="G43" s="1175"/>
      <c r="H43" s="1176"/>
      <c r="I43" s="345">
        <v>8185</v>
      </c>
      <c r="J43" s="346">
        <v>7920</v>
      </c>
      <c r="K43" s="346">
        <v>7405</v>
      </c>
      <c r="L43" s="346">
        <v>7085</v>
      </c>
      <c r="M43" s="347">
        <v>6827</v>
      </c>
    </row>
    <row r="44" spans="2:13" ht="27.75" customHeight="1" x14ac:dyDescent="0.15">
      <c r="B44" s="1171"/>
      <c r="C44" s="1172"/>
      <c r="D44" s="104"/>
      <c r="E44" s="1175" t="s">
        <v>34</v>
      </c>
      <c r="F44" s="1175"/>
      <c r="G44" s="1175"/>
      <c r="H44" s="1176"/>
      <c r="I44" s="345">
        <v>3094</v>
      </c>
      <c r="J44" s="346">
        <v>2744</v>
      </c>
      <c r="K44" s="346">
        <v>2474</v>
      </c>
      <c r="L44" s="346">
        <v>2478</v>
      </c>
      <c r="M44" s="347">
        <v>2426</v>
      </c>
    </row>
    <row r="45" spans="2:13" ht="27.75" customHeight="1" x14ac:dyDescent="0.15">
      <c r="B45" s="1171"/>
      <c r="C45" s="1172"/>
      <c r="D45" s="104"/>
      <c r="E45" s="1175" t="s">
        <v>35</v>
      </c>
      <c r="F45" s="1175"/>
      <c r="G45" s="1175"/>
      <c r="H45" s="1176"/>
      <c r="I45" s="345">
        <v>2859</v>
      </c>
      <c r="J45" s="346">
        <v>2675</v>
      </c>
      <c r="K45" s="346">
        <v>2699</v>
      </c>
      <c r="L45" s="346">
        <v>2594</v>
      </c>
      <c r="M45" s="347">
        <v>2652</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5794</v>
      </c>
      <c r="J50" s="346">
        <v>5361</v>
      </c>
      <c r="K50" s="346">
        <v>6864</v>
      </c>
      <c r="L50" s="346">
        <v>7604</v>
      </c>
      <c r="M50" s="347">
        <v>7958</v>
      </c>
    </row>
    <row r="51" spans="2:13" ht="27.75" customHeight="1" x14ac:dyDescent="0.15">
      <c r="B51" s="1171"/>
      <c r="C51" s="1172"/>
      <c r="D51" s="104"/>
      <c r="E51" s="1175" t="s">
        <v>42</v>
      </c>
      <c r="F51" s="1175"/>
      <c r="G51" s="1175"/>
      <c r="H51" s="1176"/>
      <c r="I51" s="345">
        <v>5907</v>
      </c>
      <c r="J51" s="346">
        <v>5582</v>
      </c>
      <c r="K51" s="346">
        <v>5206</v>
      </c>
      <c r="L51" s="346">
        <v>5155</v>
      </c>
      <c r="M51" s="347">
        <v>4928</v>
      </c>
    </row>
    <row r="52" spans="2:13" ht="27.75" customHeight="1" x14ac:dyDescent="0.15">
      <c r="B52" s="1173"/>
      <c r="C52" s="1174"/>
      <c r="D52" s="104"/>
      <c r="E52" s="1175" t="s">
        <v>43</v>
      </c>
      <c r="F52" s="1175"/>
      <c r="G52" s="1175"/>
      <c r="H52" s="1176"/>
      <c r="I52" s="345">
        <v>29300</v>
      </c>
      <c r="J52" s="346">
        <v>28974</v>
      </c>
      <c r="K52" s="346">
        <v>28155</v>
      </c>
      <c r="L52" s="346">
        <v>26987</v>
      </c>
      <c r="M52" s="347">
        <v>25986</v>
      </c>
    </row>
    <row r="53" spans="2:13" ht="27.75" customHeight="1" thickBot="1" x14ac:dyDescent="0.2">
      <c r="B53" s="1177" t="s">
        <v>19</v>
      </c>
      <c r="C53" s="1178"/>
      <c r="D53" s="108"/>
      <c r="E53" s="1179" t="s">
        <v>44</v>
      </c>
      <c r="F53" s="1179"/>
      <c r="G53" s="1179"/>
      <c r="H53" s="1180"/>
      <c r="I53" s="348">
        <v>-1290</v>
      </c>
      <c r="J53" s="349">
        <v>-887</v>
      </c>
      <c r="K53" s="349">
        <v>-2477</v>
      </c>
      <c r="L53" s="349">
        <v>-3642</v>
      </c>
      <c r="M53" s="350">
        <v>-4335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0zX7K5Gu8LMMw4MDlG/B3vjYG7tpIxySovBTcNmTHBWk3hcAwEakNfaX3zhxsUcNJ3b8o2e6Rk/G+7Bh4c8TA==" saltValue="saIP1zwte2dic2LfBQRE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3253</v>
      </c>
      <c r="G55" s="120">
        <v>3609</v>
      </c>
      <c r="H55" s="121">
        <v>3623</v>
      </c>
    </row>
    <row r="56" spans="2:8" ht="52.5" customHeight="1" x14ac:dyDescent="0.15">
      <c r="B56" s="122"/>
      <c r="C56" s="1198" t="s">
        <v>47</v>
      </c>
      <c r="D56" s="1198"/>
      <c r="E56" s="1199"/>
      <c r="F56" s="123">
        <v>730</v>
      </c>
      <c r="G56" s="123">
        <v>800</v>
      </c>
      <c r="H56" s="124">
        <v>800</v>
      </c>
    </row>
    <row r="57" spans="2:8" ht="53.25" customHeight="1" x14ac:dyDescent="0.15">
      <c r="B57" s="122"/>
      <c r="C57" s="1200" t="s">
        <v>48</v>
      </c>
      <c r="D57" s="1200"/>
      <c r="E57" s="1201"/>
      <c r="F57" s="125">
        <v>1874</v>
      </c>
      <c r="G57" s="125">
        <v>2174</v>
      </c>
      <c r="H57" s="126">
        <v>2412</v>
      </c>
    </row>
    <row r="58" spans="2:8" ht="45.75" customHeight="1" x14ac:dyDescent="0.15">
      <c r="B58" s="127"/>
      <c r="C58" s="1188" t="s">
        <v>560</v>
      </c>
      <c r="D58" s="1189"/>
      <c r="E58" s="1190"/>
      <c r="F58" s="128">
        <v>890</v>
      </c>
      <c r="G58" s="128">
        <v>1000</v>
      </c>
      <c r="H58" s="129">
        <v>1000</v>
      </c>
    </row>
    <row r="59" spans="2:8" ht="45.75" customHeight="1" x14ac:dyDescent="0.15">
      <c r="B59" s="127"/>
      <c r="C59" s="1188" t="s">
        <v>561</v>
      </c>
      <c r="D59" s="1189"/>
      <c r="E59" s="1190"/>
      <c r="F59" s="128">
        <v>327</v>
      </c>
      <c r="G59" s="128">
        <v>327</v>
      </c>
      <c r="H59" s="129">
        <v>327</v>
      </c>
    </row>
    <row r="60" spans="2:8" ht="45.75" customHeight="1" x14ac:dyDescent="0.15">
      <c r="B60" s="127"/>
      <c r="C60" s="1188" t="s">
        <v>562</v>
      </c>
      <c r="D60" s="1189"/>
      <c r="E60" s="1190"/>
      <c r="F60" s="128">
        <v>111</v>
      </c>
      <c r="G60" s="128">
        <v>212</v>
      </c>
      <c r="H60" s="129">
        <v>315</v>
      </c>
    </row>
    <row r="61" spans="2:8" ht="45.75" customHeight="1" x14ac:dyDescent="0.15">
      <c r="B61" s="127"/>
      <c r="C61" s="1188" t="s">
        <v>563</v>
      </c>
      <c r="D61" s="1189"/>
      <c r="E61" s="1190"/>
      <c r="F61" s="128">
        <v>309</v>
      </c>
      <c r="G61" s="128">
        <v>311</v>
      </c>
      <c r="H61" s="129">
        <v>313</v>
      </c>
    </row>
    <row r="62" spans="2:8" ht="45.75" customHeight="1" thickBot="1" x14ac:dyDescent="0.2">
      <c r="B62" s="130"/>
      <c r="C62" s="1191" t="s">
        <v>564</v>
      </c>
      <c r="D62" s="1192"/>
      <c r="E62" s="1193"/>
      <c r="F62" s="131">
        <v>50</v>
      </c>
      <c r="G62" s="131">
        <v>100</v>
      </c>
      <c r="H62" s="132">
        <v>200</v>
      </c>
    </row>
    <row r="63" spans="2:8" ht="52.5" customHeight="1" thickBot="1" x14ac:dyDescent="0.2">
      <c r="B63" s="133"/>
      <c r="C63" s="1194" t="s">
        <v>49</v>
      </c>
      <c r="D63" s="1194"/>
      <c r="E63" s="1195"/>
      <c r="F63" s="134">
        <v>5857</v>
      </c>
      <c r="G63" s="134">
        <v>6582</v>
      </c>
      <c r="H63" s="135">
        <v>6835</v>
      </c>
    </row>
    <row r="64" spans="2:8" x14ac:dyDescent="0.15"/>
  </sheetData>
  <sheetProtection algorithmName="SHA-512" hashValue="FAUvwkiq7aimKZGfqhoNsykRdPnBvHgWab6QubvxWyeNCsgeYj+GQLLrbEXa4zWqZNuk6G5RrH0w+BpekTPQXA==" saltValue="+Px8srk65MIlie0D0/yV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40239</v>
      </c>
      <c r="E3" s="154"/>
      <c r="F3" s="155">
        <v>62383</v>
      </c>
      <c r="G3" s="156"/>
      <c r="H3" s="157"/>
    </row>
    <row r="4" spans="1:8" x14ac:dyDescent="0.15">
      <c r="A4" s="158"/>
      <c r="B4" s="159"/>
      <c r="C4" s="160"/>
      <c r="D4" s="161">
        <v>15794</v>
      </c>
      <c r="E4" s="162"/>
      <c r="F4" s="163">
        <v>35325</v>
      </c>
      <c r="G4" s="164"/>
      <c r="H4" s="165"/>
    </row>
    <row r="5" spans="1:8" x14ac:dyDescent="0.15">
      <c r="A5" s="146" t="s">
        <v>521</v>
      </c>
      <c r="B5" s="151"/>
      <c r="C5" s="152"/>
      <c r="D5" s="153">
        <v>59525</v>
      </c>
      <c r="E5" s="154"/>
      <c r="F5" s="155">
        <v>63812</v>
      </c>
      <c r="G5" s="156"/>
      <c r="H5" s="157"/>
    </row>
    <row r="6" spans="1:8" x14ac:dyDescent="0.15">
      <c r="A6" s="158"/>
      <c r="B6" s="159"/>
      <c r="C6" s="160"/>
      <c r="D6" s="161">
        <v>24593</v>
      </c>
      <c r="E6" s="162"/>
      <c r="F6" s="163">
        <v>33848</v>
      </c>
      <c r="G6" s="164"/>
      <c r="H6" s="165"/>
    </row>
    <row r="7" spans="1:8" x14ac:dyDescent="0.15">
      <c r="A7" s="146" t="s">
        <v>522</v>
      </c>
      <c r="B7" s="151"/>
      <c r="C7" s="152"/>
      <c r="D7" s="153">
        <v>34840</v>
      </c>
      <c r="E7" s="154"/>
      <c r="F7" s="155">
        <v>54225</v>
      </c>
      <c r="G7" s="156"/>
      <c r="H7" s="157"/>
    </row>
    <row r="8" spans="1:8" x14ac:dyDescent="0.15">
      <c r="A8" s="158"/>
      <c r="B8" s="159"/>
      <c r="C8" s="160"/>
      <c r="D8" s="161">
        <v>14368</v>
      </c>
      <c r="E8" s="162"/>
      <c r="F8" s="163">
        <v>27337</v>
      </c>
      <c r="G8" s="164"/>
      <c r="H8" s="165"/>
    </row>
    <row r="9" spans="1:8" x14ac:dyDescent="0.15">
      <c r="A9" s="146" t="s">
        <v>523</v>
      </c>
      <c r="B9" s="151"/>
      <c r="C9" s="152"/>
      <c r="D9" s="153">
        <v>28742</v>
      </c>
      <c r="E9" s="154"/>
      <c r="F9" s="155">
        <v>54016</v>
      </c>
      <c r="G9" s="156"/>
      <c r="H9" s="157"/>
    </row>
    <row r="10" spans="1:8" x14ac:dyDescent="0.15">
      <c r="A10" s="158"/>
      <c r="B10" s="159"/>
      <c r="C10" s="160"/>
      <c r="D10" s="161">
        <v>12556</v>
      </c>
      <c r="E10" s="162"/>
      <c r="F10" s="163">
        <v>28078</v>
      </c>
      <c r="G10" s="164"/>
      <c r="H10" s="165"/>
    </row>
    <row r="11" spans="1:8" x14ac:dyDescent="0.15">
      <c r="A11" s="146" t="s">
        <v>524</v>
      </c>
      <c r="B11" s="151"/>
      <c r="C11" s="152"/>
      <c r="D11" s="153">
        <v>38408</v>
      </c>
      <c r="E11" s="154"/>
      <c r="F11" s="155">
        <v>52786</v>
      </c>
      <c r="G11" s="156"/>
      <c r="H11" s="157"/>
    </row>
    <row r="12" spans="1:8" x14ac:dyDescent="0.15">
      <c r="A12" s="158"/>
      <c r="B12" s="159"/>
      <c r="C12" s="166"/>
      <c r="D12" s="161">
        <v>24789</v>
      </c>
      <c r="E12" s="162"/>
      <c r="F12" s="163">
        <v>28742</v>
      </c>
      <c r="G12" s="164"/>
      <c r="H12" s="165"/>
    </row>
    <row r="13" spans="1:8" x14ac:dyDescent="0.15">
      <c r="A13" s="146"/>
      <c r="B13" s="151"/>
      <c r="C13" s="152"/>
      <c r="D13" s="153">
        <v>40351</v>
      </c>
      <c r="E13" s="154"/>
      <c r="F13" s="155">
        <v>57444</v>
      </c>
      <c r="G13" s="167"/>
      <c r="H13" s="157"/>
    </row>
    <row r="14" spans="1:8" x14ac:dyDescent="0.15">
      <c r="A14" s="158"/>
      <c r="B14" s="159"/>
      <c r="C14" s="160"/>
      <c r="D14" s="161">
        <v>18420</v>
      </c>
      <c r="E14" s="162"/>
      <c r="F14" s="163">
        <v>30666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3.85</v>
      </c>
      <c r="C19" s="168">
        <f>ROUND(VALUE(SUBSTITUTE(実質収支比率等に係る経年分析!G$48,"▲","-")),2)</f>
        <v>6.51</v>
      </c>
      <c r="D19" s="168">
        <f>ROUND(VALUE(SUBSTITUTE(実質収支比率等に係る経年分析!H$48,"▲","-")),2)</f>
        <v>7.05</v>
      </c>
      <c r="E19" s="168">
        <f>ROUND(VALUE(SUBSTITUTE(実質収支比率等に係る経年分析!I$48,"▲","-")),2)</f>
        <v>7.6</v>
      </c>
      <c r="F19" s="168">
        <f>ROUND(VALUE(SUBSTITUTE(実質収支比率等に係る経年分析!J$48,"▲","-")),2)</f>
        <v>8.27</v>
      </c>
    </row>
    <row r="20" spans="1:11" x14ac:dyDescent="0.15">
      <c r="A20" s="168" t="s">
        <v>53</v>
      </c>
      <c r="B20" s="168">
        <f>ROUND(VALUE(SUBSTITUTE(実質収支比率等に係る経年分析!F$47,"▲","-")),2)</f>
        <v>22.78</v>
      </c>
      <c r="C20" s="168">
        <f>ROUND(VALUE(SUBSTITUTE(実質収支比率等に係る経年分析!G$47,"▲","-")),2)</f>
        <v>18.43</v>
      </c>
      <c r="D20" s="168">
        <f>ROUND(VALUE(SUBSTITUTE(実質収支比率等に係る経年分析!H$47,"▲","-")),2)</f>
        <v>20.04</v>
      </c>
      <c r="E20" s="168">
        <f>ROUND(VALUE(SUBSTITUTE(実質収支比率等に係る経年分析!I$47,"▲","-")),2)</f>
        <v>22.49</v>
      </c>
      <c r="F20" s="168">
        <f>ROUND(VALUE(SUBSTITUTE(実質収支比率等に係る経年分析!J$47,"▲","-")),2)</f>
        <v>22.45</v>
      </c>
    </row>
    <row r="21" spans="1:11" x14ac:dyDescent="0.15">
      <c r="A21" s="168" t="s">
        <v>54</v>
      </c>
      <c r="B21" s="168">
        <f>IF(ISNUMBER(VALUE(SUBSTITUTE(実質収支比率等に係る経年分析!F$49,"▲","-"))),ROUND(VALUE(SUBSTITUTE(実質収支比率等に係る経年分析!F$49,"▲","-")),2),NA())</f>
        <v>1.92</v>
      </c>
      <c r="C21" s="168">
        <f>IF(ISNUMBER(VALUE(SUBSTITUTE(実質収支比率等に係る経年分析!G$49,"▲","-"))),ROUND(VALUE(SUBSTITUTE(実質収支比率等に係る経年分析!G$49,"▲","-")),2),NA())</f>
        <v>-0.39</v>
      </c>
      <c r="D21" s="168">
        <f>IF(ISNUMBER(VALUE(SUBSTITUTE(実質収支比率等に係る経年分析!H$49,"▲","-"))),ROUND(VALUE(SUBSTITUTE(実質収支比率等に係る経年分析!H$49,"▲","-")),2),NA())</f>
        <v>3.1</v>
      </c>
      <c r="E21" s="168">
        <f>IF(ISNUMBER(VALUE(SUBSTITUTE(実質収支比率等に係る経年分析!I$49,"▲","-"))),ROUND(VALUE(SUBSTITUTE(実質収支比率等に係る経年分析!I$49,"▲","-")),2),NA())</f>
        <v>2.68</v>
      </c>
      <c r="F21" s="168">
        <f>IF(ISNUMBER(VALUE(SUBSTITUTE(実質収支比率等に係る経年分析!J$49,"▲","-"))),ROUND(VALUE(SUBSTITUTE(実質収支比率等に係る経年分析!J$49,"▲","-")),2),NA())</f>
        <v>0.8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総合開発事業特別会計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0.28999999999999998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0.61</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1.0900000000000001</v>
      </c>
    </row>
    <row r="33" spans="1:16" x14ac:dyDescent="0.15">
      <c r="A33" s="169" t="str">
        <f>IF(連結実質赤字比率に係る赤字・黒字の構成分析!C$37="",NA(),連結実質赤字比率に係る赤字・黒字の構成分析!C$37)</f>
        <v>農業集落排水事業会計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1.1000000000000001</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2.79</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7.11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6.98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8.26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3075</v>
      </c>
      <c r="E42" s="170"/>
      <c r="F42" s="170"/>
      <c r="G42" s="170">
        <f>'実質公債費比率（分子）の構造'!L$52</f>
        <v>3113</v>
      </c>
      <c r="H42" s="170"/>
      <c r="I42" s="170"/>
      <c r="J42" s="170">
        <f>'実質公債費比率（分子）の構造'!M$52</f>
        <v>3027</v>
      </c>
      <c r="K42" s="170"/>
      <c r="L42" s="170"/>
      <c r="M42" s="170">
        <f>'実質公債費比率（分子）の構造'!N$52</f>
        <v>3040</v>
      </c>
      <c r="N42" s="170"/>
      <c r="O42" s="170"/>
      <c r="P42" s="170">
        <f>'実質公債費比率（分子）の構造'!O$52</f>
        <v>2939</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91</v>
      </c>
      <c r="C44" s="170"/>
      <c r="D44" s="170"/>
      <c r="E44" s="170">
        <f>'実質公債費比率（分子）の構造'!L$50</f>
        <v>91</v>
      </c>
      <c r="F44" s="170"/>
      <c r="G44" s="170"/>
      <c r="H44" s="170">
        <f>'実質公債費比率（分子）の構造'!M$50</f>
        <v>91</v>
      </c>
      <c r="I44" s="170"/>
      <c r="J44" s="170"/>
      <c r="K44" s="170">
        <f>'実質公債費比率（分子）の構造'!N$50</f>
        <v>7</v>
      </c>
      <c r="L44" s="170"/>
      <c r="M44" s="170"/>
      <c r="N44" s="170" t="str">
        <f>'実質公債費比率（分子）の構造'!O$50</f>
        <v>-</v>
      </c>
      <c r="O44" s="170"/>
      <c r="P44" s="170"/>
    </row>
    <row r="45" spans="1:16" x14ac:dyDescent="0.15">
      <c r="A45" s="170" t="s">
        <v>63</v>
      </c>
      <c r="B45" s="170">
        <f>'実質公債費比率（分子）の構造'!K$49</f>
        <v>462</v>
      </c>
      <c r="C45" s="170"/>
      <c r="D45" s="170"/>
      <c r="E45" s="170">
        <f>'実質公債費比率（分子）の構造'!L$49</f>
        <v>503</v>
      </c>
      <c r="F45" s="170"/>
      <c r="G45" s="170"/>
      <c r="H45" s="170">
        <f>'実質公債費比率（分子）の構造'!M$49</f>
        <v>533</v>
      </c>
      <c r="I45" s="170"/>
      <c r="J45" s="170"/>
      <c r="K45" s="170">
        <f>'実質公債費比率（分子）の構造'!N$49</f>
        <v>493</v>
      </c>
      <c r="L45" s="170"/>
      <c r="M45" s="170"/>
      <c r="N45" s="170">
        <f>'実質公債費比率（分子）の構造'!O$49</f>
        <v>512</v>
      </c>
      <c r="O45" s="170"/>
      <c r="P45" s="170"/>
    </row>
    <row r="46" spans="1:16" x14ac:dyDescent="0.15">
      <c r="A46" s="170" t="s">
        <v>64</v>
      </c>
      <c r="B46" s="170">
        <f>'実質公債費比率（分子）の構造'!K$48</f>
        <v>852</v>
      </c>
      <c r="C46" s="170"/>
      <c r="D46" s="170"/>
      <c r="E46" s="170">
        <f>'実質公債費比率（分子）の構造'!L$48</f>
        <v>815</v>
      </c>
      <c r="F46" s="170"/>
      <c r="G46" s="170"/>
      <c r="H46" s="170">
        <f>'実質公債費比率（分子）の構造'!M$48</f>
        <v>800</v>
      </c>
      <c r="I46" s="170"/>
      <c r="J46" s="170"/>
      <c r="K46" s="170">
        <f>'実質公債費比率（分子）の構造'!N$48</f>
        <v>806</v>
      </c>
      <c r="L46" s="170"/>
      <c r="M46" s="170"/>
      <c r="N46" s="170">
        <f>'実質公債費比率（分子）の構造'!O$48</f>
        <v>811</v>
      </c>
      <c r="O46" s="170"/>
      <c r="P46" s="170"/>
    </row>
    <row r="47" spans="1:16" x14ac:dyDescent="0.15">
      <c r="A47" s="170" t="s">
        <v>12</v>
      </c>
      <c r="B47" s="170">
        <f>'実質公債費比率（分子）の構造'!K$47</f>
        <v>80</v>
      </c>
      <c r="C47" s="170"/>
      <c r="D47" s="170"/>
      <c r="E47" s="170">
        <f>'実質公債費比率（分子）の構造'!L$47</f>
        <v>70</v>
      </c>
      <c r="F47" s="170"/>
      <c r="G47" s="170"/>
      <c r="H47" s="170">
        <f>'実質公債費比率（分子）の構造'!M$47</f>
        <v>63</v>
      </c>
      <c r="I47" s="170"/>
      <c r="J47" s="170"/>
      <c r="K47" s="170">
        <f>'実質公債費比率（分子）の構造'!N$47</f>
        <v>63</v>
      </c>
      <c r="L47" s="170"/>
      <c r="M47" s="170"/>
      <c r="N47" s="170">
        <f>'実質公債費比率（分子）の構造'!O$47</f>
        <v>53</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2441</v>
      </c>
      <c r="C49" s="170"/>
      <c r="D49" s="170"/>
      <c r="E49" s="170">
        <f>'実質公債費比率（分子）の構造'!L$45</f>
        <v>2352</v>
      </c>
      <c r="F49" s="170"/>
      <c r="G49" s="170"/>
      <c r="H49" s="170">
        <f>'実質公債費比率（分子）の構造'!M$45</f>
        <v>2348</v>
      </c>
      <c r="I49" s="170"/>
      <c r="J49" s="170"/>
      <c r="K49" s="170">
        <f>'実質公債費比率（分子）の構造'!N$45</f>
        <v>2303</v>
      </c>
      <c r="L49" s="170"/>
      <c r="M49" s="170"/>
      <c r="N49" s="170">
        <f>'実質公債費比率（分子）の構造'!O$45</f>
        <v>2249</v>
      </c>
      <c r="O49" s="170"/>
      <c r="P49" s="170"/>
    </row>
    <row r="50" spans="1:16" x14ac:dyDescent="0.15">
      <c r="A50" s="170" t="s">
        <v>67</v>
      </c>
      <c r="B50" s="170" t="e">
        <f>NA()</f>
        <v>#N/A</v>
      </c>
      <c r="C50" s="170">
        <f>IF(ISNUMBER('実質公債費比率（分子）の構造'!K$53),'実質公債費比率（分子）の構造'!K$53,NA())</f>
        <v>851</v>
      </c>
      <c r="D50" s="170" t="e">
        <f>NA()</f>
        <v>#N/A</v>
      </c>
      <c r="E50" s="170" t="e">
        <f>NA()</f>
        <v>#N/A</v>
      </c>
      <c r="F50" s="170">
        <f>IF(ISNUMBER('実質公債費比率（分子）の構造'!L$53),'実質公債費比率（分子）の構造'!L$53,NA())</f>
        <v>718</v>
      </c>
      <c r="G50" s="170" t="e">
        <f>NA()</f>
        <v>#N/A</v>
      </c>
      <c r="H50" s="170" t="e">
        <f>NA()</f>
        <v>#N/A</v>
      </c>
      <c r="I50" s="170">
        <f>IF(ISNUMBER('実質公債費比率（分子）の構造'!M$53),'実質公債費比率（分子）の構造'!M$53,NA())</f>
        <v>808</v>
      </c>
      <c r="J50" s="170" t="e">
        <f>NA()</f>
        <v>#N/A</v>
      </c>
      <c r="K50" s="170" t="e">
        <f>NA()</f>
        <v>#N/A</v>
      </c>
      <c r="L50" s="170">
        <f>IF(ISNUMBER('実質公債費比率（分子）の構造'!N$53),'実質公債費比率（分子）の構造'!N$53,NA())</f>
        <v>632</v>
      </c>
      <c r="M50" s="170" t="e">
        <f>NA()</f>
        <v>#N/A</v>
      </c>
      <c r="N50" s="170" t="e">
        <f>NA()</f>
        <v>#N/A</v>
      </c>
      <c r="O50" s="170">
        <f>IF(ISNUMBER('実質公債費比率（分子）の構造'!O$53),'実質公債費比率（分子）の構造'!O$53,NA())</f>
        <v>686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29300</v>
      </c>
      <c r="E56" s="169"/>
      <c r="F56" s="169"/>
      <c r="G56" s="169">
        <f>'将来負担比率（分子）の構造'!J$52</f>
        <v>28974</v>
      </c>
      <c r="H56" s="169"/>
      <c r="I56" s="169"/>
      <c r="J56" s="169">
        <f>'将来負担比率（分子）の構造'!K$52</f>
        <v>28155</v>
      </c>
      <c r="K56" s="169"/>
      <c r="L56" s="169"/>
      <c r="M56" s="169">
        <f>'将来負担比率（分子）の構造'!L$52</f>
        <v>26987</v>
      </c>
      <c r="N56" s="169"/>
      <c r="O56" s="169"/>
      <c r="P56" s="169">
        <f>'将来負担比率（分子）の構造'!M$52</f>
        <v>25986</v>
      </c>
    </row>
    <row r="57" spans="1:16" x14ac:dyDescent="0.15">
      <c r="A57" s="169" t="s">
        <v>42</v>
      </c>
      <c r="B57" s="169"/>
      <c r="C57" s="169"/>
      <c r="D57" s="169">
        <f>'将来負担比率（分子）の構造'!I$51</f>
        <v>5907</v>
      </c>
      <c r="E57" s="169"/>
      <c r="F57" s="169"/>
      <c r="G57" s="169">
        <f>'将来負担比率（分子）の構造'!J$51</f>
        <v>5582</v>
      </c>
      <c r="H57" s="169"/>
      <c r="I57" s="169"/>
      <c r="J57" s="169">
        <f>'将来負担比率（分子）の構造'!K$51</f>
        <v>5206</v>
      </c>
      <c r="K57" s="169"/>
      <c r="L57" s="169"/>
      <c r="M57" s="169">
        <f>'将来負担比率（分子）の構造'!L$51</f>
        <v>5155</v>
      </c>
      <c r="N57" s="169"/>
      <c r="O57" s="169"/>
      <c r="P57" s="169">
        <f>'将来負担比率（分子）の構造'!M$51</f>
        <v>4928</v>
      </c>
    </row>
    <row r="58" spans="1:16" x14ac:dyDescent="0.15">
      <c r="A58" s="169" t="s">
        <v>41</v>
      </c>
      <c r="B58" s="169"/>
      <c r="C58" s="169"/>
      <c r="D58" s="169">
        <f>'将来負担比率（分子）の構造'!I$50</f>
        <v>5794</v>
      </c>
      <c r="E58" s="169"/>
      <c r="F58" s="169"/>
      <c r="G58" s="169">
        <f>'将来負担比率（分子）の構造'!J$50</f>
        <v>5361</v>
      </c>
      <c r="H58" s="169"/>
      <c r="I58" s="169"/>
      <c r="J58" s="169">
        <f>'将来負担比率（分子）の構造'!K$50</f>
        <v>6864</v>
      </c>
      <c r="K58" s="169"/>
      <c r="L58" s="169"/>
      <c r="M58" s="169">
        <f>'将来負担比率（分子）の構造'!L$50</f>
        <v>7604</v>
      </c>
      <c r="N58" s="169"/>
      <c r="O58" s="169"/>
      <c r="P58" s="169">
        <f>'将来負担比率（分子）の構造'!M$50</f>
        <v>7958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2859</v>
      </c>
      <c r="C62" s="169"/>
      <c r="D62" s="169"/>
      <c r="E62" s="169">
        <f>'将来負担比率（分子）の構造'!J$45</f>
        <v>2675</v>
      </c>
      <c r="F62" s="169"/>
      <c r="G62" s="169"/>
      <c r="H62" s="169">
        <f>'将来負担比率（分子）の構造'!K$45</f>
        <v>2699</v>
      </c>
      <c r="I62" s="169"/>
      <c r="J62" s="169"/>
      <c r="K62" s="169">
        <f>'将来負担比率（分子）の構造'!L$45</f>
        <v>2594</v>
      </c>
      <c r="L62" s="169"/>
      <c r="M62" s="169"/>
      <c r="N62" s="169">
        <f>'将来負担比率（分子）の構造'!M$45</f>
        <v>2652</v>
      </c>
      <c r="O62" s="169"/>
      <c r="P62" s="169"/>
    </row>
    <row r="63" spans="1:16" x14ac:dyDescent="0.15">
      <c r="A63" s="169" t="s">
        <v>34</v>
      </c>
      <c r="B63" s="169">
        <f>'将来負担比率（分子）の構造'!I$44</f>
        <v>3094</v>
      </c>
      <c r="C63" s="169"/>
      <c r="D63" s="169"/>
      <c r="E63" s="169">
        <f>'将来負担比率（分子）の構造'!J$44</f>
        <v>2744</v>
      </c>
      <c r="F63" s="169"/>
      <c r="G63" s="169"/>
      <c r="H63" s="169">
        <f>'将来負担比率（分子）の構造'!K$44</f>
        <v>2474</v>
      </c>
      <c r="I63" s="169"/>
      <c r="J63" s="169"/>
      <c r="K63" s="169">
        <f>'将来負担比率（分子）の構造'!L$44</f>
        <v>2478</v>
      </c>
      <c r="L63" s="169"/>
      <c r="M63" s="169"/>
      <c r="N63" s="169">
        <f>'将来負担比率（分子）の構造'!M$44</f>
        <v>2426</v>
      </c>
      <c r="O63" s="169"/>
      <c r="P63" s="169"/>
    </row>
    <row r="64" spans="1:16" x14ac:dyDescent="0.15">
      <c r="A64" s="169" t="s">
        <v>33</v>
      </c>
      <c r="B64" s="169">
        <f>'将来負担比率（分子）の構造'!I$43</f>
        <v>8185</v>
      </c>
      <c r="C64" s="169"/>
      <c r="D64" s="169"/>
      <c r="E64" s="169">
        <f>'将来負担比率（分子）の構造'!J$43</f>
        <v>7920</v>
      </c>
      <c r="F64" s="169"/>
      <c r="G64" s="169"/>
      <c r="H64" s="169">
        <f>'将来負担比率（分子）の構造'!K$43</f>
        <v>7405</v>
      </c>
      <c r="I64" s="169"/>
      <c r="J64" s="169"/>
      <c r="K64" s="169">
        <f>'将来負担比率（分子）の構造'!L$43</f>
        <v>7085</v>
      </c>
      <c r="L64" s="169"/>
      <c r="M64" s="169"/>
      <c r="N64" s="169">
        <f>'将来負担比率（分子）の構造'!M$43</f>
        <v>6827</v>
      </c>
      <c r="O64" s="169"/>
      <c r="P64" s="169"/>
    </row>
    <row r="65" spans="1:16" x14ac:dyDescent="0.15">
      <c r="A65" s="169" t="s">
        <v>32</v>
      </c>
      <c r="B65" s="169">
        <f>'将来負担比率（分子）の構造'!I$42</f>
        <v>98</v>
      </c>
      <c r="C65" s="169"/>
      <c r="D65" s="169"/>
      <c r="E65" s="169">
        <f>'将来負担比率（分子）の構造'!J$42</f>
        <v>7</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25476</v>
      </c>
      <c r="C66" s="169"/>
      <c r="D66" s="169"/>
      <c r="E66" s="169">
        <f>'将来負担比率（分子）の構造'!J$41</f>
        <v>25683</v>
      </c>
      <c r="F66" s="169"/>
      <c r="G66" s="169"/>
      <c r="H66" s="169">
        <f>'将来負担比率（分子）の構造'!K$41</f>
        <v>25170</v>
      </c>
      <c r="I66" s="169"/>
      <c r="J66" s="169"/>
      <c r="K66" s="169">
        <f>'将来負担比率（分子）の構造'!L$41</f>
        <v>23947</v>
      </c>
      <c r="L66" s="169"/>
      <c r="M66" s="169"/>
      <c r="N66" s="169">
        <f>'将来負担比率（分子）の構造'!M$41</f>
        <v>22631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3253</v>
      </c>
      <c r="C72" s="173">
        <f>基金残高に係る経年分析!G55</f>
        <v>3609</v>
      </c>
      <c r="D72" s="173">
        <f>基金残高に係る経年分析!H55</f>
        <v>3623</v>
      </c>
    </row>
    <row r="73" spans="1:16" x14ac:dyDescent="0.15">
      <c r="A73" s="172" t="s">
        <v>74</v>
      </c>
      <c r="B73" s="173">
        <f>基金残高に係る経年分析!F56</f>
        <v>730</v>
      </c>
      <c r="C73" s="173">
        <f>基金残高に係る経年分析!G56</f>
        <v>800</v>
      </c>
      <c r="D73" s="173">
        <f>基金残高に係る経年分析!H56</f>
        <v>800</v>
      </c>
    </row>
    <row r="74" spans="1:16" x14ac:dyDescent="0.15">
      <c r="A74" s="172" t="s">
        <v>75</v>
      </c>
      <c r="B74" s="173">
        <f>基金残高に係る経年分析!F57</f>
        <v>1874</v>
      </c>
      <c r="C74" s="173">
        <f>基金残高に係る経年分析!G57</f>
        <v>2174</v>
      </c>
      <c r="D74" s="173">
        <f>基金残高に係る経年分析!H57</f>
        <v>2412</v>
      </c>
    </row>
  </sheetData>
  <sheetProtection algorithmName="SHA-512" hashValue="jcJAdCEmn4eD0W0sH1T7ICXO98YAm8cCsjJ8N5MR32zneWkVLGxhnjvips01AMQ3C2JnBYCcXMstXcR4qiK3NA==" saltValue="6YaUJyQKjR8w9f0DjKBP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孫谷　郁海</cp:lastModifiedBy>
  <cp:lastPrinted>2025-03-12T06:14:17Z</cp:lastPrinted>
  <dcterms:created xsi:type="dcterms:W3CDTF">2025-02-19T02:18:01Z</dcterms:created>
  <dcterms:modified xsi:type="dcterms:W3CDTF">2025-03-18T10:26:56Z</dcterms:modified>
  <cp:category/>
</cp:coreProperties>
</file>