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my.sharepoint.com/personal/shimachi-kyodo_pref_fukui_lg_jp/Documents/財政グループ/12_財政状況資料集/R5財政状況資料集/02_1回目/01_財政状況資料集/03_市町から/03_小浜市/"/>
    </mc:Choice>
  </mc:AlternateContent>
  <xr:revisionPtr revIDLastSave="0" documentId="13_ncr:1_{E5280910-7E34-442E-A763-0F35970624EE}"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CO34" i="10"/>
  <c r="CO35" i="10" s="1"/>
  <c r="CO36" i="10" s="1"/>
  <c r="BW34" i="10"/>
  <c r="BW35" i="10" s="1"/>
  <c r="BW36" i="10" s="1"/>
  <c r="BW37" i="10" s="1"/>
  <c r="BW38" i="10" s="1"/>
  <c r="BW39" i="10" s="1"/>
  <c r="BW40" i="10" s="1"/>
  <c r="BW41" i="10" s="1"/>
  <c r="BW42"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alcChain>
</file>

<file path=xl/sharedStrings.xml><?xml version="1.0" encoding="utf-8"?>
<sst xmlns="http://schemas.openxmlformats.org/spreadsheetml/2006/main" count="1105" uniqueCount="568">
  <si>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</si>
  <si>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</si>
  <si>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</si>
  <si>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</si>
  <si>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</si>
  <si>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</si>
  <si>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</si>
  <si>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</si>
  <si>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</si>
  <si>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</si>
  <si>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</si>
  <si>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</si>
  <si>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</si>
  <si>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</si>
  <si>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</si>
  <si>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</si>
  <si>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</si>
  <si>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</si>
  <si>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</si>
  <si>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</si>
  <si>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</si>
  <si>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</si>
  <si>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</si>
  <si>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</si>
  <si>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</si>
  <si>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</si>
  <si>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</si>
  <si>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</si>
  <si>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</si>
  <si>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</si>
  <si>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</si>
  <si>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</si>
  <si>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</si>
  <si>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</si>
  <si>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</si>
  <si>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</si>
  <si>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</si>
  <si>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</si>
  <si>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</si>
  <si>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</si>
  <si>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</si>
  <si>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</si>
  <si>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</si>
  <si>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</si>
  <si>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</si>
  <si>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</si>
  <si>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</si>
  <si>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</si>
  <si>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</si>
  <si>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</si>
  <si>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</si>
  <si>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</si>
  <si>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</si>
  <si>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</si>
  <si>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</si>
  <si>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</si>
  <si>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</si>
  <si>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</si>
  <si>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</si>
  <si>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</si>
  <si>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</si>
  <si>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</si>
  <si>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</si>
  <si>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</si>
  <si>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</si>
  <si>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</si>
  <si>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</si>
  <si>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</si>
  <si>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</si>
  <si>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</si>
  <si>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</si>
  <si>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</si>
  <si>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</si>
  <si>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</si>
  <si>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</si>
  <si>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</si>
  <si>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</si>
  <si>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</si>
  <si>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</si>
  <si>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</si>
  <si>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</si>
  <si>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</si>
  <si>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</si>
  <si>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</si>
  <si>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</si>
  <si>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</si>
  <si>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</si>
  <si>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</si>
  <si>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</si>
  <si>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</si>
  <si>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</si>
  <si>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</si>
  <si>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</si>
  <si>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</si>
  <si>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</si>
  <si>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</si>
  <si>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</si>
  <si>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</si>
  <si>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</si>
  <si>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</si>
  <si>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</si>
  <si>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</si>
  <si>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</si>
  <si>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</si>
  <si>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</si>
  <si>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</si>
  <si>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</si>
  <si>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</si>
  <si>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</si>
  <si>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</si>
  <si>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</si>
  <si>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</si>
  <si>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</si>
  <si>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</si>
  <si>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</si>
  <si>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</si>
  <si>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</si>
  <si>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</si>
  <si>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</si>
  <si>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</si>
  <si>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</si>
  <si>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</si>
  <si>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</si>
  <si>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</si>
  <si>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</si>
  <si>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</si>
  <si>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</si>
  <si>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</si>
  <si>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</si>
  <si>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</si>
  <si>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</si>
  <si>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</si>
  <si>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</si>
  <si>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</si>
  <si>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</si>
  <si>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</si>
  <si>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</si>
  <si>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</si>
  <si>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</si>
  <si>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</si>
  <si>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</si>
  <si>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</si>
  <si>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</si>
  <si>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</si>
  <si>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</si>
  <si>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</si>
  <si>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</si>
  <si>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</si>
  <si>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</si>
  <si>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</si>
  <si>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</si>
  <si>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</si>
  <si>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</si>
  <si>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</si>
  <si>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</si>
  <si>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</si>
  <si>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</si>
  <si>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</si>
  <si>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</si>
  <si>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</si>
  <si>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</si>
  <si>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</si>
  <si>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</si>
  <si>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</si>
  <si>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</si>
  <si>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</si>
  <si>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</si>
  <si>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</si>
  <si>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</si>
  <si>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</si>
  <si>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</si>
  <si>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</si>
  <si>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</si>
  <si>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</si>
  <si>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</si>
  <si>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</si>
  <si>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</si>
  <si>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</si>
  <si>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</si>
  <si>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</si>
  <si>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</si>
  <si>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</si>
  <si>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</si>
  <si>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</si>
  <si>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</si>
  <si>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</si>
  <si>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</si>
  <si>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</si>
  <si>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</si>
  <si>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</si>
  <si>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</si>
  <si>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</si>
  <si>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</si>
  <si>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</si>
  <si>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</si>
  <si>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</si>
  <si>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</si>
  <si>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</si>
  <si>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</si>
  <si>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</si>
  <si>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</si>
  <si>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</si>
  <si>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</si>
  <si>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</si>
  <si>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福井県小浜市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</si>
  <si>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</si>
  <si>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</si>
  <si>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</si>
  <si>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</si>
  <si>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</si>
  <si>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</si>
  <si>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</si>
  <si>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</si>
  <si>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</si>
  <si>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</si>
  <si>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</si>
  <si>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</si>
  <si>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</si>
  <si>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</si>
  <si>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</si>
  <si>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</si>
  <si>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</si>
  <si>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</si>
  <si>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</si>
  <si>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</si>
  <si>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</si>
  <si>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</si>
  <si>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</si>
  <si>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</si>
  <si>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</si>
  <si>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</si>
  <si>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</si>
  <si>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</si>
  <si>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</si>
  <si>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</si>
  <si>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</si>
  <si>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</si>
  <si>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</si>
  <si>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</si>
  <si>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</si>
  <si>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</si>
  <si>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</si>
  <si>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</si>
  <si>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</si>
  <si>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</si>
  <si>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</si>
  <si>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</si>
  <si>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</si>
  <si>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</si>
  <si>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</si>
  <si>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</si>
  <si>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</si>
  <si>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</si>
  <si>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</si>
  <si>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</si>
  <si>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</si>
  <si>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</si>
  <si>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</si>
  <si>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</si>
  <si>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</si>
  <si>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</si>
  <si>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</si>
  <si>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</si>
  <si>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</si>
  <si>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</si>
  <si>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</si>
  <si>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</si>
  <si>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</si>
  <si>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</si>
  <si>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</si>
  <si>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</si>
  <si>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</si>
  <si>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</si>
  <si>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</si>
  <si>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</si>
  <si>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</si>
  <si>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</si>
  <si>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</si>
  <si>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</si>
  <si>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</si>
  <si>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</si>
  <si>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</si>
  <si>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</si>
  <si>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</si>
  <si>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</si>
  <si>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</si>
  <si>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</si>
  <si>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</si>
  <si>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</si>
  <si>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</si>
  <si>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</si>
  <si>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</si>
  <si>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</si>
  <si>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</si>
  <si>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</si>
  <si>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</si>
  <si>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</si>
  <si>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</si>
  <si>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</si>
  <si>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</si>
  <si>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</si>
  <si>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</si>
  <si>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</si>
  <si>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</si>
  <si>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</si>
  <si>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</si>
  <si>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</si>
  <si>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</si>
  <si>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</si>
  <si>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</si>
  <si>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</si>
  <si>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</si>
  <si>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</si>
  <si>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</si>
  <si>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</si>
  <si>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</si>
  <si>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</si>
  <si>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</si>
  <si>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</si>
  <si>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</si>
  <si>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</si>
  <si>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</si>
  <si>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</si>
  <si>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</si>
  <si>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</si>
  <si>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</si>
  <si>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</si>
  <si>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</si>
  <si>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</si>
  <si>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</si>
  <si>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</si>
  <si>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</si>
  <si>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</si>
  <si>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</si>
  <si>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</si>
  <si>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</si>
  <si>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</si>
  <si>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</si>
  <si>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</si>
  <si>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</si>
  <si>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</si>
  <si>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</si>
  <si>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</si>
  <si>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</si>
  <si>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</si>
  <si>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</si>
  <si>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</si>
  <si>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</si>
  <si>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</si>
  <si>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</si>
  <si>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</si>
  <si>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</si>
  <si>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</si>
  <si>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</si>
  <si>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</si>
  <si>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福井県小浜市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</si>
  <si>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</si>
  <si>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</si>
  <si>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</si>
  <si>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</si>
  <si>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</si>
  <si>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</si>
  <si>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</si>
  <si>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</si>
  <si>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</si>
  <si>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</si>
  <si>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</si>
  <si>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</si>
  <si>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</si>
  <si>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</si>
  <si>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</si>
  <si>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</si>
  <si>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</si>
  <si>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</si>
  <si>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</si>
  <si>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</si>
  <si>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産業団地整備事業特別会計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</si>
  <si>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</si>
  <si>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</si>
  <si>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</si>
  <si>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</si>
  <si>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</si>
  <si>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</si>
  <si>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</si>
  <si>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</si>
  <si>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</si>
  <si>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</si>
  <si>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</si>
  <si>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</si>
  <si>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</si>
  <si>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</si>
  <si>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</si>
  <si>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</si>
  <si>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</si>
  <si>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</si>
  <si>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</si>
  <si>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</si>
  <si>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</si>
  <si>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</si>
  <si>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</si>
  <si>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</si>
  <si>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</si>
  <si>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</si>
  <si>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</si>
  <si>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</si>
  <si>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</si>
  <si>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</si>
  <si>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</si>
  <si>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</si>
  <si>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</si>
  <si>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</si>
  <si>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</si>
  <si>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</si>
  <si>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</si>
  <si>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</si>
  <si>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</si>
  <si>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</si>
  <si>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</si>
  <si>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</si>
  <si>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</si>
  <si>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</si>
  <si>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</si>
  <si>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</si>
  <si>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</si>
  <si>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</si>
  <si>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</si>
  <si>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</si>
  <si>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</si>
  <si>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</si>
  <si>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</si>
  <si>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</si>
  <si>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</si>
  <si>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</si>
  <si>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</si>
  <si>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</si>
  <si>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</si>
  <si>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</si>
  <si>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</si>
  <si>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</si>
  <si>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</si>
  <si>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</si>
  <si>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</si>
  <si>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</si>
  <si>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</si>
  <si>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</si>
  <si>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</si>
  <si>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</si>
  <si>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</si>
  <si>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</si>
  <si>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</si>
  <si>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</si>
  <si>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</si>
  <si>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</si>
  <si>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</si>
  <si>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</si>
  <si>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</si>
  <si>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</si>
  <si>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</si>
  <si>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</si>
  <si>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</si>
  <si>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</si>
  <si>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</si>
  <si>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</si>
  <si>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</si>
  <si>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</si>
  <si>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</si>
  <si>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</si>
  <si>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</si>
  <si>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</si>
  <si>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</si>
  <si>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</si>
  <si>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</si>
  <si>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</si>
  <si>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</si>
  <si>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</si>
  <si>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</si>
  <si>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</si>
  <si>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</si>
  <si>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</si>
  <si>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</si>
  <si>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</si>
  <si>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</si>
  <si>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</si>
  <si>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</si>
  <si>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</si>
  <si>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</si>
  <si>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</si>
  <si>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</si>
  <si>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</si>
  <si>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</si>
  <si>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</si>
  <si>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</si>
  <si>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</si>
  <si>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</si>
  <si>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</si>
  <si>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</si>
  <si>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</si>
  <si>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</si>
  <si>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</si>
  <si>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</si>
  <si>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</si>
  <si>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</si>
  <si>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</si>
  <si>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</si>
  <si>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</si>
  <si>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</si>
  <si>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</si>
  <si>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</si>
  <si>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</si>
  <si>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</si>
  <si>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</si>
  <si>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</si>
  <si>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</si>
  <si>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</si>
  <si>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</si>
  <si>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</si>
  <si>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</si>
  <si>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</si>
  <si>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</si>
  <si>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</si>
  <si>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</si>
  <si>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</si>
  <si>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</si>
  <si>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</si>
  <si>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</si>
  <si>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</si>
  <si>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</si>
  <si>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</si>
  <si>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</si>
  <si>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</si>
  <si>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</si>
  <si>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</si>
  <si>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</si>
  <si>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</si>
  <si>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0.07</t>
  </si>
  <si>
    <t>水道事業会計</t>
  </si>
  <si>
    <t>一般会計</t>
  </si>
  <si>
    <t>下水道事業会計</t>
  </si>
  <si>
    <t>農業集落排水事業特別会計</t>
  </si>
  <si>
    <t>介護保険事業特別会計</t>
  </si>
  <si>
    <t>漁業集落環境整備事業特別会計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</si>
  <si>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</si>
  <si>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</si>
  <si>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</si>
  <si>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</si>
  <si>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</si>
  <si>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</si>
  <si>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</si>
  <si>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</si>
  <si>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</si>
  <si>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公立小浜病院組合</t>
    <rPh sb="0" eb="2">
      <t>コウリツ</t>
    </rPh>
    <rPh sb="2" eb="4">
      <t>オバマ</t>
    </rPh>
    <rPh sb="4" eb="6">
      <t>ビョウイン</t>
    </rPh>
    <rPh sb="6" eb="8">
      <t>クミアイ</t>
    </rPh>
    <phoneticPr fontId="2"/>
  </si>
  <si>
    <t>若狭消防組合</t>
    <rPh sb="0" eb="2">
      <t>ワカサ</t>
    </rPh>
    <rPh sb="2" eb="4">
      <t>ショウボウ</t>
    </rPh>
    <rPh sb="4" eb="6">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</si>
  <si>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</si>
  <si>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</si>
  <si>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</si>
  <si>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福井県市町総合事務組合（特別会計）</t>
    <rPh sb="0" eb="3">
      <t>フクイケン</t>
    </rPh>
    <rPh sb="3" eb="4">
      <t>シ</t>
    </rPh>
    <rPh sb="4" eb="5">
      <t>マチ</t>
    </rPh>
    <rPh sb="5" eb="7">
      <t>ソウゴウ</t>
    </rPh>
    <rPh sb="7" eb="9">
      <t>ジム</t>
    </rPh>
    <rPh sb="9" eb="11">
      <t>クミアイ</t>
    </rPh>
    <rPh sb="12" eb="14">
      <t>トクベツ</t>
    </rPh>
    <rPh sb="14" eb="16">
      <t>カイケイ</t>
    </rPh>
    <phoneticPr fontId="2"/>
  </si>
  <si>
    <t>福井県自治会館組合</t>
    <rPh sb="0" eb="3">
      <t>フクイケン</t>
    </rPh>
    <rPh sb="3" eb="5">
      <t>ジチ</t>
    </rPh>
    <rPh sb="5" eb="7">
      <t>カイカン</t>
    </rPh>
    <rPh sb="7" eb="9">
      <t>クミアイ</t>
    </rPh>
    <phoneticPr fontId="2"/>
  </si>
  <si>
    <t>嶺南広域行政組合</t>
    <rPh sb="0" eb="2">
      <t>レイナン</t>
    </rPh>
    <rPh sb="2" eb="4">
      <t>コウイキ</t>
    </rPh>
    <rPh sb="4" eb="6">
      <t>ギョウセイ</t>
    </rPh>
    <rPh sb="6" eb="8">
      <t>クミアイ</t>
    </rPh>
    <phoneticPr fontId="2"/>
  </si>
  <si>
    <t>若狭広域行政事務組合</t>
    <rPh sb="0" eb="2">
      <t>ワカサ</t>
    </rPh>
    <rPh sb="2" eb="4">
      <t>コウイキ</t>
    </rPh>
    <rPh sb="4" eb="6">
      <t>ギョウセイ</t>
    </rPh>
    <rPh sb="6" eb="8">
      <t>ジム</t>
    </rPh>
    <rPh sb="8" eb="10">
      <t>クミアイ</t>
    </rPh>
    <phoneticPr fontId="2"/>
  </si>
  <si>
    <t>ケーブルテレビ若狭小浜</t>
    <rPh sb="7" eb="9">
      <t>ワカサ</t>
    </rPh>
    <rPh sb="9" eb="11">
      <t>オバマ</t>
    </rPh>
    <phoneticPr fontId="2"/>
  </si>
  <si>
    <t>小浜市総合卸売市場</t>
    <rPh sb="0" eb="3">
      <t>オバマシ</t>
    </rPh>
    <rPh sb="3" eb="5">
      <t>ソウゴウ</t>
    </rPh>
    <rPh sb="5" eb="7">
      <t>オロシウリ</t>
    </rPh>
    <rPh sb="7" eb="9">
      <t>イチバ</t>
    </rPh>
    <phoneticPr fontId="2"/>
  </si>
  <si>
    <t>まちづくり小浜</t>
    <rPh sb="5" eb="7">
      <t>オバマ</t>
    </rPh>
    <phoneticPr fontId="2"/>
  </si>
  <si>
    <t>-</t>
    <phoneticPr fontId="2"/>
  </si>
  <si>
    <t>環境衛生施設整備基金</t>
  </si>
  <si>
    <t>駐車場整備基金</t>
  </si>
  <si>
    <t>森林環境譲与税基金</t>
  </si>
  <si>
    <t>スポーツ振興基金</t>
  </si>
  <si>
    <t>活性化基金</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</si>
</sst>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C5C7-4EB4-A51B-0AA4C74BA9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71754</c:v>
                </c:pt>
                <c:pt idx="1">
                  <c:v>76083</c:v>
                </c:pt>
                <c:pt idx="2">
                  <c:v>101805</c:v>
                </c:pt>
                <c:pt idx="3">
                  <c:v>77790</c:v>
                </c:pt>
                <c:pt idx="4">
                  <c:v>63174</c:v>
                </c:pt>
              </c:numCache>
            </c:numRef>
          </c:val>
          <c:smooth val="0"/>
          <c:extLst>
            <c:ext xmlns:c16="http://schemas.microsoft.com/office/drawing/2014/chart" uri="{C3380CC4-5D6E-409C-BE32-E72D297353CC}">
              <c16:uniqueId val="{00000001-C5C7-4EB4-A51B-0AA4C74BA9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5.65</c:v>
                </c:pt>
                <c:pt idx="1">
                  <c:v>6.17</c:v>
                </c:pt>
                <c:pt idx="2">
                  <c:v>7.88</c:v>
                </c:pt>
                <c:pt idx="3">
                  <c:v>6.5</c:v>
                </c:pt>
                <c:pt idx="4">
                  <c:v>6.05</c:v>
                </c:pt>
              </c:numCache>
            </c:numRef>
          </c:val>
          <c:extLst>
            <c:ext xmlns:c16="http://schemas.microsoft.com/office/drawing/2014/chart" uri="{C3380CC4-5D6E-409C-BE32-E72D297353CC}">
              <c16:uniqueId val="{00000000-5C6C-4C03-8594-D5978C97AB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19.57</c:v>
                </c:pt>
                <c:pt idx="1">
                  <c:v>19.059999999999999</c:v>
                </c:pt>
                <c:pt idx="2">
                  <c:v>21.1</c:v>
                </c:pt>
                <c:pt idx="3">
                  <c:v>23.74</c:v>
                </c:pt>
                <c:pt idx="4">
                  <c:v>24.93</c:v>
                </c:pt>
              </c:numCache>
            </c:numRef>
          </c:val>
          <c:extLst>
            <c:ext xmlns:c16="http://schemas.microsoft.com/office/drawing/2014/chart" uri="{C3380CC4-5D6E-409C-BE32-E72D297353CC}">
              <c16:uniqueId val="{00000001-5C6C-4C03-8594-D5978C97AB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2.69</c:v>
                </c:pt>
                <c:pt idx="1">
                  <c:v>1.32</c:v>
                </c:pt>
                <c:pt idx="2">
                  <c:v>4.38</c:v>
                </c:pt>
                <c:pt idx="3">
                  <c:v>0.62</c:v>
                </c:pt>
                <c:pt idx="4">
                  <c:v>-7.0000000000000007E-2</c:v>
                </c:pt>
              </c:numCache>
            </c:numRef>
          </c:val>
          <c:smooth val="0"/>
          <c:extLst>
            <c:ext xmlns:c16="http://schemas.microsoft.com/office/drawing/2014/chart" uri="{C3380CC4-5D6E-409C-BE32-E72D297353CC}">
              <c16:uniqueId val="{00000002-5C6C-4C03-8594-D5978C97AB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1.27</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0-1551-4557-B1CC-C898216868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51-4557-B1CC-C8982168682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2-1551-4557-B1CC-C8982168682F}"/>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0.38</c:v>
                </c:pt>
                <c:pt idx="2">
                  <c:v>#N/A</c:v>
                </c:pt>
                <c:pt idx="3">
                  <c:v>0.35</c:v>
                </c:pt>
                <c:pt idx="4">
                  <c:v>#N/A</c:v>
                </c:pt>
                <c:pt idx="5">
                  <c:v>0.43</c:v>
                </c:pt>
                <c:pt idx="6">
                  <c:v>#N/A</c:v>
                </c:pt>
                <c:pt idx="7">
                  <c:v>0.33</c:v>
                </c:pt>
                <c:pt idx="8">
                  <c:v>#N/A</c:v>
                </c:pt>
                <c:pt idx="9">
                  <c:v>0.06</c:v>
                </c:pt>
              </c:numCache>
            </c:numRef>
          </c:val>
          <c:extLst>
            <c:ext xmlns:c16="http://schemas.microsoft.com/office/drawing/2014/chart" uri="{C3380CC4-5D6E-409C-BE32-E72D297353CC}">
              <c16:uniqueId val="{00000003-1551-4557-B1CC-C8982168682F}"/>
            </c:ext>
          </c:extLst>
        </c:ser>
        <c:ser>
          <c:idx val="4"/>
          <c:order val="4"/>
          <c:tx>
            <c:strRef>
              <c:f>データシート!$A$31</c:f>
              <c:strCache>
                <c:ptCount val="1"/>
                <c:pt idx="0">
                  <c:v>漁業集落環境整備事業特別会計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0.13</c:v>
                </c:pt>
              </c:numCache>
            </c:numRef>
          </c:val>
          <c:extLst>
            <c:ext xmlns:c16="http://schemas.microsoft.com/office/drawing/2014/chart" uri="{C3380CC4-5D6E-409C-BE32-E72D297353CC}">
              <c16:uniqueId val="{00000004-1551-4557-B1CC-C8982168682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0.64</c:v>
                </c:pt>
                <c:pt idx="2">
                  <c:v>#N/A</c:v>
                </c:pt>
                <c:pt idx="3">
                  <c:v>0.71</c:v>
                </c:pt>
                <c:pt idx="4">
                  <c:v>#N/A</c:v>
                </c:pt>
                <c:pt idx="5">
                  <c:v>1.01</c:v>
                </c:pt>
                <c:pt idx="6">
                  <c:v>#N/A</c:v>
                </c:pt>
                <c:pt idx="7">
                  <c:v>0.95</c:v>
                </c:pt>
                <c:pt idx="8">
                  <c:v>#N/A</c:v>
                </c:pt>
                <c:pt idx="9">
                  <c:v>1.33</c:v>
                </c:pt>
              </c:numCache>
            </c:numRef>
          </c:val>
          <c:extLst>
            <c:ext xmlns:c16="http://schemas.microsoft.com/office/drawing/2014/chart" uri="{C3380CC4-5D6E-409C-BE32-E72D297353CC}">
              <c16:uniqueId val="{00000005-1551-4557-B1CC-C8982168682F}"/>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0.08</c:v>
                </c:pt>
                <c:pt idx="2">
                  <c:v>#N/A</c:v>
                </c:pt>
                <c:pt idx="3">
                  <c:v>0.08</c:v>
                </c:pt>
                <c:pt idx="4">
                  <c:v>#N/A</c:v>
                </c:pt>
                <c:pt idx="5">
                  <c:v>7.0000000000000007E-2</c:v>
                </c:pt>
                <c:pt idx="6">
                  <c:v>#N/A</c:v>
                </c:pt>
                <c:pt idx="7">
                  <c:v>0.17</c:v>
                </c:pt>
                <c:pt idx="8">
                  <c:v>#N/A</c:v>
                </c:pt>
                <c:pt idx="9">
                  <c:v>1.49</c:v>
                </c:pt>
              </c:numCache>
            </c:numRef>
          </c:val>
          <c:extLst>
            <c:ext xmlns:c16="http://schemas.microsoft.com/office/drawing/2014/chart" uri="{C3380CC4-5D6E-409C-BE32-E72D297353CC}">
              <c16:uniqueId val="{00000006-1551-4557-B1CC-C8982168682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0.99</c:v>
                </c:pt>
                <c:pt idx="4">
                  <c:v>#N/A</c:v>
                </c:pt>
                <c:pt idx="5">
                  <c:v>1.85</c:v>
                </c:pt>
                <c:pt idx="6">
                  <c:v>#N/A</c:v>
                </c:pt>
                <c:pt idx="7">
                  <c:v>2.1800000000000002</c:v>
                </c:pt>
                <c:pt idx="8">
                  <c:v>#N/A</c:v>
                </c:pt>
                <c:pt idx="9">
                  <c:v>2.14</c:v>
                </c:pt>
              </c:numCache>
            </c:numRef>
          </c:val>
          <c:extLst>
            <c:ext xmlns:c16="http://schemas.microsoft.com/office/drawing/2014/chart" uri="{C3380CC4-5D6E-409C-BE32-E72D297353CC}">
              <c16:uniqueId val="{00000007-1551-4557-B1CC-C898216868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5.65</c:v>
                </c:pt>
                <c:pt idx="2">
                  <c:v>#N/A</c:v>
                </c:pt>
                <c:pt idx="3">
                  <c:v>6.17</c:v>
                </c:pt>
                <c:pt idx="4">
                  <c:v>#N/A</c:v>
                </c:pt>
                <c:pt idx="5">
                  <c:v>7.87</c:v>
                </c:pt>
                <c:pt idx="6">
                  <c:v>#N/A</c:v>
                </c:pt>
                <c:pt idx="7">
                  <c:v>6.5</c:v>
                </c:pt>
                <c:pt idx="8">
                  <c:v>#N/A</c:v>
                </c:pt>
                <c:pt idx="9">
                  <c:v>6.05</c:v>
                </c:pt>
              </c:numCache>
            </c:numRef>
          </c:val>
          <c:extLst>
            <c:ext xmlns:c16="http://schemas.microsoft.com/office/drawing/2014/chart" uri="{C3380CC4-5D6E-409C-BE32-E72D297353CC}">
              <c16:uniqueId val="{00000008-1551-4557-B1CC-C8982168682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7.57</c:v>
                </c:pt>
                <c:pt idx="2">
                  <c:v>#N/A</c:v>
                </c:pt>
                <c:pt idx="3">
                  <c:v>8.14</c:v>
                </c:pt>
                <c:pt idx="4">
                  <c:v>#N/A</c:v>
                </c:pt>
                <c:pt idx="5">
                  <c:v>8.33</c:v>
                </c:pt>
                <c:pt idx="6">
                  <c:v>#N/A</c:v>
                </c:pt>
                <c:pt idx="7">
                  <c:v>8.68</c:v>
                </c:pt>
                <c:pt idx="8">
                  <c:v>#N/A</c:v>
                </c:pt>
                <c:pt idx="9">
                  <c:v>8.77</c:v>
                </c:pt>
              </c:numCache>
            </c:numRef>
          </c:val>
          <c:extLst>
            <c:ext xmlns:c16="http://schemas.microsoft.com/office/drawing/2014/chart" uri="{C3380CC4-5D6E-409C-BE32-E72D297353CC}">
              <c16:uniqueId val="{00000009-1551-4557-B1CC-C898216868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2036</c:v>
                </c:pt>
                <c:pt idx="5">
                  <c:v>2019</c:v>
                </c:pt>
                <c:pt idx="8">
                  <c:v>1984</c:v>
                </c:pt>
                <c:pt idx="11">
                  <c:v>1872</c:v>
                </c:pt>
                <c:pt idx="14">
                  <c:v>1694</c:v>
                </c:pt>
              </c:numCache>
            </c:numRef>
          </c:val>
          <c:extLst>
            <c:ext xmlns:c16="http://schemas.microsoft.com/office/drawing/2014/chart" uri="{C3380CC4-5D6E-409C-BE32-E72D297353CC}">
              <c16:uniqueId val="{00000000-42D3-4846-A304-DC86F1C4AC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D3-4846-A304-DC86F1C4AC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2D3-4846-A304-DC86F1C4AC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447</c:v>
                </c:pt>
                <c:pt idx="3">
                  <c:v>415</c:v>
                </c:pt>
                <c:pt idx="6">
                  <c:v>413</c:v>
                </c:pt>
                <c:pt idx="9">
                  <c:v>450</c:v>
                </c:pt>
                <c:pt idx="12">
                  <c:v>500</c:v>
                </c:pt>
              </c:numCache>
            </c:numRef>
          </c:val>
          <c:extLst>
            <c:ext xmlns:c16="http://schemas.microsoft.com/office/drawing/2014/chart" uri="{C3380CC4-5D6E-409C-BE32-E72D297353CC}">
              <c16:uniqueId val="{00000003-42D3-4846-A304-DC86F1C4AC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862</c:v>
                </c:pt>
                <c:pt idx="3">
                  <c:v>765</c:v>
                </c:pt>
                <c:pt idx="6">
                  <c:v>727</c:v>
                </c:pt>
                <c:pt idx="9">
                  <c:v>580</c:v>
                </c:pt>
                <c:pt idx="12">
                  <c:v>590</c:v>
                </c:pt>
              </c:numCache>
            </c:numRef>
          </c:val>
          <c:extLst>
            <c:ext xmlns:c16="http://schemas.microsoft.com/office/drawing/2014/chart" uri="{C3380CC4-5D6E-409C-BE32-E72D297353CC}">
              <c16:uniqueId val="{00000004-42D3-4846-A304-DC86F1C4AC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D3-4846-A304-DC86F1C4AC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D3-4846-A304-DC86F1C4AC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1664</c:v>
                </c:pt>
                <c:pt idx="3">
                  <c:v>1723</c:v>
                </c:pt>
                <c:pt idx="6">
                  <c:v>1734</c:v>
                </c:pt>
                <c:pt idx="9">
                  <c:v>1720</c:v>
                </c:pt>
                <c:pt idx="12">
                  <c:v>1545</c:v>
                </c:pt>
              </c:numCache>
            </c:numRef>
          </c:val>
          <c:extLst>
            <c:ext xmlns:c16="http://schemas.microsoft.com/office/drawing/2014/chart" uri="{C3380CC4-5D6E-409C-BE32-E72D297353CC}">
              <c16:uniqueId val="{00000007-42D3-4846-A304-DC86F1C4AC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937</c:v>
                </c:pt>
                <c:pt idx="2">
                  <c:v>#N/A</c:v>
                </c:pt>
                <c:pt idx="3">
                  <c:v>#N/A</c:v>
                </c:pt>
                <c:pt idx="4">
                  <c:v>884</c:v>
                </c:pt>
                <c:pt idx="5">
                  <c:v>#N/A</c:v>
                </c:pt>
                <c:pt idx="6">
                  <c:v>#N/A</c:v>
                </c:pt>
                <c:pt idx="7">
                  <c:v>890</c:v>
                </c:pt>
                <c:pt idx="8">
                  <c:v>#N/A</c:v>
                </c:pt>
                <c:pt idx="9">
                  <c:v>#N/A</c:v>
                </c:pt>
                <c:pt idx="10">
                  <c:v>878</c:v>
                </c:pt>
                <c:pt idx="11">
                  <c:v>#N/A</c:v>
                </c:pt>
                <c:pt idx="12">
                  <c:v>#N/A</c:v>
                </c:pt>
                <c:pt idx="13">
                  <c:v>941</c:v>
                </c:pt>
                <c:pt idx="14">
                  <c:v>#N/A</c:v>
                </c:pt>
              </c:numCache>
            </c:numRef>
          </c:val>
          <c:smooth val="0"/>
          <c:extLst>
            <c:ext xmlns:c16="http://schemas.microsoft.com/office/drawing/2014/chart" uri="{C3380CC4-5D6E-409C-BE32-E72D297353CC}">
              <c16:uniqueId val="{00000008-42D3-4846-A304-DC86F1C4AC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18731</c:v>
                </c:pt>
                <c:pt idx="5">
                  <c:v>18078</c:v>
                </c:pt>
                <c:pt idx="8">
                  <c:v>17407</c:v>
                </c:pt>
                <c:pt idx="11">
                  <c:v>17344</c:v>
                </c:pt>
                <c:pt idx="14">
                  <c:v>16456</c:v>
                </c:pt>
              </c:numCache>
            </c:numRef>
          </c:val>
          <c:extLst>
            <c:ext xmlns:c16="http://schemas.microsoft.com/office/drawing/2014/chart" uri="{C3380CC4-5D6E-409C-BE32-E72D297353CC}">
              <c16:uniqueId val="{00000000-E3F2-4D3E-B776-30D6BDAE77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2149</c:v>
                </c:pt>
                <c:pt idx="5">
                  <c:v>1408</c:v>
                </c:pt>
                <c:pt idx="8">
                  <c:v>1351</c:v>
                </c:pt>
                <c:pt idx="11">
                  <c:v>1310</c:v>
                </c:pt>
                <c:pt idx="14">
                  <c:v>1209</c:v>
                </c:pt>
              </c:numCache>
            </c:numRef>
          </c:val>
          <c:extLst>
            <c:ext xmlns:c16="http://schemas.microsoft.com/office/drawing/2014/chart" uri="{C3380CC4-5D6E-409C-BE32-E72D297353CC}">
              <c16:uniqueId val="{00000001-E3F2-4D3E-B776-30D6BDAE77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2812</c:v>
                </c:pt>
                <c:pt idx="5">
                  <c:v>3181</c:v>
                </c:pt>
                <c:pt idx="8">
                  <c:v>3892</c:v>
                </c:pt>
                <c:pt idx="11">
                  <c:v>4299</c:v>
                </c:pt>
                <c:pt idx="14">
                  <c:v>4408</c:v>
                </c:pt>
              </c:numCache>
            </c:numRef>
          </c:val>
          <c:extLst>
            <c:ext xmlns:c16="http://schemas.microsoft.com/office/drawing/2014/chart" uri="{C3380CC4-5D6E-409C-BE32-E72D297353CC}">
              <c16:uniqueId val="{00000002-E3F2-4D3E-B776-30D6BDAE77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295</c:v>
                </c:pt>
                <c:pt idx="3">
                  <c:v>0</c:v>
                </c:pt>
                <c:pt idx="6">
                  <c:v>0</c:v>
                </c:pt>
                <c:pt idx="9">
                  <c:v>0</c:v>
                </c:pt>
                <c:pt idx="12">
                  <c:v>0</c:v>
                </c:pt>
              </c:numCache>
            </c:numRef>
          </c:val>
          <c:extLst>
            <c:ext xmlns:c16="http://schemas.microsoft.com/office/drawing/2014/chart" uri="{C3380CC4-5D6E-409C-BE32-E72D297353CC}">
              <c16:uniqueId val="{00000003-E3F2-4D3E-B776-30D6BDAE77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F2-4D3E-B776-30D6BDAE77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5-E3F2-4D3E-B776-30D6BDAE77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3025</c:v>
                </c:pt>
                <c:pt idx="3">
                  <c:v>2981</c:v>
                </c:pt>
                <c:pt idx="6">
                  <c:v>2967</c:v>
                </c:pt>
                <c:pt idx="9">
                  <c:v>2970</c:v>
                </c:pt>
                <c:pt idx="12">
                  <c:v>2902</c:v>
                </c:pt>
              </c:numCache>
            </c:numRef>
          </c:val>
          <c:extLst>
            <c:ext xmlns:c16="http://schemas.microsoft.com/office/drawing/2014/chart" uri="{C3380CC4-5D6E-409C-BE32-E72D297353CC}">
              <c16:uniqueId val="{00000006-E3F2-4D3E-B776-30D6BDAE77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2542</c:v>
                </c:pt>
                <c:pt idx="3">
                  <c:v>2208</c:v>
                </c:pt>
                <c:pt idx="6">
                  <c:v>3025</c:v>
                </c:pt>
                <c:pt idx="9">
                  <c:v>5443</c:v>
                </c:pt>
                <c:pt idx="12">
                  <c:v>5434</c:v>
                </c:pt>
              </c:numCache>
            </c:numRef>
          </c:val>
          <c:extLst>
            <c:ext xmlns:c16="http://schemas.microsoft.com/office/drawing/2014/chart" uri="{C3380CC4-5D6E-409C-BE32-E72D297353CC}">
              <c16:uniqueId val="{00000007-E3F2-4D3E-B776-30D6BDAE77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10134</c:v>
                </c:pt>
                <c:pt idx="3">
                  <c:v>9668</c:v>
                </c:pt>
                <c:pt idx="6">
                  <c:v>9107</c:v>
                </c:pt>
                <c:pt idx="9">
                  <c:v>7851</c:v>
                </c:pt>
                <c:pt idx="12">
                  <c:v>6803</c:v>
                </c:pt>
              </c:numCache>
            </c:numRef>
          </c:val>
          <c:extLst>
            <c:ext xmlns:c16="http://schemas.microsoft.com/office/drawing/2014/chart" uri="{C3380CC4-5D6E-409C-BE32-E72D297353CC}">
              <c16:uniqueId val="{00000008-E3F2-4D3E-B776-30D6BDAE77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3F2-4D3E-B776-30D6BDAE77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16575</c:v>
                </c:pt>
                <c:pt idx="3">
                  <c:v>15922</c:v>
                </c:pt>
                <c:pt idx="6">
                  <c:v>15826</c:v>
                </c:pt>
                <c:pt idx="9">
                  <c:v>15084</c:v>
                </c:pt>
                <c:pt idx="12">
                  <c:v>14339</c:v>
                </c:pt>
              </c:numCache>
            </c:numRef>
          </c:val>
          <c:extLst>
            <c:ext xmlns:c16="http://schemas.microsoft.com/office/drawing/2014/chart" uri="{C3380CC4-5D6E-409C-BE32-E72D297353CC}">
              <c16:uniqueId val="{0000000A-E3F2-4D3E-B776-30D6BDAE77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8884</c:v>
                </c:pt>
                <c:pt idx="2">
                  <c:v>#N/A</c:v>
                </c:pt>
                <c:pt idx="3">
                  <c:v>#N/A</c:v>
                </c:pt>
                <c:pt idx="4">
                  <c:v>8112</c:v>
                </c:pt>
                <c:pt idx="5">
                  <c:v>#N/A</c:v>
                </c:pt>
                <c:pt idx="6">
                  <c:v>#N/A</c:v>
                </c:pt>
                <c:pt idx="7">
                  <c:v>8275</c:v>
                </c:pt>
                <c:pt idx="8">
                  <c:v>#N/A</c:v>
                </c:pt>
                <c:pt idx="9">
                  <c:v>#N/A</c:v>
                </c:pt>
                <c:pt idx="10">
                  <c:v>8394</c:v>
                </c:pt>
                <c:pt idx="11">
                  <c:v>#N/A</c:v>
                </c:pt>
                <c:pt idx="12">
                  <c:v>#N/A</c:v>
                </c:pt>
                <c:pt idx="13">
                  <c:v>7404</c:v>
                </c:pt>
                <c:pt idx="14">
                  <c:v>#N/A</c:v>
                </c:pt>
              </c:numCache>
            </c:numRef>
          </c:val>
          <c:smooth val="0"/>
          <c:extLst>
            <c:ext xmlns:c16="http://schemas.microsoft.com/office/drawing/2014/chart" uri="{C3380CC4-5D6E-409C-BE32-E72D297353CC}">
              <c16:uniqueId val="{0000000B-E3F2-4D3E-B776-30D6BDAE77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2074</c:v>
                </c:pt>
                <c:pt idx="1">
                  <c:v>2282</c:v>
                </c:pt>
                <c:pt idx="2">
                  <c:v>2334</c:v>
                </c:pt>
              </c:numCache>
            </c:numRef>
          </c:val>
          <c:extLst>
            <c:ext xmlns:c16="http://schemas.microsoft.com/office/drawing/2014/chart" uri="{C3380CC4-5D6E-409C-BE32-E72D297353CC}">
              <c16:uniqueId val="{00000000-793E-4C42-889F-0836BF7B60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811</c:v>
                </c:pt>
                <c:pt idx="1">
                  <c:v>931</c:v>
                </c:pt>
                <c:pt idx="2">
                  <c:v>993</c:v>
                </c:pt>
              </c:numCache>
            </c:numRef>
          </c:val>
          <c:extLst>
            <c:ext xmlns:c16="http://schemas.microsoft.com/office/drawing/2014/chart" uri="{C3380CC4-5D6E-409C-BE32-E72D297353CC}">
              <c16:uniqueId val="{00000001-793E-4C42-889F-0836BF7B60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307</c:v>
                </c:pt>
                <c:pt idx="1">
                  <c:v>288</c:v>
                </c:pt>
                <c:pt idx="2">
                  <c:v>269</c:v>
                </c:pt>
              </c:numCache>
            </c:numRef>
          </c:val>
          <c:extLst>
            <c:ext xmlns:c16="http://schemas.microsoft.com/office/drawing/2014/chart" uri="{C3380CC4-5D6E-409C-BE32-E72D297353CC}">
              <c16:uniqueId val="{00000002-793E-4C42-889F-0836BF7B60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27,974
27,512
233.11
17,788,340
17,179,642
566,913
9,363,428
14,339,297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b="0" i="0" baseline="0">
              <a:solidFill>
                <a:schemeClr val="dk1"/>
              </a:solidFill>
              <a:effectLst/>
              <a:latin typeface="+mn-lt"/>
              <a:ea typeface="+mn-ea"/>
              <a:cs typeface="+mn-cs"/>
            </a:rPr>
            <a:t>　類似団体内平均値をわずかに上回る数値で推移してきたが、令和３年度以降は下回ることとなっ</a:t>
          </a:r>
          <a:r>
            <a:rPr kumimoji="1" lang="ja-JP" altLang="en-US" sz="900" b="0" i="0" baseline="0">
              <a:solidFill>
                <a:schemeClr val="dk1"/>
              </a:solidFill>
              <a:effectLst/>
              <a:latin typeface="+mn-lt"/>
              <a:ea typeface="+mn-ea"/>
              <a:cs typeface="+mn-cs"/>
            </a:rPr>
            <a:t>ている</a:t>
          </a:r>
          <a:r>
            <a:rPr kumimoji="1" lang="ja-JP" altLang="ja-JP" sz="900" b="0" i="0" baseline="0">
              <a:solidFill>
                <a:schemeClr val="dk1"/>
              </a:solidFill>
              <a:effectLst/>
              <a:latin typeface="+mn-lt"/>
              <a:ea typeface="+mn-ea"/>
              <a:cs typeface="+mn-cs"/>
            </a:rPr>
            <a:t>。また、全国平均、県内平均と比較すると低い水準にある。</a:t>
          </a:r>
          <a:endParaRPr lang="ja-JP" altLang="ja-JP" sz="900">
            <a:effectLst/>
          </a:endParaRPr>
        </a:p>
        <a:p>
          <a:r>
            <a:rPr kumimoji="1" lang="ja-JP" altLang="ja-JP" sz="900" b="0" i="0" baseline="0">
              <a:solidFill>
                <a:schemeClr val="dk1"/>
              </a:solidFill>
              <a:effectLst/>
              <a:latin typeface="+mn-lt"/>
              <a:ea typeface="+mn-ea"/>
              <a:cs typeface="+mn-cs"/>
            </a:rPr>
            <a:t>　基準財政需要額については、令和３年度に臨時財政対策債償還基金費や地域デジタル社会推進費の創設により増加した</a:t>
          </a:r>
          <a:r>
            <a:rPr kumimoji="1" lang="ja-JP" altLang="en-US" sz="900" b="0" i="0" baseline="0">
              <a:solidFill>
                <a:schemeClr val="dk1"/>
              </a:solidFill>
              <a:effectLst/>
              <a:latin typeface="+mn-lt"/>
              <a:ea typeface="+mn-ea"/>
              <a:cs typeface="+mn-cs"/>
            </a:rPr>
            <a:t>が、大型事業の公債費算入の終了により前年度からは減少している。</a:t>
          </a:r>
          <a:r>
            <a:rPr kumimoji="1" lang="ja-JP" altLang="ja-JP" sz="900" b="0" i="0" baseline="0">
              <a:solidFill>
                <a:schemeClr val="dk1"/>
              </a:solidFill>
              <a:effectLst/>
              <a:latin typeface="+mn-lt"/>
              <a:ea typeface="+mn-ea"/>
              <a:cs typeface="+mn-cs"/>
            </a:rPr>
            <a:t>基準財政収入額については、</a:t>
          </a:r>
          <a:r>
            <a:rPr kumimoji="1" lang="ja-JP" altLang="en-US" sz="900" b="0" i="0" baseline="0">
              <a:solidFill>
                <a:schemeClr val="dk1"/>
              </a:solidFill>
              <a:effectLst/>
              <a:latin typeface="+mn-lt"/>
              <a:ea typeface="+mn-ea"/>
              <a:cs typeface="+mn-cs"/>
            </a:rPr>
            <a:t>市町村民税が減少した一方、</a:t>
          </a:r>
          <a:r>
            <a:rPr kumimoji="1" lang="ja-JP" altLang="ja-JP" sz="900" b="0" i="0" baseline="0">
              <a:solidFill>
                <a:schemeClr val="dk1"/>
              </a:solidFill>
              <a:effectLst/>
              <a:latin typeface="+mn-lt"/>
              <a:ea typeface="+mn-ea"/>
              <a:cs typeface="+mn-cs"/>
            </a:rPr>
            <a:t>法人事業税交付金</a:t>
          </a:r>
          <a:r>
            <a:rPr kumimoji="1" lang="ja-JP" altLang="en-US" sz="900" b="0" i="0" baseline="0">
              <a:solidFill>
                <a:schemeClr val="dk1"/>
              </a:solidFill>
              <a:effectLst/>
              <a:latin typeface="+mn-lt"/>
              <a:ea typeface="+mn-ea"/>
              <a:cs typeface="+mn-cs"/>
            </a:rPr>
            <a:t>や地方消費税交付金</a:t>
          </a:r>
          <a:r>
            <a:rPr kumimoji="1" lang="ja-JP" altLang="ja-JP" sz="900" b="0" i="0" baseline="0">
              <a:solidFill>
                <a:schemeClr val="dk1"/>
              </a:solidFill>
              <a:effectLst/>
              <a:latin typeface="+mn-lt"/>
              <a:ea typeface="+mn-ea"/>
              <a:cs typeface="+mn-cs"/>
            </a:rPr>
            <a:t>などが増加した</a:t>
          </a:r>
          <a:r>
            <a:rPr kumimoji="1" lang="ja-JP" altLang="en-US" sz="900" b="0" i="0" baseline="0">
              <a:solidFill>
                <a:schemeClr val="dk1"/>
              </a:solidFill>
              <a:effectLst/>
              <a:latin typeface="+mn-lt"/>
              <a:ea typeface="+mn-ea"/>
              <a:cs typeface="+mn-cs"/>
            </a:rPr>
            <a:t>こ</a:t>
          </a:r>
          <a:r>
            <a:rPr kumimoji="1" lang="ja-JP" altLang="ja-JP" sz="900" b="0" i="0" baseline="0">
              <a:solidFill>
                <a:schemeClr val="dk1"/>
              </a:solidFill>
              <a:effectLst/>
              <a:latin typeface="+mn-lt"/>
              <a:ea typeface="+mn-ea"/>
              <a:cs typeface="+mn-cs"/>
            </a:rPr>
            <a:t>とに伴い、前年度から</a:t>
          </a:r>
          <a:r>
            <a:rPr kumimoji="1" lang="ja-JP" altLang="en-US" sz="900" b="0" i="0" baseline="0">
              <a:solidFill>
                <a:schemeClr val="dk1"/>
              </a:solidFill>
              <a:effectLst/>
              <a:latin typeface="+mn-lt"/>
              <a:ea typeface="+mn-ea"/>
              <a:cs typeface="+mn-cs"/>
            </a:rPr>
            <a:t>増加</a:t>
          </a:r>
          <a:r>
            <a:rPr kumimoji="1" lang="ja-JP" altLang="ja-JP" sz="900" b="0" i="0" baseline="0">
              <a:solidFill>
                <a:schemeClr val="dk1"/>
              </a:solidFill>
              <a:effectLst/>
              <a:latin typeface="+mn-lt"/>
              <a:ea typeface="+mn-ea"/>
              <a:cs typeface="+mn-cs"/>
            </a:rPr>
            <a:t>している。結果として、需要額が</a:t>
          </a:r>
          <a:r>
            <a:rPr kumimoji="1" lang="ja-JP" altLang="en-US" sz="900" b="0" i="0" baseline="0">
              <a:solidFill>
                <a:schemeClr val="dk1"/>
              </a:solidFill>
              <a:effectLst/>
              <a:latin typeface="+mn-lt"/>
              <a:ea typeface="+mn-ea"/>
              <a:cs typeface="+mn-cs"/>
            </a:rPr>
            <a:t>減少</a:t>
          </a:r>
          <a:r>
            <a:rPr kumimoji="1" lang="ja-JP" altLang="ja-JP" sz="900" b="0" i="0" baseline="0">
              <a:solidFill>
                <a:schemeClr val="dk1"/>
              </a:solidFill>
              <a:effectLst/>
              <a:latin typeface="+mn-lt"/>
              <a:ea typeface="+mn-ea"/>
              <a:cs typeface="+mn-cs"/>
            </a:rPr>
            <a:t>する一方で、収入額が</a:t>
          </a:r>
          <a:r>
            <a:rPr kumimoji="1" lang="ja-JP" altLang="en-US" sz="900" b="0" i="0" baseline="0">
              <a:solidFill>
                <a:schemeClr val="dk1"/>
              </a:solidFill>
              <a:effectLst/>
              <a:latin typeface="+mn-lt"/>
              <a:ea typeface="+mn-ea"/>
              <a:cs typeface="+mn-cs"/>
            </a:rPr>
            <a:t>増加</a:t>
          </a:r>
          <a:r>
            <a:rPr kumimoji="1" lang="ja-JP" altLang="ja-JP" sz="900" b="0" i="0" baseline="0">
              <a:solidFill>
                <a:schemeClr val="dk1"/>
              </a:solidFill>
              <a:effectLst/>
              <a:latin typeface="+mn-lt"/>
              <a:ea typeface="+mn-ea"/>
              <a:cs typeface="+mn-cs"/>
            </a:rPr>
            <a:t>したことから財政力指数はわずかに</a:t>
          </a:r>
          <a:r>
            <a:rPr kumimoji="1" lang="ja-JP" altLang="en-US" sz="900" b="0" i="0" baseline="0">
              <a:solidFill>
                <a:schemeClr val="dk1"/>
              </a:solidFill>
              <a:effectLst/>
              <a:latin typeface="+mn-lt"/>
              <a:ea typeface="+mn-ea"/>
              <a:cs typeface="+mn-cs"/>
            </a:rPr>
            <a:t>増加</a:t>
          </a:r>
          <a:r>
            <a:rPr kumimoji="1" lang="ja-JP" altLang="ja-JP" sz="900" b="0" i="0" baseline="0">
              <a:solidFill>
                <a:schemeClr val="dk1"/>
              </a:solidFill>
              <a:effectLst/>
              <a:latin typeface="+mn-lt"/>
              <a:ea typeface="+mn-ea"/>
              <a:cs typeface="+mn-cs"/>
            </a:rPr>
            <a:t>した。税収の大きな伸びが期待できない状況であることから、企業誘致による雇用の拡大や税の徴収率向上対策等により、歳入確保に努める。</a:t>
          </a:r>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93435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14712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歳出では、下水道会計への補助金や病院事業等一部事務組合への負担金、</a:t>
          </a:r>
          <a:r>
            <a:rPr kumimoji="1" lang="ja-JP" altLang="en-US" sz="900">
              <a:solidFill>
                <a:schemeClr val="dk1"/>
              </a:solidFill>
              <a:effectLst/>
              <a:latin typeface="+mn-lt"/>
              <a:ea typeface="+mn-ea"/>
              <a:cs typeface="+mn-cs"/>
            </a:rPr>
            <a:t>ごみ最終処分場や</a:t>
          </a:r>
          <a:r>
            <a:rPr kumimoji="1" lang="ja-JP" altLang="ja-JP" sz="900">
              <a:solidFill>
                <a:schemeClr val="dk1"/>
              </a:solidFill>
              <a:effectLst/>
              <a:latin typeface="+mn-lt"/>
              <a:ea typeface="+mn-ea"/>
              <a:cs typeface="+mn-cs"/>
            </a:rPr>
            <a:t>学校施設</a:t>
          </a:r>
          <a:r>
            <a:rPr kumimoji="1" lang="ja-JP" altLang="en-US" sz="900">
              <a:solidFill>
                <a:schemeClr val="dk1"/>
              </a:solidFill>
              <a:effectLst/>
              <a:latin typeface="+mn-lt"/>
              <a:ea typeface="+mn-ea"/>
              <a:cs typeface="+mn-cs"/>
            </a:rPr>
            <a:t>等</a:t>
          </a:r>
          <a:r>
            <a:rPr kumimoji="1" lang="ja-JP" altLang="ja-JP" sz="900">
              <a:solidFill>
                <a:schemeClr val="dk1"/>
              </a:solidFill>
              <a:effectLst/>
              <a:latin typeface="+mn-lt"/>
              <a:ea typeface="+mn-ea"/>
              <a:cs typeface="+mn-cs"/>
            </a:rPr>
            <a:t>の物件費等維持管理費の負担が大きく、恒常的に経常収支比率が類似団体内平均値を大きく上回っている。令和</a:t>
          </a:r>
          <a:r>
            <a:rPr kumimoji="1" lang="ja-JP" altLang="en-US" sz="900">
              <a:solidFill>
                <a:schemeClr val="dk1"/>
              </a:solidFill>
              <a:effectLst/>
              <a:latin typeface="+mn-lt"/>
              <a:ea typeface="+mn-ea"/>
              <a:cs typeface="+mn-cs"/>
            </a:rPr>
            <a:t>５</a:t>
          </a:r>
          <a:r>
            <a:rPr kumimoji="1" lang="ja-JP" altLang="ja-JP" sz="900">
              <a:solidFill>
                <a:schemeClr val="dk1"/>
              </a:solidFill>
              <a:effectLst/>
              <a:latin typeface="+mn-lt"/>
              <a:ea typeface="+mn-ea"/>
              <a:cs typeface="+mn-cs"/>
            </a:rPr>
            <a:t>年度については、補助費や</a:t>
          </a:r>
          <a:r>
            <a:rPr kumimoji="1" lang="ja-JP" altLang="en-US" sz="900">
              <a:solidFill>
                <a:schemeClr val="dk1"/>
              </a:solidFill>
              <a:effectLst/>
              <a:latin typeface="+mn-lt"/>
              <a:ea typeface="+mn-ea"/>
              <a:cs typeface="+mn-cs"/>
            </a:rPr>
            <a:t>人件</a:t>
          </a:r>
          <a:r>
            <a:rPr kumimoji="1" lang="ja-JP" altLang="ja-JP" sz="900">
              <a:solidFill>
                <a:schemeClr val="dk1"/>
              </a:solidFill>
              <a:effectLst/>
              <a:latin typeface="+mn-lt"/>
              <a:ea typeface="+mn-ea"/>
              <a:cs typeface="+mn-cs"/>
            </a:rPr>
            <a:t>費、扶助費等経費が</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し</a:t>
          </a:r>
          <a:r>
            <a:rPr kumimoji="1" lang="ja-JP" altLang="en-US" sz="900">
              <a:solidFill>
                <a:schemeClr val="dk1"/>
              </a:solidFill>
              <a:effectLst/>
              <a:latin typeface="+mn-lt"/>
              <a:ea typeface="+mn-ea"/>
              <a:cs typeface="+mn-cs"/>
            </a:rPr>
            <a:t>たことと</a:t>
          </a:r>
          <a:r>
            <a:rPr kumimoji="1" lang="ja-JP" altLang="ja-JP" sz="900">
              <a:solidFill>
                <a:schemeClr val="dk1"/>
              </a:solidFill>
              <a:effectLst/>
              <a:latin typeface="+mn-lt"/>
              <a:ea typeface="+mn-ea"/>
              <a:cs typeface="+mn-cs"/>
            </a:rPr>
            <a:t>、地方交付税や臨時財政対策債が減少したことから</a:t>
          </a:r>
          <a:r>
            <a:rPr kumimoji="1" lang="en-US" altLang="ja-JP" sz="900">
              <a:solidFill>
                <a:schemeClr val="dk1"/>
              </a:solidFill>
              <a:effectLst/>
              <a:latin typeface="+mn-lt"/>
              <a:ea typeface="+mn-ea"/>
              <a:cs typeface="+mn-cs"/>
            </a:rPr>
            <a:t>4.0pt</a:t>
          </a:r>
          <a:r>
            <a:rPr kumimoji="1" lang="ja-JP" altLang="ja-JP" sz="900">
              <a:solidFill>
                <a:schemeClr val="dk1"/>
              </a:solidFill>
              <a:effectLst/>
              <a:latin typeface="+mn-lt"/>
              <a:ea typeface="+mn-ea"/>
              <a:cs typeface="+mn-cs"/>
            </a:rPr>
            <a:t>悪化した。</a:t>
          </a:r>
          <a:endParaRPr lang="ja-JP" altLang="ja-JP" sz="1050">
            <a:effectLst/>
          </a:endParaRPr>
        </a:p>
        <a:p>
          <a:r>
            <a:rPr kumimoji="1" lang="ja-JP" altLang="ja-JP" sz="900">
              <a:solidFill>
                <a:schemeClr val="dk1"/>
              </a:solidFill>
              <a:effectLst/>
              <a:latin typeface="+mn-lt"/>
              <a:ea typeface="+mn-ea"/>
              <a:cs typeface="+mn-cs"/>
            </a:rPr>
            <a:t>　今後も</a:t>
          </a:r>
          <a:r>
            <a:rPr kumimoji="1" lang="ja-JP" altLang="en-US" sz="900">
              <a:solidFill>
                <a:schemeClr val="dk1"/>
              </a:solidFill>
              <a:effectLst/>
              <a:latin typeface="+mn-lt"/>
              <a:ea typeface="+mn-ea"/>
              <a:cs typeface="+mn-cs"/>
            </a:rPr>
            <a:t>人件費や</a:t>
          </a:r>
          <a:r>
            <a:rPr kumimoji="1" lang="ja-JP" altLang="ja-JP" sz="900">
              <a:solidFill>
                <a:schemeClr val="dk1"/>
              </a:solidFill>
              <a:effectLst/>
              <a:latin typeface="+mn-lt"/>
              <a:ea typeface="+mn-ea"/>
              <a:cs typeface="+mn-cs"/>
            </a:rPr>
            <a:t>扶助費</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医療、介護等への繰出金は増加する一方で、地方交付税や臨時財政対策債の減額が予想されることから、使用料の見直しや市税の徴収強化による自主財源の確保、公共施設等総合管理計画および個別施設計画に基づく施設の統廃合を視野に入れた見直し等により、経費削減を図ることで経常収支比率の悪化を抑える。</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64</xdr:row>
      <xdr:rowOff>10414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9017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162814</xdr:rowOff>
    </xdr:from>
    <xdr:to>
      <xdr:col>19</xdr:col>
      <xdr:colOff>133350</xdr:colOff>
      <xdr:row>62</xdr:row>
      <xdr:rowOff>160274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2126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162814</xdr:rowOff>
    </xdr:from>
    <xdr:to>
      <xdr:col>15</xdr:col>
      <xdr:colOff>82550</xdr:colOff>
      <xdr:row>63</xdr:row>
      <xdr:rowOff>3302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21264"/>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3302</xdr:rowOff>
    </xdr:from>
    <xdr:to>
      <xdr:col>11</xdr:col>
      <xdr:colOff>31750</xdr:colOff>
      <xdr:row>63</xdr:row>
      <xdr:rowOff>157734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0465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24401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112014</xdr:rowOff>
    </xdr:from>
    <xdr:to>
      <xdr:col>15</xdr:col>
      <xdr:colOff>133350</xdr:colOff>
      <xdr:row>62</xdr:row>
      <xdr:rowOff>42164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26941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123952</xdr:rowOff>
    </xdr:from>
    <xdr:to>
      <xdr:col>11</xdr:col>
      <xdr:colOff>82550</xdr:colOff>
      <xdr:row>63</xdr:row>
      <xdr:rowOff>54102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38879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令和</a:t>
          </a:r>
          <a:r>
            <a:rPr kumimoji="1" lang="ja-JP" altLang="en-US" sz="900" b="0" i="0" baseline="0">
              <a:solidFill>
                <a:schemeClr val="dk1"/>
              </a:solidFill>
              <a:effectLst/>
              <a:latin typeface="+mn-lt"/>
              <a:ea typeface="+mn-ea"/>
              <a:cs typeface="+mn-cs"/>
            </a:rPr>
            <a:t>５</a:t>
          </a:r>
          <a:r>
            <a:rPr kumimoji="1" lang="ja-JP" altLang="ja-JP" sz="900" b="0" i="0" baseline="0">
              <a:solidFill>
                <a:schemeClr val="dk1"/>
              </a:solidFill>
              <a:effectLst/>
              <a:latin typeface="+mn-lt"/>
              <a:ea typeface="+mn-ea"/>
              <a:cs typeface="+mn-cs"/>
            </a:rPr>
            <a:t>年度は、</a:t>
          </a:r>
          <a:r>
            <a:rPr kumimoji="1" lang="ja-JP" altLang="en-US" sz="900" b="0" i="0" baseline="0">
              <a:solidFill>
                <a:schemeClr val="dk1"/>
              </a:solidFill>
              <a:effectLst/>
              <a:latin typeface="+mn-lt"/>
              <a:ea typeface="+mn-ea"/>
              <a:cs typeface="+mn-cs"/>
            </a:rPr>
            <a:t>人事院勧告に伴い人件費が増加した一方で、</a:t>
          </a:r>
          <a:r>
            <a:rPr kumimoji="1" lang="ja-JP" altLang="ja-JP" sz="900" b="0" i="0" baseline="0">
              <a:solidFill>
                <a:schemeClr val="dk1"/>
              </a:solidFill>
              <a:effectLst/>
              <a:latin typeface="+mn-lt"/>
              <a:ea typeface="+mn-ea"/>
              <a:cs typeface="+mn-cs"/>
            </a:rPr>
            <a:t>新型コロナウイルスワクチン</a:t>
          </a:r>
          <a:r>
            <a:rPr kumimoji="1" lang="ja-JP" altLang="en-US" sz="900" b="0" i="0" baseline="0">
              <a:solidFill>
                <a:schemeClr val="dk1"/>
              </a:solidFill>
              <a:effectLst/>
              <a:latin typeface="+mn-lt"/>
              <a:ea typeface="+mn-ea"/>
              <a:cs typeface="+mn-cs"/>
            </a:rPr>
            <a:t>の接種者の減少や一般廃棄物広域処分場の運転開始にともなうクリーンセンターの廃炉により</a:t>
          </a:r>
          <a:r>
            <a:rPr kumimoji="1" lang="ja-JP" altLang="ja-JP" sz="900" b="0" i="0" baseline="0">
              <a:solidFill>
                <a:schemeClr val="dk1"/>
              </a:solidFill>
              <a:effectLst/>
              <a:latin typeface="+mn-lt"/>
              <a:ea typeface="+mn-ea"/>
              <a:cs typeface="+mn-cs"/>
            </a:rPr>
            <a:t>物件費</a:t>
          </a:r>
          <a:r>
            <a:rPr kumimoji="1" lang="ja-JP" altLang="en-US" sz="900" b="0" i="0" baseline="0">
              <a:solidFill>
                <a:schemeClr val="dk1"/>
              </a:solidFill>
              <a:effectLst/>
              <a:latin typeface="+mn-lt"/>
              <a:ea typeface="+mn-ea"/>
              <a:cs typeface="+mn-cs"/>
            </a:rPr>
            <a:t>が大きく</a:t>
          </a:r>
          <a:r>
            <a:rPr kumimoji="1" lang="ja-JP" altLang="ja-JP" sz="900" b="0" i="0" baseline="0">
              <a:solidFill>
                <a:schemeClr val="dk1"/>
              </a:solidFill>
              <a:effectLst/>
              <a:latin typeface="+mn-lt"/>
              <a:ea typeface="+mn-ea"/>
              <a:cs typeface="+mn-cs"/>
            </a:rPr>
            <a:t>減少した。</a:t>
          </a:r>
          <a:r>
            <a:rPr kumimoji="1" lang="ja-JP" altLang="en-US" sz="900" b="0" i="0" baseline="0">
              <a:solidFill>
                <a:schemeClr val="dk1"/>
              </a:solidFill>
              <a:effectLst/>
              <a:latin typeface="+mn-lt"/>
              <a:ea typeface="+mn-ea"/>
              <a:cs typeface="+mn-cs"/>
            </a:rPr>
            <a:t>結果として、人口一人当たりの決算額は減少した。</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人件費については、保育園、小学校給食調理員、</a:t>
          </a:r>
          <a:r>
            <a:rPr kumimoji="1" lang="ja-JP" altLang="en-US" sz="900" b="0" i="0" baseline="0">
              <a:solidFill>
                <a:schemeClr val="dk1"/>
              </a:solidFill>
              <a:effectLst/>
              <a:latin typeface="+mn-lt"/>
              <a:ea typeface="+mn-ea"/>
              <a:cs typeface="+mn-cs"/>
            </a:rPr>
            <a:t>コミュニティセンター</a:t>
          </a:r>
          <a:r>
            <a:rPr kumimoji="1" lang="ja-JP" altLang="ja-JP" sz="900" b="0" i="0" baseline="0">
              <a:solidFill>
                <a:schemeClr val="dk1"/>
              </a:solidFill>
              <a:effectLst/>
              <a:latin typeface="+mn-lt"/>
              <a:ea typeface="+mn-ea"/>
              <a:cs typeface="+mn-cs"/>
            </a:rPr>
            <a:t>職員等の会計年度任用職員が多いため、報酬が類似団体と比較すると高い水準となっている。物件費では、</a:t>
          </a:r>
          <a:r>
            <a:rPr kumimoji="1" lang="ja-JP" altLang="en-US" sz="900" b="0" i="0" baseline="0">
              <a:solidFill>
                <a:schemeClr val="dk1"/>
              </a:solidFill>
              <a:effectLst/>
              <a:latin typeface="+mn-lt"/>
              <a:ea typeface="+mn-ea"/>
              <a:cs typeface="+mn-cs"/>
            </a:rPr>
            <a:t>ごみ最終処分場や</a:t>
          </a:r>
          <a:r>
            <a:rPr kumimoji="1" lang="ja-JP" altLang="ja-JP" sz="900" b="0" i="0" baseline="0">
              <a:solidFill>
                <a:schemeClr val="dk1"/>
              </a:solidFill>
              <a:effectLst/>
              <a:latin typeface="+mn-lt"/>
              <a:ea typeface="+mn-ea"/>
              <a:cs typeface="+mn-cs"/>
            </a:rPr>
            <a:t>大規模な観光施設にかかる維持管理費が高くなっている。今後も施設数の多い公立保育園や、老朽化が進む小中学校等の維持補修費の増加が予想される。施設の統廃合を視野に入れた見直しや広域連携によるスケールメリットを活かし、会計年度任用職員数の削減や維持管理費用の削減を図る。</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167444</xdr:rowOff>
    </xdr:from>
    <xdr:to>
      <xdr:col>23</xdr:col>
      <xdr:colOff>133350</xdr:colOff>
      <xdr:row>82</xdr:row>
      <xdr:rowOff>4812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054894"/>
          <a:ext cx="8382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147137</xdr:rowOff>
    </xdr:from>
    <xdr:to>
      <xdr:col>19</xdr:col>
      <xdr:colOff>133350</xdr:colOff>
      <xdr:row>82</xdr:row>
      <xdr:rowOff>4812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34587"/>
          <a:ext cx="889000" cy="2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108826</xdr:rowOff>
    </xdr:from>
    <xdr:to>
      <xdr:col>15</xdr:col>
      <xdr:colOff>82550</xdr:colOff>
      <xdr:row>81</xdr:row>
      <xdr:rowOff>147137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96276"/>
          <a:ext cx="889000" cy="3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9631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2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81125</xdr:rowOff>
    </xdr:from>
    <xdr:to>
      <xdr:col>11</xdr:col>
      <xdr:colOff>31750</xdr:colOff>
      <xdr:row>81</xdr:row>
      <xdr:rowOff>108826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68575"/>
          <a:ext cx="889000" cy="2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2323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125196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116644</xdr:rowOff>
    </xdr:from>
    <xdr:to>
      <xdr:col>23</xdr:col>
      <xdr:colOff>184150</xdr:colOff>
      <xdr:row>82</xdr:row>
      <xdr:rowOff>46794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0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88721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125462</xdr:rowOff>
    </xdr:from>
    <xdr:to>
      <xdr:col>19</xdr:col>
      <xdr:colOff>184150</xdr:colOff>
      <xdr:row>82</xdr:row>
      <xdr:rowOff>55612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1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40389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099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96337</xdr:rowOff>
    </xdr:from>
    <xdr:to>
      <xdr:col>15</xdr:col>
      <xdr:colOff>133350</xdr:colOff>
      <xdr:row>82</xdr:row>
      <xdr:rowOff>26487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8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11264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07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58026</xdr:rowOff>
    </xdr:from>
    <xdr:to>
      <xdr:col>11</xdr:col>
      <xdr:colOff>82550</xdr:colOff>
      <xdr:row>81</xdr:row>
      <xdr:rowOff>159626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4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169803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1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30325</xdr:rowOff>
    </xdr:from>
    <xdr:to>
      <xdr:col>7</xdr:col>
      <xdr:colOff>31750</xdr:colOff>
      <xdr:row>81</xdr:row>
      <xdr:rowOff>131925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116702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0.5pt</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0.6pt</a:t>
          </a:r>
          <a:r>
            <a:rPr kumimoji="1" lang="ja-JP" altLang="ja-JP" sz="1100">
              <a:solidFill>
                <a:schemeClr val="dk1"/>
              </a:solidFill>
              <a:effectLst/>
              <a:latin typeface="+mn-lt"/>
              <a:ea typeface="+mn-ea"/>
              <a:cs typeface="+mn-cs"/>
            </a:rPr>
            <a:t>下回っている。今後も職務・職責に応じた構造への転換を図り、職員給与の適正化に努める。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83</xdr:row>
      <xdr:rowOff>47171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19134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157134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21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83</xdr:row>
      <xdr:rowOff>47171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08792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29029</xdr:rowOff>
    </xdr:from>
    <xdr:to>
      <xdr:col>72</xdr:col>
      <xdr:colOff>203200</xdr:colOff>
      <xdr:row>83</xdr:row>
      <xdr:rowOff>47171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08792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47171</xdr:rowOff>
    </xdr:from>
    <xdr:to>
      <xdr:col>68</xdr:col>
      <xdr:colOff>152400</xdr:colOff>
      <xdr:row>83</xdr:row>
      <xdr:rowOff>64407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2775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151691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167821</xdr:rowOff>
    </xdr:from>
    <xdr:to>
      <xdr:col>77</xdr:col>
      <xdr:colOff>95250</xdr:colOff>
      <xdr:row>83</xdr:row>
      <xdr:rowOff>97971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108148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95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149679</xdr:rowOff>
    </xdr:from>
    <xdr:to>
      <xdr:col>73</xdr:col>
      <xdr:colOff>44450</xdr:colOff>
      <xdr:row>82</xdr:row>
      <xdr:rowOff>79829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90006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167821</xdr:rowOff>
    </xdr:from>
    <xdr:to>
      <xdr:col>68</xdr:col>
      <xdr:colOff>203200</xdr:colOff>
      <xdr:row>83</xdr:row>
      <xdr:rowOff>97971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108148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0.08pt</a:t>
          </a:r>
          <a:r>
            <a:rPr kumimoji="1" lang="ja-JP" altLang="ja-JP" sz="1100">
              <a:solidFill>
                <a:schemeClr val="dk1"/>
              </a:solidFill>
              <a:effectLst/>
              <a:latin typeface="+mn-lt"/>
              <a:ea typeface="+mn-ea"/>
              <a:cs typeface="+mn-cs"/>
            </a:rPr>
            <a:t>増加し、類似団体平均値を</a:t>
          </a:r>
          <a:r>
            <a:rPr kumimoji="1" lang="en-US" altLang="ja-JP" sz="1100">
              <a:solidFill>
                <a:schemeClr val="dk1"/>
              </a:solidFill>
              <a:effectLst/>
              <a:latin typeface="+mn-lt"/>
              <a:ea typeface="+mn-ea"/>
              <a:cs typeface="+mn-cs"/>
            </a:rPr>
            <a:t>0.02pt</a:t>
          </a:r>
          <a:r>
            <a:rPr kumimoji="1" lang="ja-JP" altLang="en-US" sz="1100">
              <a:solidFill>
                <a:schemeClr val="dk1"/>
              </a:solidFill>
              <a:effectLst/>
              <a:latin typeface="+mn-lt"/>
              <a:ea typeface="+mn-ea"/>
              <a:cs typeface="+mn-cs"/>
            </a:rPr>
            <a:t>上回ることとなった</a:t>
          </a:r>
          <a:r>
            <a:rPr kumimoji="1" lang="ja-JP" altLang="ja-JP" sz="1100">
              <a:solidFill>
                <a:schemeClr val="dk1"/>
              </a:solidFill>
              <a:effectLst/>
              <a:latin typeface="+mn-lt"/>
              <a:ea typeface="+mn-ea"/>
              <a:cs typeface="+mn-cs"/>
            </a:rPr>
            <a:t>。今後も、住民サービスを低下させないよう、職員数の適正化に努める。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70041</xdr:rowOff>
    </xdr:from>
    <xdr:to>
      <xdr:col>81</xdr:col>
      <xdr:colOff>44450</xdr:colOff>
      <xdr:row>60</xdr:row>
      <xdr:rowOff>73258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57041"/>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61997</xdr:rowOff>
    </xdr:from>
    <xdr:to>
      <xdr:col>77</xdr:col>
      <xdr:colOff>44450</xdr:colOff>
      <xdr:row>60</xdr:row>
      <xdr:rowOff>70041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4899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106824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57976</xdr:rowOff>
    </xdr:from>
    <xdr:to>
      <xdr:col>72</xdr:col>
      <xdr:colOff>203200</xdr:colOff>
      <xdr:row>60</xdr:row>
      <xdr:rowOff>61997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4497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57976</xdr:rowOff>
    </xdr:from>
    <xdr:to>
      <xdr:col>68</xdr:col>
      <xdr:colOff>152400</xdr:colOff>
      <xdr:row>60</xdr:row>
      <xdr:rowOff>59182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44976"/>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125726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115671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22458</xdr:rowOff>
    </xdr:from>
    <xdr:to>
      <xdr:col>81</xdr:col>
      <xdr:colOff>95250</xdr:colOff>
      <xdr:row>60</xdr:row>
      <xdr:rowOff>124058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165985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8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19241</xdr:rowOff>
    </xdr:from>
    <xdr:to>
      <xdr:col>77</xdr:col>
      <xdr:colOff>95250</xdr:colOff>
      <xdr:row>60</xdr:row>
      <xdr:rowOff>120841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131018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7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11197</xdr:rowOff>
    </xdr:from>
    <xdr:to>
      <xdr:col>73</xdr:col>
      <xdr:colOff>44450</xdr:colOff>
      <xdr:row>60</xdr:row>
      <xdr:rowOff>112797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122974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6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7176</xdr:rowOff>
    </xdr:from>
    <xdr:to>
      <xdr:col>68</xdr:col>
      <xdr:colOff>203200</xdr:colOff>
      <xdr:row>60</xdr:row>
      <xdr:rowOff>108776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118953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6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8382</xdr:rowOff>
    </xdr:from>
    <xdr:to>
      <xdr:col>64</xdr:col>
      <xdr:colOff>152400</xdr:colOff>
      <xdr:row>60</xdr:row>
      <xdr:rowOff>109982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120159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年度の実質公債費比率は、標準財政規模の</a:t>
          </a:r>
          <a:r>
            <a:rPr kumimoji="1" lang="ja-JP" altLang="en-US" sz="1100" b="0" i="0" baseline="0">
              <a:solidFill>
                <a:schemeClr val="dk1"/>
              </a:solidFill>
              <a:effectLst/>
              <a:latin typeface="+mn-lt"/>
              <a:ea typeface="+mn-ea"/>
              <a:cs typeface="+mn-cs"/>
            </a:rPr>
            <a:t>減少と一部事務組合が起こした起債の償還財源に充てた負担金の増加</a:t>
          </a:r>
          <a:r>
            <a:rPr kumimoji="1" lang="ja-JP" altLang="ja-JP" sz="1100" b="0" i="0" baseline="0">
              <a:solidFill>
                <a:schemeClr val="dk1"/>
              </a:solidFill>
              <a:effectLst/>
              <a:latin typeface="+mn-lt"/>
              <a:ea typeface="+mn-ea"/>
              <a:cs typeface="+mn-cs"/>
            </a:rPr>
            <a:t>により三か年平均で</a:t>
          </a:r>
          <a:r>
            <a:rPr kumimoji="1" lang="en-US" altLang="ja-JP" sz="1100" b="0" i="0" baseline="0">
              <a:solidFill>
                <a:schemeClr val="dk1"/>
              </a:solidFill>
              <a:effectLst/>
              <a:latin typeface="+mn-lt"/>
              <a:ea typeface="+mn-ea"/>
              <a:cs typeface="+mn-cs"/>
            </a:rPr>
            <a:t>0.2pt</a:t>
          </a:r>
          <a:r>
            <a:rPr kumimoji="1" lang="ja-JP" altLang="en-US" sz="1100" b="0" i="0" baseline="0">
              <a:solidFill>
                <a:schemeClr val="dk1"/>
              </a:solidFill>
              <a:effectLst/>
              <a:latin typeface="+mn-lt"/>
              <a:ea typeface="+mn-ea"/>
              <a:cs typeface="+mn-cs"/>
            </a:rPr>
            <a:t>悪化</a:t>
          </a:r>
          <a:r>
            <a:rPr kumimoji="1" lang="ja-JP" altLang="ja-JP" sz="1100" b="0" i="0" baseline="0">
              <a:solidFill>
                <a:schemeClr val="dk1"/>
              </a:solidFill>
              <a:effectLst/>
              <a:latin typeface="+mn-lt"/>
              <a:ea typeface="+mn-ea"/>
              <a:cs typeface="+mn-cs"/>
            </a:rPr>
            <a:t>した。</a:t>
          </a:r>
          <a:r>
            <a:rPr kumimoji="1" lang="ja-JP" altLang="en-US" sz="1100" b="0" i="0" baseline="0">
              <a:solidFill>
                <a:schemeClr val="dk1"/>
              </a:solidFill>
              <a:effectLst/>
              <a:latin typeface="+mn-lt"/>
              <a:ea typeface="+mn-ea"/>
              <a:cs typeface="+mn-cs"/>
            </a:rPr>
            <a:t>令和４年度から</a:t>
          </a:r>
          <a:r>
            <a:rPr kumimoji="1" lang="ja-JP" altLang="ja-JP" sz="1100" b="0" i="0" baseline="0">
              <a:solidFill>
                <a:schemeClr val="dk1"/>
              </a:solidFill>
              <a:effectLst/>
              <a:latin typeface="+mn-lt"/>
              <a:ea typeface="+mn-ea"/>
              <a:cs typeface="+mn-cs"/>
            </a:rPr>
            <a:t>下水道会計への繰出基準</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変更</a:t>
          </a:r>
          <a:r>
            <a:rPr kumimoji="1" lang="ja-JP" altLang="en-US" sz="1100" b="0" i="0" baseline="0">
              <a:solidFill>
                <a:schemeClr val="dk1"/>
              </a:solidFill>
              <a:effectLst/>
              <a:latin typeface="+mn-lt"/>
              <a:ea typeface="+mn-ea"/>
              <a:cs typeface="+mn-cs"/>
            </a:rPr>
            <a:t>したこと</a:t>
          </a:r>
          <a:r>
            <a:rPr kumimoji="1" lang="ja-JP" altLang="ja-JP" sz="1100" b="0" i="0" baseline="0">
              <a:solidFill>
                <a:schemeClr val="dk1"/>
              </a:solidFill>
              <a:effectLst/>
              <a:latin typeface="+mn-lt"/>
              <a:ea typeface="+mn-ea"/>
              <a:cs typeface="+mn-cs"/>
            </a:rPr>
            <a:t>により負担金が減少に転じ</a:t>
          </a:r>
          <a:r>
            <a:rPr kumimoji="1" lang="ja-JP" altLang="en-US" sz="1100" b="0" i="0" baseline="0">
              <a:solidFill>
                <a:schemeClr val="dk1"/>
              </a:solidFill>
              <a:effectLst/>
              <a:latin typeface="+mn-lt"/>
              <a:ea typeface="+mn-ea"/>
              <a:cs typeface="+mn-cs"/>
            </a:rPr>
            <a:t>ているも</a:t>
          </a:r>
          <a:r>
            <a:rPr kumimoji="1" lang="ja-JP" altLang="ja-JP" sz="1100" b="0" i="0" baseline="0">
              <a:solidFill>
                <a:schemeClr val="dk1"/>
              </a:solidFill>
              <a:effectLst/>
              <a:latin typeface="+mn-lt"/>
              <a:ea typeface="+mn-ea"/>
              <a:cs typeface="+mn-cs"/>
            </a:rPr>
            <a:t>のの、依然高い水準にあることが実質公債費比率を押し上げる要因となっている。令和</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年度以降の地方債償還額は減少していく見込みではあるが、地方債の借入は中期財政計画や振興実施計画に基づいて行い、選択と集中による投資的経費の抑制を図る。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26307</xdr:rowOff>
    </xdr:from>
    <xdr:to>
      <xdr:col>81</xdr:col>
      <xdr:colOff>44450</xdr:colOff>
      <xdr:row>43</xdr:row>
      <xdr:rowOff>49288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3986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26307</xdr:rowOff>
    </xdr:from>
    <xdr:to>
      <xdr:col>77</xdr:col>
      <xdr:colOff>44450</xdr:colOff>
      <xdr:row>43</xdr:row>
      <xdr:rowOff>95250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39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129722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106741</xdr:rowOff>
    </xdr:from>
    <xdr:to>
      <xdr:col>68</xdr:col>
      <xdr:colOff>152400</xdr:colOff>
      <xdr:row>43</xdr:row>
      <xdr:rowOff>129722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165903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169938</xdr:rowOff>
    </xdr:from>
    <xdr:to>
      <xdr:col>81</xdr:col>
      <xdr:colOff>95250</xdr:colOff>
      <xdr:row>43</xdr:row>
      <xdr:rowOff>100088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142015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146957</xdr:rowOff>
    </xdr:from>
    <xdr:to>
      <xdr:col>77</xdr:col>
      <xdr:colOff>95250</xdr:colOff>
      <xdr:row>43</xdr:row>
      <xdr:rowOff>77107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61884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78922</xdr:rowOff>
    </xdr:from>
    <xdr:to>
      <xdr:col>68</xdr:col>
      <xdr:colOff>203200</xdr:colOff>
      <xdr:row>44</xdr:row>
      <xdr:rowOff>9072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165299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55941</xdr:rowOff>
    </xdr:from>
    <xdr:to>
      <xdr:col>64</xdr:col>
      <xdr:colOff>152400</xdr:colOff>
      <xdr:row>43</xdr:row>
      <xdr:rowOff>157541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142318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下水道会計や病院会計の地方債残高が多く、一般会計からの繰入見込額が高いことから将来負担比率が類似団体内平均値と比較し高い水準となっている。令和</a:t>
          </a:r>
          <a:r>
            <a:rPr kumimoji="1" lang="ja-JP" altLang="en-US" sz="1000" b="0" i="0" baseline="0">
              <a:solidFill>
                <a:schemeClr val="dk1"/>
              </a:solidFill>
              <a:effectLst/>
              <a:latin typeface="+mn-lt"/>
              <a:ea typeface="+mn-ea"/>
              <a:cs typeface="+mn-cs"/>
            </a:rPr>
            <a:t>５</a:t>
          </a:r>
          <a:r>
            <a:rPr kumimoji="1" lang="ja-JP" altLang="ja-JP" sz="1000" b="0" i="0" baseline="0">
              <a:solidFill>
                <a:schemeClr val="dk1"/>
              </a:solidFill>
              <a:effectLst/>
              <a:latin typeface="+mn-lt"/>
              <a:ea typeface="+mn-ea"/>
              <a:cs typeface="+mn-cs"/>
            </a:rPr>
            <a:t>年度は、</a:t>
          </a:r>
          <a:r>
            <a:rPr kumimoji="1" lang="ja-JP" altLang="en-US" sz="1000" b="0" i="0" baseline="0">
              <a:solidFill>
                <a:schemeClr val="dk1"/>
              </a:solidFill>
              <a:effectLst/>
              <a:latin typeface="+mn-lt"/>
              <a:ea typeface="+mn-ea"/>
              <a:cs typeface="+mn-cs"/>
            </a:rPr>
            <a:t>一般会計の起債残高や公営企業債等の繰入見込額の減少</a:t>
          </a:r>
          <a:r>
            <a:rPr kumimoji="1" lang="ja-JP" altLang="ja-JP" sz="1000" b="0" i="0" baseline="0">
              <a:solidFill>
                <a:schemeClr val="dk1"/>
              </a:solidFill>
              <a:effectLst/>
              <a:latin typeface="+mn-lt"/>
              <a:ea typeface="+mn-ea"/>
              <a:cs typeface="+mn-cs"/>
            </a:rPr>
            <a:t>により将来負担額が</a:t>
          </a:r>
          <a:r>
            <a:rPr kumimoji="1" lang="ja-JP" altLang="en-US" sz="1000" b="0" i="0" baseline="0">
              <a:solidFill>
                <a:schemeClr val="dk1"/>
              </a:solidFill>
              <a:effectLst/>
              <a:latin typeface="+mn-lt"/>
              <a:ea typeface="+mn-ea"/>
              <a:cs typeface="+mn-cs"/>
            </a:rPr>
            <a:t>減少</a:t>
          </a:r>
          <a:r>
            <a:rPr kumimoji="1" lang="ja-JP" altLang="ja-JP" sz="1000" b="0" i="0" baseline="0">
              <a:solidFill>
                <a:schemeClr val="dk1"/>
              </a:solidFill>
              <a:effectLst/>
              <a:latin typeface="+mn-lt"/>
              <a:ea typeface="+mn-ea"/>
              <a:cs typeface="+mn-cs"/>
            </a:rPr>
            <a:t>したことで</a:t>
          </a:r>
          <a:r>
            <a:rPr kumimoji="1" lang="en-US" altLang="ja-JP" sz="1000" b="0" i="0" baseline="0">
              <a:solidFill>
                <a:schemeClr val="dk1"/>
              </a:solidFill>
              <a:effectLst/>
              <a:latin typeface="+mn-lt"/>
              <a:ea typeface="+mn-ea"/>
              <a:cs typeface="+mn-cs"/>
            </a:rPr>
            <a:t>11.8pt</a:t>
          </a:r>
          <a:r>
            <a:rPr kumimoji="1" lang="ja-JP" altLang="en-US" sz="1000" b="0" i="0" baseline="0">
              <a:solidFill>
                <a:schemeClr val="dk1"/>
              </a:solidFill>
              <a:effectLst/>
              <a:latin typeface="+mn-lt"/>
              <a:ea typeface="+mn-ea"/>
              <a:cs typeface="+mn-cs"/>
            </a:rPr>
            <a:t>改善</a:t>
          </a:r>
          <a:r>
            <a:rPr kumimoji="1" lang="ja-JP" altLang="ja-JP" sz="1000" b="0" i="0" baseline="0">
              <a:solidFill>
                <a:schemeClr val="dk1"/>
              </a:solidFill>
              <a:effectLst/>
              <a:latin typeface="+mn-lt"/>
              <a:ea typeface="+mn-ea"/>
              <a:cs typeface="+mn-cs"/>
            </a:rPr>
            <a:t>した。</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今後も、</a:t>
          </a:r>
          <a:r>
            <a:rPr kumimoji="1" lang="ja-JP" altLang="en-US" sz="1000" b="0" i="0" baseline="0">
              <a:solidFill>
                <a:schemeClr val="dk1"/>
              </a:solidFill>
              <a:effectLst/>
              <a:latin typeface="+mn-lt"/>
              <a:ea typeface="+mn-ea"/>
              <a:cs typeface="+mn-cs"/>
            </a:rPr>
            <a:t>県営産業団地の造成や</a:t>
          </a:r>
          <a:r>
            <a:rPr kumimoji="1" lang="ja-JP" altLang="ja-JP" sz="1000" b="0" i="0" baseline="0">
              <a:solidFill>
                <a:schemeClr val="dk1"/>
              </a:solidFill>
              <a:effectLst/>
              <a:latin typeface="+mn-lt"/>
              <a:ea typeface="+mn-ea"/>
              <a:cs typeface="+mn-cs"/>
            </a:rPr>
            <a:t>保健衛生施設の建替え等公共施設の更新対応のため将来負担額の増加が予想されることから、投資的経費の平準化や基金の積立等充当可能財源の確保を図る。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135769</xdr:rowOff>
    </xdr:from>
    <xdr:to>
      <xdr:col>81</xdr:col>
      <xdr:colOff>44450</xdr:colOff>
      <xdr:row>20</xdr:row>
      <xdr:rowOff>99907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3393319"/>
          <a:ext cx="8382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28017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256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64286</xdr:rowOff>
    </xdr:from>
    <xdr:to>
      <xdr:col>77</xdr:col>
      <xdr:colOff>44450</xdr:colOff>
      <xdr:row>20</xdr:row>
      <xdr:rowOff>99907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3493286"/>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64286</xdr:rowOff>
    </xdr:from>
    <xdr:to>
      <xdr:col>72</xdr:col>
      <xdr:colOff>203200</xdr:colOff>
      <xdr:row>20</xdr:row>
      <xdr:rowOff>82671</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3493286"/>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82671</xdr:rowOff>
    </xdr:from>
    <xdr:to>
      <xdr:col>68</xdr:col>
      <xdr:colOff>152400</xdr:colOff>
      <xdr:row>21</xdr:row>
      <xdr:rowOff>115751</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3511671"/>
          <a:ext cx="889000" cy="20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75673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84969</xdr:rowOff>
    </xdr:from>
    <xdr:to>
      <xdr:col>81</xdr:col>
      <xdr:colOff>95250</xdr:colOff>
      <xdr:row>20</xdr:row>
      <xdr:rowOff>15119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33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57046</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331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49107</xdr:rowOff>
    </xdr:from>
    <xdr:to>
      <xdr:col>77</xdr:col>
      <xdr:colOff>95250</xdr:colOff>
      <xdr:row>20</xdr:row>
      <xdr:rowOff>150707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4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135484</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56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13486</xdr:rowOff>
    </xdr:from>
    <xdr:to>
      <xdr:col>73</xdr:col>
      <xdr:colOff>44450</xdr:colOff>
      <xdr:row>20</xdr:row>
      <xdr:rowOff>115086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4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99863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52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31871</xdr:rowOff>
    </xdr:from>
    <xdr:to>
      <xdr:col>68</xdr:col>
      <xdr:colOff>203200</xdr:colOff>
      <xdr:row>20</xdr:row>
      <xdr:rowOff>133471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4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118248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54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64951</xdr:rowOff>
    </xdr:from>
    <xdr:to>
      <xdr:col>64</xdr:col>
      <xdr:colOff>152400</xdr:colOff>
      <xdr:row>21</xdr:row>
      <xdr:rowOff>166551</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66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151328</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75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27,974
27,512
233.11
17,788,340
17,179,642
566,913
9,363,428
14,339,297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年度は類似団体内平均値を</a:t>
          </a:r>
          <a:r>
            <a:rPr kumimoji="1" lang="en-US" altLang="ja-JP" sz="1100" b="0" i="0" baseline="0">
              <a:solidFill>
                <a:schemeClr val="dk1"/>
              </a:solidFill>
              <a:effectLst/>
              <a:latin typeface="+mn-lt"/>
              <a:ea typeface="+mn-ea"/>
              <a:cs typeface="+mn-cs"/>
            </a:rPr>
            <a:t>0.2pt</a:t>
          </a:r>
          <a:r>
            <a:rPr kumimoji="1" lang="ja-JP" altLang="ja-JP" sz="1100" b="0" i="0" baseline="0">
              <a:solidFill>
                <a:schemeClr val="dk1"/>
              </a:solidFill>
              <a:effectLst/>
              <a:latin typeface="+mn-lt"/>
              <a:ea typeface="+mn-ea"/>
              <a:cs typeface="+mn-cs"/>
            </a:rPr>
            <a:t>下回った。正規職員数</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のほぼ平均となっており</a:t>
          </a:r>
          <a:r>
            <a:rPr kumimoji="1" lang="ja-JP" altLang="ja-JP" sz="1100" b="0" i="0" baseline="0">
              <a:solidFill>
                <a:schemeClr val="dk1"/>
              </a:solidFill>
              <a:effectLst/>
              <a:latin typeface="+mn-lt"/>
              <a:ea typeface="+mn-ea"/>
              <a:cs typeface="+mn-cs"/>
            </a:rPr>
            <a:t>、職員給は低いものの、出先機関等の業務で会計年度任用職員に依存している状況が常態化しており、人件費を押し上げる要因となっている。施設の統廃合や民営化、業務のアウトソーシング、デジタル化の推進など行財政改革の取組を通じて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24130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129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58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58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36</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年度は類似団体内平均値を</a:t>
          </a:r>
          <a:r>
            <a:rPr kumimoji="1" lang="en-US" altLang="ja-JP" sz="1100" b="0" i="0" baseline="0">
              <a:solidFill>
                <a:schemeClr val="dk1"/>
              </a:solidFill>
              <a:effectLst/>
              <a:latin typeface="+mn-lt"/>
              <a:ea typeface="+mn-ea"/>
              <a:cs typeface="+mn-cs"/>
            </a:rPr>
            <a:t>1.1pt</a:t>
          </a:r>
          <a:r>
            <a:rPr kumimoji="1" lang="ja-JP" altLang="ja-JP" sz="1100" b="0" i="0" baseline="0">
              <a:solidFill>
                <a:schemeClr val="dk1"/>
              </a:solidFill>
              <a:effectLst/>
              <a:latin typeface="+mn-lt"/>
              <a:ea typeface="+mn-ea"/>
              <a:cs typeface="+mn-cs"/>
            </a:rPr>
            <a:t>上回った</a:t>
          </a:r>
          <a:r>
            <a:rPr kumimoji="1" lang="ja-JP" altLang="en-US" sz="1100" b="0" i="0" baseline="0">
              <a:solidFill>
                <a:schemeClr val="dk1"/>
              </a:solidFill>
              <a:effectLst/>
              <a:latin typeface="+mn-lt"/>
              <a:ea typeface="+mn-ea"/>
              <a:cs typeface="+mn-cs"/>
            </a:rPr>
            <a:t>。ごみ最終処分場</a:t>
          </a:r>
          <a:r>
            <a:rPr kumimoji="1" lang="ja-JP" altLang="ja-JP" sz="1100" b="0" i="0" baseline="0">
              <a:solidFill>
                <a:schemeClr val="dk1"/>
              </a:solidFill>
              <a:effectLst/>
              <a:latin typeface="+mn-lt"/>
              <a:ea typeface="+mn-ea"/>
              <a:cs typeface="+mn-cs"/>
            </a:rPr>
            <a:t>や観光施設の維持管理費、スクールバスの運行や学校給食の運営といった教育関連の経費が嵩むことが類似団体内平均値を上回る要因である。今後も業務のアウトソーシング</a:t>
          </a:r>
          <a:r>
            <a:rPr kumimoji="1" lang="ja-JP" altLang="en-US" sz="1100" b="0" i="0" baseline="0">
              <a:solidFill>
                <a:schemeClr val="dk1"/>
              </a:solidFill>
              <a:effectLst/>
              <a:latin typeface="+mn-lt"/>
              <a:ea typeface="+mn-ea"/>
              <a:cs typeface="+mn-cs"/>
            </a:rPr>
            <a:t>を進めるとともに</a:t>
          </a:r>
          <a:r>
            <a:rPr kumimoji="1" lang="ja-JP" altLang="ja-JP" sz="1100" b="0" i="0" baseline="0">
              <a:solidFill>
                <a:schemeClr val="dk1"/>
              </a:solidFill>
              <a:effectLst/>
              <a:latin typeface="+mn-lt"/>
              <a:ea typeface="+mn-ea"/>
              <a:cs typeface="+mn-cs"/>
            </a:rPr>
            <a:t>、インフラ施設の点検費用等物件費の比率は高い水準で推移することが予想されるため、施設の統廃合や使用料の見直しを進めることにより、負担の上昇を抑える。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76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23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23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46990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61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154957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年度は類似団体内平均値を</a:t>
          </a:r>
          <a:r>
            <a:rPr kumimoji="1" lang="en-US" altLang="ja-JP" sz="1100" b="0" i="0" baseline="0">
              <a:solidFill>
                <a:schemeClr val="dk1"/>
              </a:solidFill>
              <a:effectLst/>
              <a:latin typeface="+mn-lt"/>
              <a:ea typeface="+mn-ea"/>
              <a:cs typeface="+mn-cs"/>
            </a:rPr>
            <a:t>1.5pt</a:t>
          </a:r>
          <a:r>
            <a:rPr kumimoji="1" lang="ja-JP" altLang="ja-JP" sz="1100" b="0" i="0" baseline="0">
              <a:solidFill>
                <a:schemeClr val="dk1"/>
              </a:solidFill>
              <a:effectLst/>
              <a:latin typeface="+mn-lt"/>
              <a:ea typeface="+mn-ea"/>
              <a:cs typeface="+mn-cs"/>
            </a:rPr>
            <a:t>下回ったが、差は縮まっている。</a:t>
          </a:r>
          <a:r>
            <a:rPr kumimoji="1" lang="ja-JP" altLang="en-US" sz="1100" b="0" i="0" baseline="0">
              <a:solidFill>
                <a:schemeClr val="dk1"/>
              </a:solidFill>
              <a:effectLst/>
              <a:latin typeface="+mn-lt"/>
              <a:ea typeface="+mn-ea"/>
              <a:cs typeface="+mn-cs"/>
            </a:rPr>
            <a:t>公定価格の改定による私立保育園の委託費や</a:t>
          </a:r>
          <a:r>
            <a:rPr kumimoji="1" lang="ja-JP" altLang="ja-JP" sz="1100" b="0" i="0" baseline="0">
              <a:solidFill>
                <a:schemeClr val="dk1"/>
              </a:solidFill>
              <a:effectLst/>
              <a:latin typeface="+mn-lt"/>
              <a:ea typeface="+mn-ea"/>
              <a:cs typeface="+mn-cs"/>
            </a:rPr>
            <a:t>コロナ禍における診療控えの解消</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による医療扶助費など、継続する経費が増加している。今後も資格審査等の徹底化や他自治体との比較による助成事業の適正化を図り、扶助費の増加傾向の抑制に努める。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703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140607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118835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140607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年度は類似団体内平均値を</a:t>
          </a:r>
          <a:r>
            <a:rPr kumimoji="1" lang="en-US" altLang="ja-JP" sz="1100" b="0" i="0" baseline="0">
              <a:solidFill>
                <a:schemeClr val="dk1"/>
              </a:solidFill>
              <a:effectLst/>
              <a:latin typeface="+mn-lt"/>
              <a:ea typeface="+mn-ea"/>
              <a:cs typeface="+mn-cs"/>
            </a:rPr>
            <a:t>2.5pt</a:t>
          </a:r>
          <a:r>
            <a:rPr kumimoji="1" lang="ja-JP" altLang="ja-JP" sz="1100" b="0" i="0" baseline="0">
              <a:solidFill>
                <a:schemeClr val="dk1"/>
              </a:solidFill>
              <a:effectLst/>
              <a:latin typeface="+mn-lt"/>
              <a:ea typeface="+mn-ea"/>
              <a:cs typeface="+mn-cs"/>
            </a:rPr>
            <a:t>上回った。農業集落排水事業や介護保険事業への繰出金が多額であることが、その他にかかる経常収支比率を押し上げる要因となっている。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介護保険や後期高齢者医療特別会計など社会保障関連の繰出は削減が困難なことから他の経費も含めた全体で経常経費の増加を抑えるように努めていく。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58</xdr:row>
      <xdr:rowOff>137885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404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167822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316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80735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31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61</xdr:row>
      <xdr:rowOff>124278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53385"/>
          <a:ext cx="889000" cy="7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87085</xdr:rowOff>
    </xdr:from>
    <xdr:to>
      <xdr:col>82</xdr:col>
      <xdr:colOff>158750</xdr:colOff>
      <xdr:row>59</xdr:row>
      <xdr:rowOff>17235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59162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29935</xdr:rowOff>
    </xdr:from>
    <xdr:to>
      <xdr:col>69</xdr:col>
      <xdr:colOff>142875</xdr:colOff>
      <xdr:row>57</xdr:row>
      <xdr:rowOff>131535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141712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73478</xdr:rowOff>
    </xdr:from>
    <xdr:to>
      <xdr:col>65</xdr:col>
      <xdr:colOff>53975</xdr:colOff>
      <xdr:row>62</xdr:row>
      <xdr:rowOff>3628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159855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令和</a:t>
          </a:r>
          <a:r>
            <a:rPr kumimoji="1" lang="ja-JP" altLang="en-US" sz="900" b="0" i="0" baseline="0">
              <a:solidFill>
                <a:schemeClr val="dk1"/>
              </a:solidFill>
              <a:effectLst/>
              <a:latin typeface="+mn-lt"/>
              <a:ea typeface="+mn-ea"/>
              <a:cs typeface="+mn-cs"/>
            </a:rPr>
            <a:t>５</a:t>
          </a:r>
          <a:r>
            <a:rPr kumimoji="1" lang="ja-JP" altLang="ja-JP" sz="900" b="0" i="0" baseline="0">
              <a:solidFill>
                <a:schemeClr val="dk1"/>
              </a:solidFill>
              <a:effectLst/>
              <a:latin typeface="+mn-lt"/>
              <a:ea typeface="+mn-ea"/>
              <a:cs typeface="+mn-cs"/>
            </a:rPr>
            <a:t>年度は類似団体内平均値を</a:t>
          </a:r>
          <a:r>
            <a:rPr kumimoji="1" lang="en-US" altLang="ja-JP" sz="900" b="0" i="0" baseline="0">
              <a:solidFill>
                <a:schemeClr val="dk1"/>
              </a:solidFill>
              <a:effectLst/>
              <a:latin typeface="+mn-lt"/>
              <a:ea typeface="+mn-ea"/>
              <a:cs typeface="+mn-cs"/>
            </a:rPr>
            <a:t>4.5pt</a:t>
          </a:r>
          <a:r>
            <a:rPr kumimoji="1" lang="ja-JP" altLang="ja-JP" sz="900" b="0" i="0" baseline="0">
              <a:solidFill>
                <a:schemeClr val="dk1"/>
              </a:solidFill>
              <a:effectLst/>
              <a:latin typeface="+mn-lt"/>
              <a:ea typeface="+mn-ea"/>
              <a:cs typeface="+mn-cs"/>
            </a:rPr>
            <a:t>上回った。下水道事業や小浜病院組合や若狭消防組合等一部事務組合への負担金、生活路線バスの運行に要する補助金等が多く、類似団体内平均値を上回っている。</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令和５年度から、</a:t>
          </a:r>
          <a:r>
            <a:rPr kumimoji="1" lang="ja-JP" altLang="ja-JP" sz="900" b="0" i="0" baseline="0">
              <a:solidFill>
                <a:schemeClr val="dk1"/>
              </a:solidFill>
              <a:effectLst/>
              <a:latin typeface="+mn-lt"/>
              <a:ea typeface="+mn-ea"/>
              <a:cs typeface="+mn-cs"/>
            </a:rPr>
            <a:t>一般廃棄物処理施設の広域化に伴う運営負担金等</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一部事務組合に対する負担金</a:t>
          </a:r>
          <a:r>
            <a:rPr kumimoji="1" lang="ja-JP" altLang="en-US" sz="900" b="0" i="0" baseline="0">
              <a:solidFill>
                <a:schemeClr val="dk1"/>
              </a:solidFill>
              <a:effectLst/>
              <a:latin typeface="+mn-lt"/>
              <a:ea typeface="+mn-ea"/>
              <a:cs typeface="+mn-cs"/>
            </a:rPr>
            <a:t>が純増したが、</a:t>
          </a:r>
          <a:r>
            <a:rPr kumimoji="1" lang="ja-JP" altLang="ja-JP" sz="900" b="0" i="0" baseline="0">
              <a:solidFill>
                <a:schemeClr val="dk1"/>
              </a:solidFill>
              <a:effectLst/>
              <a:latin typeface="+mn-lt"/>
              <a:ea typeface="+mn-ea"/>
              <a:cs typeface="+mn-cs"/>
            </a:rPr>
            <a:t>広域化のスケールメリットにより、経費全体として効率化を図るとともに、平成</a:t>
          </a:r>
          <a:r>
            <a:rPr kumimoji="1" lang="en-US" altLang="ja-JP" sz="900" b="0" i="0" baseline="0">
              <a:solidFill>
                <a:schemeClr val="dk1"/>
              </a:solidFill>
              <a:effectLst/>
              <a:latin typeface="+mn-lt"/>
              <a:ea typeface="+mn-ea"/>
              <a:cs typeface="+mn-cs"/>
            </a:rPr>
            <a:t>21</a:t>
          </a:r>
          <a:r>
            <a:rPr kumimoji="1" lang="ja-JP" altLang="ja-JP" sz="900" b="0" i="0" baseline="0">
              <a:solidFill>
                <a:schemeClr val="dk1"/>
              </a:solidFill>
              <a:effectLst/>
              <a:latin typeface="+mn-lt"/>
              <a:ea typeface="+mn-ea"/>
              <a:cs typeface="+mn-cs"/>
            </a:rPr>
            <a:t>年度に策定した「小浜市補助金のあり方に関するガイドライン」を基に、補助基準の明確化および適正な執行に努める。</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0951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09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67564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278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38</xdr:row>
      <xdr:rowOff>67564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9064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16764</xdr:rowOff>
    </xdr:from>
    <xdr:to>
      <xdr:col>69</xdr:col>
      <xdr:colOff>142875</xdr:colOff>
      <xdr:row>38</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103141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年度は類似団体内平均値</a:t>
          </a:r>
          <a:r>
            <a:rPr kumimoji="1" lang="ja-JP" altLang="en-US" sz="1100" b="0" i="0" baseline="0">
              <a:solidFill>
                <a:schemeClr val="dk1"/>
              </a:solidFill>
              <a:effectLst/>
              <a:latin typeface="+mn-lt"/>
              <a:ea typeface="+mn-ea"/>
              <a:cs typeface="+mn-cs"/>
            </a:rPr>
            <a:t>を</a:t>
          </a:r>
          <a:r>
            <a:rPr kumimoji="1" lang="en-US" altLang="ja-JP" sz="1100" b="0" i="0" baseline="0">
              <a:solidFill>
                <a:schemeClr val="dk1"/>
              </a:solidFill>
              <a:effectLst/>
              <a:latin typeface="+mn-lt"/>
              <a:ea typeface="+mn-ea"/>
              <a:cs typeface="+mn-cs"/>
            </a:rPr>
            <a:t>1.5pt</a:t>
          </a:r>
          <a:r>
            <a:rPr kumimoji="1" lang="ja-JP" altLang="en-US" sz="1100" b="0" i="0" baseline="0">
              <a:solidFill>
                <a:schemeClr val="dk1"/>
              </a:solidFill>
              <a:effectLst/>
              <a:latin typeface="+mn-lt"/>
              <a:ea typeface="+mn-ea"/>
              <a:cs typeface="+mn-cs"/>
            </a:rPr>
            <a:t>下回った</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過去の大型事業の償還が完了したことで昨年度から大きく減少した</a:t>
          </a:r>
          <a:r>
            <a:rPr kumimoji="1" lang="ja-JP" altLang="ja-JP" sz="1100" b="0" i="0" baseline="0">
              <a:solidFill>
                <a:schemeClr val="dk1"/>
              </a:solidFill>
              <a:effectLst/>
              <a:latin typeface="+mn-lt"/>
              <a:ea typeface="+mn-ea"/>
              <a:cs typeface="+mn-cs"/>
            </a:rPr>
            <a:t>。中期財政計画や振興実施計画による投資的経費の抑制により、今後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していく</a:t>
          </a:r>
          <a:r>
            <a:rPr kumimoji="1" lang="ja-JP" altLang="ja-JP" sz="1100" b="0" i="0" baseline="0">
              <a:solidFill>
                <a:schemeClr val="dk1"/>
              </a:solidFill>
              <a:effectLst/>
              <a:latin typeface="+mn-lt"/>
              <a:ea typeface="+mn-ea"/>
              <a:cs typeface="+mn-cs"/>
            </a:rPr>
            <a:t>見込みであるが、継続して抑制に取り組む。</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4536</xdr:rowOff>
    </xdr:from>
    <xdr:to>
      <xdr:col>24</xdr:col>
      <xdr:colOff>25400</xdr:colOff>
      <xdr:row>77</xdr:row>
      <xdr:rowOff>156936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2061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113393</xdr:rowOff>
    </xdr:from>
    <xdr:to>
      <xdr:col>19</xdr:col>
      <xdr:colOff>187325</xdr:colOff>
      <xdr:row>77</xdr:row>
      <xdr:rowOff>156936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315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113393</xdr:rowOff>
    </xdr:from>
    <xdr:to>
      <xdr:col>15</xdr:col>
      <xdr:colOff>98425</xdr:colOff>
      <xdr:row>78</xdr:row>
      <xdr:rowOff>18143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315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18143</xdr:rowOff>
    </xdr:from>
    <xdr:to>
      <xdr:col>11</xdr:col>
      <xdr:colOff>9525</xdr:colOff>
      <xdr:row>78</xdr:row>
      <xdr:rowOff>29029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391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141713</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106136</xdr:rowOff>
    </xdr:from>
    <xdr:to>
      <xdr:col>20</xdr:col>
      <xdr:colOff>38100</xdr:colOff>
      <xdr:row>78</xdr:row>
      <xdr:rowOff>36286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62593</xdr:rowOff>
    </xdr:from>
    <xdr:to>
      <xdr:col>15</xdr:col>
      <xdr:colOff>149225</xdr:colOff>
      <xdr:row>77</xdr:row>
      <xdr:rowOff>164193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148970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138793</xdr:rowOff>
    </xdr:from>
    <xdr:to>
      <xdr:col>11</xdr:col>
      <xdr:colOff>60325</xdr:colOff>
      <xdr:row>78</xdr:row>
      <xdr:rowOff>68943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79120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90006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年度は類似団体内平均値を</a:t>
          </a:r>
          <a:r>
            <a:rPr kumimoji="1" lang="en-US" altLang="ja-JP" sz="1100" b="0" i="0" baseline="0">
              <a:solidFill>
                <a:schemeClr val="dk1"/>
              </a:solidFill>
              <a:effectLst/>
              <a:latin typeface="+mn-lt"/>
              <a:ea typeface="+mn-ea"/>
              <a:cs typeface="+mn-cs"/>
            </a:rPr>
            <a:t>6.4pt</a:t>
          </a:r>
          <a:r>
            <a:rPr kumimoji="1" lang="ja-JP" altLang="ja-JP" sz="1100" b="0" i="0" baseline="0">
              <a:solidFill>
                <a:schemeClr val="dk1"/>
              </a:solidFill>
              <a:effectLst/>
              <a:latin typeface="+mn-lt"/>
              <a:ea typeface="+mn-ea"/>
              <a:cs typeface="+mn-cs"/>
            </a:rPr>
            <a:t>上回った。物件費、補助費等が類似団体よりも高いことから、公債費以外の合計での比較においても高くなっている。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今後は職員体制の見直し、デジタル化の推進、施設の統廃合や負担金、繰出金の適正化を図り、扶助費、物件費の伸びを抑制した財政運営に努めていく。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79</xdr:row>
      <xdr:rowOff>92711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390372"/>
          <a:ext cx="8382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108729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78</xdr:row>
      <xdr:rowOff>17272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248639"/>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78</xdr:row>
      <xdr:rowOff>17272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248639"/>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159004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39037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37101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137922</xdr:rowOff>
    </xdr:from>
    <xdr:to>
      <xdr:col>78</xdr:col>
      <xdr:colOff>120650</xdr:colOff>
      <xdr:row>78</xdr:row>
      <xdr:rowOff>68072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108204</xdr:rowOff>
    </xdr:from>
    <xdr:to>
      <xdr:col>65</xdr:col>
      <xdr:colOff>53975</xdr:colOff>
      <xdr:row>79</xdr:row>
      <xdr:rowOff>38354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23131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163683</xdr:rowOff>
    </xdr:from>
    <xdr:to>
      <xdr:col>29</xdr:col>
      <xdr:colOff>127000</xdr:colOff>
      <xdr:row>18</xdr:row>
      <xdr:rowOff>12528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25958"/>
          <a:ext cx="647700" cy="20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148459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110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12528</xdr:rowOff>
    </xdr:from>
    <xdr:to>
      <xdr:col>26</xdr:col>
      <xdr:colOff>50800</xdr:colOff>
      <xdr:row>18</xdr:row>
      <xdr:rowOff>17261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46253"/>
          <a:ext cx="698500" cy="4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17261</xdr:rowOff>
    </xdr:from>
    <xdr:to>
      <xdr:col>22</xdr:col>
      <xdr:colOff>114300</xdr:colOff>
      <xdr:row>18</xdr:row>
      <xdr:rowOff>25765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50986"/>
          <a:ext cx="698500" cy="8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25765</xdr:rowOff>
    </xdr:from>
    <xdr:to>
      <xdr:col>18</xdr:col>
      <xdr:colOff>177800</xdr:colOff>
      <xdr:row>18</xdr:row>
      <xdr:rowOff>27788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59490"/>
          <a:ext cx="698500" cy="2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82733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65841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112883</xdr:rowOff>
    </xdr:from>
    <xdr:to>
      <xdr:col>29</xdr:col>
      <xdr:colOff>177800</xdr:colOff>
      <xdr:row>18</xdr:row>
      <xdr:rowOff>43033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7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129410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2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133178</xdr:rowOff>
    </xdr:from>
    <xdr:to>
      <xdr:col>26</xdr:col>
      <xdr:colOff>101600</xdr:colOff>
      <xdr:row>18</xdr:row>
      <xdr:rowOff>63328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9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73505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137911</xdr:rowOff>
    </xdr:from>
    <xdr:to>
      <xdr:col>22</xdr:col>
      <xdr:colOff>165100</xdr:colOff>
      <xdr:row>18</xdr:row>
      <xdr:rowOff>68061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00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78238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146415</xdr:rowOff>
    </xdr:from>
    <xdr:to>
      <xdr:col>19</xdr:col>
      <xdr:colOff>38100</xdr:colOff>
      <xdr:row>18</xdr:row>
      <xdr:rowOff>76565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08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61341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9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148438</xdr:rowOff>
    </xdr:from>
    <xdr:to>
      <xdr:col>15</xdr:col>
      <xdr:colOff>101600</xdr:colOff>
      <xdr:row>18</xdr:row>
      <xdr:rowOff>78588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10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88765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305041</xdr:rowOff>
    </xdr:from>
    <xdr:to>
      <xdr:col>29</xdr:col>
      <xdr:colOff>127000</xdr:colOff>
      <xdr:row>36</xdr:row>
      <xdr:rowOff>12871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15391"/>
          <a:ext cx="647700" cy="50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88168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41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10566</xdr:rowOff>
    </xdr:from>
    <xdr:to>
      <xdr:col>26</xdr:col>
      <xdr:colOff>50800</xdr:colOff>
      <xdr:row>36</xdr:row>
      <xdr:rowOff>12871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63816"/>
          <a:ext cx="698500" cy="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49439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10566</xdr:rowOff>
    </xdr:from>
    <xdr:to>
      <xdr:col>22</xdr:col>
      <xdr:colOff>114300</xdr:colOff>
      <xdr:row>36</xdr:row>
      <xdr:rowOff>21501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63816"/>
          <a:ext cx="698500" cy="10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334245</xdr:rowOff>
    </xdr:from>
    <xdr:to>
      <xdr:col>18</xdr:col>
      <xdr:colOff>177800</xdr:colOff>
      <xdr:row>36</xdr:row>
      <xdr:rowOff>21501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44595"/>
          <a:ext cx="698500" cy="30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44867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44296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254241</xdr:rowOff>
    </xdr:from>
    <xdr:to>
      <xdr:col>29</xdr:col>
      <xdr:colOff>177800</xdr:colOff>
      <xdr:row>36</xdr:row>
      <xdr:rowOff>12941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64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99318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09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304971</xdr:rowOff>
    </xdr:from>
    <xdr:to>
      <xdr:col>26</xdr:col>
      <xdr:colOff>101600</xdr:colOff>
      <xdr:row>36</xdr:row>
      <xdr:rowOff>63671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15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73848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684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302666</xdr:rowOff>
    </xdr:from>
    <xdr:to>
      <xdr:col>22</xdr:col>
      <xdr:colOff>165100</xdr:colOff>
      <xdr:row>36</xdr:row>
      <xdr:rowOff>61366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13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71543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8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313601</xdr:rowOff>
    </xdr:from>
    <xdr:to>
      <xdr:col>19</xdr:col>
      <xdr:colOff>38100</xdr:colOff>
      <xdr:row>36</xdr:row>
      <xdr:rowOff>72301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23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82478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9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283445</xdr:rowOff>
    </xdr:from>
    <xdr:to>
      <xdr:col>15</xdr:col>
      <xdr:colOff>101600</xdr:colOff>
      <xdr:row>36</xdr:row>
      <xdr:rowOff>42145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93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52322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6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27,974
27,512
233.11
17,788,340
17,179,642
566,913
9,363,428
14,339,297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12454</xdr:rowOff>
    </xdr:from>
    <xdr:to>
      <xdr:col>24</xdr:col>
      <xdr:colOff>63500</xdr:colOff>
      <xdr:row>37</xdr:row>
      <xdr:rowOff>25431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56104"/>
          <a:ext cx="838200" cy="1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25431</xdr:rowOff>
    </xdr:from>
    <xdr:to>
      <xdr:col>19</xdr:col>
      <xdr:colOff>177800</xdr:colOff>
      <xdr:row>37</xdr:row>
      <xdr:rowOff>34681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69081"/>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34681</xdr:rowOff>
    </xdr:from>
    <xdr:to>
      <xdr:col>15</xdr:col>
      <xdr:colOff>50800</xdr:colOff>
      <xdr:row>37</xdr:row>
      <xdr:rowOff>42987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78331"/>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42987</xdr:rowOff>
    </xdr:from>
    <xdr:to>
      <xdr:col>10</xdr:col>
      <xdr:colOff>114300</xdr:colOff>
      <xdr:row>37</xdr:row>
      <xdr:rowOff>56109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86637"/>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98625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104753</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133104</xdr:rowOff>
    </xdr:from>
    <xdr:to>
      <xdr:col>24</xdr:col>
      <xdr:colOff>114300</xdr:colOff>
      <xdr:row>37</xdr:row>
      <xdr:rowOff>63254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0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155981</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5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146081</xdr:rowOff>
    </xdr:from>
    <xdr:to>
      <xdr:col>20</xdr:col>
      <xdr:colOff>38100</xdr:colOff>
      <xdr:row>37</xdr:row>
      <xdr:rowOff>76231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92758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0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155331</xdr:rowOff>
    </xdr:from>
    <xdr:to>
      <xdr:col>15</xdr:col>
      <xdr:colOff>101600</xdr:colOff>
      <xdr:row>37</xdr:row>
      <xdr:rowOff>85481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2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102008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1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163637</xdr:rowOff>
    </xdr:from>
    <xdr:to>
      <xdr:col>10</xdr:col>
      <xdr:colOff>165100</xdr:colOff>
      <xdr:row>37</xdr:row>
      <xdr:rowOff>93787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84914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2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5309</xdr:rowOff>
    </xdr:from>
    <xdr:to>
      <xdr:col>6</xdr:col>
      <xdr:colOff>38100</xdr:colOff>
      <xdr:row>37</xdr:row>
      <xdr:rowOff>106909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123436</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12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55991</xdr:rowOff>
    </xdr:from>
    <xdr:to>
      <xdr:col>24</xdr:col>
      <xdr:colOff>63500</xdr:colOff>
      <xdr:row>56</xdr:row>
      <xdr:rowOff>74910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657191"/>
          <a:ext cx="838200" cy="1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55991</xdr:rowOff>
    </xdr:from>
    <xdr:to>
      <xdr:col>19</xdr:col>
      <xdr:colOff>177800</xdr:colOff>
      <xdr:row>56</xdr:row>
      <xdr:rowOff>82138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57191"/>
          <a:ext cx="889000" cy="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119562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82138</xdr:rowOff>
    </xdr:from>
    <xdr:to>
      <xdr:col>15</xdr:col>
      <xdr:colOff>50800</xdr:colOff>
      <xdr:row>56</xdr:row>
      <xdr:rowOff>111152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83338"/>
          <a:ext cx="889000" cy="2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111152</xdr:rowOff>
    </xdr:from>
    <xdr:to>
      <xdr:col>10</xdr:col>
      <xdr:colOff>114300</xdr:colOff>
      <xdr:row>56</xdr:row>
      <xdr:rowOff>128375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12352"/>
          <a:ext cx="889000" cy="1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162011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24110</xdr:rowOff>
    </xdr:from>
    <xdr:to>
      <xdr:col>24</xdr:col>
      <xdr:colOff>114300</xdr:colOff>
      <xdr:row>56</xdr:row>
      <xdr:rowOff>125710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46987</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7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5191</xdr:rowOff>
    </xdr:from>
    <xdr:to>
      <xdr:col>20</xdr:col>
      <xdr:colOff>38100</xdr:colOff>
      <xdr:row>56</xdr:row>
      <xdr:rowOff>106791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123318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38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31338</xdr:rowOff>
    </xdr:from>
    <xdr:to>
      <xdr:col>15</xdr:col>
      <xdr:colOff>101600</xdr:colOff>
      <xdr:row>56</xdr:row>
      <xdr:rowOff>132938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149465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4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60352</xdr:rowOff>
    </xdr:from>
    <xdr:to>
      <xdr:col>10</xdr:col>
      <xdr:colOff>165100</xdr:colOff>
      <xdr:row>56</xdr:row>
      <xdr:rowOff>161952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6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153079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75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77575</xdr:rowOff>
    </xdr:from>
    <xdr:to>
      <xdr:col>6</xdr:col>
      <xdr:colOff>38100</xdr:colOff>
      <xdr:row>57</xdr:row>
      <xdr:rowOff>7725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7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24252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5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79944</xdr:rowOff>
    </xdr:from>
    <xdr:to>
      <xdr:col>24</xdr:col>
      <xdr:colOff>63500</xdr:colOff>
      <xdr:row>77</xdr:row>
      <xdr:rowOff>127812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81594"/>
          <a:ext cx="838200" cy="4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66115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67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79944</xdr:rowOff>
    </xdr:from>
    <xdr:to>
      <xdr:col>19</xdr:col>
      <xdr:colOff>177800</xdr:colOff>
      <xdr:row>77</xdr:row>
      <xdr:rowOff>100952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81594"/>
          <a:ext cx="889000" cy="2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8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100952</xdr:rowOff>
    </xdr:from>
    <xdr:to>
      <xdr:col>15</xdr:col>
      <xdr:colOff>50800</xdr:colOff>
      <xdr:row>77</xdr:row>
      <xdr:rowOff>160593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02602"/>
          <a:ext cx="889000" cy="5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3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160593</xdr:rowOff>
    </xdr:from>
    <xdr:to>
      <xdr:col>10</xdr:col>
      <xdr:colOff>114300</xdr:colOff>
      <xdr:row>78</xdr:row>
      <xdr:rowOff>4392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62243"/>
          <a:ext cx="889000" cy="1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21838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67741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77012</xdr:rowOff>
    </xdr:from>
    <xdr:to>
      <xdr:col>24</xdr:col>
      <xdr:colOff>114300</xdr:colOff>
      <xdr:row>78</xdr:row>
      <xdr:rowOff>7162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99889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3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29144</xdr:rowOff>
    </xdr:from>
    <xdr:to>
      <xdr:col>20</xdr:col>
      <xdr:colOff>38100</xdr:colOff>
      <xdr:row>77</xdr:row>
      <xdr:rowOff>130744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147271</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00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50152</xdr:rowOff>
    </xdr:from>
    <xdr:to>
      <xdr:col>15</xdr:col>
      <xdr:colOff>101600</xdr:colOff>
      <xdr:row>77</xdr:row>
      <xdr:rowOff>151752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5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168279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02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109793</xdr:rowOff>
    </xdr:from>
    <xdr:to>
      <xdr:col>10</xdr:col>
      <xdr:colOff>165100</xdr:colOff>
      <xdr:row>78</xdr:row>
      <xdr:rowOff>39943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31070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0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125042</xdr:rowOff>
    </xdr:from>
    <xdr:to>
      <xdr:col>6</xdr:col>
      <xdr:colOff>38100</xdr:colOff>
      <xdr:row>78</xdr:row>
      <xdr:rowOff>55192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2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46319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20855</xdr:rowOff>
    </xdr:from>
    <xdr:to>
      <xdr:col>24</xdr:col>
      <xdr:colOff>63500</xdr:colOff>
      <xdr:row>97</xdr:row>
      <xdr:rowOff>106456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51505"/>
          <a:ext cx="838200" cy="8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12199</xdr:rowOff>
    </xdr:from>
    <xdr:to>
      <xdr:col>19</xdr:col>
      <xdr:colOff>177800</xdr:colOff>
      <xdr:row>97</xdr:row>
      <xdr:rowOff>106456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42849"/>
          <a:ext cx="889000" cy="9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12199</xdr:rowOff>
    </xdr:from>
    <xdr:to>
      <xdr:col>15</xdr:col>
      <xdr:colOff>50800</xdr:colOff>
      <xdr:row>98</xdr:row>
      <xdr:rowOff>1645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42849"/>
          <a:ext cx="889000" cy="16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1645</xdr:rowOff>
    </xdr:from>
    <xdr:to>
      <xdr:col>10</xdr:col>
      <xdr:colOff>114300</xdr:colOff>
      <xdr:row>98</xdr:row>
      <xdr:rowOff>21200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03745"/>
          <a:ext cx="889000" cy="1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60017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58529</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141505</xdr:rowOff>
    </xdr:from>
    <xdr:to>
      <xdr:col>24</xdr:col>
      <xdr:colOff>114300</xdr:colOff>
      <xdr:row>97</xdr:row>
      <xdr:rowOff>71655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119932</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7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55656</xdr:rowOff>
    </xdr:from>
    <xdr:to>
      <xdr:col>20</xdr:col>
      <xdr:colOff>38100</xdr:colOff>
      <xdr:row>97</xdr:row>
      <xdr:rowOff>157256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8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148383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77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132849</xdr:rowOff>
    </xdr:from>
    <xdr:to>
      <xdr:col>15</xdr:col>
      <xdr:colOff>101600</xdr:colOff>
      <xdr:row>97</xdr:row>
      <xdr:rowOff>62999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54126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68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122295</xdr:rowOff>
    </xdr:from>
    <xdr:to>
      <xdr:col>10</xdr:col>
      <xdr:colOff>165100</xdr:colOff>
      <xdr:row>98</xdr:row>
      <xdr:rowOff>52445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43572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4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141850</xdr:rowOff>
    </xdr:from>
    <xdr:to>
      <xdr:col>6</xdr:col>
      <xdr:colOff>38100</xdr:colOff>
      <xdr:row>98</xdr:row>
      <xdr:rowOff>72000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7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63127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6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158594</xdr:rowOff>
    </xdr:from>
    <xdr:to>
      <xdr:col>55</xdr:col>
      <xdr:colOff>0</xdr:colOff>
      <xdr:row>36</xdr:row>
      <xdr:rowOff>162834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330794"/>
          <a:ext cx="8382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1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158594</xdr:rowOff>
    </xdr:from>
    <xdr:to>
      <xdr:col>50</xdr:col>
      <xdr:colOff>114300</xdr:colOff>
      <xdr:row>36</xdr:row>
      <xdr:rowOff>167239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330794"/>
          <a:ext cx="889000" cy="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113285</xdr:rowOff>
    </xdr:from>
    <xdr:to>
      <xdr:col>45</xdr:col>
      <xdr:colOff>177800</xdr:colOff>
      <xdr:row>36</xdr:row>
      <xdr:rowOff>167239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942585"/>
          <a:ext cx="889000" cy="39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98767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4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113285</xdr:rowOff>
    </xdr:from>
    <xdr:to>
      <xdr:col>41</xdr:col>
      <xdr:colOff>50800</xdr:colOff>
      <xdr:row>37</xdr:row>
      <xdr:rowOff>109418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942585"/>
          <a:ext cx="889000" cy="5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39678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0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5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112034</xdr:rowOff>
    </xdr:from>
    <xdr:to>
      <xdr:col>55</xdr:col>
      <xdr:colOff>50800</xdr:colOff>
      <xdr:row>37</xdr:row>
      <xdr:rowOff>42184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28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134911</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1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107794</xdr:rowOff>
    </xdr:from>
    <xdr:to>
      <xdr:col>50</xdr:col>
      <xdr:colOff>165100</xdr:colOff>
      <xdr:row>37</xdr:row>
      <xdr:rowOff>37944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54471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05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116439</xdr:rowOff>
    </xdr:from>
    <xdr:to>
      <xdr:col>46</xdr:col>
      <xdr:colOff>38100</xdr:colOff>
      <xdr:row>37</xdr:row>
      <xdr:rowOff>46589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8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63116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06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62485</xdr:rowOff>
    </xdr:from>
    <xdr:to>
      <xdr:col>41</xdr:col>
      <xdr:colOff>101600</xdr:colOff>
      <xdr:row>34</xdr:row>
      <xdr:rowOff>164085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89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9162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66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58618</xdr:rowOff>
    </xdr:from>
    <xdr:to>
      <xdr:col>36</xdr:col>
      <xdr:colOff>165100</xdr:colOff>
      <xdr:row>37</xdr:row>
      <xdr:rowOff>160218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0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5295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17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95180</xdr:rowOff>
    </xdr:from>
    <xdr:to>
      <xdr:col>55</xdr:col>
      <xdr:colOff>0</xdr:colOff>
      <xdr:row>56</xdr:row>
      <xdr:rowOff>7261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524930"/>
          <a:ext cx="838200" cy="8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101210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35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129384</xdr:rowOff>
    </xdr:from>
    <xdr:to>
      <xdr:col>50</xdr:col>
      <xdr:colOff>114300</xdr:colOff>
      <xdr:row>55</xdr:row>
      <xdr:rowOff>95180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387684"/>
          <a:ext cx="889000" cy="13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153086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5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129384</xdr:rowOff>
    </xdr:from>
    <xdr:to>
      <xdr:col>45</xdr:col>
      <xdr:colOff>177800</xdr:colOff>
      <xdr:row>55</xdr:row>
      <xdr:rowOff>104935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387684"/>
          <a:ext cx="889000" cy="14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6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104935</xdr:rowOff>
    </xdr:from>
    <xdr:to>
      <xdr:col>41</xdr:col>
      <xdr:colOff>50800</xdr:colOff>
      <xdr:row>55</xdr:row>
      <xdr:rowOff>129676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534685"/>
          <a:ext cx="889000" cy="2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121519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20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153946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2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127911</xdr:rowOff>
    </xdr:from>
    <xdr:to>
      <xdr:col>55</xdr:col>
      <xdr:colOff>50800</xdr:colOff>
      <xdr:row>56</xdr:row>
      <xdr:rowOff>58061</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5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106338</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53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44380</xdr:rowOff>
    </xdr:from>
    <xdr:to>
      <xdr:col>50</xdr:col>
      <xdr:colOff>165100</xdr:colOff>
      <xdr:row>55</xdr:row>
      <xdr:rowOff>145980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4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162507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2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78584</xdr:rowOff>
    </xdr:from>
    <xdr:to>
      <xdr:col>46</xdr:col>
      <xdr:colOff>38100</xdr:colOff>
      <xdr:row>55</xdr:row>
      <xdr:rowOff>8734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33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25261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911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54135</xdr:rowOff>
    </xdr:from>
    <xdr:to>
      <xdr:col>41</xdr:col>
      <xdr:colOff>101600</xdr:colOff>
      <xdr:row>55</xdr:row>
      <xdr:rowOff>155735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4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146862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57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78876</xdr:rowOff>
    </xdr:from>
    <xdr:to>
      <xdr:col>36</xdr:col>
      <xdr:colOff>165100</xdr:colOff>
      <xdr:row>56</xdr:row>
      <xdr:rowOff>9026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50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0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136461</xdr:rowOff>
    </xdr:from>
    <xdr:to>
      <xdr:col>55</xdr:col>
      <xdr:colOff>0</xdr:colOff>
      <xdr:row>79</xdr:row>
      <xdr:rowOff>12433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509561"/>
          <a:ext cx="838200" cy="4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12433</xdr:rowOff>
    </xdr:from>
    <xdr:to>
      <xdr:col>50</xdr:col>
      <xdr:colOff>114300</xdr:colOff>
      <xdr:row>79</xdr:row>
      <xdr:rowOff>38354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556983"/>
          <a:ext cx="889000" cy="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111316</xdr:rowOff>
    </xdr:from>
    <xdr:to>
      <xdr:col>45</xdr:col>
      <xdr:colOff>177800</xdr:colOff>
      <xdr:row>79</xdr:row>
      <xdr:rowOff>38354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84416"/>
          <a:ext cx="889000" cy="9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111316</xdr:rowOff>
    </xdr:from>
    <xdr:to>
      <xdr:col>41</xdr:col>
      <xdr:colOff>50800</xdr:colOff>
      <xdr:row>78</xdr:row>
      <xdr:rowOff>150851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84416"/>
          <a:ext cx="889000" cy="3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33202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85661</xdr:rowOff>
    </xdr:from>
    <xdr:to>
      <xdr:col>55</xdr:col>
      <xdr:colOff>50800</xdr:colOff>
      <xdr:row>79</xdr:row>
      <xdr:rowOff>15811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5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588</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7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133083</xdr:rowOff>
    </xdr:from>
    <xdr:to>
      <xdr:col>50</xdr:col>
      <xdr:colOff>165100</xdr:colOff>
      <xdr:row>79</xdr:row>
      <xdr:rowOff>63233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54360</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159004</xdr:rowOff>
    </xdr:from>
    <xdr:to>
      <xdr:col>46</xdr:col>
      <xdr:colOff>38100</xdr:colOff>
      <xdr:row>79</xdr:row>
      <xdr:rowOff>89154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5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80281</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61017" y="1362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60516</xdr:rowOff>
    </xdr:from>
    <xdr:to>
      <xdr:col>41</xdr:col>
      <xdr:colOff>101600</xdr:colOff>
      <xdr:row>78</xdr:row>
      <xdr:rowOff>162116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153243</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100051</xdr:rowOff>
    </xdr:from>
    <xdr:to>
      <xdr:col>36</xdr:col>
      <xdr:colOff>165100</xdr:colOff>
      <xdr:row>79</xdr:row>
      <xdr:rowOff>30201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21328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6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53984</xdr:rowOff>
    </xdr:from>
    <xdr:to>
      <xdr:col>55</xdr:col>
      <xdr:colOff>0</xdr:colOff>
      <xdr:row>96</xdr:row>
      <xdr:rowOff>109544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341734"/>
          <a:ext cx="838200" cy="22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64493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35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121329</xdr:rowOff>
    </xdr:from>
    <xdr:to>
      <xdr:col>50</xdr:col>
      <xdr:colOff>114300</xdr:colOff>
      <xdr:row>95</xdr:row>
      <xdr:rowOff>53984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066179"/>
          <a:ext cx="889000" cy="27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86977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5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121329</xdr:rowOff>
    </xdr:from>
    <xdr:to>
      <xdr:col>45</xdr:col>
      <xdr:colOff>177800</xdr:colOff>
      <xdr:row>95</xdr:row>
      <xdr:rowOff>156826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066179"/>
          <a:ext cx="889000" cy="37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119183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156826</xdr:rowOff>
    </xdr:from>
    <xdr:to>
      <xdr:col>41</xdr:col>
      <xdr:colOff>50800</xdr:colOff>
      <xdr:row>96</xdr:row>
      <xdr:rowOff>40525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444576"/>
          <a:ext cx="889000" cy="5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31087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14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96696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2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58744</xdr:rowOff>
    </xdr:from>
    <xdr:to>
      <xdr:col>55</xdr:col>
      <xdr:colOff>50800</xdr:colOff>
      <xdr:row>96</xdr:row>
      <xdr:rowOff>160344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37171</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49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3184</xdr:rowOff>
    </xdr:from>
    <xdr:to>
      <xdr:col>50</xdr:col>
      <xdr:colOff>165100</xdr:colOff>
      <xdr:row>95</xdr:row>
      <xdr:rowOff>104784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2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121311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06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70529</xdr:rowOff>
    </xdr:from>
    <xdr:to>
      <xdr:col>46</xdr:col>
      <xdr:colOff>38100</xdr:colOff>
      <xdr:row>94</xdr:row>
      <xdr:rowOff>679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0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17206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579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106026</xdr:rowOff>
    </xdr:from>
    <xdr:to>
      <xdr:col>41</xdr:col>
      <xdr:colOff>101600</xdr:colOff>
      <xdr:row>96</xdr:row>
      <xdr:rowOff>36176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3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161175</xdr:rowOff>
    </xdr:from>
    <xdr:to>
      <xdr:col>36</xdr:col>
      <xdr:colOff>165100</xdr:colOff>
      <xdr:row>96</xdr:row>
      <xdr:rowOff>91325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82452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4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11494</xdr:rowOff>
    </xdr:from>
    <xdr:to>
      <xdr:col>85</xdr:col>
      <xdr:colOff>127000</xdr:colOff>
      <xdr:row>39</xdr:row>
      <xdr:rowOff>13970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698044"/>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13970</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700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97718</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59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151172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1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132144</xdr:rowOff>
    </xdr:from>
    <xdr:to>
      <xdr:col>85</xdr:col>
      <xdr:colOff>177800</xdr:colOff>
      <xdr:row>39</xdr:row>
      <xdr:rowOff>62294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47071</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62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134620</xdr:rowOff>
    </xdr:from>
    <xdr:to>
      <xdr:col>81</xdr:col>
      <xdr:colOff>101600</xdr:colOff>
      <xdr:row>39</xdr:row>
      <xdr:rowOff>64770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55897</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168593</xdr:rowOff>
    </xdr:from>
    <xdr:to>
      <xdr:col>85</xdr:col>
      <xdr:colOff>127000</xdr:colOff>
      <xdr:row>77</xdr:row>
      <xdr:rowOff>66777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198793"/>
          <a:ext cx="838200" cy="6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124186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82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168593</xdr:rowOff>
    </xdr:from>
    <xdr:to>
      <xdr:col>81</xdr:col>
      <xdr:colOff>50800</xdr:colOff>
      <xdr:row>76</xdr:row>
      <xdr:rowOff>170498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19879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170498</xdr:rowOff>
    </xdr:from>
    <xdr:to>
      <xdr:col>76</xdr:col>
      <xdr:colOff>114300</xdr:colOff>
      <xdr:row>77</xdr:row>
      <xdr:rowOff>12103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00698"/>
          <a:ext cx="8890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12103</xdr:rowOff>
    </xdr:from>
    <xdr:to>
      <xdr:col>71</xdr:col>
      <xdr:colOff>177800</xdr:colOff>
      <xdr:row>77</xdr:row>
      <xdr:rowOff>44335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213753"/>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68635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61701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165854</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117793</xdr:rowOff>
    </xdr:from>
    <xdr:to>
      <xdr:col>81</xdr:col>
      <xdr:colOff>101600</xdr:colOff>
      <xdr:row>77</xdr:row>
      <xdr:rowOff>47943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64470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119698</xdr:rowOff>
    </xdr:from>
    <xdr:to>
      <xdr:col>76</xdr:col>
      <xdr:colOff>165100</xdr:colOff>
      <xdr:row>77</xdr:row>
      <xdr:rowOff>49848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1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66374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132753</xdr:rowOff>
    </xdr:from>
    <xdr:to>
      <xdr:col>72</xdr:col>
      <xdr:colOff>38100</xdr:colOff>
      <xdr:row>77</xdr:row>
      <xdr:rowOff>62903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6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54030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25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164985</xdr:rowOff>
    </xdr:from>
    <xdr:to>
      <xdr:col>67</xdr:col>
      <xdr:colOff>101600</xdr:colOff>
      <xdr:row>77</xdr:row>
      <xdr:rowOff>95135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9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86262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28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124814</xdr:rowOff>
    </xdr:from>
    <xdr:to>
      <xdr:col>85</xdr:col>
      <xdr:colOff>127000</xdr:colOff>
      <xdr:row>98</xdr:row>
      <xdr:rowOff>150524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26914"/>
          <a:ext cx="838200" cy="2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74202</xdr:rowOff>
    </xdr:from>
    <xdr:to>
      <xdr:col>81</xdr:col>
      <xdr:colOff>50800</xdr:colOff>
      <xdr:row>98</xdr:row>
      <xdr:rowOff>124814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876302"/>
          <a:ext cx="889000" cy="5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74202</xdr:rowOff>
    </xdr:from>
    <xdr:to>
      <xdr:col>76</xdr:col>
      <xdr:colOff>114300</xdr:colOff>
      <xdr:row>98</xdr:row>
      <xdr:rowOff>138069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876302"/>
          <a:ext cx="889000" cy="6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119093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138069</xdr:rowOff>
    </xdr:from>
    <xdr:to>
      <xdr:col>71</xdr:col>
      <xdr:colOff>177800</xdr:colOff>
      <xdr:row>98</xdr:row>
      <xdr:rowOff>163726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40169"/>
          <a:ext cx="889000" cy="2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171107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30487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99724</xdr:rowOff>
    </xdr:from>
    <xdr:to>
      <xdr:col>85</xdr:col>
      <xdr:colOff>177800</xdr:colOff>
      <xdr:row>99</xdr:row>
      <xdr:rowOff>29874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0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33662</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3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74014</xdr:rowOff>
    </xdr:from>
    <xdr:to>
      <xdr:col>81</xdr:col>
      <xdr:colOff>101600</xdr:colOff>
      <xdr:row>99</xdr:row>
      <xdr:rowOff>4164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7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166741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6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23402</xdr:rowOff>
    </xdr:from>
    <xdr:to>
      <xdr:col>76</xdr:col>
      <xdr:colOff>165100</xdr:colOff>
      <xdr:row>98</xdr:row>
      <xdr:rowOff>125002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141529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60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87269</xdr:rowOff>
    </xdr:from>
    <xdr:to>
      <xdr:col>72</xdr:col>
      <xdr:colOff>38100</xdr:colOff>
      <xdr:row>99</xdr:row>
      <xdr:rowOff>17419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8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8546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8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112926</xdr:rowOff>
    </xdr:from>
    <xdr:to>
      <xdr:col>67</xdr:col>
      <xdr:colOff>101600</xdr:colOff>
      <xdr:row>99</xdr:row>
      <xdr:rowOff>43076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1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34203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0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121206</xdr:rowOff>
    </xdr:from>
    <xdr:to>
      <xdr:col>116</xdr:col>
      <xdr:colOff>63500</xdr:colOff>
      <xdr:row>37</xdr:row>
      <xdr:rowOff>126921</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46485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137348</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80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121206</xdr:rowOff>
    </xdr:from>
    <xdr:to>
      <xdr:col>111</xdr:col>
      <xdr:colOff>177800</xdr:colOff>
      <xdr:row>38</xdr:row>
      <xdr:rowOff>122486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464856"/>
          <a:ext cx="889000" cy="17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84015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59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120932</xdr:rowOff>
    </xdr:from>
    <xdr:to>
      <xdr:col>107</xdr:col>
      <xdr:colOff>50800</xdr:colOff>
      <xdr:row>38</xdr:row>
      <xdr:rowOff>122486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36032"/>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110119</xdr:rowOff>
    </xdr:from>
    <xdr:to>
      <xdr:col>102</xdr:col>
      <xdr:colOff>114300</xdr:colOff>
      <xdr:row>38</xdr:row>
      <xdr:rowOff>120932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25219"/>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109941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76121</xdr:rowOff>
    </xdr:from>
    <xdr:to>
      <xdr:col>116</xdr:col>
      <xdr:colOff>114300</xdr:colOff>
      <xdr:row>38</xdr:row>
      <xdr:rowOff>6271</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41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98998</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27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70406</xdr:rowOff>
    </xdr:from>
    <xdr:to>
      <xdr:col>112</xdr:col>
      <xdr:colOff>38100</xdr:colOff>
      <xdr:row>38</xdr:row>
      <xdr:rowOff>557</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140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17083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18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71686</xdr:rowOff>
    </xdr:from>
    <xdr:to>
      <xdr:col>107</xdr:col>
      <xdr:colOff>101600</xdr:colOff>
      <xdr:row>39</xdr:row>
      <xdr:rowOff>1836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164413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679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70132</xdr:rowOff>
    </xdr:from>
    <xdr:to>
      <xdr:col>102</xdr:col>
      <xdr:colOff>165100</xdr:colOff>
      <xdr:row>39</xdr:row>
      <xdr:rowOff>282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8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162859</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677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59319</xdr:rowOff>
    </xdr:from>
    <xdr:to>
      <xdr:col>98</xdr:col>
      <xdr:colOff>38100</xdr:colOff>
      <xdr:row>38</xdr:row>
      <xdr:rowOff>160919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7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152046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66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84722</xdr:rowOff>
    </xdr:from>
    <xdr:to>
      <xdr:col>116</xdr:col>
      <xdr:colOff>63500</xdr:colOff>
      <xdr:row>58</xdr:row>
      <xdr:rowOff>100133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28822"/>
          <a:ext cx="838200" cy="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38428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2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79464</xdr:rowOff>
    </xdr:from>
    <xdr:to>
      <xdr:col>111</xdr:col>
      <xdr:colOff>177800</xdr:colOff>
      <xdr:row>58</xdr:row>
      <xdr:rowOff>84722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23564"/>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160405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10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79464</xdr:rowOff>
    </xdr:from>
    <xdr:to>
      <xdr:col>107</xdr:col>
      <xdr:colOff>50800</xdr:colOff>
      <xdr:row>58</xdr:row>
      <xdr:rowOff>80931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23564"/>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158252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1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67748</xdr:rowOff>
    </xdr:from>
    <xdr:to>
      <xdr:col>102</xdr:col>
      <xdr:colOff>114300</xdr:colOff>
      <xdr:row>58</xdr:row>
      <xdr:rowOff>80931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11848"/>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124268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165625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49333</xdr:rowOff>
    </xdr:from>
    <xdr:to>
      <xdr:col>116</xdr:col>
      <xdr:colOff>114300</xdr:colOff>
      <xdr:row>58</xdr:row>
      <xdr:rowOff>150933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8710</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78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33922</xdr:rowOff>
    </xdr:from>
    <xdr:to>
      <xdr:col>112</xdr:col>
      <xdr:colOff>38100</xdr:colOff>
      <xdr:row>58</xdr:row>
      <xdr:rowOff>135522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152049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5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28664</xdr:rowOff>
    </xdr:from>
    <xdr:to>
      <xdr:col>107</xdr:col>
      <xdr:colOff>101600</xdr:colOff>
      <xdr:row>58</xdr:row>
      <xdr:rowOff>130264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7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146791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4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30131</xdr:rowOff>
    </xdr:from>
    <xdr:to>
      <xdr:col>102</xdr:col>
      <xdr:colOff>165100</xdr:colOff>
      <xdr:row>58</xdr:row>
      <xdr:rowOff>131731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148258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4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16948</xdr:rowOff>
    </xdr:from>
    <xdr:to>
      <xdr:col>98</xdr:col>
      <xdr:colOff>38100</xdr:colOff>
      <xdr:row>58</xdr:row>
      <xdr:rowOff>118548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135075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3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166579</xdr:rowOff>
    </xdr:from>
    <xdr:to>
      <xdr:col>116</xdr:col>
      <xdr:colOff>63500</xdr:colOff>
      <xdr:row>76</xdr:row>
      <xdr:rowOff>12979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025329"/>
          <a:ext cx="8382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134542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2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12979</xdr:rowOff>
    </xdr:from>
    <xdr:to>
      <xdr:col>111</xdr:col>
      <xdr:colOff>177800</xdr:colOff>
      <xdr:row>76</xdr:row>
      <xdr:rowOff>29000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3043179"/>
          <a:ext cx="889000" cy="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67315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5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21971</xdr:rowOff>
    </xdr:from>
    <xdr:to>
      <xdr:col>107</xdr:col>
      <xdr:colOff>50800</xdr:colOff>
      <xdr:row>76</xdr:row>
      <xdr:rowOff>29000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3052171"/>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70629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107715</xdr:rowOff>
    </xdr:from>
    <xdr:to>
      <xdr:col>102</xdr:col>
      <xdr:colOff>114300</xdr:colOff>
      <xdr:row>76</xdr:row>
      <xdr:rowOff>21971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623565"/>
          <a:ext cx="889000" cy="42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9002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6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41743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115780</xdr:rowOff>
    </xdr:from>
    <xdr:to>
      <xdr:col>116</xdr:col>
      <xdr:colOff>114300</xdr:colOff>
      <xdr:row>76</xdr:row>
      <xdr:rowOff>45929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9745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94207</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9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133629</xdr:rowOff>
    </xdr:from>
    <xdr:to>
      <xdr:col>112</xdr:col>
      <xdr:colOff>38100</xdr:colOff>
      <xdr:row>76</xdr:row>
      <xdr:rowOff>63779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9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54906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08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149650</xdr:rowOff>
    </xdr:from>
    <xdr:to>
      <xdr:col>107</xdr:col>
      <xdr:colOff>101600</xdr:colOff>
      <xdr:row>76</xdr:row>
      <xdr:rowOff>79800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0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70927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1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142621</xdr:rowOff>
    </xdr:from>
    <xdr:to>
      <xdr:col>102</xdr:col>
      <xdr:colOff>165100</xdr:colOff>
      <xdr:row>76</xdr:row>
      <xdr:rowOff>72771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0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63898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9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56915</xdr:rowOff>
    </xdr:from>
    <xdr:to>
      <xdr:col>98</xdr:col>
      <xdr:colOff>38100</xdr:colOff>
      <xdr:row>73</xdr:row>
      <xdr:rowOff>158515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5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3592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3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が類似団体内平均値を大きく上回っている。補助費等は小浜病院組合や下水道事業会計の起債残高が多く、それらへの負担金や繰出金が高いことが要因となっている。また、一般廃棄物処理施設について建替えを一部事務組合で実施したことで、建設にかかる地方債の償還の負担が発生することから今後も増加することが見込まれる。人件費や物件費など、類似団体内平均値や全国平均・県内平均いずれよりも高い水準のものが見受けれる。人件費は、保育士や</a:t>
          </a:r>
          <a:r>
            <a:rPr kumimoji="1" lang="ja-JP" altLang="en-US" sz="1100" b="0" i="0" baseline="0">
              <a:solidFill>
                <a:schemeClr val="dk1"/>
              </a:solidFill>
              <a:effectLst/>
              <a:latin typeface="+mn-lt"/>
              <a:ea typeface="+mn-ea"/>
              <a:cs typeface="+mn-cs"/>
            </a:rPr>
            <a:t>コミュニティセンター</a:t>
          </a:r>
          <a:r>
            <a:rPr kumimoji="1" lang="ja-JP" altLang="ja-JP" sz="1100" b="0" i="0" baseline="0">
              <a:solidFill>
                <a:schemeClr val="dk1"/>
              </a:solidFill>
              <a:effectLst/>
              <a:latin typeface="+mn-lt"/>
              <a:ea typeface="+mn-ea"/>
              <a:cs typeface="+mn-cs"/>
            </a:rPr>
            <a:t>職員、給食調理員等の業務において、会計年度任用職員に頼らざるを得ない現状にあり、人件費を押し上げる要因となっている。物件費についても</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ふるさと納税にかかる委託料の増加や、小学校統合後のスクールバス費用の増加、中学校の給食調理業務委託等により、増加傾向にある。公債費は、過去の大型事業の償還が完了したことにより減少しており、投資的経費の抑制により今後さらに減少する見込みである。扶助費については、類似団体平均値や全国平均を下回っているものの増加傾向にある。</a:t>
          </a:r>
          <a:r>
            <a:rPr kumimoji="1" lang="ja-JP" altLang="en-US" sz="1100" b="0" i="0" baseline="0">
              <a:solidFill>
                <a:schemeClr val="dk1"/>
              </a:solidFill>
              <a:effectLst/>
              <a:latin typeface="+mn-lt"/>
              <a:ea typeface="+mn-ea"/>
              <a:cs typeface="+mn-cs"/>
            </a:rPr>
            <a:t>一方、</a:t>
          </a:r>
          <a:r>
            <a:rPr kumimoji="1" lang="ja-JP" altLang="ja-JP" sz="1100" b="0" i="0" baseline="0">
              <a:solidFill>
                <a:schemeClr val="dk1"/>
              </a:solidFill>
              <a:effectLst/>
              <a:latin typeface="+mn-lt"/>
              <a:ea typeface="+mn-ea"/>
              <a:cs typeface="+mn-cs"/>
            </a:rPr>
            <a:t>公債費は、過去の大型事業の償還が完了したことにより減少しており、投資的経費の抑制により今後さらに減少する見込みである。経常的に必要な経費</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増加していることから、今後も普通建設事業の抑制と施設の統廃合、業務のアウトソーシング化を推進し、使用料の見直し等により財源の確保に努める。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27,974
27,512
233.11
17,788,340
17,179,642
566,913
9,363,428
14,339,297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42643</xdr:rowOff>
    </xdr:from>
    <xdr:to>
      <xdr:col>24</xdr:col>
      <xdr:colOff>63500</xdr:colOff>
      <xdr:row>37</xdr:row>
      <xdr:rowOff>43688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386293"/>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43688</xdr:rowOff>
    </xdr:from>
    <xdr:to>
      <xdr:col>19</xdr:col>
      <xdr:colOff>177800</xdr:colOff>
      <xdr:row>37</xdr:row>
      <xdr:rowOff>50872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387338"/>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47019</xdr:rowOff>
    </xdr:from>
    <xdr:to>
      <xdr:col>15</xdr:col>
      <xdr:colOff>50800</xdr:colOff>
      <xdr:row>37</xdr:row>
      <xdr:rowOff>50872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390669"/>
          <a:ext cx="8890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40684</xdr:rowOff>
    </xdr:from>
    <xdr:to>
      <xdr:col>10</xdr:col>
      <xdr:colOff>114300</xdr:colOff>
      <xdr:row>37</xdr:row>
      <xdr:rowOff>47019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384334"/>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155893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49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142830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48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163293</xdr:rowOff>
    </xdr:from>
    <xdr:to>
      <xdr:col>24</xdr:col>
      <xdr:colOff>114300</xdr:colOff>
      <xdr:row>37</xdr:row>
      <xdr:rowOff>93443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14720</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18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164338</xdr:rowOff>
    </xdr:from>
    <xdr:to>
      <xdr:col>20</xdr:col>
      <xdr:colOff>38100</xdr:colOff>
      <xdr:row>37</xdr:row>
      <xdr:rowOff>94488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111015</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11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xdr:rowOff>
    </xdr:from>
    <xdr:to>
      <xdr:col>15</xdr:col>
      <xdr:colOff>101600</xdr:colOff>
      <xdr:row>37</xdr:row>
      <xdr:rowOff>101672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118199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11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167669</xdr:rowOff>
    </xdr:from>
    <xdr:to>
      <xdr:col>10</xdr:col>
      <xdr:colOff>165100</xdr:colOff>
      <xdr:row>37</xdr:row>
      <xdr:rowOff>97819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114346</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11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161334</xdr:rowOff>
    </xdr:from>
    <xdr:to>
      <xdr:col>6</xdr:col>
      <xdr:colOff>38100</xdr:colOff>
      <xdr:row>37</xdr:row>
      <xdr:rowOff>91484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3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108011</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10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38051</xdr:rowOff>
    </xdr:from>
    <xdr:to>
      <xdr:col>24</xdr:col>
      <xdr:colOff>63500</xdr:colOff>
      <xdr:row>58</xdr:row>
      <xdr:rowOff>41228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82151"/>
          <a:ext cx="8382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126752</xdr:rowOff>
    </xdr:from>
    <xdr:to>
      <xdr:col>19</xdr:col>
      <xdr:colOff>177800</xdr:colOff>
      <xdr:row>58</xdr:row>
      <xdr:rowOff>38051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99402"/>
          <a:ext cx="889000" cy="8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29191</xdr:rowOff>
    </xdr:from>
    <xdr:to>
      <xdr:col>15</xdr:col>
      <xdr:colOff>50800</xdr:colOff>
      <xdr:row>57</xdr:row>
      <xdr:rowOff>126752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01841"/>
          <a:ext cx="889000" cy="9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59686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29191</xdr:rowOff>
    </xdr:from>
    <xdr:to>
      <xdr:col>10</xdr:col>
      <xdr:colOff>114300</xdr:colOff>
      <xdr:row>58</xdr:row>
      <xdr:rowOff>55252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01841"/>
          <a:ext cx="889000" cy="19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64821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119860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161878</xdr:rowOff>
    </xdr:from>
    <xdr:to>
      <xdr:col>24</xdr:col>
      <xdr:colOff>114300</xdr:colOff>
      <xdr:row>58</xdr:row>
      <xdr:rowOff>92028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130572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158701</xdr:rowOff>
    </xdr:from>
    <xdr:to>
      <xdr:col>20</xdr:col>
      <xdr:colOff>38100</xdr:colOff>
      <xdr:row>58</xdr:row>
      <xdr:rowOff>88851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79978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2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75952</xdr:rowOff>
    </xdr:from>
    <xdr:to>
      <xdr:col>15</xdr:col>
      <xdr:colOff>101600</xdr:colOff>
      <xdr:row>58</xdr:row>
      <xdr:rowOff>6102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22629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2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149841</xdr:rowOff>
    </xdr:from>
    <xdr:to>
      <xdr:col>10</xdr:col>
      <xdr:colOff>165100</xdr:colOff>
      <xdr:row>57</xdr:row>
      <xdr:rowOff>79991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5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71118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4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4452</xdr:rowOff>
    </xdr:from>
    <xdr:to>
      <xdr:col>6</xdr:col>
      <xdr:colOff>38100</xdr:colOff>
      <xdr:row>58</xdr:row>
      <xdr:rowOff>106052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97179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4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142154</xdr:rowOff>
    </xdr:from>
    <xdr:to>
      <xdr:col>24</xdr:col>
      <xdr:colOff>63500</xdr:colOff>
      <xdr:row>76</xdr:row>
      <xdr:rowOff>164705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72354"/>
          <a:ext cx="838200" cy="2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164705</xdr:rowOff>
    </xdr:from>
    <xdr:to>
      <xdr:col>19</xdr:col>
      <xdr:colOff>177800</xdr:colOff>
      <xdr:row>77</xdr:row>
      <xdr:rowOff>22378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94905"/>
          <a:ext cx="889000" cy="2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22378</xdr:rowOff>
    </xdr:from>
    <xdr:to>
      <xdr:col>15</xdr:col>
      <xdr:colOff>50800</xdr:colOff>
      <xdr:row>77</xdr:row>
      <xdr:rowOff>159401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24028"/>
          <a:ext cx="889000" cy="13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159401</xdr:rowOff>
    </xdr:from>
    <xdr:to>
      <xdr:col>10</xdr:col>
      <xdr:colOff>114300</xdr:colOff>
      <xdr:row>78</xdr:row>
      <xdr:rowOff>13272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61051"/>
          <a:ext cx="889000" cy="2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61401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79144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91354</xdr:rowOff>
    </xdr:from>
    <xdr:to>
      <xdr:col>24</xdr:col>
      <xdr:colOff>114300</xdr:colOff>
      <xdr:row>77</xdr:row>
      <xdr:rowOff>21504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69781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9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113905</xdr:rowOff>
    </xdr:from>
    <xdr:to>
      <xdr:col>20</xdr:col>
      <xdr:colOff>38100</xdr:colOff>
      <xdr:row>77</xdr:row>
      <xdr:rowOff>44055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35182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3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143028</xdr:rowOff>
    </xdr:from>
    <xdr:to>
      <xdr:col>15</xdr:col>
      <xdr:colOff>101600</xdr:colOff>
      <xdr:row>77</xdr:row>
      <xdr:rowOff>73178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64305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6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108601</xdr:rowOff>
    </xdr:from>
    <xdr:to>
      <xdr:col>10</xdr:col>
      <xdr:colOff>165100</xdr:colOff>
      <xdr:row>78</xdr:row>
      <xdr:rowOff>38751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29878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0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133922</xdr:rowOff>
    </xdr:from>
    <xdr:to>
      <xdr:col>6</xdr:col>
      <xdr:colOff>38100</xdr:colOff>
      <xdr:row>78</xdr:row>
      <xdr:rowOff>64072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3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55199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170027</xdr:rowOff>
    </xdr:from>
    <xdr:to>
      <xdr:col>24</xdr:col>
      <xdr:colOff>63500</xdr:colOff>
      <xdr:row>96</xdr:row>
      <xdr:rowOff>7858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57777"/>
          <a:ext cx="8382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28647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170027</xdr:rowOff>
    </xdr:from>
    <xdr:to>
      <xdr:col>19</xdr:col>
      <xdr:colOff>177800</xdr:colOff>
      <xdr:row>95</xdr:row>
      <xdr:rowOff>170393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5777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117650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170393</xdr:rowOff>
    </xdr:from>
    <xdr:to>
      <xdr:col>15</xdr:col>
      <xdr:colOff>50800</xdr:colOff>
      <xdr:row>96</xdr:row>
      <xdr:rowOff>69070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458143"/>
          <a:ext cx="889000" cy="7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111219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69070</xdr:rowOff>
    </xdr:from>
    <xdr:to>
      <xdr:col>10</xdr:col>
      <xdr:colOff>114300</xdr:colOff>
      <xdr:row>96</xdr:row>
      <xdr:rowOff>109745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28270"/>
          <a:ext cx="889000" cy="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10658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128508</xdr:rowOff>
    </xdr:from>
    <xdr:to>
      <xdr:col>24</xdr:col>
      <xdr:colOff>114300</xdr:colOff>
      <xdr:row>96</xdr:row>
      <xdr:rowOff>58658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151385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6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119227</xdr:rowOff>
    </xdr:from>
    <xdr:to>
      <xdr:col>20</xdr:col>
      <xdr:colOff>38100</xdr:colOff>
      <xdr:row>96</xdr:row>
      <xdr:rowOff>49377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65904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119593</xdr:rowOff>
    </xdr:from>
    <xdr:to>
      <xdr:col>15</xdr:col>
      <xdr:colOff>101600</xdr:colOff>
      <xdr:row>96</xdr:row>
      <xdr:rowOff>49743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66270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18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18270</xdr:rowOff>
    </xdr:from>
    <xdr:to>
      <xdr:col>10</xdr:col>
      <xdr:colOff>165100</xdr:colOff>
      <xdr:row>96</xdr:row>
      <xdr:rowOff>119870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136397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25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58945</xdr:rowOff>
    </xdr:from>
    <xdr:to>
      <xdr:col>6</xdr:col>
      <xdr:colOff>38100</xdr:colOff>
      <xdr:row>96</xdr:row>
      <xdr:rowOff>160545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5622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9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78359</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736209"/>
          <a:ext cx="1270" cy="99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25036</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51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78359</xdr:rowOff>
    </xdr:from>
    <xdr:to>
      <xdr:col>55</xdr:col>
      <xdr:colOff>88900</xdr:colOff>
      <xdr:row>33</xdr:row>
      <xdr:rowOff>78359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7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135890</xdr:rowOff>
    </xdr:from>
    <xdr:to>
      <xdr:col>55</xdr:col>
      <xdr:colOff>0</xdr:colOff>
      <xdr:row>33</xdr:row>
      <xdr:rowOff>78359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5450840"/>
          <a:ext cx="838200" cy="28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26560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41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48133</xdr:rowOff>
    </xdr:from>
    <xdr:to>
      <xdr:col>55</xdr:col>
      <xdr:colOff>50800</xdr:colOff>
      <xdr:row>38</xdr:row>
      <xdr:rowOff>149733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135890</xdr:rowOff>
    </xdr:from>
    <xdr:to>
      <xdr:col>50</xdr:col>
      <xdr:colOff>114300</xdr:colOff>
      <xdr:row>32</xdr:row>
      <xdr:rowOff>115507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450840"/>
          <a:ext cx="889000" cy="1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44323</xdr:rowOff>
    </xdr:from>
    <xdr:to>
      <xdr:col>50</xdr:col>
      <xdr:colOff>165100</xdr:colOff>
      <xdr:row>38</xdr:row>
      <xdr:rowOff>145923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137050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115507</xdr:rowOff>
    </xdr:from>
    <xdr:to>
      <xdr:col>45</xdr:col>
      <xdr:colOff>177800</xdr:colOff>
      <xdr:row>32</xdr:row>
      <xdr:rowOff>158369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601907"/>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22416</xdr:rowOff>
    </xdr:from>
    <xdr:to>
      <xdr:col>46</xdr:col>
      <xdr:colOff>38100</xdr:colOff>
      <xdr:row>38</xdr:row>
      <xdr:rowOff>124016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115143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63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158369</xdr:rowOff>
    </xdr:from>
    <xdr:to>
      <xdr:col>41</xdr:col>
      <xdr:colOff>50800</xdr:colOff>
      <xdr:row>33</xdr:row>
      <xdr:rowOff>3873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644769"/>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18034</xdr:rowOff>
    </xdr:from>
    <xdr:to>
      <xdr:col>41</xdr:col>
      <xdr:colOff>101600</xdr:colOff>
      <xdr:row>38</xdr:row>
      <xdr:rowOff>119634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110761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14033</xdr:rowOff>
    </xdr:from>
    <xdr:to>
      <xdr:col>36</xdr:col>
      <xdr:colOff>165100</xdr:colOff>
      <xdr:row>38</xdr:row>
      <xdr:rowOff>115633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106760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621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27559</xdr:rowOff>
    </xdr:from>
    <xdr:to>
      <xdr:col>55</xdr:col>
      <xdr:colOff>50800</xdr:colOff>
      <xdr:row>33</xdr:row>
      <xdr:rowOff>129159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68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152036</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63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85090</xdr:rowOff>
    </xdr:from>
    <xdr:to>
      <xdr:col>50</xdr:col>
      <xdr:colOff>165100</xdr:colOff>
      <xdr:row>32</xdr:row>
      <xdr:rowOff>15240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4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31767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17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64707</xdr:rowOff>
    </xdr:from>
    <xdr:to>
      <xdr:col>46</xdr:col>
      <xdr:colOff>38100</xdr:colOff>
      <xdr:row>32</xdr:row>
      <xdr:rowOff>166307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55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11384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32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107569</xdr:rowOff>
    </xdr:from>
    <xdr:to>
      <xdr:col>41</xdr:col>
      <xdr:colOff>101600</xdr:colOff>
      <xdr:row>33</xdr:row>
      <xdr:rowOff>37719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59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54246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124523</xdr:rowOff>
    </xdr:from>
    <xdr:to>
      <xdr:col>36</xdr:col>
      <xdr:colOff>165100</xdr:colOff>
      <xdr:row>33</xdr:row>
      <xdr:rowOff>54673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6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71200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38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152578</xdr:rowOff>
    </xdr:from>
    <xdr:to>
      <xdr:col>55</xdr:col>
      <xdr:colOff>0</xdr:colOff>
      <xdr:row>56</xdr:row>
      <xdr:rowOff>60681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582328"/>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84167</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8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152578</xdr:rowOff>
    </xdr:from>
    <xdr:to>
      <xdr:col>50</xdr:col>
      <xdr:colOff>114300</xdr:colOff>
      <xdr:row>56</xdr:row>
      <xdr:rowOff>49326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582328"/>
          <a:ext cx="889000" cy="6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164446</xdr:rowOff>
    </xdr:from>
    <xdr:to>
      <xdr:col>45</xdr:col>
      <xdr:colOff>177800</xdr:colOff>
      <xdr:row>56</xdr:row>
      <xdr:rowOff>49326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594196"/>
          <a:ext cx="889000" cy="5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164446</xdr:rowOff>
    </xdr:from>
    <xdr:to>
      <xdr:col>41</xdr:col>
      <xdr:colOff>50800</xdr:colOff>
      <xdr:row>56</xdr:row>
      <xdr:rowOff>44374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594196"/>
          <a:ext cx="889000" cy="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89920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9881</xdr:rowOff>
    </xdr:from>
    <xdr:to>
      <xdr:col>55</xdr:col>
      <xdr:colOff>50800</xdr:colOff>
      <xdr:row>56</xdr:row>
      <xdr:rowOff>111481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1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32758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6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101778</xdr:rowOff>
    </xdr:from>
    <xdr:to>
      <xdr:col>50</xdr:col>
      <xdr:colOff>165100</xdr:colOff>
      <xdr:row>56</xdr:row>
      <xdr:rowOff>31928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48455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30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169976</xdr:rowOff>
    </xdr:from>
    <xdr:to>
      <xdr:col>46</xdr:col>
      <xdr:colOff>38100</xdr:colOff>
      <xdr:row>56</xdr:row>
      <xdr:rowOff>100126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116653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3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113646</xdr:rowOff>
    </xdr:from>
    <xdr:to>
      <xdr:col>41</xdr:col>
      <xdr:colOff>101600</xdr:colOff>
      <xdr:row>56</xdr:row>
      <xdr:rowOff>43796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60323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3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165024</xdr:rowOff>
    </xdr:from>
    <xdr:to>
      <xdr:col>36</xdr:col>
      <xdr:colOff>165100</xdr:colOff>
      <xdr:row>56</xdr:row>
      <xdr:rowOff>95174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59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111701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37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33947</xdr:rowOff>
    </xdr:from>
    <xdr:to>
      <xdr:col>55</xdr:col>
      <xdr:colOff>0</xdr:colOff>
      <xdr:row>77</xdr:row>
      <xdr:rowOff>116345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35597"/>
          <a:ext cx="838200" cy="8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50271</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33947</xdr:rowOff>
    </xdr:from>
    <xdr:to>
      <xdr:col>50</xdr:col>
      <xdr:colOff>114300</xdr:colOff>
      <xdr:row>77</xdr:row>
      <xdr:rowOff>122225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35597"/>
          <a:ext cx="889000" cy="8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16117</xdr:rowOff>
    </xdr:from>
    <xdr:to>
      <xdr:col>45</xdr:col>
      <xdr:colOff>177800</xdr:colOff>
      <xdr:row>77</xdr:row>
      <xdr:rowOff>122225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17767"/>
          <a:ext cx="889000" cy="10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16117</xdr:rowOff>
    </xdr:from>
    <xdr:to>
      <xdr:col>41</xdr:col>
      <xdr:colOff>50800</xdr:colOff>
      <xdr:row>77</xdr:row>
      <xdr:rowOff>128575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17767"/>
          <a:ext cx="889000" cy="1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81831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11676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3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65545</xdr:rowOff>
    </xdr:from>
    <xdr:to>
      <xdr:col>55</xdr:col>
      <xdr:colOff>50800</xdr:colOff>
      <xdr:row>77</xdr:row>
      <xdr:rowOff>167145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88422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1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154597</xdr:rowOff>
    </xdr:from>
    <xdr:to>
      <xdr:col>50</xdr:col>
      <xdr:colOff>165100</xdr:colOff>
      <xdr:row>77</xdr:row>
      <xdr:rowOff>84747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101274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96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71425</xdr:rowOff>
    </xdr:from>
    <xdr:to>
      <xdr:col>46</xdr:col>
      <xdr:colOff>38100</xdr:colOff>
      <xdr:row>78</xdr:row>
      <xdr:rowOff>1575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164152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3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136767</xdr:rowOff>
    </xdr:from>
    <xdr:to>
      <xdr:col>41</xdr:col>
      <xdr:colOff>101600</xdr:colOff>
      <xdr:row>77</xdr:row>
      <xdr:rowOff>66917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58044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5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77775</xdr:rowOff>
    </xdr:from>
    <xdr:to>
      <xdr:col>36</xdr:col>
      <xdr:colOff>165100</xdr:colOff>
      <xdr:row>78</xdr:row>
      <xdr:rowOff>7925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24452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5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17294</xdr:rowOff>
    </xdr:from>
    <xdr:to>
      <xdr:col>55</xdr:col>
      <xdr:colOff>0</xdr:colOff>
      <xdr:row>97</xdr:row>
      <xdr:rowOff>20010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47944"/>
          <a:ext cx="8382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142046</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01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165962</xdr:rowOff>
    </xdr:from>
    <xdr:to>
      <xdr:col>50</xdr:col>
      <xdr:colOff>114300</xdr:colOff>
      <xdr:row>97</xdr:row>
      <xdr:rowOff>20010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625162"/>
          <a:ext cx="889000" cy="2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165962</xdr:rowOff>
    </xdr:from>
    <xdr:to>
      <xdr:col>45</xdr:col>
      <xdr:colOff>177800</xdr:colOff>
      <xdr:row>97</xdr:row>
      <xdr:rowOff>3980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25162"/>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108013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123853</xdr:rowOff>
    </xdr:from>
    <xdr:to>
      <xdr:col>41</xdr:col>
      <xdr:colOff>50800</xdr:colOff>
      <xdr:row>97</xdr:row>
      <xdr:rowOff>3980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83053"/>
          <a:ext cx="889000" cy="5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68817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95815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137944</xdr:rowOff>
    </xdr:from>
    <xdr:to>
      <xdr:col>55</xdr:col>
      <xdr:colOff>50800</xdr:colOff>
      <xdr:row>97</xdr:row>
      <xdr:rowOff>68094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9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160821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4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140660</xdr:rowOff>
    </xdr:from>
    <xdr:to>
      <xdr:col>50</xdr:col>
      <xdr:colOff>165100</xdr:colOff>
      <xdr:row>97</xdr:row>
      <xdr:rowOff>70810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87337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37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115162</xdr:rowOff>
    </xdr:from>
    <xdr:to>
      <xdr:col>46</xdr:col>
      <xdr:colOff>38100</xdr:colOff>
      <xdr:row>97</xdr:row>
      <xdr:rowOff>45312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7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61839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34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124630</xdr:rowOff>
    </xdr:from>
    <xdr:to>
      <xdr:col>41</xdr:col>
      <xdr:colOff>101600</xdr:colOff>
      <xdr:row>97</xdr:row>
      <xdr:rowOff>54780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8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71307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3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73053</xdr:rowOff>
    </xdr:from>
    <xdr:to>
      <xdr:col>36</xdr:col>
      <xdr:colOff>165100</xdr:colOff>
      <xdr:row>97</xdr:row>
      <xdr:rowOff>3203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3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19730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30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4883</xdr:rowOff>
    </xdr:from>
    <xdr:to>
      <xdr:col>85</xdr:col>
      <xdr:colOff>127000</xdr:colOff>
      <xdr:row>37</xdr:row>
      <xdr:rowOff>16580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48533"/>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61656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62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1759</xdr:rowOff>
    </xdr:from>
    <xdr:to>
      <xdr:col>81</xdr:col>
      <xdr:colOff>50800</xdr:colOff>
      <xdr:row>37</xdr:row>
      <xdr:rowOff>16580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345409"/>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9136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1759</xdr:rowOff>
    </xdr:from>
    <xdr:to>
      <xdr:col>76</xdr:col>
      <xdr:colOff>114300</xdr:colOff>
      <xdr:row>37</xdr:row>
      <xdr:rowOff>3645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45409"/>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15613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156064</xdr:rowOff>
    </xdr:from>
    <xdr:to>
      <xdr:col>71</xdr:col>
      <xdr:colOff>177800</xdr:colOff>
      <xdr:row>37</xdr:row>
      <xdr:rowOff>3645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28264"/>
          <a:ext cx="8890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150906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17365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125533</xdr:rowOff>
    </xdr:from>
    <xdr:to>
      <xdr:col>85</xdr:col>
      <xdr:colOff>177800</xdr:colOff>
      <xdr:row>37</xdr:row>
      <xdr:rowOff>55683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103960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7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137230</xdr:rowOff>
    </xdr:from>
    <xdr:to>
      <xdr:col>81</xdr:col>
      <xdr:colOff>101600</xdr:colOff>
      <xdr:row>37</xdr:row>
      <xdr:rowOff>67380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58507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122409</xdr:rowOff>
    </xdr:from>
    <xdr:to>
      <xdr:col>76</xdr:col>
      <xdr:colOff>165100</xdr:colOff>
      <xdr:row>37</xdr:row>
      <xdr:rowOff>52559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9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43686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38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124295</xdr:rowOff>
    </xdr:from>
    <xdr:to>
      <xdr:col>72</xdr:col>
      <xdr:colOff>38100</xdr:colOff>
      <xdr:row>37</xdr:row>
      <xdr:rowOff>54445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9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45572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8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105264</xdr:rowOff>
    </xdr:from>
    <xdr:to>
      <xdr:col>67</xdr:col>
      <xdr:colOff>101600</xdr:colOff>
      <xdr:row>37</xdr:row>
      <xdr:rowOff>35414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26541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37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37463</xdr:rowOff>
    </xdr:from>
    <xdr:to>
      <xdr:col>85</xdr:col>
      <xdr:colOff>127000</xdr:colOff>
      <xdr:row>57</xdr:row>
      <xdr:rowOff>71105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10113"/>
          <a:ext cx="8382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25217</xdr:rowOff>
    </xdr:from>
    <xdr:to>
      <xdr:col>81</xdr:col>
      <xdr:colOff>50800</xdr:colOff>
      <xdr:row>57</xdr:row>
      <xdr:rowOff>37463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797867"/>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121638</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110988</xdr:rowOff>
    </xdr:from>
    <xdr:to>
      <xdr:col>76</xdr:col>
      <xdr:colOff>114300</xdr:colOff>
      <xdr:row>57</xdr:row>
      <xdr:rowOff>25217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712188"/>
          <a:ext cx="889000" cy="8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110988</xdr:rowOff>
    </xdr:from>
    <xdr:to>
      <xdr:col>71</xdr:col>
      <xdr:colOff>177800</xdr:colOff>
      <xdr:row>57</xdr:row>
      <xdr:rowOff>71585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712188"/>
          <a:ext cx="889000" cy="13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144543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17898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20305</xdr:rowOff>
    </xdr:from>
    <xdr:to>
      <xdr:col>85</xdr:col>
      <xdr:colOff>177800</xdr:colOff>
      <xdr:row>57</xdr:row>
      <xdr:rowOff>121905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9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106682</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0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158113</xdr:rowOff>
    </xdr:from>
    <xdr:to>
      <xdr:col>81</xdr:col>
      <xdr:colOff>101600</xdr:colOff>
      <xdr:row>57</xdr:row>
      <xdr:rowOff>88263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79390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145867</xdr:rowOff>
    </xdr:from>
    <xdr:to>
      <xdr:col>76</xdr:col>
      <xdr:colOff>165100</xdr:colOff>
      <xdr:row>57</xdr:row>
      <xdr:rowOff>76017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67144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60188</xdr:rowOff>
    </xdr:from>
    <xdr:to>
      <xdr:col>72</xdr:col>
      <xdr:colOff>38100</xdr:colOff>
      <xdr:row>56</xdr:row>
      <xdr:rowOff>161788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6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152915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75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20785</xdr:rowOff>
    </xdr:from>
    <xdr:to>
      <xdr:col>67</xdr:col>
      <xdr:colOff>101600</xdr:colOff>
      <xdr:row>57</xdr:row>
      <xdr:rowOff>122385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113512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88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11494</xdr:rowOff>
    </xdr:from>
    <xdr:to>
      <xdr:col>85</xdr:col>
      <xdr:colOff>127000</xdr:colOff>
      <xdr:row>79</xdr:row>
      <xdr:rowOff>13970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56044"/>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13970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58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97718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2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151173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0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132144</xdr:rowOff>
    </xdr:from>
    <xdr:to>
      <xdr:col>85</xdr:col>
      <xdr:colOff>177800</xdr:colOff>
      <xdr:row>79</xdr:row>
      <xdr:rowOff>62294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47071</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20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134620</xdr:rowOff>
    </xdr:from>
    <xdr:to>
      <xdr:col>81</xdr:col>
      <xdr:colOff>101600</xdr:colOff>
      <xdr:row>79</xdr:row>
      <xdr:rowOff>64770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55897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0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168593</xdr:rowOff>
    </xdr:from>
    <xdr:to>
      <xdr:col>85</xdr:col>
      <xdr:colOff>127000</xdr:colOff>
      <xdr:row>97</xdr:row>
      <xdr:rowOff>66777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627793"/>
          <a:ext cx="838200" cy="6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124186</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1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168593</xdr:rowOff>
    </xdr:from>
    <xdr:to>
      <xdr:col>81</xdr:col>
      <xdr:colOff>50800</xdr:colOff>
      <xdr:row>96</xdr:row>
      <xdr:rowOff>170498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2779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170498</xdr:rowOff>
    </xdr:from>
    <xdr:to>
      <xdr:col>76</xdr:col>
      <xdr:colOff>114300</xdr:colOff>
      <xdr:row>97</xdr:row>
      <xdr:rowOff>12103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29698"/>
          <a:ext cx="8890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12103</xdr:rowOff>
    </xdr:from>
    <xdr:to>
      <xdr:col>71</xdr:col>
      <xdr:colOff>177800</xdr:colOff>
      <xdr:row>97</xdr:row>
      <xdr:rowOff>44335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642753"/>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68635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60952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165854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2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117793</xdr:rowOff>
    </xdr:from>
    <xdr:to>
      <xdr:col>81</xdr:col>
      <xdr:colOff>101600</xdr:colOff>
      <xdr:row>97</xdr:row>
      <xdr:rowOff>47943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7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64470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3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119698</xdr:rowOff>
    </xdr:from>
    <xdr:to>
      <xdr:col>76</xdr:col>
      <xdr:colOff>165100</xdr:colOff>
      <xdr:row>97</xdr:row>
      <xdr:rowOff>49848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7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66375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5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132753</xdr:rowOff>
    </xdr:from>
    <xdr:to>
      <xdr:col>72</xdr:col>
      <xdr:colOff>38100</xdr:colOff>
      <xdr:row>97</xdr:row>
      <xdr:rowOff>62903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9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54030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164985</xdr:rowOff>
    </xdr:from>
    <xdr:to>
      <xdr:col>67</xdr:col>
      <xdr:colOff>101600</xdr:colOff>
      <xdr:row>97</xdr:row>
      <xdr:rowOff>95135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2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86262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1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議会費、衛生費、労働費、農林水産業費、</a:t>
          </a:r>
          <a:r>
            <a:rPr kumimoji="1" lang="ja-JP" altLang="en-US" sz="1100" b="0" i="0" baseline="0">
              <a:solidFill>
                <a:schemeClr val="dk1"/>
              </a:solidFill>
              <a:effectLst/>
              <a:latin typeface="+mn-lt"/>
              <a:ea typeface="+mn-ea"/>
              <a:cs typeface="+mn-cs"/>
            </a:rPr>
            <a:t>商工費、</a:t>
          </a:r>
          <a:r>
            <a:rPr kumimoji="1" lang="ja-JP" altLang="ja-JP" sz="1100" b="0" i="0" baseline="0">
              <a:solidFill>
                <a:schemeClr val="dk1"/>
              </a:solidFill>
              <a:effectLst/>
              <a:latin typeface="+mn-lt"/>
              <a:ea typeface="+mn-ea"/>
              <a:cs typeface="+mn-cs"/>
            </a:rPr>
            <a:t>土木費で類似団体内平均値を上回る傾向がみられる。総務費は光ファイバー網の大規模更新を実施した令和３年度は類似団体内平均値を大きく上回ったが、ほぼ同水準で推移している。民生費は生活保護扶助費等が比較的低いため類似団体内平均値を下回っているが、</a:t>
          </a:r>
          <a:r>
            <a:rPr kumimoji="1" lang="ja-JP" altLang="en-US" sz="1100" b="0" i="0" baseline="0">
              <a:solidFill>
                <a:schemeClr val="dk1"/>
              </a:solidFill>
              <a:effectLst/>
              <a:latin typeface="+mn-lt"/>
              <a:ea typeface="+mn-ea"/>
              <a:cs typeface="+mn-cs"/>
            </a:rPr>
            <a:t>子どもの遊び場の整備や私立保育園整備のための補助等</a:t>
          </a:r>
          <a:r>
            <a:rPr kumimoji="1" lang="ja-JP" altLang="ja-JP" sz="1100" b="0" i="0" baseline="0">
              <a:solidFill>
                <a:schemeClr val="dk1"/>
              </a:solidFill>
              <a:effectLst/>
              <a:latin typeface="+mn-lt"/>
              <a:ea typeface="+mn-ea"/>
              <a:cs typeface="+mn-cs"/>
            </a:rPr>
            <a:t>によりほぼ同水準と</a:t>
          </a:r>
          <a:r>
            <a:rPr kumimoji="1" lang="ja-JP" altLang="en-US" sz="1100" b="0" i="0" baseline="0">
              <a:solidFill>
                <a:schemeClr val="dk1"/>
              </a:solidFill>
              <a:effectLst/>
              <a:latin typeface="+mn-lt"/>
              <a:ea typeface="+mn-ea"/>
              <a:cs typeface="+mn-cs"/>
            </a:rPr>
            <a:t>なっている</a:t>
          </a:r>
          <a:r>
            <a:rPr kumimoji="1" lang="ja-JP" altLang="ja-JP" sz="1100" b="0" i="0" baseline="0">
              <a:solidFill>
                <a:schemeClr val="dk1"/>
              </a:solidFill>
              <a:effectLst/>
              <a:latin typeface="+mn-lt"/>
              <a:ea typeface="+mn-ea"/>
              <a:cs typeface="+mn-cs"/>
            </a:rPr>
            <a:t>。衛生費は廃棄物処理施設の運営費が高く、また、小浜病院組合への負担金が多いことから恒常的に類似団体内平均値を上回っている。労働費は勤労者・就業者生活安定資金貸付金等勤労者向けの貸付金により高くな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農林水産業費は農業集落排水事業会計への繰出金が</a:t>
          </a:r>
          <a:r>
            <a:rPr kumimoji="1" lang="ja-JP" altLang="en-US" sz="1100" b="0" i="0" baseline="0">
              <a:solidFill>
                <a:schemeClr val="dk1"/>
              </a:solidFill>
              <a:effectLst/>
              <a:latin typeface="+mn-lt"/>
              <a:ea typeface="+mn-ea"/>
              <a:cs typeface="+mn-cs"/>
            </a:rPr>
            <a:t>多く、</a:t>
          </a:r>
          <a:r>
            <a:rPr kumimoji="1" lang="ja-JP" altLang="ja-JP" sz="1100" b="0" i="0" baseline="0">
              <a:solidFill>
                <a:schemeClr val="dk1"/>
              </a:solidFill>
              <a:effectLst/>
              <a:latin typeface="+mn-lt"/>
              <a:ea typeface="+mn-ea"/>
              <a:cs typeface="+mn-cs"/>
            </a:rPr>
            <a:t>商工費は企業振興助成金の交付や御食国若狭おばま食文化館の維持費にコストがかかっているため類似団体内平均値を常時上回る傾向</a:t>
          </a:r>
          <a:r>
            <a:rPr kumimoji="1" lang="ja-JP" altLang="en-US" sz="1100" b="0" i="0" baseline="0">
              <a:solidFill>
                <a:schemeClr val="dk1"/>
              </a:solidFill>
              <a:effectLst/>
              <a:latin typeface="+mn-lt"/>
              <a:ea typeface="+mn-ea"/>
              <a:cs typeface="+mn-cs"/>
            </a:rPr>
            <a:t>にある</a:t>
          </a:r>
          <a:r>
            <a:rPr kumimoji="1" lang="ja-JP" altLang="ja-JP" sz="1100" b="0" i="0" baseline="0">
              <a:solidFill>
                <a:schemeClr val="dk1"/>
              </a:solidFill>
              <a:effectLst/>
              <a:latin typeface="+mn-lt"/>
              <a:ea typeface="+mn-ea"/>
              <a:cs typeface="+mn-cs"/>
            </a:rPr>
            <a:t>。土木費では公共下水道事業への補助金が多いことや、近年では、</a:t>
          </a:r>
          <a:r>
            <a:rPr kumimoji="1" lang="ja-JP" altLang="en-US" sz="1100" b="0" i="0" baseline="0">
              <a:solidFill>
                <a:schemeClr val="dk1"/>
              </a:solidFill>
              <a:effectLst/>
              <a:latin typeface="+mn-lt"/>
              <a:ea typeface="+mn-ea"/>
              <a:cs typeface="+mn-cs"/>
            </a:rPr>
            <a:t>幹線道路</a:t>
          </a:r>
          <a:r>
            <a:rPr kumimoji="1" lang="ja-JP" altLang="ja-JP" sz="1100" b="0" i="0" baseline="0">
              <a:solidFill>
                <a:schemeClr val="dk1"/>
              </a:solidFill>
              <a:effectLst/>
              <a:latin typeface="+mn-lt"/>
              <a:ea typeface="+mn-ea"/>
              <a:cs typeface="+mn-cs"/>
            </a:rPr>
            <a:t>や輪中堤の整備等で高くなっている。教育費は小学校建設や国体の施設改修が完了により令和元年度以降は類似団体内平均値を下回っている。公債費は</a:t>
          </a:r>
          <a:r>
            <a:rPr kumimoji="1" lang="ja-JP" altLang="en-US" sz="1100" b="0" i="0" baseline="0">
              <a:solidFill>
                <a:schemeClr val="dk1"/>
              </a:solidFill>
              <a:effectLst/>
              <a:latin typeface="+mn-lt"/>
              <a:ea typeface="+mn-ea"/>
              <a:cs typeface="+mn-cs"/>
            </a:rPr>
            <a:t>過去の大</a:t>
          </a:r>
          <a:r>
            <a:rPr kumimoji="1" lang="ja-JP" altLang="ja-JP" sz="1100" b="0" i="0" baseline="0">
              <a:solidFill>
                <a:schemeClr val="dk1"/>
              </a:solidFill>
              <a:effectLst/>
              <a:latin typeface="+mn-lt"/>
              <a:ea typeface="+mn-ea"/>
              <a:cs typeface="+mn-cs"/>
            </a:rPr>
            <a:t>型事業の償還</a:t>
          </a:r>
          <a:r>
            <a:rPr kumimoji="1" lang="ja-JP" altLang="en-US" sz="1100" b="0" i="0" baseline="0">
              <a:solidFill>
                <a:schemeClr val="dk1"/>
              </a:solidFill>
              <a:effectLst/>
              <a:latin typeface="+mn-lt"/>
              <a:ea typeface="+mn-ea"/>
              <a:cs typeface="+mn-cs"/>
            </a:rPr>
            <a:t>が完了したこと</a:t>
          </a:r>
          <a:r>
            <a:rPr kumimoji="1" lang="ja-JP" altLang="ja-JP" sz="1100" b="0" i="0" baseline="0">
              <a:solidFill>
                <a:schemeClr val="dk1"/>
              </a:solidFill>
              <a:effectLst/>
              <a:latin typeface="+mn-lt"/>
              <a:ea typeface="+mn-ea"/>
              <a:cs typeface="+mn-cs"/>
            </a:rPr>
            <a:t>により類似団体内平均値を</a:t>
          </a:r>
          <a:r>
            <a:rPr kumimoji="1" lang="ja-JP" altLang="en-US" sz="1100" b="0" i="0" baseline="0">
              <a:solidFill>
                <a:schemeClr val="dk1"/>
              </a:solidFill>
              <a:effectLst/>
              <a:latin typeface="+mn-lt"/>
              <a:ea typeface="+mn-ea"/>
              <a:cs typeface="+mn-cs"/>
            </a:rPr>
            <a:t>下回った。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mn-lt"/>
              <a:ea typeface="+mn-ea"/>
              <a:cs typeface="+mn-cs"/>
            </a:rPr>
            <a:t>＜財政調整基金残高＞</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平成</a:t>
          </a:r>
          <a:r>
            <a:rPr kumimoji="1" lang="en-US" altLang="ja-JP" sz="900" b="0" i="0" baseline="0">
              <a:solidFill>
                <a:schemeClr val="dk1"/>
              </a:solidFill>
              <a:effectLst/>
              <a:latin typeface="+mn-lt"/>
              <a:ea typeface="+mn-ea"/>
              <a:cs typeface="+mn-cs"/>
            </a:rPr>
            <a:t>29</a:t>
          </a:r>
          <a:r>
            <a:rPr kumimoji="1" lang="ja-JP" altLang="ja-JP" sz="900" b="0" i="0" baseline="0">
              <a:solidFill>
                <a:schemeClr val="dk1"/>
              </a:solidFill>
              <a:effectLst/>
              <a:latin typeface="+mn-lt"/>
              <a:ea typeface="+mn-ea"/>
              <a:cs typeface="+mn-cs"/>
            </a:rPr>
            <a:t>年度に小学校建設事業等大型プロジェクトに対応するため取り崩しを行ったが、平成</a:t>
          </a:r>
          <a:r>
            <a:rPr kumimoji="1" lang="en-US" altLang="ja-JP" sz="900" b="0" i="0" baseline="0">
              <a:solidFill>
                <a:schemeClr val="dk1"/>
              </a:solidFill>
              <a:effectLst/>
              <a:latin typeface="+mn-lt"/>
              <a:ea typeface="+mn-ea"/>
              <a:cs typeface="+mn-cs"/>
            </a:rPr>
            <a:t>30</a:t>
          </a:r>
          <a:r>
            <a:rPr kumimoji="1" lang="ja-JP" altLang="ja-JP" sz="900" b="0" i="0" baseline="0">
              <a:solidFill>
                <a:schemeClr val="dk1"/>
              </a:solidFill>
              <a:effectLst/>
              <a:latin typeface="+mn-lt"/>
              <a:ea typeface="+mn-ea"/>
              <a:cs typeface="+mn-cs"/>
            </a:rPr>
            <a:t>年度以降は大型事業のピークを過ぎたため再び積み立てを行っており、一定の水準を保っている。</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＜実質収支額＞</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適切な執行に努めることで、</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7</a:t>
          </a:r>
          <a:r>
            <a:rPr kumimoji="1" lang="ja-JP" altLang="ja-JP" sz="900" b="0" i="0" baseline="0">
              <a:solidFill>
                <a:schemeClr val="dk1"/>
              </a:solidFill>
              <a:effectLst/>
              <a:latin typeface="+mn-lt"/>
              <a:ea typeface="+mn-ea"/>
              <a:cs typeface="+mn-cs"/>
            </a:rPr>
            <a:t>％台の実質黒字を維持している。</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＜実質単年度収支＞</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平成</a:t>
          </a:r>
          <a:r>
            <a:rPr kumimoji="1" lang="en-US" altLang="ja-JP" sz="900" b="0" i="0" baseline="0">
              <a:solidFill>
                <a:schemeClr val="dk1"/>
              </a:solidFill>
              <a:effectLst/>
              <a:latin typeface="+mn-lt"/>
              <a:ea typeface="+mn-ea"/>
              <a:cs typeface="+mn-cs"/>
            </a:rPr>
            <a:t>30</a:t>
          </a:r>
          <a:r>
            <a:rPr kumimoji="1" lang="ja-JP" altLang="ja-JP" sz="900" b="0" i="0" baseline="0">
              <a:solidFill>
                <a:schemeClr val="dk1"/>
              </a:solidFill>
              <a:effectLst/>
              <a:latin typeface="+mn-lt"/>
              <a:ea typeface="+mn-ea"/>
              <a:cs typeface="+mn-cs"/>
            </a:rPr>
            <a:t>年度以降</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財政調整基金の積立てを行うことなどにより黒字を維持して</a:t>
          </a:r>
          <a:r>
            <a:rPr kumimoji="1" lang="ja-JP" altLang="en-US" sz="900" b="0" i="0" baseline="0">
              <a:solidFill>
                <a:schemeClr val="dk1"/>
              </a:solidFill>
              <a:effectLst/>
              <a:latin typeface="+mn-lt"/>
              <a:ea typeface="+mn-ea"/>
              <a:cs typeface="+mn-cs"/>
            </a:rPr>
            <a:t>いたが、地方交付税の減や人事院勧告による人件費の増等により、財政調整基金の取崩が増えたことにより赤字に転じた。</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全会計とも黒字を維持している。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＜水道会計＞</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投資的経費を抑制することで、</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％台の黒字で推移している。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＜一般会計＞</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適切な執行に努めることで、</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％台の黒字で推移している。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＜下水道事業会計＞</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下水道の管渠整備はほぼ完了しており、平成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年度に料金改定を行ったが、料金収入は伸び悩み、公債費の償還が高い水準で推移している。一般会計からの繰入を増やすことで黒字を維持している。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＜介護保険事業特別会計＞</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年に一度の保険料見直しや基金の取り崩し等により、</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％前後の黒字で推移している。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＜国民健康保険事業特別会計＞</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適切な執行に努めることで、黒字を維持している。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＜農業集落排水事業特別会計＞</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年度に料金改定を行ったが、料金収入は減少しており、運営基金からの繰入や一般会計からの繰入により、黒字を維持している。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＜漁業集落環境整備事業特別会計＞</a:t>
          </a:r>
          <a:endParaRPr lang="ja-JP" altLang="ja-JP" sz="1400">
            <a:effectLst/>
          </a:endParaRPr>
        </a:p>
        <a:p>
          <a:r>
            <a:rPr kumimoji="1" lang="ja-JP" altLang="ja-JP" sz="1100" b="0" i="0" baseline="0">
              <a:solidFill>
                <a:schemeClr val="dk1"/>
              </a:solidFill>
              <a:effectLst/>
              <a:latin typeface="+mn-lt"/>
              <a:ea typeface="+mn-ea"/>
              <a:cs typeface="+mn-cs"/>
            </a:rPr>
            <a:t>　一般会計からの繰入により、黒字を維持している。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00" b="0" i="0" baseline="0">
              <a:solidFill>
                <a:schemeClr val="dk1"/>
              </a:solidFill>
              <a:effectLst/>
              <a:latin typeface="+mn-lt"/>
              <a:ea typeface="+mn-ea"/>
              <a:cs typeface="+mn-cs"/>
            </a:rPr>
            <a:t>＜元利償還金＞</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過去の大型事業の償還が完了したことにより</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減少</a:t>
          </a:r>
          <a:r>
            <a:rPr kumimoji="1" lang="ja-JP" altLang="ja-JP" sz="900" b="0" i="0" baseline="0">
              <a:solidFill>
                <a:schemeClr val="dk1"/>
              </a:solidFill>
              <a:effectLst/>
              <a:latin typeface="+mn-lt"/>
              <a:ea typeface="+mn-ea"/>
              <a:cs typeface="+mn-cs"/>
            </a:rPr>
            <a:t>傾向にある。</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＜公営企業債の元利償還金に対する繰入金＞</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下水道事業の元利償還額が高止まりしていたが、法適化および繰入基準の見直しにより減少した。</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＜組合等が起こした地方債の元利償還金に対する負担金等＞</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公立小浜病院組合が起こした地方債の元利償還のための負担金が大きな割合を占めている。</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＜算入公債費等＞</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償還の完了等により、基準財政需要額に算定された公債費や災害復旧費等に係る基準財政需要額が減少したことで減少した</a:t>
          </a:r>
          <a:r>
            <a:rPr kumimoji="1" lang="ja-JP" altLang="ja-JP" sz="900" b="0" i="0" baseline="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＜実質公債費比率の分子＞</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一般会計や病院の償還ピークを迎えた平成</a:t>
          </a:r>
          <a:r>
            <a:rPr kumimoji="1" lang="en-US" altLang="ja-JP" sz="900" b="0" i="0" baseline="0">
              <a:solidFill>
                <a:schemeClr val="dk1"/>
              </a:solidFill>
              <a:effectLst/>
              <a:latin typeface="+mn-lt"/>
              <a:ea typeface="+mn-ea"/>
              <a:cs typeface="+mn-cs"/>
            </a:rPr>
            <a:t>23</a:t>
          </a:r>
          <a:r>
            <a:rPr kumimoji="1" lang="ja-JP" altLang="ja-JP" sz="900" b="0" i="0" baseline="0">
              <a:solidFill>
                <a:schemeClr val="dk1"/>
              </a:solidFill>
              <a:effectLst/>
              <a:latin typeface="+mn-lt"/>
              <a:ea typeface="+mn-ea"/>
              <a:cs typeface="+mn-cs"/>
            </a:rPr>
            <a:t>・</a:t>
          </a:r>
          <a:r>
            <a:rPr kumimoji="1" lang="en-US" altLang="ja-JP" sz="900" b="0" i="0" baseline="0">
              <a:solidFill>
                <a:schemeClr val="dk1"/>
              </a:solidFill>
              <a:effectLst/>
              <a:latin typeface="+mn-lt"/>
              <a:ea typeface="+mn-ea"/>
              <a:cs typeface="+mn-cs"/>
            </a:rPr>
            <a:t>24</a:t>
          </a:r>
          <a:r>
            <a:rPr kumimoji="1" lang="ja-JP" altLang="ja-JP" sz="900" b="0" i="0" baseline="0">
              <a:solidFill>
                <a:schemeClr val="dk1"/>
              </a:solidFill>
              <a:effectLst/>
              <a:latin typeface="+mn-lt"/>
              <a:ea typeface="+mn-ea"/>
              <a:cs typeface="+mn-cs"/>
            </a:rPr>
            <a:t>年度以降、減少していたが、近年は元金償還金、公営企業債への繰入や組合の負担金の増により増加傾向にある。</a:t>
          </a:r>
          <a:endParaRPr lang="ja-JP" altLang="ja-JP" sz="105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600" b="0" i="0" baseline="0">
              <a:solidFill>
                <a:schemeClr val="dk1"/>
              </a:solidFill>
              <a:effectLst/>
              <a:latin typeface="+mn-lt"/>
              <a:ea typeface="+mn-ea"/>
              <a:cs typeface="+mn-cs"/>
            </a:rPr>
            <a:t>＜一般会計等に係る地方債の現在高＞</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　平成</a:t>
          </a:r>
          <a:r>
            <a:rPr kumimoji="1" lang="en-US" altLang="ja-JP" sz="600" b="0" i="0" baseline="0">
              <a:solidFill>
                <a:schemeClr val="dk1"/>
              </a:solidFill>
              <a:effectLst/>
              <a:latin typeface="+mn-lt"/>
              <a:ea typeface="+mn-ea"/>
              <a:cs typeface="+mn-cs"/>
            </a:rPr>
            <a:t>26</a:t>
          </a:r>
          <a:r>
            <a:rPr kumimoji="1" lang="ja-JP" altLang="ja-JP" sz="600" b="0" i="0" baseline="0">
              <a:solidFill>
                <a:schemeClr val="dk1"/>
              </a:solidFill>
              <a:effectLst/>
              <a:latin typeface="+mn-lt"/>
              <a:ea typeface="+mn-ea"/>
              <a:cs typeface="+mn-cs"/>
            </a:rPr>
            <a:t>年度から平成</a:t>
          </a:r>
          <a:r>
            <a:rPr kumimoji="1" lang="en-US" altLang="ja-JP" sz="600" b="0" i="0" baseline="0">
              <a:solidFill>
                <a:schemeClr val="dk1"/>
              </a:solidFill>
              <a:effectLst/>
              <a:latin typeface="+mn-lt"/>
              <a:ea typeface="+mn-ea"/>
              <a:cs typeface="+mn-cs"/>
            </a:rPr>
            <a:t>29</a:t>
          </a:r>
          <a:r>
            <a:rPr kumimoji="1" lang="ja-JP" altLang="ja-JP" sz="600" b="0" i="0" baseline="0">
              <a:solidFill>
                <a:schemeClr val="dk1"/>
              </a:solidFill>
              <a:effectLst/>
              <a:latin typeface="+mn-lt"/>
              <a:ea typeface="+mn-ea"/>
              <a:cs typeface="+mn-cs"/>
            </a:rPr>
            <a:t>年度までは小学校建設や中心市街地整備等により増加したが、</a:t>
          </a:r>
          <a:r>
            <a:rPr kumimoji="1" lang="en-US" altLang="ja-JP" sz="600" b="0" i="0" baseline="0">
              <a:solidFill>
                <a:schemeClr val="dk1"/>
              </a:solidFill>
              <a:effectLst/>
              <a:latin typeface="+mn-lt"/>
              <a:ea typeface="+mn-ea"/>
              <a:cs typeface="+mn-cs"/>
            </a:rPr>
            <a:t>30</a:t>
          </a:r>
          <a:r>
            <a:rPr kumimoji="1" lang="ja-JP" altLang="ja-JP" sz="600" b="0" i="0" baseline="0">
              <a:solidFill>
                <a:schemeClr val="dk1"/>
              </a:solidFill>
              <a:effectLst/>
              <a:latin typeface="+mn-lt"/>
              <a:ea typeface="+mn-ea"/>
              <a:cs typeface="+mn-cs"/>
            </a:rPr>
            <a:t>年度以降は再び減少に転じている。</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＜公営企業債等繰入見込額＞</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　公営企業会計全体の地方債残高が減少していることに加え、令和４年から下水道事業会計への操出金の一部を出資金として支出したことから、将来負担額は減少している。</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＜組合等負担等見込額＞</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　公立小浜病院組合、若狭消防組合の地方債残高の減少に伴い減少傾向にあったが、若狭広域事務組合が実施した広域ごみ処理施設の本体整備に係る地方債借入の開始により増加に転じた。</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＜退職手当負担見込額＞</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　平成</a:t>
          </a:r>
          <a:r>
            <a:rPr kumimoji="1" lang="en-US" altLang="ja-JP" sz="600" b="0" i="0" baseline="0">
              <a:solidFill>
                <a:schemeClr val="dk1"/>
              </a:solidFill>
              <a:effectLst/>
              <a:latin typeface="+mn-lt"/>
              <a:ea typeface="+mn-ea"/>
              <a:cs typeface="+mn-cs"/>
            </a:rPr>
            <a:t>30</a:t>
          </a:r>
          <a:r>
            <a:rPr kumimoji="1" lang="ja-JP" altLang="ja-JP" sz="600" b="0" i="0" baseline="0">
              <a:solidFill>
                <a:schemeClr val="dk1"/>
              </a:solidFill>
              <a:effectLst/>
              <a:latin typeface="+mn-lt"/>
              <a:ea typeface="+mn-ea"/>
              <a:cs typeface="+mn-cs"/>
            </a:rPr>
            <a:t>年度の国体開催まで職員を増員したことから増加していたが、終了後は減少している。</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＜設立法人等の負債額等負担見込額＞</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　土地開発公社を解散した平成</a:t>
          </a:r>
          <a:r>
            <a:rPr kumimoji="1" lang="en-US" altLang="ja-JP" sz="600" b="0" i="0" baseline="0">
              <a:solidFill>
                <a:schemeClr val="dk1"/>
              </a:solidFill>
              <a:effectLst/>
              <a:latin typeface="+mn-lt"/>
              <a:ea typeface="+mn-ea"/>
              <a:cs typeface="+mn-cs"/>
            </a:rPr>
            <a:t>27</a:t>
          </a:r>
          <a:r>
            <a:rPr kumimoji="1" lang="ja-JP" altLang="ja-JP" sz="600" b="0" i="0" baseline="0">
              <a:solidFill>
                <a:schemeClr val="dk1"/>
              </a:solidFill>
              <a:effectLst/>
              <a:latin typeface="+mn-lt"/>
              <a:ea typeface="+mn-ea"/>
              <a:cs typeface="+mn-cs"/>
            </a:rPr>
            <a:t>年度に大幅な減となり、令和</a:t>
          </a:r>
          <a:r>
            <a:rPr kumimoji="1" lang="en-US" altLang="ja-JP" sz="600" b="0" i="0" baseline="0">
              <a:solidFill>
                <a:schemeClr val="dk1"/>
              </a:solidFill>
              <a:effectLst/>
              <a:latin typeface="+mn-lt"/>
              <a:ea typeface="+mn-ea"/>
              <a:cs typeface="+mn-cs"/>
            </a:rPr>
            <a:t>2</a:t>
          </a:r>
          <a:r>
            <a:rPr kumimoji="1" lang="ja-JP" altLang="ja-JP" sz="600" b="0" i="0" baseline="0">
              <a:solidFill>
                <a:schemeClr val="dk1"/>
              </a:solidFill>
              <a:effectLst/>
              <a:latin typeface="+mn-lt"/>
              <a:ea typeface="+mn-ea"/>
              <a:cs typeface="+mn-cs"/>
            </a:rPr>
            <a:t>年度に損失補償を行っている法人が完済したことにより０となっている。</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＜組合等連結実質赤字額負担見込額＞</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　公営企業会計を営む一部事務組合の資金不足額が解消し０となっている。</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＜充当可能基金＞</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　平成</a:t>
          </a:r>
          <a:r>
            <a:rPr kumimoji="1" lang="en-US" altLang="ja-JP" sz="600" b="0" i="0" baseline="0">
              <a:solidFill>
                <a:schemeClr val="dk1"/>
              </a:solidFill>
              <a:effectLst/>
              <a:latin typeface="+mn-lt"/>
              <a:ea typeface="+mn-ea"/>
              <a:cs typeface="+mn-cs"/>
            </a:rPr>
            <a:t>29</a:t>
          </a:r>
          <a:r>
            <a:rPr kumimoji="1" lang="ja-JP" altLang="ja-JP" sz="600" b="0" i="0" baseline="0">
              <a:solidFill>
                <a:schemeClr val="dk1"/>
              </a:solidFill>
              <a:effectLst/>
              <a:latin typeface="+mn-lt"/>
              <a:ea typeface="+mn-ea"/>
              <a:cs typeface="+mn-cs"/>
            </a:rPr>
            <a:t>年度まで財政調整基金の取り崩しにより減少していたが、平成</a:t>
          </a:r>
          <a:r>
            <a:rPr kumimoji="1" lang="en-US" altLang="ja-JP" sz="600" b="0" i="0" baseline="0">
              <a:solidFill>
                <a:schemeClr val="dk1"/>
              </a:solidFill>
              <a:effectLst/>
              <a:latin typeface="+mn-lt"/>
              <a:ea typeface="+mn-ea"/>
              <a:cs typeface="+mn-cs"/>
            </a:rPr>
            <a:t>30</a:t>
          </a:r>
          <a:r>
            <a:rPr kumimoji="1" lang="ja-JP" altLang="ja-JP" sz="600" b="0" i="0" baseline="0">
              <a:solidFill>
                <a:schemeClr val="dk1"/>
              </a:solidFill>
              <a:effectLst/>
              <a:latin typeface="+mn-lt"/>
              <a:ea typeface="+mn-ea"/>
              <a:cs typeface="+mn-cs"/>
            </a:rPr>
            <a:t>年度以降は積み立てを行ったことにより増加している。</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＜充当可能特定歳入＞</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　都市計画税と市営住宅使用料を充当する、都市計画事業や公営住宅事業にかかる公債費の減少に伴い減少傾向にある。</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＜基準財政需要額算入見込額＞</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　下水道事業や病院事業にかかる基準財政需要額算入見込額が減少していることにより減少している。</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＜将来負担比率の分子＞</a:t>
          </a:r>
          <a:endParaRPr lang="ja-JP" altLang="ja-JP" sz="800">
            <a:effectLst/>
          </a:endParaRPr>
        </a:p>
        <a:p>
          <a:pPr eaLnBrk="1" fontAlgn="auto" latinLnBrk="0" hangingPunct="1"/>
          <a:r>
            <a:rPr kumimoji="1" lang="ja-JP" altLang="ja-JP" sz="600" b="0" i="0" baseline="0">
              <a:solidFill>
                <a:schemeClr val="dk1"/>
              </a:solidFill>
              <a:effectLst/>
              <a:latin typeface="+mn-lt"/>
              <a:ea typeface="+mn-ea"/>
              <a:cs typeface="+mn-cs"/>
            </a:rPr>
            <a:t>　平成</a:t>
          </a:r>
          <a:r>
            <a:rPr kumimoji="1" lang="en-US" altLang="ja-JP" sz="600" b="0" i="0" baseline="0">
              <a:solidFill>
                <a:schemeClr val="dk1"/>
              </a:solidFill>
              <a:effectLst/>
              <a:latin typeface="+mn-lt"/>
              <a:ea typeface="+mn-ea"/>
              <a:cs typeface="+mn-cs"/>
            </a:rPr>
            <a:t>26</a:t>
          </a:r>
          <a:r>
            <a:rPr kumimoji="1" lang="ja-JP" altLang="ja-JP" sz="600" b="0" i="0" baseline="0">
              <a:solidFill>
                <a:schemeClr val="dk1"/>
              </a:solidFill>
              <a:effectLst/>
              <a:latin typeface="+mn-lt"/>
              <a:ea typeface="+mn-ea"/>
              <a:cs typeface="+mn-cs"/>
            </a:rPr>
            <a:t>年度以降は一般会計の地方債残高の増加に伴い増加傾向にあったが、平成</a:t>
          </a:r>
          <a:r>
            <a:rPr kumimoji="1" lang="en-US" altLang="ja-JP" sz="600" b="0" i="0" baseline="0">
              <a:solidFill>
                <a:schemeClr val="dk1"/>
              </a:solidFill>
              <a:effectLst/>
              <a:latin typeface="+mn-lt"/>
              <a:ea typeface="+mn-ea"/>
              <a:cs typeface="+mn-cs"/>
            </a:rPr>
            <a:t>30</a:t>
          </a:r>
          <a:r>
            <a:rPr kumimoji="1" lang="ja-JP" altLang="ja-JP" sz="600" b="0" i="0" baseline="0">
              <a:solidFill>
                <a:schemeClr val="dk1"/>
              </a:solidFill>
              <a:effectLst/>
              <a:latin typeface="+mn-lt"/>
              <a:ea typeface="+mn-ea"/>
              <a:cs typeface="+mn-cs"/>
            </a:rPr>
            <a:t>年度以降は一般会計の地方債残高の減少に伴い減少傾向にある。令和</a:t>
          </a:r>
          <a:r>
            <a:rPr kumimoji="1" lang="en-US" altLang="ja-JP" sz="600" b="0" i="0" baseline="0">
              <a:solidFill>
                <a:schemeClr val="dk1"/>
              </a:solidFill>
              <a:effectLst/>
              <a:latin typeface="+mn-lt"/>
              <a:ea typeface="+mn-ea"/>
              <a:cs typeface="+mn-cs"/>
            </a:rPr>
            <a:t>3</a:t>
          </a:r>
          <a:r>
            <a:rPr kumimoji="1" lang="ja-JP" altLang="ja-JP" sz="600" b="0" i="0" baseline="0">
              <a:solidFill>
                <a:schemeClr val="dk1"/>
              </a:solidFill>
              <a:effectLst/>
              <a:latin typeface="+mn-lt"/>
              <a:ea typeface="+mn-ea"/>
              <a:cs typeface="+mn-cs"/>
            </a:rPr>
            <a:t>年度および４年度には主に広域ごみ処理施設の本体整備に係る地方債借入開始による組合等負担等見込額の増加により増加に転じた</a:t>
          </a:r>
          <a:r>
            <a:rPr kumimoji="1" lang="ja-JP" altLang="en-US" sz="600" b="0" i="0" baseline="0">
              <a:solidFill>
                <a:schemeClr val="dk1"/>
              </a:solidFill>
              <a:effectLst/>
              <a:latin typeface="+mn-lt"/>
              <a:ea typeface="+mn-ea"/>
              <a:cs typeface="+mn-cs"/>
            </a:rPr>
            <a:t>が、令和５年度は起債残高や公営企業会計等繰入見込額の減少等により減少に転じている。</a:t>
          </a:r>
          <a:endParaRPr lang="ja-JP" altLang="ja-JP" sz="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福井県小浜市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　小学校の建設や国体に向けた施設改修等大型のハード事業が続き、さらに台風被害による災害復旧への対応もあったことから、事業費のピークであった平成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年度までは財政調整基金や特定目的基金の教育施設整備基金、スポーツ振興基金等で多額の取り崩しを行った結果、残高が減少していた。また、平成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年度から</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までは公債費の償還や繰上償還実施に伴う財源として減債基金を取り崩したことも残高減少の要因になっていた。令和元年度以降は小学校建設事業等が完了したことに伴い、財政調整基金への積み立てを行ったこと、普通交付税の追加交付分や土地売却益等を減債基金へ積み立てたこと、森林環境譲与税創設や新型コロナウイルスに係る利子補給制度の開始により新たな特定目的基金を設置したことから残高が増え、基金残高は令和</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年度の</a:t>
          </a:r>
          <a:r>
            <a:rPr kumimoji="1" lang="en-US" altLang="ja-JP" sz="1200">
              <a:solidFill>
                <a:schemeClr val="dk1"/>
              </a:solidFill>
              <a:effectLst/>
              <a:latin typeface="+mn-lt"/>
              <a:ea typeface="+mn-ea"/>
              <a:cs typeface="+mn-cs"/>
            </a:rPr>
            <a:t>3,192</a:t>
          </a:r>
          <a:r>
            <a:rPr kumimoji="1" lang="ja-JP" altLang="ja-JP" sz="1200">
              <a:solidFill>
                <a:schemeClr val="dk1"/>
              </a:solidFill>
              <a:effectLst/>
              <a:latin typeface="+mn-lt"/>
              <a:ea typeface="+mn-ea"/>
              <a:cs typeface="+mn-cs"/>
            </a:rPr>
            <a:t>百万円から令和</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年度末には</a:t>
          </a:r>
          <a:r>
            <a:rPr kumimoji="1" lang="en-US" altLang="ja-JP" sz="1200">
              <a:solidFill>
                <a:schemeClr val="dk1"/>
              </a:solidFill>
              <a:effectLst/>
              <a:latin typeface="+mn-lt"/>
              <a:ea typeface="+mn-ea"/>
              <a:cs typeface="+mn-cs"/>
            </a:rPr>
            <a:t>3,596</a:t>
          </a:r>
          <a:r>
            <a:rPr kumimoji="1" lang="ja-JP" altLang="ja-JP" sz="1200">
              <a:solidFill>
                <a:schemeClr val="dk1"/>
              </a:solidFill>
              <a:effectLst/>
              <a:latin typeface="+mn-lt"/>
              <a:ea typeface="+mn-ea"/>
              <a:cs typeface="+mn-cs"/>
            </a:rPr>
            <a:t>百万円へと</a:t>
          </a:r>
          <a:r>
            <a:rPr kumimoji="1" lang="en-US" altLang="ja-JP" sz="1200">
              <a:solidFill>
                <a:schemeClr val="dk1"/>
              </a:solidFill>
              <a:effectLst/>
              <a:latin typeface="+mn-lt"/>
              <a:ea typeface="+mn-ea"/>
              <a:cs typeface="+mn-cs"/>
            </a:rPr>
            <a:t>404</a:t>
          </a:r>
          <a:r>
            <a:rPr kumimoji="1" lang="ja-JP" altLang="ja-JP" sz="1200">
              <a:solidFill>
                <a:schemeClr val="dk1"/>
              </a:solidFill>
              <a:effectLst/>
              <a:latin typeface="+mn-lt"/>
              <a:ea typeface="+mn-ea"/>
              <a:cs typeface="+mn-cs"/>
            </a:rPr>
            <a:t>百万円増加した。</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新・健康管理センターの建替えや広域ごみ焼却施設整備など</a:t>
          </a:r>
          <a:r>
            <a:rPr kumimoji="1" lang="ja-JP" altLang="ja-JP" sz="1200">
              <a:solidFill>
                <a:schemeClr val="dk1"/>
              </a:solidFill>
              <a:effectLst/>
              <a:latin typeface="+mn-lt"/>
              <a:ea typeface="+mn-ea"/>
              <a:cs typeface="+mn-cs"/>
            </a:rPr>
            <a:t>の大型事業については一旦終了したものの、広域斎場の整備</a:t>
          </a:r>
          <a:r>
            <a:rPr kumimoji="1" lang="ja-JP" altLang="en-US" sz="1200">
              <a:solidFill>
                <a:schemeClr val="dk1"/>
              </a:solidFill>
              <a:effectLst/>
              <a:latin typeface="+mn-lt"/>
              <a:ea typeface="+mn-ea"/>
              <a:cs typeface="+mn-cs"/>
            </a:rPr>
            <a:t>や県営産業団地の造成</a:t>
          </a:r>
          <a:r>
            <a:rPr kumimoji="1" lang="ja-JP" altLang="ja-JP" sz="1200">
              <a:solidFill>
                <a:schemeClr val="dk1"/>
              </a:solidFill>
              <a:effectLst/>
              <a:latin typeface="+mn-lt"/>
              <a:ea typeface="+mn-ea"/>
              <a:cs typeface="+mn-cs"/>
            </a:rPr>
            <a:t>といった大規模な投資的事業が控えている。決算の状況を踏まえながら今後の財政需要に対応するために各基金に可能な限り積み立てを行うとともに、不測の事態には機動的に対応するために基金を活用していく。</a:t>
          </a:r>
          <a:endParaRPr lang="ja-JP" altLang="ja-JP" sz="16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駐車場整備基金：駐車場の機器更新、大規模修繕など施設の整備を実施し、安定した市営駐車場の管理運営を行う。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環境衛生施設整備基金：快適で住みよい社会基盤の実現をめざし、一般廃棄物処理施設および火葬場の建設、修繕など施設の整備を図る。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駐車場整備基金：将来的な機器更新や大規模修繕に備えた、計画的な積立により増加した。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森林環境譲与税基金：森林環境譲与税の交付額が増額となったことにより増加した。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活性化基金：魅力あふれる地域社会を実現するための事業実施のため、取崩しを行い減少した。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環境衛生施設整備基金：広域火葬場の整備に備え、決算状況を踏まえ可能な限り積み立てを行う。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駐車場整備基金：機器更新や大規模修繕に備え、計画的に積み立てを行う。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小学校の建設や国体施設改修工事、台風被害による災害復旧、国体開催など大型の事業が続いたことから取り崩しが続いていた。大型事業のピークを越えた令和元年度以降は取崩額以上の積み立てを行っており、令和３年度から令和５年度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百万円増加した。令和５年度末残高は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災害による多額の財政需要が発生することが増え、新型コロナウイルス感染症対策などの不測の事態にも機動的に対応できるよう財政調整基金へ一定割合の積み立てを行う必要性が高まっている。また、本市では広域斎場の整備や県営産業団地の造成も控えていることから広域事務組合への負担金のほか、県への負担金等も増加する見込みである。決算状況を踏まえ可能な限り積み立てを行い、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年度にかけて、繰上償還の財源とするために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百万円まで減少していたが、普通交付税で追加交付された臨時財政対策債償還基金費や土地の売却益等を積み立てることにより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百万円の増となり、令和５年度残高は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地方債の償還は令和４年度がピークで、以降、減少していく見込みであるが、高利率の地方債の繰上償還実施時の財源とするため、今後も土地の売却益等があった場合に可能な限り積み立てを行う。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441406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17788340</v>
      </c>
      <c r="BO4" s="415"/>
      <c r="BP4" s="415"/>
      <c r="BQ4" s="415"/>
      <c r="BR4" s="415"/>
      <c r="BS4" s="415"/>
      <c r="BT4" s="415"/>
      <c r="BU4" s="416"/>
      <c r="BV4" s="414">
        <v>18607044</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6.1</v>
      </c>
      <c r="CU4" s="589"/>
      <c r="CV4" s="589"/>
      <c r="CW4" s="589"/>
      <c r="CX4" s="589"/>
      <c r="CY4" s="589"/>
      <c r="CZ4" s="589"/>
      <c r="DA4" s="590"/>
      <c r="DB4" s="588">
        <v>6.5</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17179642</v>
      </c>
      <c r="BO5" s="420"/>
      <c r="BP5" s="420"/>
      <c r="BQ5" s="420"/>
      <c r="BR5" s="420"/>
      <c r="BS5" s="420"/>
      <c r="BT5" s="420"/>
      <c r="BU5" s="421"/>
      <c r="BV5" s="419">
        <v>17892522</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98.9</v>
      </c>
      <c r="CU5" s="390"/>
      <c r="CV5" s="390"/>
      <c r="CW5" s="390"/>
      <c r="CX5" s="390"/>
      <c r="CY5" s="390"/>
      <c r="CZ5" s="390"/>
      <c r="DA5" s="391"/>
      <c r="DB5" s="389">
        <v>94.9</v>
      </c>
      <c r="DC5" s="390"/>
      <c r="DD5" s="390"/>
      <c r="DE5" s="390"/>
      <c r="DF5" s="390"/>
      <c r="DG5" s="390"/>
      <c r="DH5" s="390"/>
      <c r="DI5" s="391"/>
    </row>
    <row r="6" spans="1:119" ht="18.75" customHeight="1" x14ac:dyDescent="0.2">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608698</v>
      </c>
      <c r="BO6" s="420"/>
      <c r="BP6" s="420"/>
      <c r="BQ6" s="420"/>
      <c r="BR6" s="420"/>
      <c r="BS6" s="420"/>
      <c r="BT6" s="420"/>
      <c r="BU6" s="421"/>
      <c r="BV6" s="419">
        <v>714522</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99.5</v>
      </c>
      <c r="CU6" s="563"/>
      <c r="CV6" s="563"/>
      <c r="CW6" s="563"/>
      <c r="CX6" s="563"/>
      <c r="CY6" s="563"/>
      <c r="CZ6" s="563"/>
      <c r="DA6" s="564"/>
      <c r="DB6" s="562">
        <v>96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41785</v>
      </c>
      <c r="BO7" s="420"/>
      <c r="BP7" s="420"/>
      <c r="BQ7" s="420"/>
      <c r="BR7" s="420"/>
      <c r="BS7" s="420"/>
      <c r="BT7" s="420"/>
      <c r="BU7" s="421"/>
      <c r="BV7" s="419">
        <v>89171</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9363428</v>
      </c>
      <c r="CU7" s="420"/>
      <c r="CV7" s="420"/>
      <c r="CW7" s="420"/>
      <c r="CX7" s="420"/>
      <c r="CY7" s="420"/>
      <c r="CZ7" s="420"/>
      <c r="DA7" s="421"/>
      <c r="DB7" s="419">
        <v>9614852</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104</v>
      </c>
      <c r="AV8" s="467"/>
      <c r="AW8" s="467"/>
      <c r="AX8" s="467"/>
      <c r="AY8" s="399" t="s">
        <v>105</v>
      </c>
      <c r="AZ8" s="400"/>
      <c r="BA8" s="400"/>
      <c r="BB8" s="400"/>
      <c r="BC8" s="400"/>
      <c r="BD8" s="400"/>
      <c r="BE8" s="400"/>
      <c r="BF8" s="400"/>
      <c r="BG8" s="400"/>
      <c r="BH8" s="400"/>
      <c r="BI8" s="400"/>
      <c r="BJ8" s="400"/>
      <c r="BK8" s="400"/>
      <c r="BL8" s="400"/>
      <c r="BM8" s="401"/>
      <c r="BN8" s="419">
        <v>566913</v>
      </c>
      <c r="BO8" s="420"/>
      <c r="BP8" s="420"/>
      <c r="BQ8" s="420"/>
      <c r="BR8" s="420"/>
      <c r="BS8" s="420"/>
      <c r="BT8" s="420"/>
      <c r="BU8" s="421"/>
      <c r="BV8" s="419">
        <v>625351</v>
      </c>
      <c r="BW8" s="420"/>
      <c r="BX8" s="420"/>
      <c r="BY8" s="420"/>
      <c r="BZ8" s="420"/>
      <c r="CA8" s="420"/>
      <c r="CB8" s="420"/>
      <c r="CC8" s="421"/>
      <c r="CD8" s="428" t="s">
        <v>106</v>
      </c>
      <c r="CE8" s="373"/>
      <c r="CF8" s="373"/>
      <c r="CG8" s="373"/>
      <c r="CH8" s="373"/>
      <c r="CI8" s="373"/>
      <c r="CJ8" s="373"/>
      <c r="CK8" s="373"/>
      <c r="CL8" s="373"/>
      <c r="CM8" s="373"/>
      <c r="CN8" s="373"/>
      <c r="CO8" s="373"/>
      <c r="CP8" s="373"/>
      <c r="CQ8" s="373"/>
      <c r="CR8" s="373"/>
      <c r="CS8" s="429"/>
      <c r="CT8" s="522">
        <v>0.42</v>
      </c>
      <c r="CU8" s="523"/>
      <c r="CV8" s="523"/>
      <c r="CW8" s="523"/>
      <c r="CX8" s="523"/>
      <c r="CY8" s="523"/>
      <c r="CZ8" s="523"/>
      <c r="DA8" s="524"/>
      <c r="DB8" s="522">
        <v>0.42</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2"/>
      <c r="L9" s="553" t="s">
        <v>108</v>
      </c>
      <c r="M9" s="554"/>
      <c r="N9" s="554"/>
      <c r="O9" s="554"/>
      <c r="P9" s="554"/>
      <c r="Q9" s="555"/>
      <c r="R9" s="556">
        <v>28991</v>
      </c>
      <c r="S9" s="557"/>
      <c r="T9" s="557"/>
      <c r="U9" s="557"/>
      <c r="V9" s="558"/>
      <c r="W9" s="488" t="s">
        <v>109</v>
      </c>
      <c r="X9" s="489"/>
      <c r="Y9" s="489"/>
      <c r="Z9" s="489"/>
      <c r="AA9" s="489"/>
      <c r="AB9" s="489"/>
      <c r="AC9" s="489"/>
      <c r="AD9" s="489"/>
      <c r="AE9" s="489"/>
      <c r="AF9" s="489"/>
      <c r="AG9" s="489"/>
      <c r="AH9" s="489"/>
      <c r="AI9" s="489"/>
      <c r="AJ9" s="489"/>
      <c r="AK9" s="489"/>
      <c r="AL9" s="559"/>
      <c r="AM9" s="478" t="s">
        <v>110</v>
      </c>
      <c r="AN9" s="393"/>
      <c r="AO9" s="393"/>
      <c r="AP9" s="393"/>
      <c r="AQ9" s="393"/>
      <c r="AR9" s="393"/>
      <c r="AS9" s="393"/>
      <c r="AT9" s="394"/>
      <c r="AU9" s="466" t="s">
        <v>90</v>
      </c>
      <c r="AV9" s="467"/>
      <c r="AW9" s="467"/>
      <c r="AX9" s="467"/>
      <c r="AY9" s="399" t="s">
        <v>111</v>
      </c>
      <c r="AZ9" s="400"/>
      <c r="BA9" s="400"/>
      <c r="BB9" s="400"/>
      <c r="BC9" s="400"/>
      <c r="BD9" s="400"/>
      <c r="BE9" s="400"/>
      <c r="BF9" s="400"/>
      <c r="BG9" s="400"/>
      <c r="BH9" s="400"/>
      <c r="BI9" s="400"/>
      <c r="BJ9" s="400"/>
      <c r="BK9" s="400"/>
      <c r="BL9" s="400"/>
      <c r="BM9" s="401"/>
      <c r="BN9" s="419">
        <v>-58438</v>
      </c>
      <c r="BO9" s="420"/>
      <c r="BP9" s="420"/>
      <c r="BQ9" s="420"/>
      <c r="BR9" s="420"/>
      <c r="BS9" s="420"/>
      <c r="BT9" s="420"/>
      <c r="BU9" s="421"/>
      <c r="BV9" s="419">
        <v>-148764</v>
      </c>
      <c r="BW9" s="420"/>
      <c r="BX9" s="420"/>
      <c r="BY9" s="420"/>
      <c r="BZ9" s="420"/>
      <c r="CA9" s="420"/>
      <c r="CB9" s="420"/>
      <c r="CC9" s="421"/>
      <c r="CD9" s="428" t="s">
        <v>112</v>
      </c>
      <c r="CE9" s="373"/>
      <c r="CF9" s="373"/>
      <c r="CG9" s="373"/>
      <c r="CH9" s="373"/>
      <c r="CI9" s="373"/>
      <c r="CJ9" s="373"/>
      <c r="CK9" s="373"/>
      <c r="CL9" s="373"/>
      <c r="CM9" s="373"/>
      <c r="CN9" s="373"/>
      <c r="CO9" s="373"/>
      <c r="CP9" s="373"/>
      <c r="CQ9" s="373"/>
      <c r="CR9" s="373"/>
      <c r="CS9" s="429"/>
      <c r="CT9" s="389">
        <v>11.9</v>
      </c>
      <c r="CU9" s="390"/>
      <c r="CV9" s="390"/>
      <c r="CW9" s="390"/>
      <c r="CX9" s="390"/>
      <c r="CY9" s="390"/>
      <c r="CZ9" s="390"/>
      <c r="DA9" s="391"/>
      <c r="DB9" s="389">
        <v>12.9</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113</v>
      </c>
      <c r="M10" s="393"/>
      <c r="N10" s="393"/>
      <c r="O10" s="393"/>
      <c r="P10" s="393"/>
      <c r="Q10" s="394"/>
      <c r="R10" s="395">
        <v>29670</v>
      </c>
      <c r="S10" s="396"/>
      <c r="T10" s="396"/>
      <c r="U10" s="396"/>
      <c r="V10" s="398"/>
      <c r="W10" s="560"/>
      <c r="X10" s="370"/>
      <c r="Y10" s="370"/>
      <c r="Z10" s="370"/>
      <c r="AA10" s="370"/>
      <c r="AB10" s="370"/>
      <c r="AC10" s="370"/>
      <c r="AD10" s="370"/>
      <c r="AE10" s="370"/>
      <c r="AF10" s="370"/>
      <c r="AG10" s="370"/>
      <c r="AH10" s="370"/>
      <c r="AI10" s="370"/>
      <c r="AJ10" s="370"/>
      <c r="AK10" s="370"/>
      <c r="AL10" s="561"/>
      <c r="AM10" s="478" t="s">
        <v>114</v>
      </c>
      <c r="AN10" s="393"/>
      <c r="AO10" s="393"/>
      <c r="AP10" s="393"/>
      <c r="AQ10" s="393"/>
      <c r="AR10" s="393"/>
      <c r="AS10" s="393"/>
      <c r="AT10" s="394"/>
      <c r="AU10" s="466" t="s">
        <v>90</v>
      </c>
      <c r="AV10" s="467"/>
      <c r="AW10" s="467"/>
      <c r="AX10" s="467"/>
      <c r="AY10" s="399" t="s">
        <v>115</v>
      </c>
      <c r="AZ10" s="400"/>
      <c r="BA10" s="400"/>
      <c r="BB10" s="400"/>
      <c r="BC10" s="400"/>
      <c r="BD10" s="400"/>
      <c r="BE10" s="400"/>
      <c r="BF10" s="400"/>
      <c r="BG10" s="400"/>
      <c r="BH10" s="400"/>
      <c r="BI10" s="400"/>
      <c r="BJ10" s="400"/>
      <c r="BK10" s="400"/>
      <c r="BL10" s="400"/>
      <c r="BM10" s="401"/>
      <c r="BN10" s="419">
        <v>345043</v>
      </c>
      <c r="BO10" s="420"/>
      <c r="BP10" s="420"/>
      <c r="BQ10" s="420"/>
      <c r="BR10" s="420"/>
      <c r="BS10" s="420"/>
      <c r="BT10" s="420"/>
      <c r="BU10" s="421"/>
      <c r="BV10" s="419">
        <v>494047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104</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27974</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104</v>
      </c>
      <c r="AV12" s="467"/>
      <c r="AW12" s="467"/>
      <c r="AX12" s="467"/>
      <c r="AY12" s="399" t="s">
        <v>128</v>
      </c>
      <c r="AZ12" s="400"/>
      <c r="BA12" s="400"/>
      <c r="BB12" s="400"/>
      <c r="BC12" s="400"/>
      <c r="BD12" s="400"/>
      <c r="BE12" s="400"/>
      <c r="BF12" s="400"/>
      <c r="BG12" s="400"/>
      <c r="BH12" s="400"/>
      <c r="BI12" s="400"/>
      <c r="BJ12" s="400"/>
      <c r="BK12" s="400"/>
      <c r="BL12" s="400"/>
      <c r="BM12" s="401"/>
      <c r="BN12" s="419">
        <v>293425</v>
      </c>
      <c r="BO12" s="420"/>
      <c r="BP12" s="420"/>
      <c r="BQ12" s="420"/>
      <c r="BR12" s="420"/>
      <c r="BS12" s="420"/>
      <c r="BT12" s="420"/>
      <c r="BU12" s="421"/>
      <c r="BV12" s="419">
        <v>285715</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130</v>
      </c>
      <c r="N13" s="510"/>
      <c r="O13" s="510"/>
      <c r="P13" s="510"/>
      <c r="Q13" s="511"/>
      <c r="R13" s="512">
        <v>27512</v>
      </c>
      <c r="S13" s="513"/>
      <c r="T13" s="513"/>
      <c r="U13" s="513"/>
      <c r="V13" s="514"/>
      <c r="W13" s="500" t="s">
        <v>131</v>
      </c>
      <c r="X13" s="442"/>
      <c r="Y13" s="442"/>
      <c r="Z13" s="442"/>
      <c r="AA13" s="442"/>
      <c r="AB13" s="443"/>
      <c r="AC13" s="395">
        <v>567</v>
      </c>
      <c r="AD13" s="396"/>
      <c r="AE13" s="396"/>
      <c r="AF13" s="396"/>
      <c r="AG13" s="397"/>
      <c r="AH13" s="395">
        <v>637</v>
      </c>
      <c r="AI13" s="396"/>
      <c r="AJ13" s="396"/>
      <c r="AK13" s="396"/>
      <c r="AL13" s="398"/>
      <c r="AM13" s="478" t="s">
        <v>132</v>
      </c>
      <c r="AN13" s="393"/>
      <c r="AO13" s="393"/>
      <c r="AP13" s="393"/>
      <c r="AQ13" s="393"/>
      <c r="AR13" s="393"/>
      <c r="AS13" s="393"/>
      <c r="AT13" s="394"/>
      <c r="AU13" s="466" t="s">
        <v>104</v>
      </c>
      <c r="AV13" s="467"/>
      <c r="AW13" s="467"/>
      <c r="AX13" s="467"/>
      <c r="AY13" s="399" t="s">
        <v>133</v>
      </c>
      <c r="AZ13" s="400"/>
      <c r="BA13" s="400"/>
      <c r="BB13" s="400"/>
      <c r="BC13" s="400"/>
      <c r="BD13" s="400"/>
      <c r="BE13" s="400"/>
      <c r="BF13" s="400"/>
      <c r="BG13" s="400"/>
      <c r="BH13" s="400"/>
      <c r="BI13" s="400"/>
      <c r="BJ13" s="400"/>
      <c r="BK13" s="400"/>
      <c r="BL13" s="400"/>
      <c r="BM13" s="401"/>
      <c r="BN13" s="419">
        <v>-6820</v>
      </c>
      <c r="BO13" s="420"/>
      <c r="BP13" s="420"/>
      <c r="BQ13" s="420"/>
      <c r="BR13" s="420"/>
      <c r="BS13" s="420"/>
      <c r="BT13" s="420"/>
      <c r="BU13" s="421"/>
      <c r="BV13" s="419">
        <v>59568</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11.3</v>
      </c>
      <c r="CU13" s="390"/>
      <c r="CV13" s="390"/>
      <c r="CW13" s="390"/>
      <c r="CX13" s="390"/>
      <c r="CY13" s="390"/>
      <c r="CZ13" s="390"/>
      <c r="DA13" s="391"/>
      <c r="DB13" s="389">
        <v>11.1</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135</v>
      </c>
      <c r="M14" s="546"/>
      <c r="N14" s="546"/>
      <c r="O14" s="546"/>
      <c r="P14" s="546"/>
      <c r="Q14" s="547"/>
      <c r="R14" s="512">
        <v>28317</v>
      </c>
      <c r="S14" s="513"/>
      <c r="T14" s="513"/>
      <c r="U14" s="513"/>
      <c r="V14" s="514"/>
      <c r="W14" s="515"/>
      <c r="X14" s="445"/>
      <c r="Y14" s="445"/>
      <c r="Z14" s="445"/>
      <c r="AA14" s="445"/>
      <c r="AB14" s="446"/>
      <c r="AC14" s="505">
        <v>4.0999999999999996</v>
      </c>
      <c r="AD14" s="506"/>
      <c r="AE14" s="506"/>
      <c r="AF14" s="506"/>
      <c r="AG14" s="507"/>
      <c r="AH14" s="505">
        <v>4.2</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v>94</v>
      </c>
      <c r="CU14" s="517"/>
      <c r="CV14" s="517"/>
      <c r="CW14" s="517"/>
      <c r="CX14" s="517"/>
      <c r="CY14" s="517"/>
      <c r="CZ14" s="517"/>
      <c r="DA14" s="518"/>
      <c r="DB14" s="516">
        <v>105.8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130</v>
      </c>
      <c r="N15" s="510"/>
      <c r="O15" s="510"/>
      <c r="P15" s="510"/>
      <c r="Q15" s="511"/>
      <c r="R15" s="512">
        <v>27936</v>
      </c>
      <c r="S15" s="513"/>
      <c r="T15" s="513"/>
      <c r="U15" s="513"/>
      <c r="V15" s="514"/>
      <c r="W15" s="500" t="s">
        <v>137</v>
      </c>
      <c r="X15" s="442"/>
      <c r="Y15" s="442"/>
      <c r="Z15" s="442"/>
      <c r="AA15" s="442"/>
      <c r="AB15" s="443"/>
      <c r="AC15" s="395">
        <v>3786</v>
      </c>
      <c r="AD15" s="396"/>
      <c r="AE15" s="396"/>
      <c r="AF15" s="396"/>
      <c r="AG15" s="397"/>
      <c r="AH15" s="395">
        <v>4332</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3677842</v>
      </c>
      <c r="BO15" s="415"/>
      <c r="BP15" s="415"/>
      <c r="BQ15" s="415"/>
      <c r="BR15" s="415"/>
      <c r="BS15" s="415"/>
      <c r="BT15" s="415"/>
      <c r="BU15" s="416"/>
      <c r="BV15" s="414">
        <v>3617082</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27.3</v>
      </c>
      <c r="AD16" s="506"/>
      <c r="AE16" s="506"/>
      <c r="AF16" s="506"/>
      <c r="AG16" s="507"/>
      <c r="AH16" s="505">
        <v>28.6</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8381259</v>
      </c>
      <c r="BO16" s="420"/>
      <c r="BP16" s="420"/>
      <c r="BQ16" s="420"/>
      <c r="BR16" s="420"/>
      <c r="BS16" s="420"/>
      <c r="BT16" s="420"/>
      <c r="BU16" s="421"/>
      <c r="BV16" s="419">
        <v>8416993</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9494</v>
      </c>
      <c r="AD17" s="396"/>
      <c r="AE17" s="396"/>
      <c r="AF17" s="396"/>
      <c r="AG17" s="397"/>
      <c r="AH17" s="395">
        <v>10174</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4607354</v>
      </c>
      <c r="BO17" s="420"/>
      <c r="BP17" s="420"/>
      <c r="BQ17" s="420"/>
      <c r="BR17" s="420"/>
      <c r="BS17" s="420"/>
      <c r="BT17" s="420"/>
      <c r="BU17" s="421"/>
      <c r="BV17" s="419">
        <v>4542840</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147</v>
      </c>
      <c r="C18" s="472"/>
      <c r="D18" s="472"/>
      <c r="E18" s="473"/>
      <c r="F18" s="473"/>
      <c r="G18" s="473"/>
      <c r="H18" s="473"/>
      <c r="I18" s="473"/>
      <c r="J18" s="473"/>
      <c r="K18" s="473"/>
      <c r="L18" s="474">
        <v>233.11</v>
      </c>
      <c r="M18" s="474"/>
      <c r="N18" s="474"/>
      <c r="O18" s="474"/>
      <c r="P18" s="474"/>
      <c r="Q18" s="474"/>
      <c r="R18" s="475"/>
      <c r="S18" s="475"/>
      <c r="T18" s="475"/>
      <c r="U18" s="475"/>
      <c r="V18" s="476"/>
      <c r="W18" s="490"/>
      <c r="X18" s="491"/>
      <c r="Y18" s="491"/>
      <c r="Z18" s="491"/>
      <c r="AA18" s="491"/>
      <c r="AB18" s="501"/>
      <c r="AC18" s="383">
        <v>68.599999999999994</v>
      </c>
      <c r="AD18" s="384"/>
      <c r="AE18" s="384"/>
      <c r="AF18" s="384"/>
      <c r="AG18" s="477"/>
      <c r="AH18" s="383">
        <v>67.2</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9369060</v>
      </c>
      <c r="BO18" s="420"/>
      <c r="BP18" s="420"/>
      <c r="BQ18" s="420"/>
      <c r="BR18" s="420"/>
      <c r="BS18" s="420"/>
      <c r="BT18" s="420"/>
      <c r="BU18" s="421"/>
      <c r="BV18" s="419">
        <v>9221427</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149</v>
      </c>
      <c r="C19" s="472"/>
      <c r="D19" s="472"/>
      <c r="E19" s="473"/>
      <c r="F19" s="473"/>
      <c r="G19" s="473"/>
      <c r="H19" s="473"/>
      <c r="I19" s="473"/>
      <c r="J19" s="473"/>
      <c r="K19" s="473"/>
      <c r="L19" s="479">
        <v>124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12654382</v>
      </c>
      <c r="BO19" s="420"/>
      <c r="BP19" s="420"/>
      <c r="BQ19" s="420"/>
      <c r="BR19" s="420"/>
      <c r="BS19" s="420"/>
      <c r="BT19" s="420"/>
      <c r="BU19" s="421"/>
      <c r="BV19" s="419">
        <v>13026143</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151</v>
      </c>
      <c r="C20" s="472"/>
      <c r="D20" s="472"/>
      <c r="E20" s="473"/>
      <c r="F20" s="473"/>
      <c r="G20" s="473"/>
      <c r="H20" s="473"/>
      <c r="I20" s="473"/>
      <c r="J20" s="473"/>
      <c r="K20" s="473"/>
      <c r="L20" s="479">
        <v>12082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14339297</v>
      </c>
      <c r="BO22" s="415"/>
      <c r="BP22" s="415"/>
      <c r="BQ22" s="415"/>
      <c r="BR22" s="415"/>
      <c r="BS22" s="415"/>
      <c r="BT22" s="415"/>
      <c r="BU22" s="416"/>
      <c r="BV22" s="414">
        <v>15084365</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12779921</v>
      </c>
      <c r="BO23" s="420"/>
      <c r="BP23" s="420"/>
      <c r="BQ23" s="420"/>
      <c r="BR23" s="420"/>
      <c r="BS23" s="420"/>
      <c r="BT23" s="420"/>
      <c r="BU23" s="421"/>
      <c r="BV23" s="419">
        <v>13576971</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161</v>
      </c>
      <c r="F24" s="393"/>
      <c r="G24" s="393"/>
      <c r="H24" s="393"/>
      <c r="I24" s="393"/>
      <c r="J24" s="393"/>
      <c r="K24" s="394"/>
      <c r="L24" s="395">
        <v>1</v>
      </c>
      <c r="M24" s="396"/>
      <c r="N24" s="396"/>
      <c r="O24" s="396"/>
      <c r="P24" s="397"/>
      <c r="Q24" s="395">
        <v>8500</v>
      </c>
      <c r="R24" s="396"/>
      <c r="S24" s="396"/>
      <c r="T24" s="396"/>
      <c r="U24" s="396"/>
      <c r="V24" s="397"/>
      <c r="W24" s="454"/>
      <c r="X24" s="436"/>
      <c r="Y24" s="437"/>
      <c r="Z24" s="392" t="s">
        <v>162</v>
      </c>
      <c r="AA24" s="393"/>
      <c r="AB24" s="393"/>
      <c r="AC24" s="393"/>
      <c r="AD24" s="393"/>
      <c r="AE24" s="393"/>
      <c r="AF24" s="393"/>
      <c r="AG24" s="394"/>
      <c r="AH24" s="395">
        <v>255</v>
      </c>
      <c r="AI24" s="396"/>
      <c r="AJ24" s="396"/>
      <c r="AK24" s="396"/>
      <c r="AL24" s="397"/>
      <c r="AM24" s="395">
        <v>779790</v>
      </c>
      <c r="AN24" s="396"/>
      <c r="AO24" s="396"/>
      <c r="AP24" s="396"/>
      <c r="AQ24" s="396"/>
      <c r="AR24" s="397"/>
      <c r="AS24" s="395">
        <v>3058</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9349235</v>
      </c>
      <c r="BO24" s="420"/>
      <c r="BP24" s="420"/>
      <c r="BQ24" s="420"/>
      <c r="BR24" s="420"/>
      <c r="BS24" s="420"/>
      <c r="BT24" s="420"/>
      <c r="BU24" s="421"/>
      <c r="BV24" s="419">
        <v>9639680</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164</v>
      </c>
      <c r="F25" s="393"/>
      <c r="G25" s="393"/>
      <c r="H25" s="393"/>
      <c r="I25" s="393"/>
      <c r="J25" s="393"/>
      <c r="K25" s="394"/>
      <c r="L25" s="395">
        <v>1</v>
      </c>
      <c r="M25" s="396"/>
      <c r="N25" s="396"/>
      <c r="O25" s="396"/>
      <c r="P25" s="397"/>
      <c r="Q25" s="395">
        <v>7100</v>
      </c>
      <c r="R25" s="396"/>
      <c r="S25" s="396"/>
      <c r="T25" s="396"/>
      <c r="U25" s="396"/>
      <c r="V25" s="397"/>
      <c r="W25" s="454"/>
      <c r="X25" s="436"/>
      <c r="Y25" s="43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1255863</v>
      </c>
      <c r="BO25" s="415"/>
      <c r="BP25" s="415"/>
      <c r="BQ25" s="415"/>
      <c r="BR25" s="415"/>
      <c r="BS25" s="415"/>
      <c r="BT25" s="415"/>
      <c r="BU25" s="416"/>
      <c r="BV25" s="414">
        <v>1509073</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167</v>
      </c>
      <c r="F26" s="393"/>
      <c r="G26" s="393"/>
      <c r="H26" s="393"/>
      <c r="I26" s="393"/>
      <c r="J26" s="393"/>
      <c r="K26" s="394"/>
      <c r="L26" s="395">
        <v>1</v>
      </c>
      <c r="M26" s="396"/>
      <c r="N26" s="396"/>
      <c r="O26" s="396"/>
      <c r="P26" s="397"/>
      <c r="Q26" s="395">
        <v>6300</v>
      </c>
      <c r="R26" s="396"/>
      <c r="S26" s="396"/>
      <c r="T26" s="396"/>
      <c r="U26" s="396"/>
      <c r="V26" s="397"/>
      <c r="W26" s="454"/>
      <c r="X26" s="436"/>
      <c r="Y26" s="437"/>
      <c r="Z26" s="392" t="s">
        <v>168</v>
      </c>
      <c r="AA26" s="430"/>
      <c r="AB26" s="430"/>
      <c r="AC26" s="430"/>
      <c r="AD26" s="430"/>
      <c r="AE26" s="430"/>
      <c r="AF26" s="430"/>
      <c r="AG26" s="431"/>
      <c r="AH26" s="395">
        <v>1</v>
      </c>
      <c r="AI26" s="396"/>
      <c r="AJ26" s="396"/>
      <c r="AK26" s="396"/>
      <c r="AL26" s="397"/>
      <c r="AM26" s="395" t="s">
        <v>169</v>
      </c>
      <c r="AN26" s="396"/>
      <c r="AO26" s="396"/>
      <c r="AP26" s="396"/>
      <c r="AQ26" s="396"/>
      <c r="AR26" s="397"/>
      <c r="AS26" s="395" t="s">
        <v>169</v>
      </c>
      <c r="AT26" s="396"/>
      <c r="AU26" s="396"/>
      <c r="AV26" s="396"/>
      <c r="AW26" s="396"/>
      <c r="AX26" s="398"/>
      <c r="AY26" s="428" t="s">
        <v>170</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171</v>
      </c>
      <c r="F27" s="393"/>
      <c r="G27" s="393"/>
      <c r="H27" s="393"/>
      <c r="I27" s="393"/>
      <c r="J27" s="393"/>
      <c r="K27" s="394"/>
      <c r="L27" s="395">
        <v>1</v>
      </c>
      <c r="M27" s="396"/>
      <c r="N27" s="396"/>
      <c r="O27" s="396"/>
      <c r="P27" s="397"/>
      <c r="Q27" s="395">
        <v>4400</v>
      </c>
      <c r="R27" s="396"/>
      <c r="S27" s="396"/>
      <c r="T27" s="396"/>
      <c r="U27" s="396"/>
      <c r="V27" s="397"/>
      <c r="W27" s="454"/>
      <c r="X27" s="436"/>
      <c r="Y27" s="437"/>
      <c r="Z27" s="392" t="s">
        <v>172</v>
      </c>
      <c r="AA27" s="393"/>
      <c r="AB27" s="393"/>
      <c r="AC27" s="393"/>
      <c r="AD27" s="393"/>
      <c r="AE27" s="393"/>
      <c r="AF27" s="393"/>
      <c r="AG27" s="394"/>
      <c r="AH27" s="395">
        <v>2</v>
      </c>
      <c r="AI27" s="396"/>
      <c r="AJ27" s="396"/>
      <c r="AK27" s="396"/>
      <c r="AL27" s="397"/>
      <c r="AM27" s="395" t="s">
        <v>169</v>
      </c>
      <c r="AN27" s="396"/>
      <c r="AO27" s="396"/>
      <c r="AP27" s="396"/>
      <c r="AQ27" s="396"/>
      <c r="AR27" s="397"/>
      <c r="AS27" s="395" t="s">
        <v>169</v>
      </c>
      <c r="AT27" s="396"/>
      <c r="AU27" s="396"/>
      <c r="AV27" s="396"/>
      <c r="AW27" s="396"/>
      <c r="AX27" s="398"/>
      <c r="AY27" s="425" t="s">
        <v>173</v>
      </c>
      <c r="AZ27" s="426"/>
      <c r="BA27" s="426"/>
      <c r="BB27" s="426"/>
      <c r="BC27" s="426"/>
      <c r="BD27" s="426"/>
      <c r="BE27" s="426"/>
      <c r="BF27" s="426"/>
      <c r="BG27" s="426"/>
      <c r="BH27" s="426"/>
      <c r="BI27" s="426"/>
      <c r="BJ27" s="426"/>
      <c r="BK27" s="426"/>
      <c r="BL27" s="426"/>
      <c r="BM27" s="427"/>
      <c r="BN27" s="422">
        <v>418838</v>
      </c>
      <c r="BO27" s="423"/>
      <c r="BP27" s="423"/>
      <c r="BQ27" s="423"/>
      <c r="BR27" s="423"/>
      <c r="BS27" s="423"/>
      <c r="BT27" s="423"/>
      <c r="BU27" s="424"/>
      <c r="BV27" s="422">
        <v>418823</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174</v>
      </c>
      <c r="F28" s="393"/>
      <c r="G28" s="393"/>
      <c r="H28" s="393"/>
      <c r="I28" s="393"/>
      <c r="J28" s="393"/>
      <c r="K28" s="394"/>
      <c r="L28" s="395">
        <v>1</v>
      </c>
      <c r="M28" s="396"/>
      <c r="N28" s="396"/>
      <c r="O28" s="396"/>
      <c r="P28" s="397"/>
      <c r="Q28" s="395">
        <v>3700</v>
      </c>
      <c r="R28" s="396"/>
      <c r="S28" s="396"/>
      <c r="T28" s="396"/>
      <c r="U28" s="396"/>
      <c r="V28" s="397"/>
      <c r="W28" s="454"/>
      <c r="X28" s="436"/>
      <c r="Y28" s="437"/>
      <c r="Z28" s="392" t="s">
        <v>175</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176</v>
      </c>
      <c r="AZ28" s="403"/>
      <c r="BA28" s="403"/>
      <c r="BB28" s="404"/>
      <c r="BC28" s="411" t="s">
        <v>46</v>
      </c>
      <c r="BD28" s="412"/>
      <c r="BE28" s="412"/>
      <c r="BF28" s="412"/>
      <c r="BG28" s="412"/>
      <c r="BH28" s="412"/>
      <c r="BI28" s="412"/>
      <c r="BJ28" s="412"/>
      <c r="BK28" s="412"/>
      <c r="BL28" s="412"/>
      <c r="BM28" s="413"/>
      <c r="BN28" s="414">
        <v>2334015</v>
      </c>
      <c r="BO28" s="415"/>
      <c r="BP28" s="415"/>
      <c r="BQ28" s="415"/>
      <c r="BR28" s="415"/>
      <c r="BS28" s="415"/>
      <c r="BT28" s="415"/>
      <c r="BU28" s="416"/>
      <c r="BV28" s="414">
        <v>2282397</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177</v>
      </c>
      <c r="F29" s="393"/>
      <c r="G29" s="393"/>
      <c r="H29" s="393"/>
      <c r="I29" s="393"/>
      <c r="J29" s="393"/>
      <c r="K29" s="394"/>
      <c r="L29" s="395">
        <v>16</v>
      </c>
      <c r="M29" s="396"/>
      <c r="N29" s="396"/>
      <c r="O29" s="396"/>
      <c r="P29" s="397"/>
      <c r="Q29" s="395">
        <v>3500</v>
      </c>
      <c r="R29" s="396"/>
      <c r="S29" s="396"/>
      <c r="T29" s="396"/>
      <c r="U29" s="396"/>
      <c r="V29" s="397"/>
      <c r="W29" s="455"/>
      <c r="X29" s="456"/>
      <c r="Y29" s="457"/>
      <c r="Z29" s="392" t="s">
        <v>178</v>
      </c>
      <c r="AA29" s="393"/>
      <c r="AB29" s="393"/>
      <c r="AC29" s="393"/>
      <c r="AD29" s="393"/>
      <c r="AE29" s="393"/>
      <c r="AF29" s="393"/>
      <c r="AG29" s="394"/>
      <c r="AH29" s="395">
        <v>257</v>
      </c>
      <c r="AI29" s="396"/>
      <c r="AJ29" s="396"/>
      <c r="AK29" s="396"/>
      <c r="AL29" s="397"/>
      <c r="AM29" s="395">
        <v>785670</v>
      </c>
      <c r="AN29" s="396"/>
      <c r="AO29" s="396"/>
      <c r="AP29" s="396"/>
      <c r="AQ29" s="396"/>
      <c r="AR29" s="397"/>
      <c r="AS29" s="395">
        <v>3057</v>
      </c>
      <c r="AT29" s="396"/>
      <c r="AU29" s="396"/>
      <c r="AV29" s="396"/>
      <c r="AW29" s="396"/>
      <c r="AX29" s="398"/>
      <c r="AY29" s="405"/>
      <c r="AZ29" s="406"/>
      <c r="BA29" s="406"/>
      <c r="BB29" s="407"/>
      <c r="BC29" s="399" t="s">
        <v>179</v>
      </c>
      <c r="BD29" s="400"/>
      <c r="BE29" s="400"/>
      <c r="BF29" s="400"/>
      <c r="BG29" s="400"/>
      <c r="BH29" s="400"/>
      <c r="BI29" s="400"/>
      <c r="BJ29" s="400"/>
      <c r="BK29" s="400"/>
      <c r="BL29" s="400"/>
      <c r="BM29" s="401"/>
      <c r="BN29" s="419">
        <v>993070</v>
      </c>
      <c r="BO29" s="420"/>
      <c r="BP29" s="420"/>
      <c r="BQ29" s="420"/>
      <c r="BR29" s="420"/>
      <c r="BS29" s="420"/>
      <c r="BT29" s="420"/>
      <c r="BU29" s="421"/>
      <c r="BV29" s="419">
        <v>930972</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180</v>
      </c>
      <c r="X30" s="381"/>
      <c r="Y30" s="381"/>
      <c r="Z30" s="381"/>
      <c r="AA30" s="381"/>
      <c r="AB30" s="381"/>
      <c r="AC30" s="381"/>
      <c r="AD30" s="381"/>
      <c r="AE30" s="381"/>
      <c r="AF30" s="381"/>
      <c r="AG30" s="382"/>
      <c r="AH30" s="383">
        <v>96.6</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269271</v>
      </c>
      <c r="BO30" s="423"/>
      <c r="BP30" s="423"/>
      <c r="BQ30" s="423"/>
      <c r="BR30" s="423"/>
      <c r="BS30" s="423"/>
      <c r="BT30" s="423"/>
      <c r="BU30" s="424"/>
      <c r="BV30" s="422">
        <v>287809</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181</v>
      </c>
      <c r="D32" s="372"/>
      <c r="E32" s="372"/>
      <c r="F32" s="372"/>
      <c r="G32" s="372"/>
      <c r="H32" s="372"/>
      <c r="I32" s="372"/>
      <c r="J32" s="372"/>
      <c r="K32" s="372"/>
      <c r="L32" s="372"/>
      <c r="M32" s="372"/>
      <c r="N32" s="372"/>
      <c r="O32" s="372"/>
      <c r="P32" s="372"/>
      <c r="Q32" s="372"/>
      <c r="R32" s="372"/>
      <c r="S32" s="372"/>
      <c r="U32" s="373" t="s">
        <v>182</v>
      </c>
      <c r="V32" s="373"/>
      <c r="W32" s="373"/>
      <c r="X32" s="373"/>
      <c r="Y32" s="373"/>
      <c r="Z32" s="373"/>
      <c r="AA32" s="373"/>
      <c r="AB32" s="373"/>
      <c r="AC32" s="373"/>
      <c r="AD32" s="373"/>
      <c r="AE32" s="373"/>
      <c r="AF32" s="373"/>
      <c r="AG32" s="373"/>
      <c r="AH32" s="373"/>
      <c r="AI32" s="373"/>
      <c r="AJ32" s="373"/>
      <c r="AK32" s="373"/>
      <c r="AM32" s="373" t="s">
        <v>183</v>
      </c>
      <c r="AN32" s="373"/>
      <c r="AO32" s="373"/>
      <c r="AP32" s="373"/>
      <c r="AQ32" s="373"/>
      <c r="AR32" s="373"/>
      <c r="AS32" s="373"/>
      <c r="AT32" s="373"/>
      <c r="AU32" s="373"/>
      <c r="AV32" s="373"/>
      <c r="AW32" s="373"/>
      <c r="AX32" s="373"/>
      <c r="AY32" s="373"/>
      <c r="AZ32" s="373"/>
      <c r="BA32" s="373"/>
      <c r="BB32" s="373"/>
      <c r="BC32" s="373"/>
      <c r="BE32" s="373" t="s">
        <v>184</v>
      </c>
      <c r="BF32" s="373"/>
      <c r="BG32" s="373"/>
      <c r="BH32" s="373"/>
      <c r="BI32" s="373"/>
      <c r="BJ32" s="373"/>
      <c r="BK32" s="373"/>
      <c r="BL32" s="373"/>
      <c r="BM32" s="373"/>
      <c r="BN32" s="373"/>
      <c r="BO32" s="373"/>
      <c r="BP32" s="373"/>
      <c r="BQ32" s="373"/>
      <c r="BR32" s="373"/>
      <c r="BS32" s="373"/>
      <c r="BT32" s="373"/>
      <c r="BU32" s="373"/>
      <c r="BW32" s="373" t="s">
        <v>185</v>
      </c>
      <c r="BX32" s="373"/>
      <c r="BY32" s="373"/>
      <c r="BZ32" s="373"/>
      <c r="CA32" s="373"/>
      <c r="CB32" s="373"/>
      <c r="CC32" s="373"/>
      <c r="CD32" s="373"/>
      <c r="CE32" s="373"/>
      <c r="CF32" s="373"/>
      <c r="CG32" s="373"/>
      <c r="CH32" s="373"/>
      <c r="CI32" s="373"/>
      <c r="CJ32" s="373"/>
      <c r="CK32" s="373"/>
      <c r="CL32" s="373"/>
      <c r="CM32" s="373"/>
      <c r="CO32" s="373" t="s">
        <v>186</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公立小浜病院組合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ケーブルテレビ若狭小浜</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産業団地整備事業特別会計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IF('各会計、関係団体の財政状況及び健全化判断比率'!B34="","",'各会計、関係団体の財政状況及び健全化判断比率'!B34)</f>
        <v>漁業集落環境整備事業特別会計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若狭消防組合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小浜市総合卸売市場</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福井県後期高齢者医療広域連合（一般会計）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まちづくり小浜</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福井県後期高齢者医療広域連合（特別会計）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福井県市町総合事務組合（一般会計）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福井県市町総合事務組合（特別会計）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福井県自治会館組合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嶺南広域行政組合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若狭広域行政事務組合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lu7TslTPVSpcktOh3QiOZX01vx+LVCXsuhaI2rrslSCK1i6TxzPxwUXt7pJXFlMyTRs4YY41M2Y5hQDYdbmUHg==" saltValue="gQYoNlxijiOpaIpJjM2sE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5546875" style="214" customWidth="1"/>
    <col min="2" max="2" width="2.44140625" style="214" customWidth="1"/>
    <col min="3" max="16" width="2.5546875" style="214" customWidth="1"/>
    <col min="17" max="17" width="2.44140625" style="214" customWidth="1"/>
    <col min="18" max="95" width="1.5546875" style="214" customWidth="1"/>
    <col min="96" max="133" width="1.5546875" style="226" customWidth="1"/>
    <col min="134" max="143" width="1.554687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216</v>
      </c>
      <c r="C5" s="677"/>
      <c r="D5" s="677"/>
      <c r="E5" s="677"/>
      <c r="F5" s="677"/>
      <c r="G5" s="677"/>
      <c r="H5" s="677"/>
      <c r="I5" s="677"/>
      <c r="J5" s="677"/>
      <c r="K5" s="677"/>
      <c r="L5" s="677"/>
      <c r="M5" s="677"/>
      <c r="N5" s="677"/>
      <c r="O5" s="677"/>
      <c r="P5" s="677"/>
      <c r="Q5" s="678"/>
      <c r="R5" s="673">
        <v>3803944</v>
      </c>
      <c r="S5" s="674"/>
      <c r="T5" s="674"/>
      <c r="U5" s="674"/>
      <c r="V5" s="674"/>
      <c r="W5" s="674"/>
      <c r="X5" s="674"/>
      <c r="Y5" s="702"/>
      <c r="Z5" s="715">
        <v>21.4</v>
      </c>
      <c r="AA5" s="715"/>
      <c r="AB5" s="715"/>
      <c r="AC5" s="715"/>
      <c r="AD5" s="716">
        <v>3584632</v>
      </c>
      <c r="AE5" s="716"/>
      <c r="AF5" s="716"/>
      <c r="AG5" s="716"/>
      <c r="AH5" s="716"/>
      <c r="AI5" s="716"/>
      <c r="AJ5" s="716"/>
      <c r="AK5" s="716"/>
      <c r="AL5" s="703">
        <v>38.1</v>
      </c>
      <c r="AM5" s="686"/>
      <c r="AN5" s="686"/>
      <c r="AO5" s="704"/>
      <c r="AP5" s="676" t="s">
        <v>217</v>
      </c>
      <c r="AQ5" s="677"/>
      <c r="AR5" s="677"/>
      <c r="AS5" s="677"/>
      <c r="AT5" s="677"/>
      <c r="AU5" s="677"/>
      <c r="AV5" s="677"/>
      <c r="AW5" s="677"/>
      <c r="AX5" s="677"/>
      <c r="AY5" s="677"/>
      <c r="AZ5" s="677"/>
      <c r="BA5" s="677"/>
      <c r="BB5" s="677"/>
      <c r="BC5" s="677"/>
      <c r="BD5" s="677"/>
      <c r="BE5" s="677"/>
      <c r="BF5" s="678"/>
      <c r="BG5" s="627">
        <v>3584632</v>
      </c>
      <c r="BH5" s="628"/>
      <c r="BI5" s="628"/>
      <c r="BJ5" s="628"/>
      <c r="BK5" s="628"/>
      <c r="BL5" s="628"/>
      <c r="BM5" s="628"/>
      <c r="BN5" s="629"/>
      <c r="BO5" s="663">
        <v>94.2</v>
      </c>
      <c r="BP5" s="663"/>
      <c r="BQ5" s="663"/>
      <c r="BR5" s="663"/>
      <c r="BS5" s="664">
        <v>50794</v>
      </c>
      <c r="BT5" s="664"/>
      <c r="BU5" s="664"/>
      <c r="BV5" s="664"/>
      <c r="BW5" s="664"/>
      <c r="BX5" s="664"/>
      <c r="BY5" s="664"/>
      <c r="BZ5" s="664"/>
      <c r="CA5" s="664"/>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2">
      <c r="B6" s="624" t="s">
        <v>221</v>
      </c>
      <c r="C6" s="625"/>
      <c r="D6" s="625"/>
      <c r="E6" s="625"/>
      <c r="F6" s="625"/>
      <c r="G6" s="625"/>
      <c r="H6" s="625"/>
      <c r="I6" s="625"/>
      <c r="J6" s="625"/>
      <c r="K6" s="625"/>
      <c r="L6" s="625"/>
      <c r="M6" s="625"/>
      <c r="N6" s="625"/>
      <c r="O6" s="625"/>
      <c r="P6" s="625"/>
      <c r="Q6" s="626"/>
      <c r="R6" s="627">
        <v>168465</v>
      </c>
      <c r="S6" s="628"/>
      <c r="T6" s="628"/>
      <c r="U6" s="628"/>
      <c r="V6" s="628"/>
      <c r="W6" s="628"/>
      <c r="X6" s="628"/>
      <c r="Y6" s="629"/>
      <c r="Z6" s="663">
        <v>0.9</v>
      </c>
      <c r="AA6" s="663"/>
      <c r="AB6" s="663"/>
      <c r="AC6" s="663"/>
      <c r="AD6" s="664">
        <v>168465</v>
      </c>
      <c r="AE6" s="664"/>
      <c r="AF6" s="664"/>
      <c r="AG6" s="664"/>
      <c r="AH6" s="664"/>
      <c r="AI6" s="664"/>
      <c r="AJ6" s="664"/>
      <c r="AK6" s="664"/>
      <c r="AL6" s="630">
        <v>1.8</v>
      </c>
      <c r="AM6" s="631"/>
      <c r="AN6" s="631"/>
      <c r="AO6" s="665"/>
      <c r="AP6" s="624" t="s">
        <v>222</v>
      </c>
      <c r="AQ6" s="625"/>
      <c r="AR6" s="625"/>
      <c r="AS6" s="625"/>
      <c r="AT6" s="625"/>
      <c r="AU6" s="625"/>
      <c r="AV6" s="625"/>
      <c r="AW6" s="625"/>
      <c r="AX6" s="625"/>
      <c r="AY6" s="625"/>
      <c r="AZ6" s="625"/>
      <c r="BA6" s="625"/>
      <c r="BB6" s="625"/>
      <c r="BC6" s="625"/>
      <c r="BD6" s="625"/>
      <c r="BE6" s="625"/>
      <c r="BF6" s="626"/>
      <c r="BG6" s="627">
        <v>3584632</v>
      </c>
      <c r="BH6" s="628"/>
      <c r="BI6" s="628"/>
      <c r="BJ6" s="628"/>
      <c r="BK6" s="628"/>
      <c r="BL6" s="628"/>
      <c r="BM6" s="628"/>
      <c r="BN6" s="629"/>
      <c r="BO6" s="663">
        <v>94.2</v>
      </c>
      <c r="BP6" s="663"/>
      <c r="BQ6" s="663"/>
      <c r="BR6" s="663"/>
      <c r="BS6" s="664">
        <v>50794</v>
      </c>
      <c r="BT6" s="664"/>
      <c r="BU6" s="664"/>
      <c r="BV6" s="664"/>
      <c r="BW6" s="664"/>
      <c r="BX6" s="664"/>
      <c r="BY6" s="664"/>
      <c r="BZ6" s="664"/>
      <c r="CA6" s="664"/>
      <c r="CB6" s="695"/>
      <c r="CD6" s="676" t="s">
        <v>223</v>
      </c>
      <c r="CE6" s="677"/>
      <c r="CF6" s="677"/>
      <c r="CG6" s="677"/>
      <c r="CH6" s="677"/>
      <c r="CI6" s="677"/>
      <c r="CJ6" s="677"/>
      <c r="CK6" s="677"/>
      <c r="CL6" s="677"/>
      <c r="CM6" s="677"/>
      <c r="CN6" s="677"/>
      <c r="CO6" s="677"/>
      <c r="CP6" s="677"/>
      <c r="CQ6" s="678"/>
      <c r="CR6" s="627">
        <v>170942</v>
      </c>
      <c r="CS6" s="628"/>
      <c r="CT6" s="628"/>
      <c r="CU6" s="628"/>
      <c r="CV6" s="628"/>
      <c r="CW6" s="628"/>
      <c r="CX6" s="628"/>
      <c r="CY6" s="629"/>
      <c r="CZ6" s="703">
        <v>1</v>
      </c>
      <c r="DA6" s="686"/>
      <c r="DB6" s="686"/>
      <c r="DC6" s="705"/>
      <c r="DD6" s="633" t="s">
        <v>122</v>
      </c>
      <c r="DE6" s="628"/>
      <c r="DF6" s="628"/>
      <c r="DG6" s="628"/>
      <c r="DH6" s="628"/>
      <c r="DI6" s="628"/>
      <c r="DJ6" s="628"/>
      <c r="DK6" s="628"/>
      <c r="DL6" s="628"/>
      <c r="DM6" s="628"/>
      <c r="DN6" s="628"/>
      <c r="DO6" s="628"/>
      <c r="DP6" s="629"/>
      <c r="DQ6" s="633">
        <v>170942</v>
      </c>
      <c r="DR6" s="628"/>
      <c r="DS6" s="628"/>
      <c r="DT6" s="628"/>
      <c r="DU6" s="628"/>
      <c r="DV6" s="628"/>
      <c r="DW6" s="628"/>
      <c r="DX6" s="628"/>
      <c r="DY6" s="628"/>
      <c r="DZ6" s="628"/>
      <c r="EA6" s="628"/>
      <c r="EB6" s="628"/>
      <c r="EC6" s="662"/>
    </row>
    <row r="7" spans="2:143" ht="11.25" customHeight="1" x14ac:dyDescent="0.2">
      <c r="B7" s="624" t="s">
        <v>224</v>
      </c>
      <c r="C7" s="625"/>
      <c r="D7" s="625"/>
      <c r="E7" s="625"/>
      <c r="F7" s="625"/>
      <c r="G7" s="625"/>
      <c r="H7" s="625"/>
      <c r="I7" s="625"/>
      <c r="J7" s="625"/>
      <c r="K7" s="625"/>
      <c r="L7" s="625"/>
      <c r="M7" s="625"/>
      <c r="N7" s="625"/>
      <c r="O7" s="625"/>
      <c r="P7" s="625"/>
      <c r="Q7" s="626"/>
      <c r="R7" s="627">
        <v>1247</v>
      </c>
      <c r="S7" s="628"/>
      <c r="T7" s="628"/>
      <c r="U7" s="628"/>
      <c r="V7" s="628"/>
      <c r="W7" s="628"/>
      <c r="X7" s="628"/>
      <c r="Y7" s="629"/>
      <c r="Z7" s="663">
        <v>0</v>
      </c>
      <c r="AA7" s="663"/>
      <c r="AB7" s="663"/>
      <c r="AC7" s="663"/>
      <c r="AD7" s="664">
        <v>1247</v>
      </c>
      <c r="AE7" s="664"/>
      <c r="AF7" s="664"/>
      <c r="AG7" s="664"/>
      <c r="AH7" s="664"/>
      <c r="AI7" s="664"/>
      <c r="AJ7" s="664"/>
      <c r="AK7" s="664"/>
      <c r="AL7" s="630">
        <v>0</v>
      </c>
      <c r="AM7" s="631"/>
      <c r="AN7" s="631"/>
      <c r="AO7" s="665"/>
      <c r="AP7" s="624" t="s">
        <v>225</v>
      </c>
      <c r="AQ7" s="625"/>
      <c r="AR7" s="625"/>
      <c r="AS7" s="625"/>
      <c r="AT7" s="625"/>
      <c r="AU7" s="625"/>
      <c r="AV7" s="625"/>
      <c r="AW7" s="625"/>
      <c r="AX7" s="625"/>
      <c r="AY7" s="625"/>
      <c r="AZ7" s="625"/>
      <c r="BA7" s="625"/>
      <c r="BB7" s="625"/>
      <c r="BC7" s="625"/>
      <c r="BD7" s="625"/>
      <c r="BE7" s="625"/>
      <c r="BF7" s="626"/>
      <c r="BG7" s="627">
        <v>1671214</v>
      </c>
      <c r="BH7" s="628"/>
      <c r="BI7" s="628"/>
      <c r="BJ7" s="628"/>
      <c r="BK7" s="628"/>
      <c r="BL7" s="628"/>
      <c r="BM7" s="628"/>
      <c r="BN7" s="629"/>
      <c r="BO7" s="663">
        <v>43.9</v>
      </c>
      <c r="BP7" s="663"/>
      <c r="BQ7" s="663"/>
      <c r="BR7" s="663"/>
      <c r="BS7" s="664">
        <v>50794</v>
      </c>
      <c r="BT7" s="664"/>
      <c r="BU7" s="664"/>
      <c r="BV7" s="664"/>
      <c r="BW7" s="664"/>
      <c r="BX7" s="664"/>
      <c r="BY7" s="664"/>
      <c r="BZ7" s="664"/>
      <c r="CA7" s="664"/>
      <c r="CB7" s="695"/>
      <c r="CD7" s="624" t="s">
        <v>226</v>
      </c>
      <c r="CE7" s="625"/>
      <c r="CF7" s="625"/>
      <c r="CG7" s="625"/>
      <c r="CH7" s="625"/>
      <c r="CI7" s="625"/>
      <c r="CJ7" s="625"/>
      <c r="CK7" s="625"/>
      <c r="CL7" s="625"/>
      <c r="CM7" s="625"/>
      <c r="CN7" s="625"/>
      <c r="CO7" s="625"/>
      <c r="CP7" s="625"/>
      <c r="CQ7" s="626"/>
      <c r="CR7" s="627">
        <v>2564975</v>
      </c>
      <c r="CS7" s="628"/>
      <c r="CT7" s="628"/>
      <c r="CU7" s="628"/>
      <c r="CV7" s="628"/>
      <c r="CW7" s="628"/>
      <c r="CX7" s="628"/>
      <c r="CY7" s="629"/>
      <c r="CZ7" s="663">
        <v>14.9</v>
      </c>
      <c r="DA7" s="663"/>
      <c r="DB7" s="663"/>
      <c r="DC7" s="663"/>
      <c r="DD7" s="633">
        <v>86600</v>
      </c>
      <c r="DE7" s="628"/>
      <c r="DF7" s="628"/>
      <c r="DG7" s="628"/>
      <c r="DH7" s="628"/>
      <c r="DI7" s="628"/>
      <c r="DJ7" s="628"/>
      <c r="DK7" s="628"/>
      <c r="DL7" s="628"/>
      <c r="DM7" s="628"/>
      <c r="DN7" s="628"/>
      <c r="DO7" s="628"/>
      <c r="DP7" s="629"/>
      <c r="DQ7" s="633">
        <v>2190769</v>
      </c>
      <c r="DR7" s="628"/>
      <c r="DS7" s="628"/>
      <c r="DT7" s="628"/>
      <c r="DU7" s="628"/>
      <c r="DV7" s="628"/>
      <c r="DW7" s="628"/>
      <c r="DX7" s="628"/>
      <c r="DY7" s="628"/>
      <c r="DZ7" s="628"/>
      <c r="EA7" s="628"/>
      <c r="EB7" s="628"/>
      <c r="EC7" s="662"/>
    </row>
    <row r="8" spans="2:143" ht="11.25" customHeight="1" x14ac:dyDescent="0.2">
      <c r="B8" s="624" t="s">
        <v>227</v>
      </c>
      <c r="C8" s="625"/>
      <c r="D8" s="625"/>
      <c r="E8" s="625"/>
      <c r="F8" s="625"/>
      <c r="G8" s="625"/>
      <c r="H8" s="625"/>
      <c r="I8" s="625"/>
      <c r="J8" s="625"/>
      <c r="K8" s="625"/>
      <c r="L8" s="625"/>
      <c r="M8" s="625"/>
      <c r="N8" s="625"/>
      <c r="O8" s="625"/>
      <c r="P8" s="625"/>
      <c r="Q8" s="626"/>
      <c r="R8" s="627">
        <v>25261</v>
      </c>
      <c r="S8" s="628"/>
      <c r="T8" s="628"/>
      <c r="U8" s="628"/>
      <c r="V8" s="628"/>
      <c r="W8" s="628"/>
      <c r="X8" s="628"/>
      <c r="Y8" s="629"/>
      <c r="Z8" s="663">
        <v>0.1</v>
      </c>
      <c r="AA8" s="663"/>
      <c r="AB8" s="663"/>
      <c r="AC8" s="663"/>
      <c r="AD8" s="664">
        <v>25261</v>
      </c>
      <c r="AE8" s="664"/>
      <c r="AF8" s="664"/>
      <c r="AG8" s="664"/>
      <c r="AH8" s="664"/>
      <c r="AI8" s="664"/>
      <c r="AJ8" s="664"/>
      <c r="AK8" s="664"/>
      <c r="AL8" s="630">
        <v>0.3</v>
      </c>
      <c r="AM8" s="631"/>
      <c r="AN8" s="631"/>
      <c r="AO8" s="665"/>
      <c r="AP8" s="624" t="s">
        <v>228</v>
      </c>
      <c r="AQ8" s="625"/>
      <c r="AR8" s="625"/>
      <c r="AS8" s="625"/>
      <c r="AT8" s="625"/>
      <c r="AU8" s="625"/>
      <c r="AV8" s="625"/>
      <c r="AW8" s="625"/>
      <c r="AX8" s="625"/>
      <c r="AY8" s="625"/>
      <c r="AZ8" s="625"/>
      <c r="BA8" s="625"/>
      <c r="BB8" s="625"/>
      <c r="BC8" s="625"/>
      <c r="BD8" s="625"/>
      <c r="BE8" s="625"/>
      <c r="BF8" s="626"/>
      <c r="BG8" s="627">
        <v>52345</v>
      </c>
      <c r="BH8" s="628"/>
      <c r="BI8" s="628"/>
      <c r="BJ8" s="628"/>
      <c r="BK8" s="628"/>
      <c r="BL8" s="628"/>
      <c r="BM8" s="628"/>
      <c r="BN8" s="629"/>
      <c r="BO8" s="663">
        <v>1.4</v>
      </c>
      <c r="BP8" s="663"/>
      <c r="BQ8" s="663"/>
      <c r="BR8" s="663"/>
      <c r="BS8" s="664" t="s">
        <v>122</v>
      </c>
      <c r="BT8" s="664"/>
      <c r="BU8" s="664"/>
      <c r="BV8" s="664"/>
      <c r="BW8" s="664"/>
      <c r="BX8" s="664"/>
      <c r="BY8" s="664"/>
      <c r="BZ8" s="664"/>
      <c r="CA8" s="664"/>
      <c r="CB8" s="695"/>
      <c r="CD8" s="624" t="s">
        <v>229</v>
      </c>
      <c r="CE8" s="625"/>
      <c r="CF8" s="625"/>
      <c r="CG8" s="625"/>
      <c r="CH8" s="625"/>
      <c r="CI8" s="625"/>
      <c r="CJ8" s="625"/>
      <c r="CK8" s="625"/>
      <c r="CL8" s="625"/>
      <c r="CM8" s="625"/>
      <c r="CN8" s="625"/>
      <c r="CO8" s="625"/>
      <c r="CP8" s="625"/>
      <c r="CQ8" s="626"/>
      <c r="CR8" s="627">
        <v>5856529</v>
      </c>
      <c r="CS8" s="628"/>
      <c r="CT8" s="628"/>
      <c r="CU8" s="628"/>
      <c r="CV8" s="628"/>
      <c r="CW8" s="628"/>
      <c r="CX8" s="628"/>
      <c r="CY8" s="629"/>
      <c r="CZ8" s="663">
        <v>34.1</v>
      </c>
      <c r="DA8" s="663"/>
      <c r="DB8" s="663"/>
      <c r="DC8" s="663"/>
      <c r="DD8" s="633">
        <v>543167</v>
      </c>
      <c r="DE8" s="628"/>
      <c r="DF8" s="628"/>
      <c r="DG8" s="628"/>
      <c r="DH8" s="628"/>
      <c r="DI8" s="628"/>
      <c r="DJ8" s="628"/>
      <c r="DK8" s="628"/>
      <c r="DL8" s="628"/>
      <c r="DM8" s="628"/>
      <c r="DN8" s="628"/>
      <c r="DO8" s="628"/>
      <c r="DP8" s="629"/>
      <c r="DQ8" s="633">
        <v>3074696</v>
      </c>
      <c r="DR8" s="628"/>
      <c r="DS8" s="628"/>
      <c r="DT8" s="628"/>
      <c r="DU8" s="628"/>
      <c r="DV8" s="628"/>
      <c r="DW8" s="628"/>
      <c r="DX8" s="628"/>
      <c r="DY8" s="628"/>
      <c r="DZ8" s="628"/>
      <c r="EA8" s="628"/>
      <c r="EB8" s="628"/>
      <c r="EC8" s="662"/>
    </row>
    <row r="9" spans="2:143" ht="11.25" customHeight="1" x14ac:dyDescent="0.2">
      <c r="B9" s="624" t="s">
        <v>230</v>
      </c>
      <c r="C9" s="625"/>
      <c r="D9" s="625"/>
      <c r="E9" s="625"/>
      <c r="F9" s="625"/>
      <c r="G9" s="625"/>
      <c r="H9" s="625"/>
      <c r="I9" s="625"/>
      <c r="J9" s="625"/>
      <c r="K9" s="625"/>
      <c r="L9" s="625"/>
      <c r="M9" s="625"/>
      <c r="N9" s="625"/>
      <c r="O9" s="625"/>
      <c r="P9" s="625"/>
      <c r="Q9" s="626"/>
      <c r="R9" s="627">
        <v>26647</v>
      </c>
      <c r="S9" s="628"/>
      <c r="T9" s="628"/>
      <c r="U9" s="628"/>
      <c r="V9" s="628"/>
      <c r="W9" s="628"/>
      <c r="X9" s="628"/>
      <c r="Y9" s="629"/>
      <c r="Z9" s="663">
        <v>0.1</v>
      </c>
      <c r="AA9" s="663"/>
      <c r="AB9" s="663"/>
      <c r="AC9" s="663"/>
      <c r="AD9" s="664">
        <v>26647</v>
      </c>
      <c r="AE9" s="664"/>
      <c r="AF9" s="664"/>
      <c r="AG9" s="664"/>
      <c r="AH9" s="664"/>
      <c r="AI9" s="664"/>
      <c r="AJ9" s="664"/>
      <c r="AK9" s="664"/>
      <c r="AL9" s="630">
        <v>0.3</v>
      </c>
      <c r="AM9" s="631"/>
      <c r="AN9" s="631"/>
      <c r="AO9" s="665"/>
      <c r="AP9" s="624" t="s">
        <v>231</v>
      </c>
      <c r="AQ9" s="625"/>
      <c r="AR9" s="625"/>
      <c r="AS9" s="625"/>
      <c r="AT9" s="625"/>
      <c r="AU9" s="625"/>
      <c r="AV9" s="625"/>
      <c r="AW9" s="625"/>
      <c r="AX9" s="625"/>
      <c r="AY9" s="625"/>
      <c r="AZ9" s="625"/>
      <c r="BA9" s="625"/>
      <c r="BB9" s="625"/>
      <c r="BC9" s="625"/>
      <c r="BD9" s="625"/>
      <c r="BE9" s="625"/>
      <c r="BF9" s="626"/>
      <c r="BG9" s="627">
        <v>1395967</v>
      </c>
      <c r="BH9" s="628"/>
      <c r="BI9" s="628"/>
      <c r="BJ9" s="628"/>
      <c r="BK9" s="628"/>
      <c r="BL9" s="628"/>
      <c r="BM9" s="628"/>
      <c r="BN9" s="629"/>
      <c r="BO9" s="663">
        <v>36.700000000000003</v>
      </c>
      <c r="BP9" s="663"/>
      <c r="BQ9" s="663"/>
      <c r="BR9" s="663"/>
      <c r="BS9" s="664" t="s">
        <v>122</v>
      </c>
      <c r="BT9" s="664"/>
      <c r="BU9" s="664"/>
      <c r="BV9" s="664"/>
      <c r="BW9" s="664"/>
      <c r="BX9" s="664"/>
      <c r="BY9" s="664"/>
      <c r="BZ9" s="664"/>
      <c r="CA9" s="664"/>
      <c r="CB9" s="695"/>
      <c r="CD9" s="624" t="s">
        <v>232</v>
      </c>
      <c r="CE9" s="625"/>
      <c r="CF9" s="625"/>
      <c r="CG9" s="625"/>
      <c r="CH9" s="625"/>
      <c r="CI9" s="625"/>
      <c r="CJ9" s="625"/>
      <c r="CK9" s="625"/>
      <c r="CL9" s="625"/>
      <c r="CM9" s="625"/>
      <c r="CN9" s="625"/>
      <c r="CO9" s="625"/>
      <c r="CP9" s="625"/>
      <c r="CQ9" s="626"/>
      <c r="CR9" s="627">
        <v>2022575</v>
      </c>
      <c r="CS9" s="628"/>
      <c r="CT9" s="628"/>
      <c r="CU9" s="628"/>
      <c r="CV9" s="628"/>
      <c r="CW9" s="628"/>
      <c r="CX9" s="628"/>
      <c r="CY9" s="629"/>
      <c r="CZ9" s="663">
        <v>11.8</v>
      </c>
      <c r="DA9" s="663"/>
      <c r="DB9" s="663"/>
      <c r="DC9" s="663"/>
      <c r="DD9" s="633">
        <v>18397</v>
      </c>
      <c r="DE9" s="628"/>
      <c r="DF9" s="628"/>
      <c r="DG9" s="628"/>
      <c r="DH9" s="628"/>
      <c r="DI9" s="628"/>
      <c r="DJ9" s="628"/>
      <c r="DK9" s="628"/>
      <c r="DL9" s="628"/>
      <c r="DM9" s="628"/>
      <c r="DN9" s="628"/>
      <c r="DO9" s="628"/>
      <c r="DP9" s="629"/>
      <c r="DQ9" s="633">
        <v>1788521</v>
      </c>
      <c r="DR9" s="628"/>
      <c r="DS9" s="628"/>
      <c r="DT9" s="628"/>
      <c r="DU9" s="628"/>
      <c r="DV9" s="628"/>
      <c r="DW9" s="628"/>
      <c r="DX9" s="628"/>
      <c r="DY9" s="628"/>
      <c r="DZ9" s="628"/>
      <c r="EA9" s="628"/>
      <c r="EB9" s="628"/>
      <c r="EC9" s="662"/>
    </row>
    <row r="10" spans="2:143" ht="11.25" customHeight="1" x14ac:dyDescent="0.2">
      <c r="B10" s="624" t="s">
        <v>233</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234</v>
      </c>
      <c r="AQ10" s="625"/>
      <c r="AR10" s="625"/>
      <c r="AS10" s="625"/>
      <c r="AT10" s="625"/>
      <c r="AU10" s="625"/>
      <c r="AV10" s="625"/>
      <c r="AW10" s="625"/>
      <c r="AX10" s="625"/>
      <c r="AY10" s="625"/>
      <c r="AZ10" s="625"/>
      <c r="BA10" s="625"/>
      <c r="BB10" s="625"/>
      <c r="BC10" s="625"/>
      <c r="BD10" s="625"/>
      <c r="BE10" s="625"/>
      <c r="BF10" s="626"/>
      <c r="BG10" s="627">
        <v>108557</v>
      </c>
      <c r="BH10" s="628"/>
      <c r="BI10" s="628"/>
      <c r="BJ10" s="628"/>
      <c r="BK10" s="628"/>
      <c r="BL10" s="628"/>
      <c r="BM10" s="628"/>
      <c r="BN10" s="629"/>
      <c r="BO10" s="663">
        <v>2.9</v>
      </c>
      <c r="BP10" s="663"/>
      <c r="BQ10" s="663"/>
      <c r="BR10" s="663"/>
      <c r="BS10" s="664">
        <v>18142</v>
      </c>
      <c r="BT10" s="664"/>
      <c r="BU10" s="664"/>
      <c r="BV10" s="664"/>
      <c r="BW10" s="664"/>
      <c r="BX10" s="664"/>
      <c r="BY10" s="664"/>
      <c r="BZ10" s="664"/>
      <c r="CA10" s="664"/>
      <c r="CB10" s="695"/>
      <c r="CD10" s="624" t="s">
        <v>235</v>
      </c>
      <c r="CE10" s="625"/>
      <c r="CF10" s="625"/>
      <c r="CG10" s="625"/>
      <c r="CH10" s="625"/>
      <c r="CI10" s="625"/>
      <c r="CJ10" s="625"/>
      <c r="CK10" s="625"/>
      <c r="CL10" s="625"/>
      <c r="CM10" s="625"/>
      <c r="CN10" s="625"/>
      <c r="CO10" s="625"/>
      <c r="CP10" s="625"/>
      <c r="CQ10" s="626"/>
      <c r="CR10" s="627">
        <v>146073</v>
      </c>
      <c r="CS10" s="628"/>
      <c r="CT10" s="628"/>
      <c r="CU10" s="628"/>
      <c r="CV10" s="628"/>
      <c r="CW10" s="628"/>
      <c r="CX10" s="628"/>
      <c r="CY10" s="629"/>
      <c r="CZ10" s="663">
        <v>0.9</v>
      </c>
      <c r="DA10" s="663"/>
      <c r="DB10" s="663"/>
      <c r="DC10" s="663"/>
      <c r="DD10" s="633">
        <v>4952</v>
      </c>
      <c r="DE10" s="628"/>
      <c r="DF10" s="628"/>
      <c r="DG10" s="628"/>
      <c r="DH10" s="628"/>
      <c r="DI10" s="628"/>
      <c r="DJ10" s="628"/>
      <c r="DK10" s="628"/>
      <c r="DL10" s="628"/>
      <c r="DM10" s="628"/>
      <c r="DN10" s="628"/>
      <c r="DO10" s="628"/>
      <c r="DP10" s="629"/>
      <c r="DQ10" s="633">
        <v>37984</v>
      </c>
      <c r="DR10" s="628"/>
      <c r="DS10" s="628"/>
      <c r="DT10" s="628"/>
      <c r="DU10" s="628"/>
      <c r="DV10" s="628"/>
      <c r="DW10" s="628"/>
      <c r="DX10" s="628"/>
      <c r="DY10" s="628"/>
      <c r="DZ10" s="628"/>
      <c r="EA10" s="628"/>
      <c r="EB10" s="628"/>
      <c r="EC10" s="662"/>
    </row>
    <row r="11" spans="2:143" ht="11.25" customHeight="1" x14ac:dyDescent="0.2">
      <c r="B11" s="624" t="s">
        <v>236</v>
      </c>
      <c r="C11" s="625"/>
      <c r="D11" s="625"/>
      <c r="E11" s="625"/>
      <c r="F11" s="625"/>
      <c r="G11" s="625"/>
      <c r="H11" s="625"/>
      <c r="I11" s="625"/>
      <c r="J11" s="625"/>
      <c r="K11" s="625"/>
      <c r="L11" s="625"/>
      <c r="M11" s="625"/>
      <c r="N11" s="625"/>
      <c r="O11" s="625"/>
      <c r="P11" s="625"/>
      <c r="Q11" s="626"/>
      <c r="R11" s="627">
        <v>721093</v>
      </c>
      <c r="S11" s="628"/>
      <c r="T11" s="628"/>
      <c r="U11" s="628"/>
      <c r="V11" s="628"/>
      <c r="W11" s="628"/>
      <c r="X11" s="628"/>
      <c r="Y11" s="629"/>
      <c r="Z11" s="630">
        <v>4.0999999999999996</v>
      </c>
      <c r="AA11" s="631"/>
      <c r="AB11" s="631"/>
      <c r="AC11" s="632"/>
      <c r="AD11" s="633">
        <v>721093</v>
      </c>
      <c r="AE11" s="628"/>
      <c r="AF11" s="628"/>
      <c r="AG11" s="628"/>
      <c r="AH11" s="628"/>
      <c r="AI11" s="628"/>
      <c r="AJ11" s="628"/>
      <c r="AK11" s="629"/>
      <c r="AL11" s="630">
        <v>7.7</v>
      </c>
      <c r="AM11" s="631"/>
      <c r="AN11" s="631"/>
      <c r="AO11" s="665"/>
      <c r="AP11" s="624" t="s">
        <v>237</v>
      </c>
      <c r="AQ11" s="625"/>
      <c r="AR11" s="625"/>
      <c r="AS11" s="625"/>
      <c r="AT11" s="625"/>
      <c r="AU11" s="625"/>
      <c r="AV11" s="625"/>
      <c r="AW11" s="625"/>
      <c r="AX11" s="625"/>
      <c r="AY11" s="625"/>
      <c r="AZ11" s="625"/>
      <c r="BA11" s="625"/>
      <c r="BB11" s="625"/>
      <c r="BC11" s="625"/>
      <c r="BD11" s="625"/>
      <c r="BE11" s="625"/>
      <c r="BF11" s="626"/>
      <c r="BG11" s="627">
        <v>114345</v>
      </c>
      <c r="BH11" s="628"/>
      <c r="BI11" s="628"/>
      <c r="BJ11" s="628"/>
      <c r="BK11" s="628"/>
      <c r="BL11" s="628"/>
      <c r="BM11" s="628"/>
      <c r="BN11" s="629"/>
      <c r="BO11" s="663">
        <v>3</v>
      </c>
      <c r="BP11" s="663"/>
      <c r="BQ11" s="663"/>
      <c r="BR11" s="663"/>
      <c r="BS11" s="664">
        <v>32652</v>
      </c>
      <c r="BT11" s="664"/>
      <c r="BU11" s="664"/>
      <c r="BV11" s="664"/>
      <c r="BW11" s="664"/>
      <c r="BX11" s="664"/>
      <c r="BY11" s="664"/>
      <c r="BZ11" s="664"/>
      <c r="CA11" s="664"/>
      <c r="CB11" s="695"/>
      <c r="CD11" s="624" t="s">
        <v>238</v>
      </c>
      <c r="CE11" s="625"/>
      <c r="CF11" s="625"/>
      <c r="CG11" s="625"/>
      <c r="CH11" s="625"/>
      <c r="CI11" s="625"/>
      <c r="CJ11" s="625"/>
      <c r="CK11" s="625"/>
      <c r="CL11" s="625"/>
      <c r="CM11" s="625"/>
      <c r="CN11" s="625"/>
      <c r="CO11" s="625"/>
      <c r="CP11" s="625"/>
      <c r="CQ11" s="626"/>
      <c r="CR11" s="627">
        <v>731462</v>
      </c>
      <c r="CS11" s="628"/>
      <c r="CT11" s="628"/>
      <c r="CU11" s="628"/>
      <c r="CV11" s="628"/>
      <c r="CW11" s="628"/>
      <c r="CX11" s="628"/>
      <c r="CY11" s="629"/>
      <c r="CZ11" s="663">
        <v>4.3</v>
      </c>
      <c r="DA11" s="663"/>
      <c r="DB11" s="663"/>
      <c r="DC11" s="663"/>
      <c r="DD11" s="633">
        <v>115301</v>
      </c>
      <c r="DE11" s="628"/>
      <c r="DF11" s="628"/>
      <c r="DG11" s="628"/>
      <c r="DH11" s="628"/>
      <c r="DI11" s="628"/>
      <c r="DJ11" s="628"/>
      <c r="DK11" s="628"/>
      <c r="DL11" s="628"/>
      <c r="DM11" s="628"/>
      <c r="DN11" s="628"/>
      <c r="DO11" s="628"/>
      <c r="DP11" s="629"/>
      <c r="DQ11" s="633">
        <v>436249</v>
      </c>
      <c r="DR11" s="628"/>
      <c r="DS11" s="628"/>
      <c r="DT11" s="628"/>
      <c r="DU11" s="628"/>
      <c r="DV11" s="628"/>
      <c r="DW11" s="628"/>
      <c r="DX11" s="628"/>
      <c r="DY11" s="628"/>
      <c r="DZ11" s="628"/>
      <c r="EA11" s="628"/>
      <c r="EB11" s="628"/>
      <c r="EC11" s="662"/>
    </row>
    <row r="12" spans="2:143" ht="11.25" customHeight="1" x14ac:dyDescent="0.2">
      <c r="B12" s="624" t="s">
        <v>239</v>
      </c>
      <c r="C12" s="625"/>
      <c r="D12" s="625"/>
      <c r="E12" s="625"/>
      <c r="F12" s="625"/>
      <c r="G12" s="625"/>
      <c r="H12" s="625"/>
      <c r="I12" s="625"/>
      <c r="J12" s="625"/>
      <c r="K12" s="625"/>
      <c r="L12" s="625"/>
      <c r="M12" s="625"/>
      <c r="N12" s="625"/>
      <c r="O12" s="625"/>
      <c r="P12" s="625"/>
      <c r="Q12" s="626"/>
      <c r="R12" s="627" t="s">
        <v>122</v>
      </c>
      <c r="S12" s="628"/>
      <c r="T12" s="628"/>
      <c r="U12" s="628"/>
      <c r="V12" s="628"/>
      <c r="W12" s="628"/>
      <c r="X12" s="628"/>
      <c r="Y12" s="629"/>
      <c r="Z12" s="663" t="s">
        <v>122</v>
      </c>
      <c r="AA12" s="663"/>
      <c r="AB12" s="663"/>
      <c r="AC12" s="663"/>
      <c r="AD12" s="664" t="s">
        <v>122</v>
      </c>
      <c r="AE12" s="664"/>
      <c r="AF12" s="664"/>
      <c r="AG12" s="664"/>
      <c r="AH12" s="664"/>
      <c r="AI12" s="664"/>
      <c r="AJ12" s="664"/>
      <c r="AK12" s="664"/>
      <c r="AL12" s="630" t="s">
        <v>122</v>
      </c>
      <c r="AM12" s="631"/>
      <c r="AN12" s="631"/>
      <c r="AO12" s="665"/>
      <c r="AP12" s="624" t="s">
        <v>240</v>
      </c>
      <c r="AQ12" s="625"/>
      <c r="AR12" s="625"/>
      <c r="AS12" s="625"/>
      <c r="AT12" s="625"/>
      <c r="AU12" s="625"/>
      <c r="AV12" s="625"/>
      <c r="AW12" s="625"/>
      <c r="AX12" s="625"/>
      <c r="AY12" s="625"/>
      <c r="AZ12" s="625"/>
      <c r="BA12" s="625"/>
      <c r="BB12" s="625"/>
      <c r="BC12" s="625"/>
      <c r="BD12" s="625"/>
      <c r="BE12" s="625"/>
      <c r="BF12" s="626"/>
      <c r="BG12" s="627">
        <v>1583008</v>
      </c>
      <c r="BH12" s="628"/>
      <c r="BI12" s="628"/>
      <c r="BJ12" s="628"/>
      <c r="BK12" s="628"/>
      <c r="BL12" s="628"/>
      <c r="BM12" s="628"/>
      <c r="BN12" s="629"/>
      <c r="BO12" s="663">
        <v>41.6</v>
      </c>
      <c r="BP12" s="663"/>
      <c r="BQ12" s="663"/>
      <c r="BR12" s="663"/>
      <c r="BS12" s="664" t="s">
        <v>122</v>
      </c>
      <c r="BT12" s="664"/>
      <c r="BU12" s="664"/>
      <c r="BV12" s="664"/>
      <c r="BW12" s="664"/>
      <c r="BX12" s="664"/>
      <c r="BY12" s="664"/>
      <c r="BZ12" s="664"/>
      <c r="CA12" s="664"/>
      <c r="CB12" s="695"/>
      <c r="CD12" s="624" t="s">
        <v>241</v>
      </c>
      <c r="CE12" s="625"/>
      <c r="CF12" s="625"/>
      <c r="CG12" s="625"/>
      <c r="CH12" s="625"/>
      <c r="CI12" s="625"/>
      <c r="CJ12" s="625"/>
      <c r="CK12" s="625"/>
      <c r="CL12" s="625"/>
      <c r="CM12" s="625"/>
      <c r="CN12" s="625"/>
      <c r="CO12" s="625"/>
      <c r="CP12" s="625"/>
      <c r="CQ12" s="626"/>
      <c r="CR12" s="627">
        <v>596940</v>
      </c>
      <c r="CS12" s="628"/>
      <c r="CT12" s="628"/>
      <c r="CU12" s="628"/>
      <c r="CV12" s="628"/>
      <c r="CW12" s="628"/>
      <c r="CX12" s="628"/>
      <c r="CY12" s="629"/>
      <c r="CZ12" s="663">
        <v>3.5</v>
      </c>
      <c r="DA12" s="663"/>
      <c r="DB12" s="663"/>
      <c r="DC12" s="663"/>
      <c r="DD12" s="633">
        <v>108270</v>
      </c>
      <c r="DE12" s="628"/>
      <c r="DF12" s="628"/>
      <c r="DG12" s="628"/>
      <c r="DH12" s="628"/>
      <c r="DI12" s="628"/>
      <c r="DJ12" s="628"/>
      <c r="DK12" s="628"/>
      <c r="DL12" s="628"/>
      <c r="DM12" s="628"/>
      <c r="DN12" s="628"/>
      <c r="DO12" s="628"/>
      <c r="DP12" s="629"/>
      <c r="DQ12" s="633">
        <v>306449</v>
      </c>
      <c r="DR12" s="628"/>
      <c r="DS12" s="628"/>
      <c r="DT12" s="628"/>
      <c r="DU12" s="628"/>
      <c r="DV12" s="628"/>
      <c r="DW12" s="628"/>
      <c r="DX12" s="628"/>
      <c r="DY12" s="628"/>
      <c r="DZ12" s="628"/>
      <c r="EA12" s="628"/>
      <c r="EB12" s="628"/>
      <c r="EC12" s="662"/>
    </row>
    <row r="13" spans="2:143" ht="11.25" customHeight="1" x14ac:dyDescent="0.2">
      <c r="B13" s="624" t="s">
        <v>242</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243</v>
      </c>
      <c r="AQ13" s="625"/>
      <c r="AR13" s="625"/>
      <c r="AS13" s="625"/>
      <c r="AT13" s="625"/>
      <c r="AU13" s="625"/>
      <c r="AV13" s="625"/>
      <c r="AW13" s="625"/>
      <c r="AX13" s="625"/>
      <c r="AY13" s="625"/>
      <c r="AZ13" s="625"/>
      <c r="BA13" s="625"/>
      <c r="BB13" s="625"/>
      <c r="BC13" s="625"/>
      <c r="BD13" s="625"/>
      <c r="BE13" s="625"/>
      <c r="BF13" s="626"/>
      <c r="BG13" s="627">
        <v>1577470</v>
      </c>
      <c r="BH13" s="628"/>
      <c r="BI13" s="628"/>
      <c r="BJ13" s="628"/>
      <c r="BK13" s="628"/>
      <c r="BL13" s="628"/>
      <c r="BM13" s="628"/>
      <c r="BN13" s="629"/>
      <c r="BO13" s="663">
        <v>41.5</v>
      </c>
      <c r="BP13" s="663"/>
      <c r="BQ13" s="663"/>
      <c r="BR13" s="663"/>
      <c r="BS13" s="664" t="s">
        <v>122</v>
      </c>
      <c r="BT13" s="664"/>
      <c r="BU13" s="664"/>
      <c r="BV13" s="664"/>
      <c r="BW13" s="664"/>
      <c r="BX13" s="664"/>
      <c r="BY13" s="664"/>
      <c r="BZ13" s="664"/>
      <c r="CA13" s="664"/>
      <c r="CB13" s="695"/>
      <c r="CD13" s="624" t="s">
        <v>244</v>
      </c>
      <c r="CE13" s="625"/>
      <c r="CF13" s="625"/>
      <c r="CG13" s="625"/>
      <c r="CH13" s="625"/>
      <c r="CI13" s="625"/>
      <c r="CJ13" s="625"/>
      <c r="CK13" s="625"/>
      <c r="CL13" s="625"/>
      <c r="CM13" s="625"/>
      <c r="CN13" s="625"/>
      <c r="CO13" s="625"/>
      <c r="CP13" s="625"/>
      <c r="CQ13" s="626"/>
      <c r="CR13" s="627">
        <v>1797981</v>
      </c>
      <c r="CS13" s="628"/>
      <c r="CT13" s="628"/>
      <c r="CU13" s="628"/>
      <c r="CV13" s="628"/>
      <c r="CW13" s="628"/>
      <c r="CX13" s="628"/>
      <c r="CY13" s="629"/>
      <c r="CZ13" s="663">
        <v>10.5</v>
      </c>
      <c r="DA13" s="663"/>
      <c r="DB13" s="663"/>
      <c r="DC13" s="663"/>
      <c r="DD13" s="633">
        <v>740481</v>
      </c>
      <c r="DE13" s="628"/>
      <c r="DF13" s="628"/>
      <c r="DG13" s="628"/>
      <c r="DH13" s="628"/>
      <c r="DI13" s="628"/>
      <c r="DJ13" s="628"/>
      <c r="DK13" s="628"/>
      <c r="DL13" s="628"/>
      <c r="DM13" s="628"/>
      <c r="DN13" s="628"/>
      <c r="DO13" s="628"/>
      <c r="DP13" s="629"/>
      <c r="DQ13" s="633">
        <v>972741</v>
      </c>
      <c r="DR13" s="628"/>
      <c r="DS13" s="628"/>
      <c r="DT13" s="628"/>
      <c r="DU13" s="628"/>
      <c r="DV13" s="628"/>
      <c r="DW13" s="628"/>
      <c r="DX13" s="628"/>
      <c r="DY13" s="628"/>
      <c r="DZ13" s="628"/>
      <c r="EA13" s="628"/>
      <c r="EB13" s="628"/>
      <c r="EC13" s="662"/>
    </row>
    <row r="14" spans="2:143" ht="11.25" customHeight="1" x14ac:dyDescent="0.2">
      <c r="B14" s="624" t="s">
        <v>245</v>
      </c>
      <c r="C14" s="625"/>
      <c r="D14" s="625"/>
      <c r="E14" s="625"/>
      <c r="F14" s="625"/>
      <c r="G14" s="625"/>
      <c r="H14" s="625"/>
      <c r="I14" s="625"/>
      <c r="J14" s="625"/>
      <c r="K14" s="625"/>
      <c r="L14" s="625"/>
      <c r="M14" s="625"/>
      <c r="N14" s="625"/>
      <c r="O14" s="625"/>
      <c r="P14" s="625"/>
      <c r="Q14" s="626"/>
      <c r="R14" s="627">
        <v>1563</v>
      </c>
      <c r="S14" s="628"/>
      <c r="T14" s="628"/>
      <c r="U14" s="628"/>
      <c r="V14" s="628"/>
      <c r="W14" s="628"/>
      <c r="X14" s="628"/>
      <c r="Y14" s="629"/>
      <c r="Z14" s="663">
        <v>0</v>
      </c>
      <c r="AA14" s="663"/>
      <c r="AB14" s="663"/>
      <c r="AC14" s="663"/>
      <c r="AD14" s="664">
        <v>1563</v>
      </c>
      <c r="AE14" s="664"/>
      <c r="AF14" s="664"/>
      <c r="AG14" s="664"/>
      <c r="AH14" s="664"/>
      <c r="AI14" s="664"/>
      <c r="AJ14" s="664"/>
      <c r="AK14" s="664"/>
      <c r="AL14" s="630">
        <v>0</v>
      </c>
      <c r="AM14" s="631"/>
      <c r="AN14" s="631"/>
      <c r="AO14" s="665"/>
      <c r="AP14" s="624" t="s">
        <v>246</v>
      </c>
      <c r="AQ14" s="625"/>
      <c r="AR14" s="625"/>
      <c r="AS14" s="625"/>
      <c r="AT14" s="625"/>
      <c r="AU14" s="625"/>
      <c r="AV14" s="625"/>
      <c r="AW14" s="625"/>
      <c r="AX14" s="625"/>
      <c r="AY14" s="625"/>
      <c r="AZ14" s="625"/>
      <c r="BA14" s="625"/>
      <c r="BB14" s="625"/>
      <c r="BC14" s="625"/>
      <c r="BD14" s="625"/>
      <c r="BE14" s="625"/>
      <c r="BF14" s="626"/>
      <c r="BG14" s="627">
        <v>117632</v>
      </c>
      <c r="BH14" s="628"/>
      <c r="BI14" s="628"/>
      <c r="BJ14" s="628"/>
      <c r="BK14" s="628"/>
      <c r="BL14" s="628"/>
      <c r="BM14" s="628"/>
      <c r="BN14" s="629"/>
      <c r="BO14" s="663">
        <v>3.1</v>
      </c>
      <c r="BP14" s="663"/>
      <c r="BQ14" s="663"/>
      <c r="BR14" s="663"/>
      <c r="BS14" s="664" t="s">
        <v>122</v>
      </c>
      <c r="BT14" s="664"/>
      <c r="BU14" s="664"/>
      <c r="BV14" s="664"/>
      <c r="BW14" s="664"/>
      <c r="BX14" s="664"/>
      <c r="BY14" s="664"/>
      <c r="BZ14" s="664"/>
      <c r="CA14" s="664"/>
      <c r="CB14" s="695"/>
      <c r="CD14" s="624" t="s">
        <v>247</v>
      </c>
      <c r="CE14" s="625"/>
      <c r="CF14" s="625"/>
      <c r="CG14" s="625"/>
      <c r="CH14" s="625"/>
      <c r="CI14" s="625"/>
      <c r="CJ14" s="625"/>
      <c r="CK14" s="625"/>
      <c r="CL14" s="625"/>
      <c r="CM14" s="625"/>
      <c r="CN14" s="625"/>
      <c r="CO14" s="625"/>
      <c r="CP14" s="625"/>
      <c r="CQ14" s="626"/>
      <c r="CR14" s="627">
        <v>561626</v>
      </c>
      <c r="CS14" s="628"/>
      <c r="CT14" s="628"/>
      <c r="CU14" s="628"/>
      <c r="CV14" s="628"/>
      <c r="CW14" s="628"/>
      <c r="CX14" s="628"/>
      <c r="CY14" s="629"/>
      <c r="CZ14" s="663">
        <v>3.3</v>
      </c>
      <c r="DA14" s="663"/>
      <c r="DB14" s="663"/>
      <c r="DC14" s="663"/>
      <c r="DD14" s="633">
        <v>12000</v>
      </c>
      <c r="DE14" s="628"/>
      <c r="DF14" s="628"/>
      <c r="DG14" s="628"/>
      <c r="DH14" s="628"/>
      <c r="DI14" s="628"/>
      <c r="DJ14" s="628"/>
      <c r="DK14" s="628"/>
      <c r="DL14" s="628"/>
      <c r="DM14" s="628"/>
      <c r="DN14" s="628"/>
      <c r="DO14" s="628"/>
      <c r="DP14" s="629"/>
      <c r="DQ14" s="633">
        <v>561158</v>
      </c>
      <c r="DR14" s="628"/>
      <c r="DS14" s="628"/>
      <c r="DT14" s="628"/>
      <c r="DU14" s="628"/>
      <c r="DV14" s="628"/>
      <c r="DW14" s="628"/>
      <c r="DX14" s="628"/>
      <c r="DY14" s="628"/>
      <c r="DZ14" s="628"/>
      <c r="EA14" s="628"/>
      <c r="EB14" s="628"/>
      <c r="EC14" s="662"/>
    </row>
    <row r="15" spans="2:143" ht="11.25" customHeight="1" x14ac:dyDescent="0.2">
      <c r="B15" s="624" t="s">
        <v>248</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249</v>
      </c>
      <c r="AQ15" s="625"/>
      <c r="AR15" s="625"/>
      <c r="AS15" s="625"/>
      <c r="AT15" s="625"/>
      <c r="AU15" s="625"/>
      <c r="AV15" s="625"/>
      <c r="AW15" s="625"/>
      <c r="AX15" s="625"/>
      <c r="AY15" s="625"/>
      <c r="AZ15" s="625"/>
      <c r="BA15" s="625"/>
      <c r="BB15" s="625"/>
      <c r="BC15" s="625"/>
      <c r="BD15" s="625"/>
      <c r="BE15" s="625"/>
      <c r="BF15" s="626"/>
      <c r="BG15" s="627">
        <v>212778</v>
      </c>
      <c r="BH15" s="628"/>
      <c r="BI15" s="628"/>
      <c r="BJ15" s="628"/>
      <c r="BK15" s="628"/>
      <c r="BL15" s="628"/>
      <c r="BM15" s="628"/>
      <c r="BN15" s="629"/>
      <c r="BO15" s="663">
        <v>5.6</v>
      </c>
      <c r="BP15" s="663"/>
      <c r="BQ15" s="663"/>
      <c r="BR15" s="663"/>
      <c r="BS15" s="664" t="s">
        <v>122</v>
      </c>
      <c r="BT15" s="664"/>
      <c r="BU15" s="664"/>
      <c r="BV15" s="664"/>
      <c r="BW15" s="664"/>
      <c r="BX15" s="664"/>
      <c r="BY15" s="664"/>
      <c r="BZ15" s="664"/>
      <c r="CA15" s="664"/>
      <c r="CB15" s="695"/>
      <c r="CD15" s="624" t="s">
        <v>250</v>
      </c>
      <c r="CE15" s="625"/>
      <c r="CF15" s="625"/>
      <c r="CG15" s="625"/>
      <c r="CH15" s="625"/>
      <c r="CI15" s="625"/>
      <c r="CJ15" s="625"/>
      <c r="CK15" s="625"/>
      <c r="CL15" s="625"/>
      <c r="CM15" s="625"/>
      <c r="CN15" s="625"/>
      <c r="CO15" s="625"/>
      <c r="CP15" s="625"/>
      <c r="CQ15" s="626"/>
      <c r="CR15" s="627">
        <v>1160980</v>
      </c>
      <c r="CS15" s="628"/>
      <c r="CT15" s="628"/>
      <c r="CU15" s="628"/>
      <c r="CV15" s="628"/>
      <c r="CW15" s="628"/>
      <c r="CX15" s="628"/>
      <c r="CY15" s="629"/>
      <c r="CZ15" s="663">
        <v>6.8</v>
      </c>
      <c r="DA15" s="663"/>
      <c r="DB15" s="663"/>
      <c r="DC15" s="663"/>
      <c r="DD15" s="633">
        <v>138053</v>
      </c>
      <c r="DE15" s="628"/>
      <c r="DF15" s="628"/>
      <c r="DG15" s="628"/>
      <c r="DH15" s="628"/>
      <c r="DI15" s="628"/>
      <c r="DJ15" s="628"/>
      <c r="DK15" s="628"/>
      <c r="DL15" s="628"/>
      <c r="DM15" s="628"/>
      <c r="DN15" s="628"/>
      <c r="DO15" s="628"/>
      <c r="DP15" s="629"/>
      <c r="DQ15" s="633">
        <v>1002374</v>
      </c>
      <c r="DR15" s="628"/>
      <c r="DS15" s="628"/>
      <c r="DT15" s="628"/>
      <c r="DU15" s="628"/>
      <c r="DV15" s="628"/>
      <c r="DW15" s="628"/>
      <c r="DX15" s="628"/>
      <c r="DY15" s="628"/>
      <c r="DZ15" s="628"/>
      <c r="EA15" s="628"/>
      <c r="EB15" s="628"/>
      <c r="EC15" s="662"/>
    </row>
    <row r="16" spans="2:143" ht="11.25" customHeight="1" x14ac:dyDescent="0.2">
      <c r="B16" s="624" t="s">
        <v>251</v>
      </c>
      <c r="C16" s="625"/>
      <c r="D16" s="625"/>
      <c r="E16" s="625"/>
      <c r="F16" s="625"/>
      <c r="G16" s="625"/>
      <c r="H16" s="625"/>
      <c r="I16" s="625"/>
      <c r="J16" s="625"/>
      <c r="K16" s="625"/>
      <c r="L16" s="625"/>
      <c r="M16" s="625"/>
      <c r="N16" s="625"/>
      <c r="O16" s="625"/>
      <c r="P16" s="625"/>
      <c r="Q16" s="626"/>
      <c r="R16" s="627">
        <v>17893</v>
      </c>
      <c r="S16" s="628"/>
      <c r="T16" s="628"/>
      <c r="U16" s="628"/>
      <c r="V16" s="628"/>
      <c r="W16" s="628"/>
      <c r="X16" s="628"/>
      <c r="Y16" s="629"/>
      <c r="Z16" s="663">
        <v>0.1</v>
      </c>
      <c r="AA16" s="663"/>
      <c r="AB16" s="663"/>
      <c r="AC16" s="663"/>
      <c r="AD16" s="664">
        <v>17893</v>
      </c>
      <c r="AE16" s="664"/>
      <c r="AF16" s="664"/>
      <c r="AG16" s="664"/>
      <c r="AH16" s="664"/>
      <c r="AI16" s="664"/>
      <c r="AJ16" s="664"/>
      <c r="AK16" s="664"/>
      <c r="AL16" s="630">
        <v>0.2</v>
      </c>
      <c r="AM16" s="631"/>
      <c r="AN16" s="631"/>
      <c r="AO16" s="665"/>
      <c r="AP16" s="624" t="s">
        <v>252</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253</v>
      </c>
      <c r="CE16" s="625"/>
      <c r="CF16" s="625"/>
      <c r="CG16" s="625"/>
      <c r="CH16" s="625"/>
      <c r="CI16" s="625"/>
      <c r="CJ16" s="625"/>
      <c r="CK16" s="625"/>
      <c r="CL16" s="625"/>
      <c r="CM16" s="625"/>
      <c r="CN16" s="625"/>
      <c r="CO16" s="625"/>
      <c r="CP16" s="625"/>
      <c r="CQ16" s="626"/>
      <c r="CR16" s="627">
        <v>24211</v>
      </c>
      <c r="CS16" s="628"/>
      <c r="CT16" s="628"/>
      <c r="CU16" s="628"/>
      <c r="CV16" s="628"/>
      <c r="CW16" s="628"/>
      <c r="CX16" s="628"/>
      <c r="CY16" s="629"/>
      <c r="CZ16" s="663">
        <v>0.1</v>
      </c>
      <c r="DA16" s="663"/>
      <c r="DB16" s="663"/>
      <c r="DC16" s="663"/>
      <c r="DD16" s="633" t="s">
        <v>122</v>
      </c>
      <c r="DE16" s="628"/>
      <c r="DF16" s="628"/>
      <c r="DG16" s="628"/>
      <c r="DH16" s="628"/>
      <c r="DI16" s="628"/>
      <c r="DJ16" s="628"/>
      <c r="DK16" s="628"/>
      <c r="DL16" s="628"/>
      <c r="DM16" s="628"/>
      <c r="DN16" s="628"/>
      <c r="DO16" s="628"/>
      <c r="DP16" s="629"/>
      <c r="DQ16" s="633" t="s">
        <v>122</v>
      </c>
      <c r="DR16" s="628"/>
      <c r="DS16" s="628"/>
      <c r="DT16" s="628"/>
      <c r="DU16" s="628"/>
      <c r="DV16" s="628"/>
      <c r="DW16" s="628"/>
      <c r="DX16" s="628"/>
      <c r="DY16" s="628"/>
      <c r="DZ16" s="628"/>
      <c r="EA16" s="628"/>
      <c r="EB16" s="628"/>
      <c r="EC16" s="662"/>
    </row>
    <row r="17" spans="2:133" ht="11.25" customHeight="1" x14ac:dyDescent="0.2">
      <c r="B17" s="624" t="s">
        <v>254</v>
      </c>
      <c r="C17" s="625"/>
      <c r="D17" s="625"/>
      <c r="E17" s="625"/>
      <c r="F17" s="625"/>
      <c r="G17" s="625"/>
      <c r="H17" s="625"/>
      <c r="I17" s="625"/>
      <c r="J17" s="625"/>
      <c r="K17" s="625"/>
      <c r="L17" s="625"/>
      <c r="M17" s="625"/>
      <c r="N17" s="625"/>
      <c r="O17" s="625"/>
      <c r="P17" s="625"/>
      <c r="Q17" s="626"/>
      <c r="R17" s="627">
        <v>100550</v>
      </c>
      <c r="S17" s="628"/>
      <c r="T17" s="628"/>
      <c r="U17" s="628"/>
      <c r="V17" s="628"/>
      <c r="W17" s="628"/>
      <c r="X17" s="628"/>
      <c r="Y17" s="629"/>
      <c r="Z17" s="663">
        <v>0.6</v>
      </c>
      <c r="AA17" s="663"/>
      <c r="AB17" s="663"/>
      <c r="AC17" s="663"/>
      <c r="AD17" s="664">
        <v>100550</v>
      </c>
      <c r="AE17" s="664"/>
      <c r="AF17" s="664"/>
      <c r="AG17" s="664"/>
      <c r="AH17" s="664"/>
      <c r="AI17" s="664"/>
      <c r="AJ17" s="664"/>
      <c r="AK17" s="664"/>
      <c r="AL17" s="630">
        <v>1.1000000000000001</v>
      </c>
      <c r="AM17" s="631"/>
      <c r="AN17" s="631"/>
      <c r="AO17" s="665"/>
      <c r="AP17" s="624" t="s">
        <v>255</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256</v>
      </c>
      <c r="CE17" s="625"/>
      <c r="CF17" s="625"/>
      <c r="CG17" s="625"/>
      <c r="CH17" s="625"/>
      <c r="CI17" s="625"/>
      <c r="CJ17" s="625"/>
      <c r="CK17" s="625"/>
      <c r="CL17" s="625"/>
      <c r="CM17" s="625"/>
      <c r="CN17" s="625"/>
      <c r="CO17" s="625"/>
      <c r="CP17" s="625"/>
      <c r="CQ17" s="626"/>
      <c r="CR17" s="627">
        <v>1545348</v>
      </c>
      <c r="CS17" s="628"/>
      <c r="CT17" s="628"/>
      <c r="CU17" s="628"/>
      <c r="CV17" s="628"/>
      <c r="CW17" s="628"/>
      <c r="CX17" s="628"/>
      <c r="CY17" s="629"/>
      <c r="CZ17" s="663">
        <v>9</v>
      </c>
      <c r="DA17" s="663"/>
      <c r="DB17" s="663"/>
      <c r="DC17" s="663"/>
      <c r="DD17" s="633" t="s">
        <v>122</v>
      </c>
      <c r="DE17" s="628"/>
      <c r="DF17" s="628"/>
      <c r="DG17" s="628"/>
      <c r="DH17" s="628"/>
      <c r="DI17" s="628"/>
      <c r="DJ17" s="628"/>
      <c r="DK17" s="628"/>
      <c r="DL17" s="628"/>
      <c r="DM17" s="628"/>
      <c r="DN17" s="628"/>
      <c r="DO17" s="628"/>
      <c r="DP17" s="629"/>
      <c r="DQ17" s="633">
        <v>1503861</v>
      </c>
      <c r="DR17" s="628"/>
      <c r="DS17" s="628"/>
      <c r="DT17" s="628"/>
      <c r="DU17" s="628"/>
      <c r="DV17" s="628"/>
      <c r="DW17" s="628"/>
      <c r="DX17" s="628"/>
      <c r="DY17" s="628"/>
      <c r="DZ17" s="628"/>
      <c r="EA17" s="628"/>
      <c r="EB17" s="628"/>
      <c r="EC17" s="662"/>
    </row>
    <row r="18" spans="2:133" ht="11.25" customHeight="1" x14ac:dyDescent="0.2">
      <c r="B18" s="624" t="s">
        <v>257</v>
      </c>
      <c r="C18" s="625"/>
      <c r="D18" s="625"/>
      <c r="E18" s="625"/>
      <c r="F18" s="625"/>
      <c r="G18" s="625"/>
      <c r="H18" s="625"/>
      <c r="I18" s="625"/>
      <c r="J18" s="625"/>
      <c r="K18" s="625"/>
      <c r="L18" s="625"/>
      <c r="M18" s="625"/>
      <c r="N18" s="625"/>
      <c r="O18" s="625"/>
      <c r="P18" s="625"/>
      <c r="Q18" s="626"/>
      <c r="R18" s="627">
        <v>27787</v>
      </c>
      <c r="S18" s="628"/>
      <c r="T18" s="628"/>
      <c r="U18" s="628"/>
      <c r="V18" s="628"/>
      <c r="W18" s="628"/>
      <c r="X18" s="628"/>
      <c r="Y18" s="629"/>
      <c r="Z18" s="663">
        <v>0.2</v>
      </c>
      <c r="AA18" s="663"/>
      <c r="AB18" s="663"/>
      <c r="AC18" s="663"/>
      <c r="AD18" s="664">
        <v>27787</v>
      </c>
      <c r="AE18" s="664"/>
      <c r="AF18" s="664"/>
      <c r="AG18" s="664"/>
      <c r="AH18" s="664"/>
      <c r="AI18" s="664"/>
      <c r="AJ18" s="664"/>
      <c r="AK18" s="664"/>
      <c r="AL18" s="630">
        <v>0.3</v>
      </c>
      <c r="AM18" s="631"/>
      <c r="AN18" s="631"/>
      <c r="AO18" s="665"/>
      <c r="AP18" s="624" t="s">
        <v>258</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259</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2">
      <c r="B19" s="624" t="s">
        <v>260</v>
      </c>
      <c r="C19" s="625"/>
      <c r="D19" s="625"/>
      <c r="E19" s="625"/>
      <c r="F19" s="625"/>
      <c r="G19" s="625"/>
      <c r="H19" s="625"/>
      <c r="I19" s="625"/>
      <c r="J19" s="625"/>
      <c r="K19" s="625"/>
      <c r="L19" s="625"/>
      <c r="M19" s="625"/>
      <c r="N19" s="625"/>
      <c r="O19" s="625"/>
      <c r="P19" s="625"/>
      <c r="Q19" s="626"/>
      <c r="R19" s="627">
        <v>24561</v>
      </c>
      <c r="S19" s="628"/>
      <c r="T19" s="628"/>
      <c r="U19" s="628"/>
      <c r="V19" s="628"/>
      <c r="W19" s="628"/>
      <c r="X19" s="628"/>
      <c r="Y19" s="629"/>
      <c r="Z19" s="663">
        <v>0.1</v>
      </c>
      <c r="AA19" s="663"/>
      <c r="AB19" s="663"/>
      <c r="AC19" s="663"/>
      <c r="AD19" s="664">
        <v>24561</v>
      </c>
      <c r="AE19" s="664"/>
      <c r="AF19" s="664"/>
      <c r="AG19" s="664"/>
      <c r="AH19" s="664"/>
      <c r="AI19" s="664"/>
      <c r="AJ19" s="664"/>
      <c r="AK19" s="664"/>
      <c r="AL19" s="630">
        <v>0.3</v>
      </c>
      <c r="AM19" s="631"/>
      <c r="AN19" s="631"/>
      <c r="AO19" s="665"/>
      <c r="AP19" s="624" t="s">
        <v>261</v>
      </c>
      <c r="AQ19" s="625"/>
      <c r="AR19" s="625"/>
      <c r="AS19" s="625"/>
      <c r="AT19" s="625"/>
      <c r="AU19" s="625"/>
      <c r="AV19" s="625"/>
      <c r="AW19" s="625"/>
      <c r="AX19" s="625"/>
      <c r="AY19" s="625"/>
      <c r="AZ19" s="625"/>
      <c r="BA19" s="625"/>
      <c r="BB19" s="625"/>
      <c r="BC19" s="625"/>
      <c r="BD19" s="625"/>
      <c r="BE19" s="625"/>
      <c r="BF19" s="626"/>
      <c r="BG19" s="627">
        <v>219312</v>
      </c>
      <c r="BH19" s="628"/>
      <c r="BI19" s="628"/>
      <c r="BJ19" s="628"/>
      <c r="BK19" s="628"/>
      <c r="BL19" s="628"/>
      <c r="BM19" s="628"/>
      <c r="BN19" s="629"/>
      <c r="BO19" s="663">
        <v>5.8</v>
      </c>
      <c r="BP19" s="663"/>
      <c r="BQ19" s="663"/>
      <c r="BR19" s="663"/>
      <c r="BS19" s="664" t="s">
        <v>122</v>
      </c>
      <c r="BT19" s="664"/>
      <c r="BU19" s="664"/>
      <c r="BV19" s="664"/>
      <c r="BW19" s="664"/>
      <c r="BX19" s="664"/>
      <c r="BY19" s="664"/>
      <c r="BZ19" s="664"/>
      <c r="CA19" s="664"/>
      <c r="CB19" s="695"/>
      <c r="CD19" s="624" t="s">
        <v>262</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2">
      <c r="B20" s="696" t="s">
        <v>263</v>
      </c>
      <c r="C20" s="697"/>
      <c r="D20" s="697"/>
      <c r="E20" s="697"/>
      <c r="F20" s="697"/>
      <c r="G20" s="697"/>
      <c r="H20" s="697"/>
      <c r="I20" s="697"/>
      <c r="J20" s="697"/>
      <c r="K20" s="697"/>
      <c r="L20" s="697"/>
      <c r="M20" s="697"/>
      <c r="N20" s="697"/>
      <c r="O20" s="697"/>
      <c r="P20" s="697"/>
      <c r="Q20" s="698"/>
      <c r="R20" s="627">
        <v>3226</v>
      </c>
      <c r="S20" s="628"/>
      <c r="T20" s="628"/>
      <c r="U20" s="628"/>
      <c r="V20" s="628"/>
      <c r="W20" s="628"/>
      <c r="X20" s="628"/>
      <c r="Y20" s="629"/>
      <c r="Z20" s="663">
        <v>0</v>
      </c>
      <c r="AA20" s="663"/>
      <c r="AB20" s="663"/>
      <c r="AC20" s="663"/>
      <c r="AD20" s="664">
        <v>3226</v>
      </c>
      <c r="AE20" s="664"/>
      <c r="AF20" s="664"/>
      <c r="AG20" s="664"/>
      <c r="AH20" s="664"/>
      <c r="AI20" s="664"/>
      <c r="AJ20" s="664"/>
      <c r="AK20" s="664"/>
      <c r="AL20" s="630">
        <v>0</v>
      </c>
      <c r="AM20" s="631"/>
      <c r="AN20" s="631"/>
      <c r="AO20" s="665"/>
      <c r="AP20" s="624" t="s">
        <v>264</v>
      </c>
      <c r="AQ20" s="625"/>
      <c r="AR20" s="625"/>
      <c r="AS20" s="625"/>
      <c r="AT20" s="625"/>
      <c r="AU20" s="625"/>
      <c r="AV20" s="625"/>
      <c r="AW20" s="625"/>
      <c r="AX20" s="625"/>
      <c r="AY20" s="625"/>
      <c r="AZ20" s="625"/>
      <c r="BA20" s="625"/>
      <c r="BB20" s="625"/>
      <c r="BC20" s="625"/>
      <c r="BD20" s="625"/>
      <c r="BE20" s="625"/>
      <c r="BF20" s="626"/>
      <c r="BG20" s="627">
        <v>219312</v>
      </c>
      <c r="BH20" s="628"/>
      <c r="BI20" s="628"/>
      <c r="BJ20" s="628"/>
      <c r="BK20" s="628"/>
      <c r="BL20" s="628"/>
      <c r="BM20" s="628"/>
      <c r="BN20" s="629"/>
      <c r="BO20" s="663">
        <v>5.8</v>
      </c>
      <c r="BP20" s="663"/>
      <c r="BQ20" s="663"/>
      <c r="BR20" s="663"/>
      <c r="BS20" s="664" t="s">
        <v>122</v>
      </c>
      <c r="BT20" s="664"/>
      <c r="BU20" s="664"/>
      <c r="BV20" s="664"/>
      <c r="BW20" s="664"/>
      <c r="BX20" s="664"/>
      <c r="BY20" s="664"/>
      <c r="BZ20" s="664"/>
      <c r="CA20" s="664"/>
      <c r="CB20" s="695"/>
      <c r="CD20" s="624" t="s">
        <v>265</v>
      </c>
      <c r="CE20" s="625"/>
      <c r="CF20" s="625"/>
      <c r="CG20" s="625"/>
      <c r="CH20" s="625"/>
      <c r="CI20" s="625"/>
      <c r="CJ20" s="625"/>
      <c r="CK20" s="625"/>
      <c r="CL20" s="625"/>
      <c r="CM20" s="625"/>
      <c r="CN20" s="625"/>
      <c r="CO20" s="625"/>
      <c r="CP20" s="625"/>
      <c r="CQ20" s="626"/>
      <c r="CR20" s="627">
        <v>17179642</v>
      </c>
      <c r="CS20" s="628"/>
      <c r="CT20" s="628"/>
      <c r="CU20" s="628"/>
      <c r="CV20" s="628"/>
      <c r="CW20" s="628"/>
      <c r="CX20" s="628"/>
      <c r="CY20" s="629"/>
      <c r="CZ20" s="663">
        <v>100</v>
      </c>
      <c r="DA20" s="663"/>
      <c r="DB20" s="663"/>
      <c r="DC20" s="663"/>
      <c r="DD20" s="633">
        <v>1767221</v>
      </c>
      <c r="DE20" s="628"/>
      <c r="DF20" s="628"/>
      <c r="DG20" s="628"/>
      <c r="DH20" s="628"/>
      <c r="DI20" s="628"/>
      <c r="DJ20" s="628"/>
      <c r="DK20" s="628"/>
      <c r="DL20" s="628"/>
      <c r="DM20" s="628"/>
      <c r="DN20" s="628"/>
      <c r="DO20" s="628"/>
      <c r="DP20" s="629"/>
      <c r="DQ20" s="633">
        <v>12045744</v>
      </c>
      <c r="DR20" s="628"/>
      <c r="DS20" s="628"/>
      <c r="DT20" s="628"/>
      <c r="DU20" s="628"/>
      <c r="DV20" s="628"/>
      <c r="DW20" s="628"/>
      <c r="DX20" s="628"/>
      <c r="DY20" s="628"/>
      <c r="DZ20" s="628"/>
      <c r="EA20" s="628"/>
      <c r="EB20" s="628"/>
      <c r="EC20" s="662"/>
    </row>
    <row r="21" spans="2:133" ht="11.25" customHeight="1" x14ac:dyDescent="0.2">
      <c r="B21" s="624" t="s">
        <v>266</v>
      </c>
      <c r="C21" s="625"/>
      <c r="D21" s="625"/>
      <c r="E21" s="625"/>
      <c r="F21" s="625"/>
      <c r="G21" s="625"/>
      <c r="H21" s="625"/>
      <c r="I21" s="625"/>
      <c r="J21" s="625"/>
      <c r="K21" s="625"/>
      <c r="L21" s="625"/>
      <c r="M21" s="625"/>
      <c r="N21" s="625"/>
      <c r="O21" s="625"/>
      <c r="P21" s="625"/>
      <c r="Q21" s="626"/>
      <c r="R21" s="627">
        <v>5540511</v>
      </c>
      <c r="S21" s="628"/>
      <c r="T21" s="628"/>
      <c r="U21" s="628"/>
      <c r="V21" s="628"/>
      <c r="W21" s="628"/>
      <c r="X21" s="628"/>
      <c r="Y21" s="629"/>
      <c r="Z21" s="663">
        <v>31.1</v>
      </c>
      <c r="AA21" s="663"/>
      <c r="AB21" s="663"/>
      <c r="AC21" s="663"/>
      <c r="AD21" s="664">
        <v>4703417</v>
      </c>
      <c r="AE21" s="664"/>
      <c r="AF21" s="664"/>
      <c r="AG21" s="664"/>
      <c r="AH21" s="664"/>
      <c r="AI21" s="664"/>
      <c r="AJ21" s="664"/>
      <c r="AK21" s="664"/>
      <c r="AL21" s="630">
        <v>49.9</v>
      </c>
      <c r="AM21" s="631"/>
      <c r="AN21" s="631"/>
      <c r="AO21" s="665"/>
      <c r="AP21" s="624" t="s">
        <v>267</v>
      </c>
      <c r="AQ21" s="699"/>
      <c r="AR21" s="699"/>
      <c r="AS21" s="699"/>
      <c r="AT21" s="699"/>
      <c r="AU21" s="699"/>
      <c r="AV21" s="699"/>
      <c r="AW21" s="699"/>
      <c r="AX21" s="699"/>
      <c r="AY21" s="699"/>
      <c r="AZ21" s="699"/>
      <c r="BA21" s="699"/>
      <c r="BB21" s="699"/>
      <c r="BC21" s="699"/>
      <c r="BD21" s="699"/>
      <c r="BE21" s="699"/>
      <c r="BF21" s="700"/>
      <c r="BG21" s="627" t="s">
        <v>122</v>
      </c>
      <c r="BH21" s="628"/>
      <c r="BI21" s="628"/>
      <c r="BJ21" s="628"/>
      <c r="BK21" s="628"/>
      <c r="BL21" s="628"/>
      <c r="BM21" s="628"/>
      <c r="BN21" s="629"/>
      <c r="BO21" s="663" t="s">
        <v>122</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268</v>
      </c>
      <c r="C22" s="625"/>
      <c r="D22" s="625"/>
      <c r="E22" s="625"/>
      <c r="F22" s="625"/>
      <c r="G22" s="625"/>
      <c r="H22" s="625"/>
      <c r="I22" s="625"/>
      <c r="J22" s="625"/>
      <c r="K22" s="625"/>
      <c r="L22" s="625"/>
      <c r="M22" s="625"/>
      <c r="N22" s="625"/>
      <c r="O22" s="625"/>
      <c r="P22" s="625"/>
      <c r="Q22" s="626"/>
      <c r="R22" s="627">
        <v>4703417</v>
      </c>
      <c r="S22" s="628"/>
      <c r="T22" s="628"/>
      <c r="U22" s="628"/>
      <c r="V22" s="628"/>
      <c r="W22" s="628"/>
      <c r="X22" s="628"/>
      <c r="Y22" s="629"/>
      <c r="Z22" s="663">
        <v>26.4</v>
      </c>
      <c r="AA22" s="663"/>
      <c r="AB22" s="663"/>
      <c r="AC22" s="663"/>
      <c r="AD22" s="664">
        <v>4703417</v>
      </c>
      <c r="AE22" s="664"/>
      <c r="AF22" s="664"/>
      <c r="AG22" s="664"/>
      <c r="AH22" s="664"/>
      <c r="AI22" s="664"/>
      <c r="AJ22" s="664"/>
      <c r="AK22" s="664"/>
      <c r="AL22" s="630">
        <v>49.9</v>
      </c>
      <c r="AM22" s="631"/>
      <c r="AN22" s="631"/>
      <c r="AO22" s="665"/>
      <c r="AP22" s="624" t="s">
        <v>269</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271</v>
      </c>
      <c r="C23" s="625"/>
      <c r="D23" s="625"/>
      <c r="E23" s="625"/>
      <c r="F23" s="625"/>
      <c r="G23" s="625"/>
      <c r="H23" s="625"/>
      <c r="I23" s="625"/>
      <c r="J23" s="625"/>
      <c r="K23" s="625"/>
      <c r="L23" s="625"/>
      <c r="M23" s="625"/>
      <c r="N23" s="625"/>
      <c r="O23" s="625"/>
      <c r="P23" s="625"/>
      <c r="Q23" s="626"/>
      <c r="R23" s="627">
        <v>837094</v>
      </c>
      <c r="S23" s="628"/>
      <c r="T23" s="628"/>
      <c r="U23" s="628"/>
      <c r="V23" s="628"/>
      <c r="W23" s="628"/>
      <c r="X23" s="628"/>
      <c r="Y23" s="629"/>
      <c r="Z23" s="663">
        <v>4.7</v>
      </c>
      <c r="AA23" s="663"/>
      <c r="AB23" s="663"/>
      <c r="AC23" s="663"/>
      <c r="AD23" s="664" t="s">
        <v>122</v>
      </c>
      <c r="AE23" s="664"/>
      <c r="AF23" s="664"/>
      <c r="AG23" s="664"/>
      <c r="AH23" s="664"/>
      <c r="AI23" s="664"/>
      <c r="AJ23" s="664"/>
      <c r="AK23" s="664"/>
      <c r="AL23" s="630" t="s">
        <v>122</v>
      </c>
      <c r="AM23" s="631"/>
      <c r="AN23" s="631"/>
      <c r="AO23" s="665"/>
      <c r="AP23" s="624" t="s">
        <v>272</v>
      </c>
      <c r="AQ23" s="699"/>
      <c r="AR23" s="699"/>
      <c r="AS23" s="699"/>
      <c r="AT23" s="699"/>
      <c r="AU23" s="699"/>
      <c r="AV23" s="699"/>
      <c r="AW23" s="699"/>
      <c r="AX23" s="699"/>
      <c r="AY23" s="699"/>
      <c r="AZ23" s="699"/>
      <c r="BA23" s="699"/>
      <c r="BB23" s="699"/>
      <c r="BC23" s="699"/>
      <c r="BD23" s="699"/>
      <c r="BE23" s="699"/>
      <c r="BF23" s="700"/>
      <c r="BG23" s="627">
        <v>219312</v>
      </c>
      <c r="BH23" s="628"/>
      <c r="BI23" s="628"/>
      <c r="BJ23" s="628"/>
      <c r="BK23" s="628"/>
      <c r="BL23" s="628"/>
      <c r="BM23" s="628"/>
      <c r="BN23" s="629"/>
      <c r="BO23" s="663">
        <v>5.8</v>
      </c>
      <c r="BP23" s="663"/>
      <c r="BQ23" s="663"/>
      <c r="BR23" s="663"/>
      <c r="BS23" s="664" t="s">
        <v>122</v>
      </c>
      <c r="BT23" s="664"/>
      <c r="BU23" s="664"/>
      <c r="BV23" s="664"/>
      <c r="BW23" s="664"/>
      <c r="BX23" s="664"/>
      <c r="BY23" s="664"/>
      <c r="BZ23" s="664"/>
      <c r="CA23" s="664"/>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2">
      <c r="B24" s="624" t="s">
        <v>278</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279</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280</v>
      </c>
      <c r="CE24" s="677"/>
      <c r="CF24" s="677"/>
      <c r="CG24" s="677"/>
      <c r="CH24" s="677"/>
      <c r="CI24" s="677"/>
      <c r="CJ24" s="677"/>
      <c r="CK24" s="677"/>
      <c r="CL24" s="677"/>
      <c r="CM24" s="677"/>
      <c r="CN24" s="677"/>
      <c r="CO24" s="677"/>
      <c r="CP24" s="677"/>
      <c r="CQ24" s="678"/>
      <c r="CR24" s="673">
        <v>7499434</v>
      </c>
      <c r="CS24" s="674"/>
      <c r="CT24" s="674"/>
      <c r="CU24" s="674"/>
      <c r="CV24" s="674"/>
      <c r="CW24" s="674"/>
      <c r="CX24" s="674"/>
      <c r="CY24" s="702"/>
      <c r="CZ24" s="703">
        <v>43.7</v>
      </c>
      <c r="DA24" s="686"/>
      <c r="DB24" s="686"/>
      <c r="DC24" s="705"/>
      <c r="DD24" s="701">
        <v>5178357</v>
      </c>
      <c r="DE24" s="674"/>
      <c r="DF24" s="674"/>
      <c r="DG24" s="674"/>
      <c r="DH24" s="674"/>
      <c r="DI24" s="674"/>
      <c r="DJ24" s="674"/>
      <c r="DK24" s="702"/>
      <c r="DL24" s="701">
        <v>4643901</v>
      </c>
      <c r="DM24" s="674"/>
      <c r="DN24" s="674"/>
      <c r="DO24" s="674"/>
      <c r="DP24" s="674"/>
      <c r="DQ24" s="674"/>
      <c r="DR24" s="674"/>
      <c r="DS24" s="674"/>
      <c r="DT24" s="674"/>
      <c r="DU24" s="674"/>
      <c r="DV24" s="702"/>
      <c r="DW24" s="703">
        <v>49</v>
      </c>
      <c r="DX24" s="686"/>
      <c r="DY24" s="686"/>
      <c r="DZ24" s="686"/>
      <c r="EA24" s="686"/>
      <c r="EB24" s="686"/>
      <c r="EC24" s="704"/>
    </row>
    <row r="25" spans="2:133" ht="11.25" customHeight="1" x14ac:dyDescent="0.2">
      <c r="B25" s="624" t="s">
        <v>281</v>
      </c>
      <c r="C25" s="625"/>
      <c r="D25" s="625"/>
      <c r="E25" s="625"/>
      <c r="F25" s="625"/>
      <c r="G25" s="625"/>
      <c r="H25" s="625"/>
      <c r="I25" s="625"/>
      <c r="J25" s="625"/>
      <c r="K25" s="625"/>
      <c r="L25" s="625"/>
      <c r="M25" s="625"/>
      <c r="N25" s="625"/>
      <c r="O25" s="625"/>
      <c r="P25" s="625"/>
      <c r="Q25" s="626"/>
      <c r="R25" s="627">
        <v>10434961</v>
      </c>
      <c r="S25" s="628"/>
      <c r="T25" s="628"/>
      <c r="U25" s="628"/>
      <c r="V25" s="628"/>
      <c r="W25" s="628"/>
      <c r="X25" s="628"/>
      <c r="Y25" s="629"/>
      <c r="Z25" s="663">
        <v>58.7</v>
      </c>
      <c r="AA25" s="663"/>
      <c r="AB25" s="663"/>
      <c r="AC25" s="663"/>
      <c r="AD25" s="664">
        <v>9378555</v>
      </c>
      <c r="AE25" s="664"/>
      <c r="AF25" s="664"/>
      <c r="AG25" s="664"/>
      <c r="AH25" s="664"/>
      <c r="AI25" s="664"/>
      <c r="AJ25" s="664"/>
      <c r="AK25" s="664"/>
      <c r="AL25" s="630">
        <v>99.6</v>
      </c>
      <c r="AM25" s="631"/>
      <c r="AN25" s="631"/>
      <c r="AO25" s="665"/>
      <c r="AP25" s="624" t="s">
        <v>282</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283</v>
      </c>
      <c r="CE25" s="625"/>
      <c r="CF25" s="625"/>
      <c r="CG25" s="625"/>
      <c r="CH25" s="625"/>
      <c r="CI25" s="625"/>
      <c r="CJ25" s="625"/>
      <c r="CK25" s="625"/>
      <c r="CL25" s="625"/>
      <c r="CM25" s="625"/>
      <c r="CN25" s="625"/>
      <c r="CO25" s="625"/>
      <c r="CP25" s="625"/>
      <c r="CQ25" s="626"/>
      <c r="CR25" s="627">
        <v>2752580</v>
      </c>
      <c r="CS25" s="636"/>
      <c r="CT25" s="636"/>
      <c r="CU25" s="636"/>
      <c r="CV25" s="636"/>
      <c r="CW25" s="636"/>
      <c r="CX25" s="636"/>
      <c r="CY25" s="637"/>
      <c r="CZ25" s="630">
        <v>16</v>
      </c>
      <c r="DA25" s="638"/>
      <c r="DB25" s="638"/>
      <c r="DC25" s="639"/>
      <c r="DD25" s="633">
        <v>2448288</v>
      </c>
      <c r="DE25" s="636"/>
      <c r="DF25" s="636"/>
      <c r="DG25" s="636"/>
      <c r="DH25" s="636"/>
      <c r="DI25" s="636"/>
      <c r="DJ25" s="636"/>
      <c r="DK25" s="637"/>
      <c r="DL25" s="633">
        <v>2277742</v>
      </c>
      <c r="DM25" s="636"/>
      <c r="DN25" s="636"/>
      <c r="DO25" s="636"/>
      <c r="DP25" s="636"/>
      <c r="DQ25" s="636"/>
      <c r="DR25" s="636"/>
      <c r="DS25" s="636"/>
      <c r="DT25" s="636"/>
      <c r="DU25" s="636"/>
      <c r="DV25" s="637"/>
      <c r="DW25" s="630">
        <v>24</v>
      </c>
      <c r="DX25" s="638"/>
      <c r="DY25" s="638"/>
      <c r="DZ25" s="638"/>
      <c r="EA25" s="638"/>
      <c r="EB25" s="638"/>
      <c r="EC25" s="652"/>
    </row>
    <row r="26" spans="2:133" ht="11.25" customHeight="1" x14ac:dyDescent="0.2">
      <c r="B26" s="624" t="s">
        <v>284</v>
      </c>
      <c r="C26" s="625"/>
      <c r="D26" s="625"/>
      <c r="E26" s="625"/>
      <c r="F26" s="625"/>
      <c r="G26" s="625"/>
      <c r="H26" s="625"/>
      <c r="I26" s="625"/>
      <c r="J26" s="625"/>
      <c r="K26" s="625"/>
      <c r="L26" s="625"/>
      <c r="M26" s="625"/>
      <c r="N26" s="625"/>
      <c r="O26" s="625"/>
      <c r="P26" s="625"/>
      <c r="Q26" s="626"/>
      <c r="R26" s="627">
        <v>2432</v>
      </c>
      <c r="S26" s="628"/>
      <c r="T26" s="628"/>
      <c r="U26" s="628"/>
      <c r="V26" s="628"/>
      <c r="W26" s="628"/>
      <c r="X26" s="628"/>
      <c r="Y26" s="629"/>
      <c r="Z26" s="663">
        <v>0</v>
      </c>
      <c r="AA26" s="663"/>
      <c r="AB26" s="663"/>
      <c r="AC26" s="663"/>
      <c r="AD26" s="664">
        <v>2432</v>
      </c>
      <c r="AE26" s="664"/>
      <c r="AF26" s="664"/>
      <c r="AG26" s="664"/>
      <c r="AH26" s="664"/>
      <c r="AI26" s="664"/>
      <c r="AJ26" s="664"/>
      <c r="AK26" s="664"/>
      <c r="AL26" s="630">
        <v>0</v>
      </c>
      <c r="AM26" s="631"/>
      <c r="AN26" s="631"/>
      <c r="AO26" s="665"/>
      <c r="AP26" s="624" t="s">
        <v>285</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286</v>
      </c>
      <c r="CE26" s="625"/>
      <c r="CF26" s="625"/>
      <c r="CG26" s="625"/>
      <c r="CH26" s="625"/>
      <c r="CI26" s="625"/>
      <c r="CJ26" s="625"/>
      <c r="CK26" s="625"/>
      <c r="CL26" s="625"/>
      <c r="CM26" s="625"/>
      <c r="CN26" s="625"/>
      <c r="CO26" s="625"/>
      <c r="CP26" s="625"/>
      <c r="CQ26" s="626"/>
      <c r="CR26" s="627">
        <v>1422443</v>
      </c>
      <c r="CS26" s="628"/>
      <c r="CT26" s="628"/>
      <c r="CU26" s="628"/>
      <c r="CV26" s="628"/>
      <c r="CW26" s="628"/>
      <c r="CX26" s="628"/>
      <c r="CY26" s="629"/>
      <c r="CZ26" s="630">
        <v>8.3000000000000007</v>
      </c>
      <c r="DA26" s="638"/>
      <c r="DB26" s="638"/>
      <c r="DC26" s="639"/>
      <c r="DD26" s="633">
        <v>1268861</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2">
      <c r="B27" s="624" t="s">
        <v>287</v>
      </c>
      <c r="C27" s="625"/>
      <c r="D27" s="625"/>
      <c r="E27" s="625"/>
      <c r="F27" s="625"/>
      <c r="G27" s="625"/>
      <c r="H27" s="625"/>
      <c r="I27" s="625"/>
      <c r="J27" s="625"/>
      <c r="K27" s="625"/>
      <c r="L27" s="625"/>
      <c r="M27" s="625"/>
      <c r="N27" s="625"/>
      <c r="O27" s="625"/>
      <c r="P27" s="625"/>
      <c r="Q27" s="626"/>
      <c r="R27" s="627">
        <v>158014</v>
      </c>
      <c r="S27" s="628"/>
      <c r="T27" s="628"/>
      <c r="U27" s="628"/>
      <c r="V27" s="628"/>
      <c r="W27" s="628"/>
      <c r="X27" s="628"/>
      <c r="Y27" s="629"/>
      <c r="Z27" s="663">
        <v>0.9</v>
      </c>
      <c r="AA27" s="663"/>
      <c r="AB27" s="663"/>
      <c r="AC27" s="663"/>
      <c r="AD27" s="664">
        <v>23</v>
      </c>
      <c r="AE27" s="664"/>
      <c r="AF27" s="664"/>
      <c r="AG27" s="664"/>
      <c r="AH27" s="664"/>
      <c r="AI27" s="664"/>
      <c r="AJ27" s="664"/>
      <c r="AK27" s="664"/>
      <c r="AL27" s="630">
        <v>0</v>
      </c>
      <c r="AM27" s="631"/>
      <c r="AN27" s="631"/>
      <c r="AO27" s="665"/>
      <c r="AP27" s="624" t="s">
        <v>288</v>
      </c>
      <c r="AQ27" s="625"/>
      <c r="AR27" s="625"/>
      <c r="AS27" s="625"/>
      <c r="AT27" s="625"/>
      <c r="AU27" s="625"/>
      <c r="AV27" s="625"/>
      <c r="AW27" s="625"/>
      <c r="AX27" s="625"/>
      <c r="AY27" s="625"/>
      <c r="AZ27" s="625"/>
      <c r="BA27" s="625"/>
      <c r="BB27" s="625"/>
      <c r="BC27" s="625"/>
      <c r="BD27" s="625"/>
      <c r="BE27" s="625"/>
      <c r="BF27" s="626"/>
      <c r="BG27" s="627">
        <v>3803944</v>
      </c>
      <c r="BH27" s="628"/>
      <c r="BI27" s="628"/>
      <c r="BJ27" s="628"/>
      <c r="BK27" s="628"/>
      <c r="BL27" s="628"/>
      <c r="BM27" s="628"/>
      <c r="BN27" s="629"/>
      <c r="BO27" s="663">
        <v>100</v>
      </c>
      <c r="BP27" s="663"/>
      <c r="BQ27" s="663"/>
      <c r="BR27" s="663"/>
      <c r="BS27" s="664">
        <v>50794</v>
      </c>
      <c r="BT27" s="664"/>
      <c r="BU27" s="664"/>
      <c r="BV27" s="664"/>
      <c r="BW27" s="664"/>
      <c r="BX27" s="664"/>
      <c r="BY27" s="664"/>
      <c r="BZ27" s="664"/>
      <c r="CA27" s="664"/>
      <c r="CB27" s="695"/>
      <c r="CD27" s="624" t="s">
        <v>289</v>
      </c>
      <c r="CE27" s="625"/>
      <c r="CF27" s="625"/>
      <c r="CG27" s="625"/>
      <c r="CH27" s="625"/>
      <c r="CI27" s="625"/>
      <c r="CJ27" s="625"/>
      <c r="CK27" s="625"/>
      <c r="CL27" s="625"/>
      <c r="CM27" s="625"/>
      <c r="CN27" s="625"/>
      <c r="CO27" s="625"/>
      <c r="CP27" s="625"/>
      <c r="CQ27" s="626"/>
      <c r="CR27" s="627">
        <v>3201506</v>
      </c>
      <c r="CS27" s="636"/>
      <c r="CT27" s="636"/>
      <c r="CU27" s="636"/>
      <c r="CV27" s="636"/>
      <c r="CW27" s="636"/>
      <c r="CX27" s="636"/>
      <c r="CY27" s="637"/>
      <c r="CZ27" s="630">
        <v>18.600000000000001</v>
      </c>
      <c r="DA27" s="638"/>
      <c r="DB27" s="638"/>
      <c r="DC27" s="639"/>
      <c r="DD27" s="633">
        <v>1226208</v>
      </c>
      <c r="DE27" s="636"/>
      <c r="DF27" s="636"/>
      <c r="DG27" s="636"/>
      <c r="DH27" s="636"/>
      <c r="DI27" s="636"/>
      <c r="DJ27" s="636"/>
      <c r="DK27" s="637"/>
      <c r="DL27" s="633">
        <v>862298</v>
      </c>
      <c r="DM27" s="636"/>
      <c r="DN27" s="636"/>
      <c r="DO27" s="636"/>
      <c r="DP27" s="636"/>
      <c r="DQ27" s="636"/>
      <c r="DR27" s="636"/>
      <c r="DS27" s="636"/>
      <c r="DT27" s="636"/>
      <c r="DU27" s="636"/>
      <c r="DV27" s="637"/>
      <c r="DW27" s="630">
        <v>9.1</v>
      </c>
      <c r="DX27" s="638"/>
      <c r="DY27" s="638"/>
      <c r="DZ27" s="638"/>
      <c r="EA27" s="638"/>
      <c r="EB27" s="638"/>
      <c r="EC27" s="652"/>
    </row>
    <row r="28" spans="2:133" ht="11.25" customHeight="1" x14ac:dyDescent="0.2">
      <c r="B28" s="624" t="s">
        <v>290</v>
      </c>
      <c r="C28" s="625"/>
      <c r="D28" s="625"/>
      <c r="E28" s="625"/>
      <c r="F28" s="625"/>
      <c r="G28" s="625"/>
      <c r="H28" s="625"/>
      <c r="I28" s="625"/>
      <c r="J28" s="625"/>
      <c r="K28" s="625"/>
      <c r="L28" s="625"/>
      <c r="M28" s="625"/>
      <c r="N28" s="625"/>
      <c r="O28" s="625"/>
      <c r="P28" s="625"/>
      <c r="Q28" s="626"/>
      <c r="R28" s="627">
        <v>154872</v>
      </c>
      <c r="S28" s="628"/>
      <c r="T28" s="628"/>
      <c r="U28" s="628"/>
      <c r="V28" s="628"/>
      <c r="W28" s="628"/>
      <c r="X28" s="628"/>
      <c r="Y28" s="629"/>
      <c r="Z28" s="663">
        <v>0.9</v>
      </c>
      <c r="AA28" s="663"/>
      <c r="AB28" s="663"/>
      <c r="AC28" s="663"/>
      <c r="AD28" s="664">
        <v>14241</v>
      </c>
      <c r="AE28" s="664"/>
      <c r="AF28" s="664"/>
      <c r="AG28" s="664"/>
      <c r="AH28" s="664"/>
      <c r="AI28" s="664"/>
      <c r="AJ28" s="664"/>
      <c r="AK28" s="664"/>
      <c r="AL28" s="630">
        <v>0.2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291</v>
      </c>
      <c r="CE28" s="625"/>
      <c r="CF28" s="625"/>
      <c r="CG28" s="625"/>
      <c r="CH28" s="625"/>
      <c r="CI28" s="625"/>
      <c r="CJ28" s="625"/>
      <c r="CK28" s="625"/>
      <c r="CL28" s="625"/>
      <c r="CM28" s="625"/>
      <c r="CN28" s="625"/>
      <c r="CO28" s="625"/>
      <c r="CP28" s="625"/>
      <c r="CQ28" s="626"/>
      <c r="CR28" s="627">
        <v>1545348</v>
      </c>
      <c r="CS28" s="628"/>
      <c r="CT28" s="628"/>
      <c r="CU28" s="628"/>
      <c r="CV28" s="628"/>
      <c r="CW28" s="628"/>
      <c r="CX28" s="628"/>
      <c r="CY28" s="629"/>
      <c r="CZ28" s="630">
        <v>9</v>
      </c>
      <c r="DA28" s="638"/>
      <c r="DB28" s="638"/>
      <c r="DC28" s="639"/>
      <c r="DD28" s="633">
        <v>1503861</v>
      </c>
      <c r="DE28" s="628"/>
      <c r="DF28" s="628"/>
      <c r="DG28" s="628"/>
      <c r="DH28" s="628"/>
      <c r="DI28" s="628"/>
      <c r="DJ28" s="628"/>
      <c r="DK28" s="629"/>
      <c r="DL28" s="633">
        <v>1503861</v>
      </c>
      <c r="DM28" s="628"/>
      <c r="DN28" s="628"/>
      <c r="DO28" s="628"/>
      <c r="DP28" s="628"/>
      <c r="DQ28" s="628"/>
      <c r="DR28" s="628"/>
      <c r="DS28" s="628"/>
      <c r="DT28" s="628"/>
      <c r="DU28" s="628"/>
      <c r="DV28" s="629"/>
      <c r="DW28" s="630">
        <v>15.9</v>
      </c>
      <c r="DX28" s="638"/>
      <c r="DY28" s="638"/>
      <c r="DZ28" s="638"/>
      <c r="EA28" s="638"/>
      <c r="EB28" s="638"/>
      <c r="EC28" s="652"/>
    </row>
    <row r="29" spans="2:133" ht="11.25" customHeight="1" x14ac:dyDescent="0.2">
      <c r="B29" s="624" t="s">
        <v>292</v>
      </c>
      <c r="C29" s="625"/>
      <c r="D29" s="625"/>
      <c r="E29" s="625"/>
      <c r="F29" s="625"/>
      <c r="G29" s="625"/>
      <c r="H29" s="625"/>
      <c r="I29" s="625"/>
      <c r="J29" s="625"/>
      <c r="K29" s="625"/>
      <c r="L29" s="625"/>
      <c r="M29" s="625"/>
      <c r="N29" s="625"/>
      <c r="O29" s="625"/>
      <c r="P29" s="625"/>
      <c r="Q29" s="626"/>
      <c r="R29" s="627">
        <v>23678</v>
      </c>
      <c r="S29" s="628"/>
      <c r="T29" s="628"/>
      <c r="U29" s="628"/>
      <c r="V29" s="628"/>
      <c r="W29" s="628"/>
      <c r="X29" s="628"/>
      <c r="Y29" s="629"/>
      <c r="Z29" s="663">
        <v>0.1</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293</v>
      </c>
      <c r="CE29" s="641"/>
      <c r="CF29" s="624" t="s">
        <v>66</v>
      </c>
      <c r="CG29" s="625"/>
      <c r="CH29" s="625"/>
      <c r="CI29" s="625"/>
      <c r="CJ29" s="625"/>
      <c r="CK29" s="625"/>
      <c r="CL29" s="625"/>
      <c r="CM29" s="625"/>
      <c r="CN29" s="625"/>
      <c r="CO29" s="625"/>
      <c r="CP29" s="625"/>
      <c r="CQ29" s="626"/>
      <c r="CR29" s="627">
        <v>1545348</v>
      </c>
      <c r="CS29" s="636"/>
      <c r="CT29" s="636"/>
      <c r="CU29" s="636"/>
      <c r="CV29" s="636"/>
      <c r="CW29" s="636"/>
      <c r="CX29" s="636"/>
      <c r="CY29" s="637"/>
      <c r="CZ29" s="630">
        <v>9</v>
      </c>
      <c r="DA29" s="638"/>
      <c r="DB29" s="638"/>
      <c r="DC29" s="639"/>
      <c r="DD29" s="633">
        <v>1503861</v>
      </c>
      <c r="DE29" s="636"/>
      <c r="DF29" s="636"/>
      <c r="DG29" s="636"/>
      <c r="DH29" s="636"/>
      <c r="DI29" s="636"/>
      <c r="DJ29" s="636"/>
      <c r="DK29" s="637"/>
      <c r="DL29" s="633">
        <v>1503861</v>
      </c>
      <c r="DM29" s="636"/>
      <c r="DN29" s="636"/>
      <c r="DO29" s="636"/>
      <c r="DP29" s="636"/>
      <c r="DQ29" s="636"/>
      <c r="DR29" s="636"/>
      <c r="DS29" s="636"/>
      <c r="DT29" s="636"/>
      <c r="DU29" s="636"/>
      <c r="DV29" s="637"/>
      <c r="DW29" s="630">
        <v>15.9</v>
      </c>
      <c r="DX29" s="638"/>
      <c r="DY29" s="638"/>
      <c r="DZ29" s="638"/>
      <c r="EA29" s="638"/>
      <c r="EB29" s="638"/>
      <c r="EC29" s="652"/>
    </row>
    <row r="30" spans="2:133" ht="11.25" customHeight="1" x14ac:dyDescent="0.2">
      <c r="B30" s="624" t="s">
        <v>294</v>
      </c>
      <c r="C30" s="625"/>
      <c r="D30" s="625"/>
      <c r="E30" s="625"/>
      <c r="F30" s="625"/>
      <c r="G30" s="625"/>
      <c r="H30" s="625"/>
      <c r="I30" s="625"/>
      <c r="J30" s="625"/>
      <c r="K30" s="625"/>
      <c r="L30" s="625"/>
      <c r="M30" s="625"/>
      <c r="N30" s="625"/>
      <c r="O30" s="625"/>
      <c r="P30" s="625"/>
      <c r="Q30" s="626"/>
      <c r="R30" s="627">
        <v>2602078</v>
      </c>
      <c r="S30" s="628"/>
      <c r="T30" s="628"/>
      <c r="U30" s="628"/>
      <c r="V30" s="628"/>
      <c r="W30" s="628"/>
      <c r="X30" s="628"/>
      <c r="Y30" s="629"/>
      <c r="Z30" s="663">
        <v>14.6</v>
      </c>
      <c r="AA30" s="663"/>
      <c r="AB30" s="663"/>
      <c r="AC30" s="663"/>
      <c r="AD30" s="664" t="s">
        <v>122</v>
      </c>
      <c r="AE30" s="664"/>
      <c r="AF30" s="664"/>
      <c r="AG30" s="664"/>
      <c r="AH30" s="664"/>
      <c r="AI30" s="664"/>
      <c r="AJ30" s="664"/>
      <c r="AK30" s="664"/>
      <c r="AL30" s="630" t="s">
        <v>122</v>
      </c>
      <c r="AM30" s="631"/>
      <c r="AN30" s="631"/>
      <c r="AO30" s="665"/>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24" t="s">
        <v>297</v>
      </c>
      <c r="CG30" s="625"/>
      <c r="CH30" s="625"/>
      <c r="CI30" s="625"/>
      <c r="CJ30" s="625"/>
      <c r="CK30" s="625"/>
      <c r="CL30" s="625"/>
      <c r="CM30" s="625"/>
      <c r="CN30" s="625"/>
      <c r="CO30" s="625"/>
      <c r="CP30" s="625"/>
      <c r="CQ30" s="626"/>
      <c r="CR30" s="627">
        <v>1480125</v>
      </c>
      <c r="CS30" s="628"/>
      <c r="CT30" s="628"/>
      <c r="CU30" s="628"/>
      <c r="CV30" s="628"/>
      <c r="CW30" s="628"/>
      <c r="CX30" s="628"/>
      <c r="CY30" s="629"/>
      <c r="CZ30" s="630">
        <v>8.6</v>
      </c>
      <c r="DA30" s="638"/>
      <c r="DB30" s="638"/>
      <c r="DC30" s="639"/>
      <c r="DD30" s="633">
        <v>1441622</v>
      </c>
      <c r="DE30" s="628"/>
      <c r="DF30" s="628"/>
      <c r="DG30" s="628"/>
      <c r="DH30" s="628"/>
      <c r="DI30" s="628"/>
      <c r="DJ30" s="628"/>
      <c r="DK30" s="629"/>
      <c r="DL30" s="633">
        <v>1441622</v>
      </c>
      <c r="DM30" s="628"/>
      <c r="DN30" s="628"/>
      <c r="DO30" s="628"/>
      <c r="DP30" s="628"/>
      <c r="DQ30" s="628"/>
      <c r="DR30" s="628"/>
      <c r="DS30" s="628"/>
      <c r="DT30" s="628"/>
      <c r="DU30" s="628"/>
      <c r="DV30" s="629"/>
      <c r="DW30" s="630">
        <v>15.2</v>
      </c>
      <c r="DX30" s="638"/>
      <c r="DY30" s="638"/>
      <c r="DZ30" s="638"/>
      <c r="EA30" s="638"/>
      <c r="EB30" s="638"/>
      <c r="EC30" s="652"/>
    </row>
    <row r="31" spans="2:133" ht="11.25" customHeight="1" x14ac:dyDescent="0.2">
      <c r="B31" s="696" t="s">
        <v>298</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299</v>
      </c>
      <c r="AQ31" s="689"/>
      <c r="AR31" s="689"/>
      <c r="AS31" s="689"/>
      <c r="AT31" s="690" t="s">
        <v>300</v>
      </c>
      <c r="AU31" s="218"/>
      <c r="AV31" s="218"/>
      <c r="AW31" s="218"/>
      <c r="AX31" s="676" t="s">
        <v>178</v>
      </c>
      <c r="AY31" s="677"/>
      <c r="AZ31" s="677"/>
      <c r="BA31" s="677"/>
      <c r="BB31" s="677"/>
      <c r="BC31" s="677"/>
      <c r="BD31" s="677"/>
      <c r="BE31" s="677"/>
      <c r="BF31" s="678"/>
      <c r="BG31" s="684">
        <v>98.9</v>
      </c>
      <c r="BH31" s="685"/>
      <c r="BI31" s="685"/>
      <c r="BJ31" s="685"/>
      <c r="BK31" s="685"/>
      <c r="BL31" s="685"/>
      <c r="BM31" s="686">
        <v>94.9</v>
      </c>
      <c r="BN31" s="685"/>
      <c r="BO31" s="685"/>
      <c r="BP31" s="685"/>
      <c r="BQ31" s="687"/>
      <c r="BR31" s="684">
        <v>98.9</v>
      </c>
      <c r="BS31" s="685"/>
      <c r="BT31" s="685"/>
      <c r="BU31" s="685"/>
      <c r="BV31" s="685"/>
      <c r="BW31" s="685"/>
      <c r="BX31" s="686">
        <v>94.9</v>
      </c>
      <c r="BY31" s="685"/>
      <c r="BZ31" s="685"/>
      <c r="CA31" s="685"/>
      <c r="CB31" s="687"/>
      <c r="CD31" s="642"/>
      <c r="CE31" s="643"/>
      <c r="CF31" s="624" t="s">
        <v>301</v>
      </c>
      <c r="CG31" s="625"/>
      <c r="CH31" s="625"/>
      <c r="CI31" s="625"/>
      <c r="CJ31" s="625"/>
      <c r="CK31" s="625"/>
      <c r="CL31" s="625"/>
      <c r="CM31" s="625"/>
      <c r="CN31" s="625"/>
      <c r="CO31" s="625"/>
      <c r="CP31" s="625"/>
      <c r="CQ31" s="626"/>
      <c r="CR31" s="627">
        <v>65223</v>
      </c>
      <c r="CS31" s="636"/>
      <c r="CT31" s="636"/>
      <c r="CU31" s="636"/>
      <c r="CV31" s="636"/>
      <c r="CW31" s="636"/>
      <c r="CX31" s="636"/>
      <c r="CY31" s="637"/>
      <c r="CZ31" s="630">
        <v>0.4</v>
      </c>
      <c r="DA31" s="638"/>
      <c r="DB31" s="638"/>
      <c r="DC31" s="639"/>
      <c r="DD31" s="633">
        <v>62239</v>
      </c>
      <c r="DE31" s="636"/>
      <c r="DF31" s="636"/>
      <c r="DG31" s="636"/>
      <c r="DH31" s="636"/>
      <c r="DI31" s="636"/>
      <c r="DJ31" s="636"/>
      <c r="DK31" s="637"/>
      <c r="DL31" s="633">
        <v>62239</v>
      </c>
      <c r="DM31" s="636"/>
      <c r="DN31" s="636"/>
      <c r="DO31" s="636"/>
      <c r="DP31" s="636"/>
      <c r="DQ31" s="636"/>
      <c r="DR31" s="636"/>
      <c r="DS31" s="636"/>
      <c r="DT31" s="636"/>
      <c r="DU31" s="636"/>
      <c r="DV31" s="637"/>
      <c r="DW31" s="630">
        <v>0.7</v>
      </c>
      <c r="DX31" s="638"/>
      <c r="DY31" s="638"/>
      <c r="DZ31" s="638"/>
      <c r="EA31" s="638"/>
      <c r="EB31" s="638"/>
      <c r="EC31" s="652"/>
    </row>
    <row r="32" spans="2:133" ht="11.25" customHeight="1" x14ac:dyDescent="0.2">
      <c r="B32" s="624" t="s">
        <v>302</v>
      </c>
      <c r="C32" s="625"/>
      <c r="D32" s="625"/>
      <c r="E32" s="625"/>
      <c r="F32" s="625"/>
      <c r="G32" s="625"/>
      <c r="H32" s="625"/>
      <c r="I32" s="625"/>
      <c r="J32" s="625"/>
      <c r="K32" s="625"/>
      <c r="L32" s="625"/>
      <c r="M32" s="625"/>
      <c r="N32" s="625"/>
      <c r="O32" s="625"/>
      <c r="P32" s="625"/>
      <c r="Q32" s="626"/>
      <c r="R32" s="627">
        <v>1736188</v>
      </c>
      <c r="S32" s="628"/>
      <c r="T32" s="628"/>
      <c r="U32" s="628"/>
      <c r="V32" s="628"/>
      <c r="W32" s="628"/>
      <c r="X32" s="628"/>
      <c r="Y32" s="629"/>
      <c r="Z32" s="663">
        <v>9.8000000000000007</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303</v>
      </c>
      <c r="AX32" s="624" t="s">
        <v>304</v>
      </c>
      <c r="AY32" s="625"/>
      <c r="AZ32" s="625"/>
      <c r="BA32" s="625"/>
      <c r="BB32" s="625"/>
      <c r="BC32" s="625"/>
      <c r="BD32" s="625"/>
      <c r="BE32" s="625"/>
      <c r="BF32" s="626"/>
      <c r="BG32" s="683">
        <v>99</v>
      </c>
      <c r="BH32" s="636"/>
      <c r="BI32" s="636"/>
      <c r="BJ32" s="636"/>
      <c r="BK32" s="636"/>
      <c r="BL32" s="636"/>
      <c r="BM32" s="631">
        <v>97.1</v>
      </c>
      <c r="BN32" s="636"/>
      <c r="BO32" s="636"/>
      <c r="BP32" s="636"/>
      <c r="BQ32" s="661"/>
      <c r="BR32" s="683">
        <v>99.2</v>
      </c>
      <c r="BS32" s="636"/>
      <c r="BT32" s="636"/>
      <c r="BU32" s="636"/>
      <c r="BV32" s="636"/>
      <c r="BW32" s="636"/>
      <c r="BX32" s="631">
        <v>97.2</v>
      </c>
      <c r="BY32" s="636"/>
      <c r="BZ32" s="636"/>
      <c r="CA32" s="636"/>
      <c r="CB32" s="661"/>
      <c r="CD32" s="644"/>
      <c r="CE32" s="645"/>
      <c r="CF32" s="624" t="s">
        <v>305</v>
      </c>
      <c r="CG32" s="625"/>
      <c r="CH32" s="625"/>
      <c r="CI32" s="625"/>
      <c r="CJ32" s="625"/>
      <c r="CK32" s="625"/>
      <c r="CL32" s="625"/>
      <c r="CM32" s="625"/>
      <c r="CN32" s="625"/>
      <c r="CO32" s="625"/>
      <c r="CP32" s="625"/>
      <c r="CQ32" s="626"/>
      <c r="CR32" s="627" t="s">
        <v>122</v>
      </c>
      <c r="CS32" s="628"/>
      <c r="CT32" s="628"/>
      <c r="CU32" s="628"/>
      <c r="CV32" s="628"/>
      <c r="CW32" s="628"/>
      <c r="CX32" s="628"/>
      <c r="CY32" s="629"/>
      <c r="CZ32" s="630" t="s">
        <v>122</v>
      </c>
      <c r="DA32" s="638"/>
      <c r="DB32" s="638"/>
      <c r="DC32" s="639"/>
      <c r="DD32" s="633" t="s">
        <v>122</v>
      </c>
      <c r="DE32" s="628"/>
      <c r="DF32" s="628"/>
      <c r="DG32" s="628"/>
      <c r="DH32" s="628"/>
      <c r="DI32" s="628"/>
      <c r="DJ32" s="628"/>
      <c r="DK32" s="629"/>
      <c r="DL32" s="633" t="s">
        <v>122</v>
      </c>
      <c r="DM32" s="628"/>
      <c r="DN32" s="628"/>
      <c r="DO32" s="628"/>
      <c r="DP32" s="628"/>
      <c r="DQ32" s="628"/>
      <c r="DR32" s="628"/>
      <c r="DS32" s="628"/>
      <c r="DT32" s="628"/>
      <c r="DU32" s="628"/>
      <c r="DV32" s="629"/>
      <c r="DW32" s="630" t="s">
        <v>122</v>
      </c>
      <c r="DX32" s="638"/>
      <c r="DY32" s="638"/>
      <c r="DZ32" s="638"/>
      <c r="EA32" s="638"/>
      <c r="EB32" s="638"/>
      <c r="EC32" s="652"/>
    </row>
    <row r="33" spans="2:133" ht="11.25" customHeight="1" x14ac:dyDescent="0.2">
      <c r="B33" s="624" t="s">
        <v>306</v>
      </c>
      <c r="C33" s="625"/>
      <c r="D33" s="625"/>
      <c r="E33" s="625"/>
      <c r="F33" s="625"/>
      <c r="G33" s="625"/>
      <c r="H33" s="625"/>
      <c r="I33" s="625"/>
      <c r="J33" s="625"/>
      <c r="K33" s="625"/>
      <c r="L33" s="625"/>
      <c r="M33" s="625"/>
      <c r="N33" s="625"/>
      <c r="O33" s="625"/>
      <c r="P33" s="625"/>
      <c r="Q33" s="626"/>
      <c r="R33" s="627">
        <v>46581</v>
      </c>
      <c r="S33" s="628"/>
      <c r="T33" s="628"/>
      <c r="U33" s="628"/>
      <c r="V33" s="628"/>
      <c r="W33" s="628"/>
      <c r="X33" s="628"/>
      <c r="Y33" s="629"/>
      <c r="Z33" s="663">
        <v>0.3</v>
      </c>
      <c r="AA33" s="663"/>
      <c r="AB33" s="663"/>
      <c r="AC33" s="663"/>
      <c r="AD33" s="664">
        <v>23191</v>
      </c>
      <c r="AE33" s="664"/>
      <c r="AF33" s="664"/>
      <c r="AG33" s="664"/>
      <c r="AH33" s="664"/>
      <c r="AI33" s="664"/>
      <c r="AJ33" s="664"/>
      <c r="AK33" s="664"/>
      <c r="AL33" s="630">
        <v>0.2</v>
      </c>
      <c r="AM33" s="631"/>
      <c r="AN33" s="631"/>
      <c r="AO33" s="665"/>
      <c r="AP33" s="668"/>
      <c r="AQ33" s="669"/>
      <c r="AR33" s="669"/>
      <c r="AS33" s="669"/>
      <c r="AT33" s="692"/>
      <c r="AU33" s="219"/>
      <c r="AV33" s="219"/>
      <c r="AW33" s="219"/>
      <c r="AX33" s="608" t="s">
        <v>307</v>
      </c>
      <c r="AY33" s="609"/>
      <c r="AZ33" s="609"/>
      <c r="BA33" s="609"/>
      <c r="BB33" s="609"/>
      <c r="BC33" s="609"/>
      <c r="BD33" s="609"/>
      <c r="BE33" s="609"/>
      <c r="BF33" s="610"/>
      <c r="BG33" s="682">
        <v>98.7</v>
      </c>
      <c r="BH33" s="612"/>
      <c r="BI33" s="612"/>
      <c r="BJ33" s="612"/>
      <c r="BK33" s="612"/>
      <c r="BL33" s="612"/>
      <c r="BM33" s="656">
        <v>92.4</v>
      </c>
      <c r="BN33" s="612"/>
      <c r="BO33" s="612"/>
      <c r="BP33" s="612"/>
      <c r="BQ33" s="650"/>
      <c r="BR33" s="682">
        <v>98.6</v>
      </c>
      <c r="BS33" s="612"/>
      <c r="BT33" s="612"/>
      <c r="BU33" s="612"/>
      <c r="BV33" s="612"/>
      <c r="BW33" s="612"/>
      <c r="BX33" s="656">
        <v>92.3</v>
      </c>
      <c r="BY33" s="612"/>
      <c r="BZ33" s="612"/>
      <c r="CA33" s="612"/>
      <c r="CB33" s="650"/>
      <c r="CD33" s="624" t="s">
        <v>308</v>
      </c>
      <c r="CE33" s="625"/>
      <c r="CF33" s="625"/>
      <c r="CG33" s="625"/>
      <c r="CH33" s="625"/>
      <c r="CI33" s="625"/>
      <c r="CJ33" s="625"/>
      <c r="CK33" s="625"/>
      <c r="CL33" s="625"/>
      <c r="CM33" s="625"/>
      <c r="CN33" s="625"/>
      <c r="CO33" s="625"/>
      <c r="CP33" s="625"/>
      <c r="CQ33" s="626"/>
      <c r="CR33" s="627">
        <v>7888776</v>
      </c>
      <c r="CS33" s="636"/>
      <c r="CT33" s="636"/>
      <c r="CU33" s="636"/>
      <c r="CV33" s="636"/>
      <c r="CW33" s="636"/>
      <c r="CX33" s="636"/>
      <c r="CY33" s="637"/>
      <c r="CZ33" s="630">
        <v>45.9</v>
      </c>
      <c r="DA33" s="638"/>
      <c r="DB33" s="638"/>
      <c r="DC33" s="639"/>
      <c r="DD33" s="633">
        <v>6612020</v>
      </c>
      <c r="DE33" s="636"/>
      <c r="DF33" s="636"/>
      <c r="DG33" s="636"/>
      <c r="DH33" s="636"/>
      <c r="DI33" s="636"/>
      <c r="DJ33" s="636"/>
      <c r="DK33" s="637"/>
      <c r="DL33" s="633">
        <v>4725159</v>
      </c>
      <c r="DM33" s="636"/>
      <c r="DN33" s="636"/>
      <c r="DO33" s="636"/>
      <c r="DP33" s="636"/>
      <c r="DQ33" s="636"/>
      <c r="DR33" s="636"/>
      <c r="DS33" s="636"/>
      <c r="DT33" s="636"/>
      <c r="DU33" s="636"/>
      <c r="DV33" s="637"/>
      <c r="DW33" s="630">
        <v>49.9</v>
      </c>
      <c r="DX33" s="638"/>
      <c r="DY33" s="638"/>
      <c r="DZ33" s="638"/>
      <c r="EA33" s="638"/>
      <c r="EB33" s="638"/>
      <c r="EC33" s="652"/>
    </row>
    <row r="34" spans="2:133" ht="11.25" customHeight="1" x14ac:dyDescent="0.2">
      <c r="B34" s="624" t="s">
        <v>309</v>
      </c>
      <c r="C34" s="625"/>
      <c r="D34" s="625"/>
      <c r="E34" s="625"/>
      <c r="F34" s="625"/>
      <c r="G34" s="625"/>
      <c r="H34" s="625"/>
      <c r="I34" s="625"/>
      <c r="J34" s="625"/>
      <c r="K34" s="625"/>
      <c r="L34" s="625"/>
      <c r="M34" s="625"/>
      <c r="N34" s="625"/>
      <c r="O34" s="625"/>
      <c r="P34" s="625"/>
      <c r="Q34" s="626"/>
      <c r="R34" s="627">
        <v>254793</v>
      </c>
      <c r="S34" s="628"/>
      <c r="T34" s="628"/>
      <c r="U34" s="628"/>
      <c r="V34" s="628"/>
      <c r="W34" s="628"/>
      <c r="X34" s="628"/>
      <c r="Y34" s="629"/>
      <c r="Z34" s="663">
        <v>1.4</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310</v>
      </c>
      <c r="CE34" s="625"/>
      <c r="CF34" s="625"/>
      <c r="CG34" s="625"/>
      <c r="CH34" s="625"/>
      <c r="CI34" s="625"/>
      <c r="CJ34" s="625"/>
      <c r="CK34" s="625"/>
      <c r="CL34" s="625"/>
      <c r="CM34" s="625"/>
      <c r="CN34" s="625"/>
      <c r="CO34" s="625"/>
      <c r="CP34" s="625"/>
      <c r="CQ34" s="626"/>
      <c r="CR34" s="627">
        <v>2494483</v>
      </c>
      <c r="CS34" s="628"/>
      <c r="CT34" s="628"/>
      <c r="CU34" s="628"/>
      <c r="CV34" s="628"/>
      <c r="CW34" s="628"/>
      <c r="CX34" s="628"/>
      <c r="CY34" s="629"/>
      <c r="CZ34" s="630">
        <v>14.5</v>
      </c>
      <c r="DA34" s="638"/>
      <c r="DB34" s="638"/>
      <c r="DC34" s="639"/>
      <c r="DD34" s="633">
        <v>1931458</v>
      </c>
      <c r="DE34" s="628"/>
      <c r="DF34" s="628"/>
      <c r="DG34" s="628"/>
      <c r="DH34" s="628"/>
      <c r="DI34" s="628"/>
      <c r="DJ34" s="628"/>
      <c r="DK34" s="629"/>
      <c r="DL34" s="633">
        <v>1410894</v>
      </c>
      <c r="DM34" s="628"/>
      <c r="DN34" s="628"/>
      <c r="DO34" s="628"/>
      <c r="DP34" s="628"/>
      <c r="DQ34" s="628"/>
      <c r="DR34" s="628"/>
      <c r="DS34" s="628"/>
      <c r="DT34" s="628"/>
      <c r="DU34" s="628"/>
      <c r="DV34" s="629"/>
      <c r="DW34" s="630">
        <v>14.9</v>
      </c>
      <c r="DX34" s="638"/>
      <c r="DY34" s="638"/>
      <c r="DZ34" s="638"/>
      <c r="EA34" s="638"/>
      <c r="EB34" s="638"/>
      <c r="EC34" s="652"/>
    </row>
    <row r="35" spans="2:133" ht="11.25" customHeight="1" x14ac:dyDescent="0.2">
      <c r="B35" s="624" t="s">
        <v>311</v>
      </c>
      <c r="C35" s="625"/>
      <c r="D35" s="625"/>
      <c r="E35" s="625"/>
      <c r="F35" s="625"/>
      <c r="G35" s="625"/>
      <c r="H35" s="625"/>
      <c r="I35" s="625"/>
      <c r="J35" s="625"/>
      <c r="K35" s="625"/>
      <c r="L35" s="625"/>
      <c r="M35" s="625"/>
      <c r="N35" s="625"/>
      <c r="O35" s="625"/>
      <c r="P35" s="625"/>
      <c r="Q35" s="626"/>
      <c r="R35" s="627">
        <v>384840</v>
      </c>
      <c r="S35" s="628"/>
      <c r="T35" s="628"/>
      <c r="U35" s="628"/>
      <c r="V35" s="628"/>
      <c r="W35" s="628"/>
      <c r="X35" s="628"/>
      <c r="Y35" s="629"/>
      <c r="Z35" s="663">
        <v>2.2000000000000002</v>
      </c>
      <c r="AA35" s="663"/>
      <c r="AB35" s="663"/>
      <c r="AC35" s="663"/>
      <c r="AD35" s="664" t="s">
        <v>122</v>
      </c>
      <c r="AE35" s="664"/>
      <c r="AF35" s="664"/>
      <c r="AG35" s="664"/>
      <c r="AH35" s="664"/>
      <c r="AI35" s="664"/>
      <c r="AJ35" s="664"/>
      <c r="AK35" s="664"/>
      <c r="AL35" s="630" t="s">
        <v>122</v>
      </c>
      <c r="AM35" s="631"/>
      <c r="AN35" s="631"/>
      <c r="AO35" s="665"/>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314</v>
      </c>
      <c r="CE35" s="625"/>
      <c r="CF35" s="625"/>
      <c r="CG35" s="625"/>
      <c r="CH35" s="625"/>
      <c r="CI35" s="625"/>
      <c r="CJ35" s="625"/>
      <c r="CK35" s="625"/>
      <c r="CL35" s="625"/>
      <c r="CM35" s="625"/>
      <c r="CN35" s="625"/>
      <c r="CO35" s="625"/>
      <c r="CP35" s="625"/>
      <c r="CQ35" s="626"/>
      <c r="CR35" s="627">
        <v>224358</v>
      </c>
      <c r="CS35" s="636"/>
      <c r="CT35" s="636"/>
      <c r="CU35" s="636"/>
      <c r="CV35" s="636"/>
      <c r="CW35" s="636"/>
      <c r="CX35" s="636"/>
      <c r="CY35" s="637"/>
      <c r="CZ35" s="630">
        <v>1.3</v>
      </c>
      <c r="DA35" s="638"/>
      <c r="DB35" s="638"/>
      <c r="DC35" s="639"/>
      <c r="DD35" s="633">
        <v>187292</v>
      </c>
      <c r="DE35" s="636"/>
      <c r="DF35" s="636"/>
      <c r="DG35" s="636"/>
      <c r="DH35" s="636"/>
      <c r="DI35" s="636"/>
      <c r="DJ35" s="636"/>
      <c r="DK35" s="637"/>
      <c r="DL35" s="633">
        <v>186956</v>
      </c>
      <c r="DM35" s="636"/>
      <c r="DN35" s="636"/>
      <c r="DO35" s="636"/>
      <c r="DP35" s="636"/>
      <c r="DQ35" s="636"/>
      <c r="DR35" s="636"/>
      <c r="DS35" s="636"/>
      <c r="DT35" s="636"/>
      <c r="DU35" s="636"/>
      <c r="DV35" s="637"/>
      <c r="DW35" s="630">
        <v>2</v>
      </c>
      <c r="DX35" s="638"/>
      <c r="DY35" s="638"/>
      <c r="DZ35" s="638"/>
      <c r="EA35" s="638"/>
      <c r="EB35" s="638"/>
      <c r="EC35" s="652"/>
    </row>
    <row r="36" spans="2:133" ht="11.25" customHeight="1" x14ac:dyDescent="0.2">
      <c r="B36" s="624" t="s">
        <v>315</v>
      </c>
      <c r="C36" s="625"/>
      <c r="D36" s="625"/>
      <c r="E36" s="625"/>
      <c r="F36" s="625"/>
      <c r="G36" s="625"/>
      <c r="H36" s="625"/>
      <c r="I36" s="625"/>
      <c r="J36" s="625"/>
      <c r="K36" s="625"/>
      <c r="L36" s="625"/>
      <c r="M36" s="625"/>
      <c r="N36" s="625"/>
      <c r="O36" s="625"/>
      <c r="P36" s="625"/>
      <c r="Q36" s="626"/>
      <c r="R36" s="627">
        <v>714522</v>
      </c>
      <c r="S36" s="628"/>
      <c r="T36" s="628"/>
      <c r="U36" s="628"/>
      <c r="V36" s="628"/>
      <c r="W36" s="628"/>
      <c r="X36" s="628"/>
      <c r="Y36" s="629"/>
      <c r="Z36" s="663">
        <v>4</v>
      </c>
      <c r="AA36" s="663"/>
      <c r="AB36" s="663"/>
      <c r="AC36" s="663"/>
      <c r="AD36" s="664" t="s">
        <v>122</v>
      </c>
      <c r="AE36" s="664"/>
      <c r="AF36" s="664"/>
      <c r="AG36" s="664"/>
      <c r="AH36" s="664"/>
      <c r="AI36" s="664"/>
      <c r="AJ36" s="664"/>
      <c r="AK36" s="664"/>
      <c r="AL36" s="630" t="s">
        <v>122</v>
      </c>
      <c r="AM36" s="631"/>
      <c r="AN36" s="631"/>
      <c r="AO36" s="665"/>
      <c r="AP36" s="222"/>
      <c r="AQ36" s="670" t="s">
        <v>316</v>
      </c>
      <c r="AR36" s="671"/>
      <c r="AS36" s="671"/>
      <c r="AT36" s="671"/>
      <c r="AU36" s="671"/>
      <c r="AV36" s="671"/>
      <c r="AW36" s="671"/>
      <c r="AX36" s="671"/>
      <c r="AY36" s="672"/>
      <c r="AZ36" s="673">
        <v>2884987</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5782</v>
      </c>
      <c r="BW36" s="674"/>
      <c r="BX36" s="674"/>
      <c r="BY36" s="674"/>
      <c r="BZ36" s="674"/>
      <c r="CA36" s="674"/>
      <c r="CB36" s="675"/>
      <c r="CD36" s="624" t="s">
        <v>318</v>
      </c>
      <c r="CE36" s="625"/>
      <c r="CF36" s="625"/>
      <c r="CG36" s="625"/>
      <c r="CH36" s="625"/>
      <c r="CI36" s="625"/>
      <c r="CJ36" s="625"/>
      <c r="CK36" s="625"/>
      <c r="CL36" s="625"/>
      <c r="CM36" s="625"/>
      <c r="CN36" s="625"/>
      <c r="CO36" s="625"/>
      <c r="CP36" s="625"/>
      <c r="CQ36" s="626"/>
      <c r="CR36" s="627">
        <v>2907288</v>
      </c>
      <c r="CS36" s="628"/>
      <c r="CT36" s="628"/>
      <c r="CU36" s="628"/>
      <c r="CV36" s="628"/>
      <c r="CW36" s="628"/>
      <c r="CX36" s="628"/>
      <c r="CY36" s="629"/>
      <c r="CZ36" s="630">
        <v>16.899999999999999</v>
      </c>
      <c r="DA36" s="638"/>
      <c r="DB36" s="638"/>
      <c r="DC36" s="639"/>
      <c r="DD36" s="633">
        <v>2616665</v>
      </c>
      <c r="DE36" s="628"/>
      <c r="DF36" s="628"/>
      <c r="DG36" s="628"/>
      <c r="DH36" s="628"/>
      <c r="DI36" s="628"/>
      <c r="DJ36" s="628"/>
      <c r="DK36" s="629"/>
      <c r="DL36" s="633">
        <v>1826135</v>
      </c>
      <c r="DM36" s="628"/>
      <c r="DN36" s="628"/>
      <c r="DO36" s="628"/>
      <c r="DP36" s="628"/>
      <c r="DQ36" s="628"/>
      <c r="DR36" s="628"/>
      <c r="DS36" s="628"/>
      <c r="DT36" s="628"/>
      <c r="DU36" s="628"/>
      <c r="DV36" s="629"/>
      <c r="DW36" s="630">
        <v>19.3</v>
      </c>
      <c r="DX36" s="638"/>
      <c r="DY36" s="638"/>
      <c r="DZ36" s="638"/>
      <c r="EA36" s="638"/>
      <c r="EB36" s="638"/>
      <c r="EC36" s="652"/>
    </row>
    <row r="37" spans="2:133" ht="11.25" customHeight="1" x14ac:dyDescent="0.2">
      <c r="B37" s="624" t="s">
        <v>319</v>
      </c>
      <c r="C37" s="625"/>
      <c r="D37" s="625"/>
      <c r="E37" s="625"/>
      <c r="F37" s="625"/>
      <c r="G37" s="625"/>
      <c r="H37" s="625"/>
      <c r="I37" s="625"/>
      <c r="J37" s="625"/>
      <c r="K37" s="625"/>
      <c r="L37" s="625"/>
      <c r="M37" s="625"/>
      <c r="N37" s="625"/>
      <c r="O37" s="625"/>
      <c r="P37" s="625"/>
      <c r="Q37" s="626"/>
      <c r="R37" s="627">
        <v>540324</v>
      </c>
      <c r="S37" s="628"/>
      <c r="T37" s="628"/>
      <c r="U37" s="628"/>
      <c r="V37" s="628"/>
      <c r="W37" s="628"/>
      <c r="X37" s="628"/>
      <c r="Y37" s="629"/>
      <c r="Z37" s="663">
        <v>3</v>
      </c>
      <c r="AA37" s="663"/>
      <c r="AB37" s="663"/>
      <c r="AC37" s="663"/>
      <c r="AD37" s="664">
        <v>48</v>
      </c>
      <c r="AE37" s="664"/>
      <c r="AF37" s="664"/>
      <c r="AG37" s="664"/>
      <c r="AH37" s="664"/>
      <c r="AI37" s="664"/>
      <c r="AJ37" s="664"/>
      <c r="AK37" s="664"/>
      <c r="AL37" s="630">
        <v>0</v>
      </c>
      <c r="AM37" s="631"/>
      <c r="AN37" s="631"/>
      <c r="AO37" s="665"/>
      <c r="AQ37" s="658" t="s">
        <v>320</v>
      </c>
      <c r="AR37" s="659"/>
      <c r="AS37" s="659"/>
      <c r="AT37" s="659"/>
      <c r="AU37" s="659"/>
      <c r="AV37" s="659"/>
      <c r="AW37" s="659"/>
      <c r="AX37" s="659"/>
      <c r="AY37" s="660"/>
      <c r="AZ37" s="627">
        <v>836123</v>
      </c>
      <c r="BA37" s="628"/>
      <c r="BB37" s="628"/>
      <c r="BC37" s="628"/>
      <c r="BD37" s="636"/>
      <c r="BE37" s="636"/>
      <c r="BF37" s="661"/>
      <c r="BG37" s="624" t="s">
        <v>321</v>
      </c>
      <c r="BH37" s="625"/>
      <c r="BI37" s="625"/>
      <c r="BJ37" s="625"/>
      <c r="BK37" s="625"/>
      <c r="BL37" s="625"/>
      <c r="BM37" s="625"/>
      <c r="BN37" s="625"/>
      <c r="BO37" s="625"/>
      <c r="BP37" s="625"/>
      <c r="BQ37" s="625"/>
      <c r="BR37" s="625"/>
      <c r="BS37" s="625"/>
      <c r="BT37" s="625"/>
      <c r="BU37" s="626"/>
      <c r="BV37" s="627">
        <v>-13444</v>
      </c>
      <c r="BW37" s="628"/>
      <c r="BX37" s="628"/>
      <c r="BY37" s="628"/>
      <c r="BZ37" s="628"/>
      <c r="CA37" s="628"/>
      <c r="CB37" s="662"/>
      <c r="CD37" s="624" t="s">
        <v>322</v>
      </c>
      <c r="CE37" s="625"/>
      <c r="CF37" s="625"/>
      <c r="CG37" s="625"/>
      <c r="CH37" s="625"/>
      <c r="CI37" s="625"/>
      <c r="CJ37" s="625"/>
      <c r="CK37" s="625"/>
      <c r="CL37" s="625"/>
      <c r="CM37" s="625"/>
      <c r="CN37" s="625"/>
      <c r="CO37" s="625"/>
      <c r="CP37" s="625"/>
      <c r="CQ37" s="626"/>
      <c r="CR37" s="627">
        <v>767247</v>
      </c>
      <c r="CS37" s="636"/>
      <c r="CT37" s="636"/>
      <c r="CU37" s="636"/>
      <c r="CV37" s="636"/>
      <c r="CW37" s="636"/>
      <c r="CX37" s="636"/>
      <c r="CY37" s="637"/>
      <c r="CZ37" s="630">
        <v>4.5</v>
      </c>
      <c r="DA37" s="638"/>
      <c r="DB37" s="638"/>
      <c r="DC37" s="639"/>
      <c r="DD37" s="633">
        <v>766779</v>
      </c>
      <c r="DE37" s="636"/>
      <c r="DF37" s="636"/>
      <c r="DG37" s="636"/>
      <c r="DH37" s="636"/>
      <c r="DI37" s="636"/>
      <c r="DJ37" s="636"/>
      <c r="DK37" s="637"/>
      <c r="DL37" s="633">
        <v>732180</v>
      </c>
      <c r="DM37" s="636"/>
      <c r="DN37" s="636"/>
      <c r="DO37" s="636"/>
      <c r="DP37" s="636"/>
      <c r="DQ37" s="636"/>
      <c r="DR37" s="636"/>
      <c r="DS37" s="636"/>
      <c r="DT37" s="636"/>
      <c r="DU37" s="636"/>
      <c r="DV37" s="637"/>
      <c r="DW37" s="630">
        <v>7.7</v>
      </c>
      <c r="DX37" s="638"/>
      <c r="DY37" s="638"/>
      <c r="DZ37" s="638"/>
      <c r="EA37" s="638"/>
      <c r="EB37" s="638"/>
      <c r="EC37" s="652"/>
    </row>
    <row r="38" spans="2:133" ht="11.25" customHeight="1" x14ac:dyDescent="0.2">
      <c r="B38" s="624" t="s">
        <v>323</v>
      </c>
      <c r="C38" s="625"/>
      <c r="D38" s="625"/>
      <c r="E38" s="625"/>
      <c r="F38" s="625"/>
      <c r="G38" s="625"/>
      <c r="H38" s="625"/>
      <c r="I38" s="625"/>
      <c r="J38" s="625"/>
      <c r="K38" s="625"/>
      <c r="L38" s="625"/>
      <c r="M38" s="625"/>
      <c r="N38" s="625"/>
      <c r="O38" s="625"/>
      <c r="P38" s="625"/>
      <c r="Q38" s="626"/>
      <c r="R38" s="627">
        <v>735057</v>
      </c>
      <c r="S38" s="628"/>
      <c r="T38" s="628"/>
      <c r="U38" s="628"/>
      <c r="V38" s="628"/>
      <c r="W38" s="628"/>
      <c r="X38" s="628"/>
      <c r="Y38" s="629"/>
      <c r="Z38" s="663">
        <v>4.0999999999999996</v>
      </c>
      <c r="AA38" s="663"/>
      <c r="AB38" s="663"/>
      <c r="AC38" s="663"/>
      <c r="AD38" s="664" t="s">
        <v>122</v>
      </c>
      <c r="AE38" s="664"/>
      <c r="AF38" s="664"/>
      <c r="AG38" s="664"/>
      <c r="AH38" s="664"/>
      <c r="AI38" s="664"/>
      <c r="AJ38" s="664"/>
      <c r="AK38" s="664"/>
      <c r="AL38" s="630" t="s">
        <v>122</v>
      </c>
      <c r="AM38" s="631"/>
      <c r="AN38" s="631"/>
      <c r="AO38" s="665"/>
      <c r="AQ38" s="658" t="s">
        <v>324</v>
      </c>
      <c r="AR38" s="659"/>
      <c r="AS38" s="659"/>
      <c r="AT38" s="659"/>
      <c r="AU38" s="659"/>
      <c r="AV38" s="659"/>
      <c r="AW38" s="659"/>
      <c r="AX38" s="659"/>
      <c r="AY38" s="660"/>
      <c r="AZ38" s="627">
        <v>819900</v>
      </c>
      <c r="BA38" s="628"/>
      <c r="BB38" s="628"/>
      <c r="BC38" s="628"/>
      <c r="BD38" s="636"/>
      <c r="BE38" s="636"/>
      <c r="BF38" s="661"/>
      <c r="BG38" s="624" t="s">
        <v>325</v>
      </c>
      <c r="BH38" s="625"/>
      <c r="BI38" s="625"/>
      <c r="BJ38" s="625"/>
      <c r="BK38" s="625"/>
      <c r="BL38" s="625"/>
      <c r="BM38" s="625"/>
      <c r="BN38" s="625"/>
      <c r="BO38" s="625"/>
      <c r="BP38" s="625"/>
      <c r="BQ38" s="625"/>
      <c r="BR38" s="625"/>
      <c r="BS38" s="625"/>
      <c r="BT38" s="625"/>
      <c r="BU38" s="626"/>
      <c r="BV38" s="627">
        <v>3516</v>
      </c>
      <c r="BW38" s="628"/>
      <c r="BX38" s="628"/>
      <c r="BY38" s="628"/>
      <c r="BZ38" s="628"/>
      <c r="CA38" s="628"/>
      <c r="CB38" s="662"/>
      <c r="CD38" s="624" t="s">
        <v>326</v>
      </c>
      <c r="CE38" s="625"/>
      <c r="CF38" s="625"/>
      <c r="CG38" s="625"/>
      <c r="CH38" s="625"/>
      <c r="CI38" s="625"/>
      <c r="CJ38" s="625"/>
      <c r="CK38" s="625"/>
      <c r="CL38" s="625"/>
      <c r="CM38" s="625"/>
      <c r="CN38" s="625"/>
      <c r="CO38" s="625"/>
      <c r="CP38" s="625"/>
      <c r="CQ38" s="626"/>
      <c r="CR38" s="627">
        <v>1387191</v>
      </c>
      <c r="CS38" s="628"/>
      <c r="CT38" s="628"/>
      <c r="CU38" s="628"/>
      <c r="CV38" s="628"/>
      <c r="CW38" s="628"/>
      <c r="CX38" s="628"/>
      <c r="CY38" s="629"/>
      <c r="CZ38" s="630">
        <v>8.1</v>
      </c>
      <c r="DA38" s="638"/>
      <c r="DB38" s="638"/>
      <c r="DC38" s="639"/>
      <c r="DD38" s="633">
        <v>1185068</v>
      </c>
      <c r="DE38" s="628"/>
      <c r="DF38" s="628"/>
      <c r="DG38" s="628"/>
      <c r="DH38" s="628"/>
      <c r="DI38" s="628"/>
      <c r="DJ38" s="628"/>
      <c r="DK38" s="629"/>
      <c r="DL38" s="633">
        <v>1145976</v>
      </c>
      <c r="DM38" s="628"/>
      <c r="DN38" s="628"/>
      <c r="DO38" s="628"/>
      <c r="DP38" s="628"/>
      <c r="DQ38" s="628"/>
      <c r="DR38" s="628"/>
      <c r="DS38" s="628"/>
      <c r="DT38" s="628"/>
      <c r="DU38" s="628"/>
      <c r="DV38" s="629"/>
      <c r="DW38" s="630">
        <v>12.1</v>
      </c>
      <c r="DX38" s="638"/>
      <c r="DY38" s="638"/>
      <c r="DZ38" s="638"/>
      <c r="EA38" s="638"/>
      <c r="EB38" s="638"/>
      <c r="EC38" s="652"/>
    </row>
    <row r="39" spans="2:133" ht="11.25" customHeight="1" x14ac:dyDescent="0.2">
      <c r="B39" s="624" t="s">
        <v>327</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328</v>
      </c>
      <c r="AR39" s="659"/>
      <c r="AS39" s="659"/>
      <c r="AT39" s="659"/>
      <c r="AU39" s="659"/>
      <c r="AV39" s="659"/>
      <c r="AW39" s="659"/>
      <c r="AX39" s="659"/>
      <c r="AY39" s="660"/>
      <c r="AZ39" s="627">
        <v>25285</v>
      </c>
      <c r="BA39" s="628"/>
      <c r="BB39" s="628"/>
      <c r="BC39" s="628"/>
      <c r="BD39" s="636"/>
      <c r="BE39" s="636"/>
      <c r="BF39" s="661"/>
      <c r="BG39" s="624" t="s">
        <v>329</v>
      </c>
      <c r="BH39" s="625"/>
      <c r="BI39" s="625"/>
      <c r="BJ39" s="625"/>
      <c r="BK39" s="625"/>
      <c r="BL39" s="625"/>
      <c r="BM39" s="625"/>
      <c r="BN39" s="625"/>
      <c r="BO39" s="625"/>
      <c r="BP39" s="625"/>
      <c r="BQ39" s="625"/>
      <c r="BR39" s="625"/>
      <c r="BS39" s="625"/>
      <c r="BT39" s="625"/>
      <c r="BU39" s="626"/>
      <c r="BV39" s="627">
        <v>5129</v>
      </c>
      <c r="BW39" s="628"/>
      <c r="BX39" s="628"/>
      <c r="BY39" s="628"/>
      <c r="BZ39" s="628"/>
      <c r="CA39" s="628"/>
      <c r="CB39" s="662"/>
      <c r="CD39" s="624" t="s">
        <v>330</v>
      </c>
      <c r="CE39" s="625"/>
      <c r="CF39" s="625"/>
      <c r="CG39" s="625"/>
      <c r="CH39" s="625"/>
      <c r="CI39" s="625"/>
      <c r="CJ39" s="625"/>
      <c r="CK39" s="625"/>
      <c r="CL39" s="625"/>
      <c r="CM39" s="625"/>
      <c r="CN39" s="625"/>
      <c r="CO39" s="625"/>
      <c r="CP39" s="625"/>
      <c r="CQ39" s="626"/>
      <c r="CR39" s="627">
        <v>480018</v>
      </c>
      <c r="CS39" s="636"/>
      <c r="CT39" s="636"/>
      <c r="CU39" s="636"/>
      <c r="CV39" s="636"/>
      <c r="CW39" s="636"/>
      <c r="CX39" s="636"/>
      <c r="CY39" s="637"/>
      <c r="CZ39" s="630">
        <v>2.8</v>
      </c>
      <c r="DA39" s="638"/>
      <c r="DB39" s="638"/>
      <c r="DC39" s="639"/>
      <c r="DD39" s="633">
        <v>466099</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2">
      <c r="B40" s="624" t="s">
        <v>331</v>
      </c>
      <c r="C40" s="625"/>
      <c r="D40" s="625"/>
      <c r="E40" s="625"/>
      <c r="F40" s="625"/>
      <c r="G40" s="625"/>
      <c r="H40" s="625"/>
      <c r="I40" s="625"/>
      <c r="J40" s="625"/>
      <c r="K40" s="625"/>
      <c r="L40" s="625"/>
      <c r="M40" s="625"/>
      <c r="N40" s="625"/>
      <c r="O40" s="625"/>
      <c r="P40" s="625"/>
      <c r="Q40" s="626"/>
      <c r="R40" s="627">
        <v>52657</v>
      </c>
      <c r="S40" s="628"/>
      <c r="T40" s="628"/>
      <c r="U40" s="628"/>
      <c r="V40" s="628"/>
      <c r="W40" s="628"/>
      <c r="X40" s="628"/>
      <c r="Y40" s="629"/>
      <c r="Z40" s="663">
        <v>0.3</v>
      </c>
      <c r="AA40" s="663"/>
      <c r="AB40" s="663"/>
      <c r="AC40" s="663"/>
      <c r="AD40" s="664" t="s">
        <v>122</v>
      </c>
      <c r="AE40" s="664"/>
      <c r="AF40" s="664"/>
      <c r="AG40" s="664"/>
      <c r="AH40" s="664"/>
      <c r="AI40" s="664"/>
      <c r="AJ40" s="664"/>
      <c r="AK40" s="664"/>
      <c r="AL40" s="630" t="s">
        <v>122</v>
      </c>
      <c r="AM40" s="631"/>
      <c r="AN40" s="631"/>
      <c r="AO40" s="665"/>
      <c r="AQ40" s="658" t="s">
        <v>332</v>
      </c>
      <c r="AR40" s="659"/>
      <c r="AS40" s="659"/>
      <c r="AT40" s="659"/>
      <c r="AU40" s="659"/>
      <c r="AV40" s="659"/>
      <c r="AW40" s="659"/>
      <c r="AX40" s="659"/>
      <c r="AY40" s="660"/>
      <c r="AZ40" s="627" t="s">
        <v>122</v>
      </c>
      <c r="BA40" s="628"/>
      <c r="BB40" s="628"/>
      <c r="BC40" s="628"/>
      <c r="BD40" s="636"/>
      <c r="BE40" s="636"/>
      <c r="BF40" s="661"/>
      <c r="BG40" s="666" t="s">
        <v>333</v>
      </c>
      <c r="BH40" s="667"/>
      <c r="BI40" s="667"/>
      <c r="BJ40" s="667"/>
      <c r="BK40" s="667"/>
      <c r="BL40" s="223"/>
      <c r="BM40" s="625" t="s">
        <v>334</v>
      </c>
      <c r="BN40" s="625"/>
      <c r="BO40" s="625"/>
      <c r="BP40" s="625"/>
      <c r="BQ40" s="625"/>
      <c r="BR40" s="625"/>
      <c r="BS40" s="625"/>
      <c r="BT40" s="625"/>
      <c r="BU40" s="626"/>
      <c r="BV40" s="627">
        <v>100</v>
      </c>
      <c r="BW40" s="628"/>
      <c r="BX40" s="628"/>
      <c r="BY40" s="628"/>
      <c r="BZ40" s="628"/>
      <c r="CA40" s="628"/>
      <c r="CB40" s="662"/>
      <c r="CD40" s="624" t="s">
        <v>335</v>
      </c>
      <c r="CE40" s="625"/>
      <c r="CF40" s="625"/>
      <c r="CG40" s="625"/>
      <c r="CH40" s="625"/>
      <c r="CI40" s="625"/>
      <c r="CJ40" s="625"/>
      <c r="CK40" s="625"/>
      <c r="CL40" s="625"/>
      <c r="CM40" s="625"/>
      <c r="CN40" s="625"/>
      <c r="CO40" s="625"/>
      <c r="CP40" s="625"/>
      <c r="CQ40" s="626"/>
      <c r="CR40" s="627">
        <v>395438</v>
      </c>
      <c r="CS40" s="628"/>
      <c r="CT40" s="628"/>
      <c r="CU40" s="628"/>
      <c r="CV40" s="628"/>
      <c r="CW40" s="628"/>
      <c r="CX40" s="628"/>
      <c r="CY40" s="629"/>
      <c r="CZ40" s="630">
        <v>2.2999999999999998</v>
      </c>
      <c r="DA40" s="638"/>
      <c r="DB40" s="638"/>
      <c r="DC40" s="639"/>
      <c r="DD40" s="633">
        <v>225438</v>
      </c>
      <c r="DE40" s="628"/>
      <c r="DF40" s="628"/>
      <c r="DG40" s="628"/>
      <c r="DH40" s="628"/>
      <c r="DI40" s="628"/>
      <c r="DJ40" s="628"/>
      <c r="DK40" s="629"/>
      <c r="DL40" s="633">
        <v>155198</v>
      </c>
      <c r="DM40" s="628"/>
      <c r="DN40" s="628"/>
      <c r="DO40" s="628"/>
      <c r="DP40" s="628"/>
      <c r="DQ40" s="628"/>
      <c r="DR40" s="628"/>
      <c r="DS40" s="628"/>
      <c r="DT40" s="628"/>
      <c r="DU40" s="628"/>
      <c r="DV40" s="629"/>
      <c r="DW40" s="630">
        <v>1.6</v>
      </c>
      <c r="DX40" s="638"/>
      <c r="DY40" s="638"/>
      <c r="DZ40" s="638"/>
      <c r="EA40" s="638"/>
      <c r="EB40" s="638"/>
      <c r="EC40" s="652"/>
    </row>
    <row r="41" spans="2:133" ht="11.25" customHeight="1" x14ac:dyDescent="0.2">
      <c r="B41" s="608" t="s">
        <v>336</v>
      </c>
      <c r="C41" s="609"/>
      <c r="D41" s="609"/>
      <c r="E41" s="609"/>
      <c r="F41" s="609"/>
      <c r="G41" s="609"/>
      <c r="H41" s="609"/>
      <c r="I41" s="609"/>
      <c r="J41" s="609"/>
      <c r="K41" s="609"/>
      <c r="L41" s="609"/>
      <c r="M41" s="609"/>
      <c r="N41" s="609"/>
      <c r="O41" s="609"/>
      <c r="P41" s="609"/>
      <c r="Q41" s="610"/>
      <c r="R41" s="611">
        <v>17788340</v>
      </c>
      <c r="S41" s="649"/>
      <c r="T41" s="649"/>
      <c r="U41" s="649"/>
      <c r="V41" s="649"/>
      <c r="W41" s="649"/>
      <c r="X41" s="649"/>
      <c r="Y41" s="653"/>
      <c r="Z41" s="654">
        <v>100</v>
      </c>
      <c r="AA41" s="654"/>
      <c r="AB41" s="654"/>
      <c r="AC41" s="654"/>
      <c r="AD41" s="655">
        <v>9418490</v>
      </c>
      <c r="AE41" s="655"/>
      <c r="AF41" s="655"/>
      <c r="AG41" s="655"/>
      <c r="AH41" s="655"/>
      <c r="AI41" s="655"/>
      <c r="AJ41" s="655"/>
      <c r="AK41" s="655"/>
      <c r="AL41" s="614">
        <v>100</v>
      </c>
      <c r="AM41" s="656"/>
      <c r="AN41" s="656"/>
      <c r="AO41" s="657"/>
      <c r="AQ41" s="658" t="s">
        <v>337</v>
      </c>
      <c r="AR41" s="659"/>
      <c r="AS41" s="659"/>
      <c r="AT41" s="659"/>
      <c r="AU41" s="659"/>
      <c r="AV41" s="659"/>
      <c r="AW41" s="659"/>
      <c r="AX41" s="659"/>
      <c r="AY41" s="660"/>
      <c r="AZ41" s="627">
        <v>221469</v>
      </c>
      <c r="BA41" s="628"/>
      <c r="BB41" s="628"/>
      <c r="BC41" s="628"/>
      <c r="BD41" s="636"/>
      <c r="BE41" s="636"/>
      <c r="BF41" s="661"/>
      <c r="BG41" s="666"/>
      <c r="BH41" s="667"/>
      <c r="BI41" s="667"/>
      <c r="BJ41" s="667"/>
      <c r="BK41" s="667"/>
      <c r="BL41" s="223"/>
      <c r="BM41" s="625" t="s">
        <v>338</v>
      </c>
      <c r="BN41" s="625"/>
      <c r="BO41" s="625"/>
      <c r="BP41" s="625"/>
      <c r="BQ41" s="625"/>
      <c r="BR41" s="625"/>
      <c r="BS41" s="625"/>
      <c r="BT41" s="625"/>
      <c r="BU41" s="626"/>
      <c r="BV41" s="627" t="s">
        <v>122</v>
      </c>
      <c r="BW41" s="628"/>
      <c r="BX41" s="628"/>
      <c r="BY41" s="628"/>
      <c r="BZ41" s="628"/>
      <c r="CA41" s="628"/>
      <c r="CB41" s="662"/>
      <c r="CD41" s="624" t="s">
        <v>339</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340</v>
      </c>
      <c r="AR42" s="647"/>
      <c r="AS42" s="647"/>
      <c r="AT42" s="647"/>
      <c r="AU42" s="647"/>
      <c r="AV42" s="647"/>
      <c r="AW42" s="647"/>
      <c r="AX42" s="647"/>
      <c r="AY42" s="648"/>
      <c r="AZ42" s="611">
        <v>982210</v>
      </c>
      <c r="BA42" s="649"/>
      <c r="BB42" s="649"/>
      <c r="BC42" s="649"/>
      <c r="BD42" s="612"/>
      <c r="BE42" s="612"/>
      <c r="BF42" s="650"/>
      <c r="BG42" s="668"/>
      <c r="BH42" s="669"/>
      <c r="BI42" s="669"/>
      <c r="BJ42" s="669"/>
      <c r="BK42" s="669"/>
      <c r="BL42" s="224"/>
      <c r="BM42" s="609" t="s">
        <v>341</v>
      </c>
      <c r="BN42" s="609"/>
      <c r="BO42" s="609"/>
      <c r="BP42" s="609"/>
      <c r="BQ42" s="609"/>
      <c r="BR42" s="609"/>
      <c r="BS42" s="609"/>
      <c r="BT42" s="609"/>
      <c r="BU42" s="610"/>
      <c r="BV42" s="611">
        <v>411</v>
      </c>
      <c r="BW42" s="649"/>
      <c r="BX42" s="649"/>
      <c r="BY42" s="649"/>
      <c r="BZ42" s="649"/>
      <c r="CA42" s="649"/>
      <c r="CB42" s="651"/>
      <c r="CD42" s="624" t="s">
        <v>342</v>
      </c>
      <c r="CE42" s="625"/>
      <c r="CF42" s="625"/>
      <c r="CG42" s="625"/>
      <c r="CH42" s="625"/>
      <c r="CI42" s="625"/>
      <c r="CJ42" s="625"/>
      <c r="CK42" s="625"/>
      <c r="CL42" s="625"/>
      <c r="CM42" s="625"/>
      <c r="CN42" s="625"/>
      <c r="CO42" s="625"/>
      <c r="CP42" s="625"/>
      <c r="CQ42" s="626"/>
      <c r="CR42" s="627">
        <v>1791432</v>
      </c>
      <c r="CS42" s="636"/>
      <c r="CT42" s="636"/>
      <c r="CU42" s="636"/>
      <c r="CV42" s="636"/>
      <c r="CW42" s="636"/>
      <c r="CX42" s="636"/>
      <c r="CY42" s="637"/>
      <c r="CZ42" s="630">
        <v>10.4</v>
      </c>
      <c r="DA42" s="638"/>
      <c r="DB42" s="638"/>
      <c r="DC42" s="639"/>
      <c r="DD42" s="633">
        <v>255367</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343</v>
      </c>
      <c r="CD43" s="624" t="s">
        <v>344</v>
      </c>
      <c r="CE43" s="625"/>
      <c r="CF43" s="625"/>
      <c r="CG43" s="625"/>
      <c r="CH43" s="625"/>
      <c r="CI43" s="625"/>
      <c r="CJ43" s="625"/>
      <c r="CK43" s="625"/>
      <c r="CL43" s="625"/>
      <c r="CM43" s="625"/>
      <c r="CN43" s="625"/>
      <c r="CO43" s="625"/>
      <c r="CP43" s="625"/>
      <c r="CQ43" s="626"/>
      <c r="CR43" s="627">
        <v>36099</v>
      </c>
      <c r="CS43" s="636"/>
      <c r="CT43" s="636"/>
      <c r="CU43" s="636"/>
      <c r="CV43" s="636"/>
      <c r="CW43" s="636"/>
      <c r="CX43" s="636"/>
      <c r="CY43" s="637"/>
      <c r="CZ43" s="630">
        <v>0.2</v>
      </c>
      <c r="DA43" s="638"/>
      <c r="DB43" s="638"/>
      <c r="DC43" s="639"/>
      <c r="DD43" s="633">
        <v>35628</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345</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293</v>
      </c>
      <c r="CE44" s="641"/>
      <c r="CF44" s="624" t="s">
        <v>346</v>
      </c>
      <c r="CG44" s="625"/>
      <c r="CH44" s="625"/>
      <c r="CI44" s="625"/>
      <c r="CJ44" s="625"/>
      <c r="CK44" s="625"/>
      <c r="CL44" s="625"/>
      <c r="CM44" s="625"/>
      <c r="CN44" s="625"/>
      <c r="CO44" s="625"/>
      <c r="CP44" s="625"/>
      <c r="CQ44" s="626"/>
      <c r="CR44" s="627">
        <v>1767221</v>
      </c>
      <c r="CS44" s="628"/>
      <c r="CT44" s="628"/>
      <c r="CU44" s="628"/>
      <c r="CV44" s="628"/>
      <c r="CW44" s="628"/>
      <c r="CX44" s="628"/>
      <c r="CY44" s="629"/>
      <c r="CZ44" s="630">
        <v>10.3</v>
      </c>
      <c r="DA44" s="631"/>
      <c r="DB44" s="631"/>
      <c r="DC44" s="632"/>
      <c r="DD44" s="633">
        <v>255367</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347</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348</v>
      </c>
      <c r="CG45" s="625"/>
      <c r="CH45" s="625"/>
      <c r="CI45" s="625"/>
      <c r="CJ45" s="625"/>
      <c r="CK45" s="625"/>
      <c r="CL45" s="625"/>
      <c r="CM45" s="625"/>
      <c r="CN45" s="625"/>
      <c r="CO45" s="625"/>
      <c r="CP45" s="625"/>
      <c r="CQ45" s="626"/>
      <c r="CR45" s="627">
        <v>808567</v>
      </c>
      <c r="CS45" s="636"/>
      <c r="CT45" s="636"/>
      <c r="CU45" s="636"/>
      <c r="CV45" s="636"/>
      <c r="CW45" s="636"/>
      <c r="CX45" s="636"/>
      <c r="CY45" s="637"/>
      <c r="CZ45" s="630">
        <v>4.7</v>
      </c>
      <c r="DA45" s="638"/>
      <c r="DB45" s="638"/>
      <c r="DC45" s="639"/>
      <c r="DD45" s="633">
        <v>26155</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349</v>
      </c>
      <c r="CG46" s="625"/>
      <c r="CH46" s="625"/>
      <c r="CI46" s="625"/>
      <c r="CJ46" s="625"/>
      <c r="CK46" s="625"/>
      <c r="CL46" s="625"/>
      <c r="CM46" s="625"/>
      <c r="CN46" s="625"/>
      <c r="CO46" s="625"/>
      <c r="CP46" s="625"/>
      <c r="CQ46" s="626"/>
      <c r="CR46" s="627">
        <v>918425</v>
      </c>
      <c r="CS46" s="628"/>
      <c r="CT46" s="628"/>
      <c r="CU46" s="628"/>
      <c r="CV46" s="628"/>
      <c r="CW46" s="628"/>
      <c r="CX46" s="628"/>
      <c r="CY46" s="629"/>
      <c r="CZ46" s="630">
        <v>5.3</v>
      </c>
      <c r="DA46" s="631"/>
      <c r="DB46" s="631"/>
      <c r="DC46" s="632"/>
      <c r="DD46" s="633">
        <v>227263</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350</v>
      </c>
      <c r="CG47" s="625"/>
      <c r="CH47" s="625"/>
      <c r="CI47" s="625"/>
      <c r="CJ47" s="625"/>
      <c r="CK47" s="625"/>
      <c r="CL47" s="625"/>
      <c r="CM47" s="625"/>
      <c r="CN47" s="625"/>
      <c r="CO47" s="625"/>
      <c r="CP47" s="625"/>
      <c r="CQ47" s="626"/>
      <c r="CR47" s="627">
        <v>24211</v>
      </c>
      <c r="CS47" s="636"/>
      <c r="CT47" s="636"/>
      <c r="CU47" s="636"/>
      <c r="CV47" s="636"/>
      <c r="CW47" s="636"/>
      <c r="CX47" s="636"/>
      <c r="CY47" s="637"/>
      <c r="CZ47" s="630">
        <v>0.1</v>
      </c>
      <c r="DA47" s="638"/>
      <c r="DB47" s="638"/>
      <c r="DC47" s="639"/>
      <c r="DD47" s="633" t="s">
        <v>122</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0.8" x14ac:dyDescent="0.2">
      <c r="B48" s="225"/>
      <c r="CD48" s="644"/>
      <c r="CE48" s="645"/>
      <c r="CF48" s="624" t="s">
        <v>351</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352</v>
      </c>
      <c r="CE49" s="609"/>
      <c r="CF49" s="609"/>
      <c r="CG49" s="609"/>
      <c r="CH49" s="609"/>
      <c r="CI49" s="609"/>
      <c r="CJ49" s="609"/>
      <c r="CK49" s="609"/>
      <c r="CL49" s="609"/>
      <c r="CM49" s="609"/>
      <c r="CN49" s="609"/>
      <c r="CO49" s="609"/>
      <c r="CP49" s="609"/>
      <c r="CQ49" s="610"/>
      <c r="CR49" s="611">
        <v>17179642</v>
      </c>
      <c r="CS49" s="612"/>
      <c r="CT49" s="612"/>
      <c r="CU49" s="612"/>
      <c r="CV49" s="612"/>
      <c r="CW49" s="612"/>
      <c r="CX49" s="612"/>
      <c r="CY49" s="613"/>
      <c r="CZ49" s="614">
        <v>100</v>
      </c>
      <c r="DA49" s="615"/>
      <c r="DB49" s="615"/>
      <c r="DC49" s="616"/>
      <c r="DD49" s="617">
        <v>12045744</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3HQYGV4unaiHTENX4Cf5SYp7F2nE3J78hO0zXO9ttWQBEPZUuWEoN/dzXsgYnIlrGY9QpwEYLYHKQSWcBbomvA==" saltValue="kDu7L6gcuR7PnPXFo2bVR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554687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353</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354</v>
      </c>
      <c r="DK2" s="1108"/>
      <c r="DL2" s="1108"/>
      <c r="DM2" s="1108"/>
      <c r="DN2" s="1108"/>
      <c r="DO2" s="1109"/>
      <c r="DP2" s="228"/>
      <c r="DQ2" s="1107" t="s">
        <v>355</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110"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100" t="s">
        <v>372</v>
      </c>
      <c r="DH5" s="1101"/>
      <c r="DI5" s="1101"/>
      <c r="DJ5" s="1101"/>
      <c r="DK5" s="1102"/>
      <c r="DL5" s="1100" t="s">
        <v>373</v>
      </c>
      <c r="DM5" s="1101"/>
      <c r="DN5" s="1101"/>
      <c r="DO5" s="1101"/>
      <c r="DP5" s="1102"/>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087">
        <v>17793</v>
      </c>
      <c r="R7" s="1088"/>
      <c r="S7" s="1088"/>
      <c r="T7" s="1088"/>
      <c r="U7" s="1088"/>
      <c r="V7" s="1088">
        <v>17184</v>
      </c>
      <c r="W7" s="1088"/>
      <c r="X7" s="1088"/>
      <c r="Y7" s="1088"/>
      <c r="Z7" s="1088"/>
      <c r="AA7" s="1088">
        <v>609</v>
      </c>
      <c r="AB7" s="1088"/>
      <c r="AC7" s="1088"/>
      <c r="AD7" s="1088"/>
      <c r="AE7" s="1089"/>
      <c r="AF7" s="1090">
        <v>567</v>
      </c>
      <c r="AG7" s="1091"/>
      <c r="AH7" s="1091"/>
      <c r="AI7" s="1091"/>
      <c r="AJ7" s="1092"/>
      <c r="AK7" s="1093">
        <v>385</v>
      </c>
      <c r="AL7" s="1094"/>
      <c r="AM7" s="1094"/>
      <c r="AN7" s="1094"/>
      <c r="AO7" s="1094"/>
      <c r="AP7" s="1094">
        <v>14339</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559</v>
      </c>
      <c r="BT7" s="1098"/>
      <c r="BU7" s="1098"/>
      <c r="BV7" s="1098"/>
      <c r="BW7" s="1098"/>
      <c r="BX7" s="1098"/>
      <c r="BY7" s="1098"/>
      <c r="BZ7" s="1098"/>
      <c r="CA7" s="1098"/>
      <c r="CB7" s="1098"/>
      <c r="CC7" s="1098"/>
      <c r="CD7" s="1098"/>
      <c r="CE7" s="1098"/>
      <c r="CF7" s="1098"/>
      <c r="CG7" s="1099"/>
      <c r="CH7" s="1084">
        <v>-40</v>
      </c>
      <c r="CI7" s="1085"/>
      <c r="CJ7" s="1085"/>
      <c r="CK7" s="1085"/>
      <c r="CL7" s="1086"/>
      <c r="CM7" s="1084">
        <v>804</v>
      </c>
      <c r="CN7" s="1085"/>
      <c r="CO7" s="1085"/>
      <c r="CP7" s="1085"/>
      <c r="CQ7" s="1086"/>
      <c r="CR7" s="1084">
        <v>20</v>
      </c>
      <c r="CS7" s="1085"/>
      <c r="CT7" s="1085"/>
      <c r="CU7" s="1085"/>
      <c r="CV7" s="1086"/>
      <c r="CW7" s="1084" t="s">
        <v>562</v>
      </c>
      <c r="CX7" s="1085"/>
      <c r="CY7" s="1085"/>
      <c r="CZ7" s="1085"/>
      <c r="DA7" s="1086"/>
      <c r="DB7" s="1084" t="s">
        <v>562</v>
      </c>
      <c r="DC7" s="1085"/>
      <c r="DD7" s="1085"/>
      <c r="DE7" s="1085"/>
      <c r="DF7" s="1086"/>
      <c r="DG7" s="1084" t="s">
        <v>562</v>
      </c>
      <c r="DH7" s="1085"/>
      <c r="DI7" s="1085"/>
      <c r="DJ7" s="1085"/>
      <c r="DK7" s="1086"/>
      <c r="DL7" s="1084" t="s">
        <v>562</v>
      </c>
      <c r="DM7" s="1085"/>
      <c r="DN7" s="1085"/>
      <c r="DO7" s="1085"/>
      <c r="DP7" s="1086"/>
      <c r="DQ7" s="1084" t="s">
        <v>562</v>
      </c>
      <c r="DR7" s="1085"/>
      <c r="DS7" s="1085"/>
      <c r="DT7" s="1085"/>
      <c r="DU7" s="1086"/>
      <c r="DV7" s="1097"/>
      <c r="DW7" s="1098"/>
      <c r="DX7" s="1098"/>
      <c r="DY7" s="1098"/>
      <c r="DZ7" s="1112"/>
      <c r="EA7" s="234"/>
    </row>
    <row r="8" spans="1:131" s="235" customFormat="1" ht="26.25" customHeight="1" x14ac:dyDescent="0.2">
      <c r="A8" s="238">
        <v>2</v>
      </c>
      <c r="B8" s="1030" t="s">
        <v>376</v>
      </c>
      <c r="C8" s="1031"/>
      <c r="D8" s="1031"/>
      <c r="E8" s="1031"/>
      <c r="F8" s="1031"/>
      <c r="G8" s="1031"/>
      <c r="H8" s="1031"/>
      <c r="I8" s="1031"/>
      <c r="J8" s="1031"/>
      <c r="K8" s="1031"/>
      <c r="L8" s="1031"/>
      <c r="M8" s="1031"/>
      <c r="N8" s="1031"/>
      <c r="O8" s="1031"/>
      <c r="P8" s="1032"/>
      <c r="Q8" s="1038">
        <v>16</v>
      </c>
      <c r="R8" s="1039"/>
      <c r="S8" s="1039"/>
      <c r="T8" s="1039"/>
      <c r="U8" s="1039"/>
      <c r="V8" s="1039">
        <v>16</v>
      </c>
      <c r="W8" s="1039"/>
      <c r="X8" s="1039"/>
      <c r="Y8" s="1039"/>
      <c r="Z8" s="1039"/>
      <c r="AA8" s="1039">
        <v>0</v>
      </c>
      <c r="AB8" s="1039"/>
      <c r="AC8" s="1039"/>
      <c r="AD8" s="1039"/>
      <c r="AE8" s="1040"/>
      <c r="AF8" s="1035" t="s">
        <v>122</v>
      </c>
      <c r="AG8" s="1036"/>
      <c r="AH8" s="1036"/>
      <c r="AI8" s="1036"/>
      <c r="AJ8" s="1037"/>
      <c r="AK8" s="1080">
        <v>16</v>
      </c>
      <c r="AL8" s="1081"/>
      <c r="AM8" s="1081"/>
      <c r="AN8" s="1081"/>
      <c r="AO8" s="1081"/>
      <c r="AP8" s="1081" t="s">
        <v>562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560</v>
      </c>
      <c r="BT8" s="993"/>
      <c r="BU8" s="993"/>
      <c r="BV8" s="993"/>
      <c r="BW8" s="993"/>
      <c r="BX8" s="993"/>
      <c r="BY8" s="993"/>
      <c r="BZ8" s="993"/>
      <c r="CA8" s="993"/>
      <c r="CB8" s="993"/>
      <c r="CC8" s="993"/>
      <c r="CD8" s="993"/>
      <c r="CE8" s="993"/>
      <c r="CF8" s="993"/>
      <c r="CG8" s="1014"/>
      <c r="CH8" s="989">
        <v>2</v>
      </c>
      <c r="CI8" s="990"/>
      <c r="CJ8" s="990"/>
      <c r="CK8" s="990"/>
      <c r="CL8" s="991"/>
      <c r="CM8" s="989">
        <v>159</v>
      </c>
      <c r="CN8" s="990"/>
      <c r="CO8" s="990"/>
      <c r="CP8" s="990"/>
      <c r="CQ8" s="991"/>
      <c r="CR8" s="989">
        <v>50</v>
      </c>
      <c r="CS8" s="990"/>
      <c r="CT8" s="990"/>
      <c r="CU8" s="990"/>
      <c r="CV8" s="991"/>
      <c r="CW8" s="989">
        <v>6</v>
      </c>
      <c r="CX8" s="990"/>
      <c r="CY8" s="990"/>
      <c r="CZ8" s="990"/>
      <c r="DA8" s="991"/>
      <c r="DB8" s="989" t="s">
        <v>562</v>
      </c>
      <c r="DC8" s="990"/>
      <c r="DD8" s="990"/>
      <c r="DE8" s="990"/>
      <c r="DF8" s="991"/>
      <c r="DG8" s="989" t="s">
        <v>562</v>
      </c>
      <c r="DH8" s="990"/>
      <c r="DI8" s="990"/>
      <c r="DJ8" s="990"/>
      <c r="DK8" s="991"/>
      <c r="DL8" s="989" t="s">
        <v>562</v>
      </c>
      <c r="DM8" s="990"/>
      <c r="DN8" s="990"/>
      <c r="DO8" s="990"/>
      <c r="DP8" s="991"/>
      <c r="DQ8" s="989" t="s">
        <v>562</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561</v>
      </c>
      <c r="BT9" s="993"/>
      <c r="BU9" s="993"/>
      <c r="BV9" s="993"/>
      <c r="BW9" s="993"/>
      <c r="BX9" s="993"/>
      <c r="BY9" s="993"/>
      <c r="BZ9" s="993"/>
      <c r="CA9" s="993"/>
      <c r="CB9" s="993"/>
      <c r="CC9" s="993"/>
      <c r="CD9" s="993"/>
      <c r="CE9" s="993"/>
      <c r="CF9" s="993"/>
      <c r="CG9" s="1014"/>
      <c r="CH9" s="989">
        <v>32</v>
      </c>
      <c r="CI9" s="990"/>
      <c r="CJ9" s="990"/>
      <c r="CK9" s="990"/>
      <c r="CL9" s="991"/>
      <c r="CM9" s="989">
        <v>1</v>
      </c>
      <c r="CN9" s="990"/>
      <c r="CO9" s="990"/>
      <c r="CP9" s="990"/>
      <c r="CQ9" s="991"/>
      <c r="CR9" s="989">
        <v>12</v>
      </c>
      <c r="CS9" s="990"/>
      <c r="CT9" s="990"/>
      <c r="CU9" s="990"/>
      <c r="CV9" s="991"/>
      <c r="CW9" s="989" t="s">
        <v>562</v>
      </c>
      <c r="CX9" s="990"/>
      <c r="CY9" s="990"/>
      <c r="CZ9" s="990"/>
      <c r="DA9" s="991"/>
      <c r="DB9" s="989" t="s">
        <v>562</v>
      </c>
      <c r="DC9" s="990"/>
      <c r="DD9" s="990"/>
      <c r="DE9" s="990"/>
      <c r="DF9" s="991"/>
      <c r="DG9" s="989" t="s">
        <v>562</v>
      </c>
      <c r="DH9" s="990"/>
      <c r="DI9" s="990"/>
      <c r="DJ9" s="990"/>
      <c r="DK9" s="991"/>
      <c r="DL9" s="989" t="s">
        <v>562</v>
      </c>
      <c r="DM9" s="990"/>
      <c r="DN9" s="990"/>
      <c r="DO9" s="990"/>
      <c r="DP9" s="991"/>
      <c r="DQ9" s="989" t="s">
        <v>562</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v>17788</v>
      </c>
      <c r="R23" s="1061"/>
      <c r="S23" s="1061"/>
      <c r="T23" s="1061"/>
      <c r="U23" s="1061"/>
      <c r="V23" s="1061">
        <v>17180</v>
      </c>
      <c r="W23" s="1061"/>
      <c r="X23" s="1061"/>
      <c r="Y23" s="1061"/>
      <c r="Z23" s="1061"/>
      <c r="AA23" s="1061">
        <v>609</v>
      </c>
      <c r="AB23" s="1061"/>
      <c r="AC23" s="1061"/>
      <c r="AD23" s="1061"/>
      <c r="AE23" s="1068"/>
      <c r="AF23" s="1069">
        <v>567</v>
      </c>
      <c r="AG23" s="1061"/>
      <c r="AH23" s="1061"/>
      <c r="AI23" s="1061"/>
      <c r="AJ23" s="1070"/>
      <c r="AK23" s="1071"/>
      <c r="AL23" s="1072"/>
      <c r="AM23" s="1072"/>
      <c r="AN23" s="1072"/>
      <c r="AO23" s="1072"/>
      <c r="AP23" s="1061">
        <v>14339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2943</v>
      </c>
      <c r="R28" s="1051"/>
      <c r="S28" s="1051"/>
      <c r="T28" s="1051"/>
      <c r="U28" s="1051"/>
      <c r="V28" s="1051">
        <v>2937</v>
      </c>
      <c r="W28" s="1051"/>
      <c r="X28" s="1051"/>
      <c r="Y28" s="1051"/>
      <c r="Z28" s="1051"/>
      <c r="AA28" s="1051">
        <v>6</v>
      </c>
      <c r="AB28" s="1051"/>
      <c r="AC28" s="1051"/>
      <c r="AD28" s="1051"/>
      <c r="AE28" s="1052"/>
      <c r="AF28" s="1053">
        <v>6</v>
      </c>
      <c r="AG28" s="1051"/>
      <c r="AH28" s="1051"/>
      <c r="AI28" s="1051"/>
      <c r="AJ28" s="1054"/>
      <c r="AK28" s="1042">
        <v>223</v>
      </c>
      <c r="AL28" s="1043"/>
      <c r="AM28" s="1043"/>
      <c r="AN28" s="1043"/>
      <c r="AO28" s="1043"/>
      <c r="AP28" s="1043" t="s">
        <v>562</v>
      </c>
      <c r="AQ28" s="1043"/>
      <c r="AR28" s="1043"/>
      <c r="AS28" s="1043"/>
      <c r="AT28" s="1043"/>
      <c r="AU28" s="1043" t="s">
        <v>562</v>
      </c>
      <c r="AV28" s="1043"/>
      <c r="AW28" s="1043"/>
      <c r="AX28" s="1043"/>
      <c r="AY28" s="1043"/>
      <c r="AZ28" s="1044" t="s">
        <v>562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3696</v>
      </c>
      <c r="R29" s="1039"/>
      <c r="S29" s="1039"/>
      <c r="T29" s="1039"/>
      <c r="U29" s="1039"/>
      <c r="V29" s="1039">
        <v>3571</v>
      </c>
      <c r="W29" s="1039"/>
      <c r="X29" s="1039"/>
      <c r="Y29" s="1039"/>
      <c r="Z29" s="1039"/>
      <c r="AA29" s="1039">
        <v>125</v>
      </c>
      <c r="AB29" s="1039"/>
      <c r="AC29" s="1039"/>
      <c r="AD29" s="1039"/>
      <c r="AE29" s="1040"/>
      <c r="AF29" s="1035">
        <v>125</v>
      </c>
      <c r="AG29" s="1036"/>
      <c r="AH29" s="1036"/>
      <c r="AI29" s="1036"/>
      <c r="AJ29" s="1037"/>
      <c r="AK29" s="980">
        <v>621</v>
      </c>
      <c r="AL29" s="971"/>
      <c r="AM29" s="971"/>
      <c r="AN29" s="971"/>
      <c r="AO29" s="971"/>
      <c r="AP29" s="971" t="s">
        <v>562</v>
      </c>
      <c r="AQ29" s="971"/>
      <c r="AR29" s="971"/>
      <c r="AS29" s="971"/>
      <c r="AT29" s="971"/>
      <c r="AU29" s="971" t="s">
        <v>562</v>
      </c>
      <c r="AV29" s="971"/>
      <c r="AW29" s="971"/>
      <c r="AX29" s="971"/>
      <c r="AY29" s="971"/>
      <c r="AZ29" s="1041" t="s">
        <v>562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450</v>
      </c>
      <c r="R30" s="1039"/>
      <c r="S30" s="1039"/>
      <c r="T30" s="1039"/>
      <c r="U30" s="1039"/>
      <c r="V30" s="1039">
        <v>449</v>
      </c>
      <c r="W30" s="1039"/>
      <c r="X30" s="1039"/>
      <c r="Y30" s="1039"/>
      <c r="Z30" s="1039"/>
      <c r="AA30" s="1039">
        <v>1</v>
      </c>
      <c r="AB30" s="1039"/>
      <c r="AC30" s="1039"/>
      <c r="AD30" s="1039"/>
      <c r="AE30" s="1040"/>
      <c r="AF30" s="1035">
        <v>1</v>
      </c>
      <c r="AG30" s="1036"/>
      <c r="AH30" s="1036"/>
      <c r="AI30" s="1036"/>
      <c r="AJ30" s="1037"/>
      <c r="AK30" s="980">
        <v>114</v>
      </c>
      <c r="AL30" s="971"/>
      <c r="AM30" s="971"/>
      <c r="AN30" s="971"/>
      <c r="AO30" s="971"/>
      <c r="AP30" s="971" t="s">
        <v>562</v>
      </c>
      <c r="AQ30" s="971"/>
      <c r="AR30" s="971"/>
      <c r="AS30" s="971"/>
      <c r="AT30" s="971"/>
      <c r="AU30" s="971" t="s">
        <v>562</v>
      </c>
      <c r="AV30" s="971"/>
      <c r="AW30" s="971"/>
      <c r="AX30" s="971"/>
      <c r="AY30" s="971"/>
      <c r="AZ30" s="1041" t="s">
        <v>562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560</v>
      </c>
      <c r="R31" s="1039"/>
      <c r="S31" s="1039"/>
      <c r="T31" s="1039"/>
      <c r="U31" s="1039"/>
      <c r="V31" s="1039">
        <v>511</v>
      </c>
      <c r="W31" s="1039"/>
      <c r="X31" s="1039"/>
      <c r="Y31" s="1039"/>
      <c r="Z31" s="1039"/>
      <c r="AA31" s="1039">
        <v>49</v>
      </c>
      <c r="AB31" s="1039"/>
      <c r="AC31" s="1039"/>
      <c r="AD31" s="1039"/>
      <c r="AE31" s="1040"/>
      <c r="AF31" s="1035">
        <v>822</v>
      </c>
      <c r="AG31" s="1036"/>
      <c r="AH31" s="1036"/>
      <c r="AI31" s="1036"/>
      <c r="AJ31" s="1037"/>
      <c r="AK31" s="980">
        <v>15</v>
      </c>
      <c r="AL31" s="971"/>
      <c r="AM31" s="971"/>
      <c r="AN31" s="971"/>
      <c r="AO31" s="971"/>
      <c r="AP31" s="971">
        <v>1181</v>
      </c>
      <c r="AQ31" s="971"/>
      <c r="AR31" s="971"/>
      <c r="AS31" s="971"/>
      <c r="AT31" s="971"/>
      <c r="AU31" s="971">
        <v>22</v>
      </c>
      <c r="AV31" s="971"/>
      <c r="AW31" s="971"/>
      <c r="AX31" s="971"/>
      <c r="AY31" s="971"/>
      <c r="AZ31" s="1041" t="s">
        <v>562</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395</v>
      </c>
      <c r="C32" s="1031"/>
      <c r="D32" s="1031"/>
      <c r="E32" s="1031"/>
      <c r="F32" s="1031"/>
      <c r="G32" s="1031"/>
      <c r="H32" s="1031"/>
      <c r="I32" s="1031"/>
      <c r="J32" s="1031"/>
      <c r="K32" s="1031"/>
      <c r="L32" s="1031"/>
      <c r="M32" s="1031"/>
      <c r="N32" s="1031"/>
      <c r="O32" s="1031"/>
      <c r="P32" s="1032"/>
      <c r="Q32" s="1038">
        <v>1177</v>
      </c>
      <c r="R32" s="1039"/>
      <c r="S32" s="1039"/>
      <c r="T32" s="1039"/>
      <c r="U32" s="1039"/>
      <c r="V32" s="1039">
        <v>1131</v>
      </c>
      <c r="W32" s="1039"/>
      <c r="X32" s="1039"/>
      <c r="Y32" s="1039"/>
      <c r="Z32" s="1039"/>
      <c r="AA32" s="1039">
        <v>46</v>
      </c>
      <c r="AB32" s="1039"/>
      <c r="AC32" s="1039"/>
      <c r="AD32" s="1039"/>
      <c r="AE32" s="1040"/>
      <c r="AF32" s="1035">
        <v>201</v>
      </c>
      <c r="AG32" s="1036"/>
      <c r="AH32" s="1036"/>
      <c r="AI32" s="1036"/>
      <c r="AJ32" s="1037"/>
      <c r="AK32" s="980">
        <v>433</v>
      </c>
      <c r="AL32" s="971"/>
      <c r="AM32" s="971"/>
      <c r="AN32" s="971"/>
      <c r="AO32" s="971"/>
      <c r="AP32" s="971">
        <v>10256</v>
      </c>
      <c r="AQ32" s="971"/>
      <c r="AR32" s="971"/>
      <c r="AS32" s="971"/>
      <c r="AT32" s="971"/>
      <c r="AU32" s="971">
        <v>5610</v>
      </c>
      <c r="AV32" s="971"/>
      <c r="AW32" s="971"/>
      <c r="AX32" s="971"/>
      <c r="AY32" s="971"/>
      <c r="AZ32" s="1041" t="s">
        <v>562</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396</v>
      </c>
      <c r="C33" s="1031"/>
      <c r="D33" s="1031"/>
      <c r="E33" s="1031"/>
      <c r="F33" s="1031"/>
      <c r="G33" s="1031"/>
      <c r="H33" s="1031"/>
      <c r="I33" s="1031"/>
      <c r="J33" s="1031"/>
      <c r="K33" s="1031"/>
      <c r="L33" s="1031"/>
      <c r="M33" s="1031"/>
      <c r="N33" s="1031"/>
      <c r="O33" s="1031"/>
      <c r="P33" s="1032"/>
      <c r="Q33" s="1038">
        <v>605</v>
      </c>
      <c r="R33" s="1039"/>
      <c r="S33" s="1039"/>
      <c r="T33" s="1039"/>
      <c r="U33" s="1039"/>
      <c r="V33" s="1039">
        <v>465</v>
      </c>
      <c r="W33" s="1039"/>
      <c r="X33" s="1039"/>
      <c r="Y33" s="1039"/>
      <c r="Z33" s="1039"/>
      <c r="AA33" s="1039">
        <v>140</v>
      </c>
      <c r="AB33" s="1039"/>
      <c r="AC33" s="1039"/>
      <c r="AD33" s="1039"/>
      <c r="AE33" s="1040"/>
      <c r="AF33" s="1035">
        <v>140</v>
      </c>
      <c r="AG33" s="1036"/>
      <c r="AH33" s="1036"/>
      <c r="AI33" s="1036"/>
      <c r="AJ33" s="1037"/>
      <c r="AK33" s="980">
        <v>268</v>
      </c>
      <c r="AL33" s="971"/>
      <c r="AM33" s="971"/>
      <c r="AN33" s="971"/>
      <c r="AO33" s="971"/>
      <c r="AP33" s="971">
        <v>1775</v>
      </c>
      <c r="AQ33" s="971"/>
      <c r="AR33" s="971"/>
      <c r="AS33" s="971"/>
      <c r="AT33" s="971"/>
      <c r="AU33" s="971">
        <v>1125</v>
      </c>
      <c r="AV33" s="971"/>
      <c r="AW33" s="971"/>
      <c r="AX33" s="971"/>
      <c r="AY33" s="971"/>
      <c r="AZ33" s="1041" t="s">
        <v>562</v>
      </c>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398</v>
      </c>
      <c r="C34" s="1031"/>
      <c r="D34" s="1031"/>
      <c r="E34" s="1031"/>
      <c r="F34" s="1031"/>
      <c r="G34" s="1031"/>
      <c r="H34" s="1031"/>
      <c r="I34" s="1031"/>
      <c r="J34" s="1031"/>
      <c r="K34" s="1031"/>
      <c r="L34" s="1031"/>
      <c r="M34" s="1031"/>
      <c r="N34" s="1031"/>
      <c r="O34" s="1031"/>
      <c r="P34" s="1032"/>
      <c r="Q34" s="1038">
        <v>57</v>
      </c>
      <c r="R34" s="1039"/>
      <c r="S34" s="1039"/>
      <c r="T34" s="1039"/>
      <c r="U34" s="1039"/>
      <c r="V34" s="1039">
        <v>44</v>
      </c>
      <c r="W34" s="1039"/>
      <c r="X34" s="1039"/>
      <c r="Y34" s="1039"/>
      <c r="Z34" s="1039"/>
      <c r="AA34" s="1039">
        <v>13</v>
      </c>
      <c r="AB34" s="1039"/>
      <c r="AC34" s="1039"/>
      <c r="AD34" s="1039"/>
      <c r="AE34" s="1040"/>
      <c r="AF34" s="1035">
        <v>13</v>
      </c>
      <c r="AG34" s="1036"/>
      <c r="AH34" s="1036"/>
      <c r="AI34" s="1036"/>
      <c r="AJ34" s="1037"/>
      <c r="AK34" s="980">
        <v>20</v>
      </c>
      <c r="AL34" s="971"/>
      <c r="AM34" s="971"/>
      <c r="AN34" s="971"/>
      <c r="AO34" s="971"/>
      <c r="AP34" s="971">
        <v>45</v>
      </c>
      <c r="AQ34" s="971"/>
      <c r="AR34" s="971"/>
      <c r="AS34" s="971"/>
      <c r="AT34" s="971"/>
      <c r="AU34" s="971">
        <v>45</v>
      </c>
      <c r="AV34" s="971"/>
      <c r="AW34" s="971"/>
      <c r="AX34" s="971"/>
      <c r="AY34" s="971"/>
      <c r="AZ34" s="1041" t="s">
        <v>562</v>
      </c>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1307</v>
      </c>
      <c r="AG63" s="959"/>
      <c r="AH63" s="959"/>
      <c r="AI63" s="959"/>
      <c r="AJ63" s="1022"/>
      <c r="AK63" s="1023"/>
      <c r="AL63" s="963"/>
      <c r="AM63" s="963"/>
      <c r="AN63" s="963"/>
      <c r="AO63" s="963"/>
      <c r="AP63" s="959">
        <v>13258</v>
      </c>
      <c r="AQ63" s="959"/>
      <c r="AR63" s="959"/>
      <c r="AS63" s="959"/>
      <c r="AT63" s="959"/>
      <c r="AU63" s="959">
        <v>6803</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402</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403</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550</v>
      </c>
      <c r="C68" s="986"/>
      <c r="D68" s="986"/>
      <c r="E68" s="986"/>
      <c r="F68" s="986"/>
      <c r="G68" s="986"/>
      <c r="H68" s="986"/>
      <c r="I68" s="986"/>
      <c r="J68" s="986"/>
      <c r="K68" s="986"/>
      <c r="L68" s="986"/>
      <c r="M68" s="986"/>
      <c r="N68" s="986"/>
      <c r="O68" s="986"/>
      <c r="P68" s="987"/>
      <c r="Q68" s="988">
        <v>10759</v>
      </c>
      <c r="R68" s="982"/>
      <c r="S68" s="982"/>
      <c r="T68" s="982"/>
      <c r="U68" s="982"/>
      <c r="V68" s="982">
        <v>10636</v>
      </c>
      <c r="W68" s="982"/>
      <c r="X68" s="982"/>
      <c r="Y68" s="982"/>
      <c r="Z68" s="982"/>
      <c r="AA68" s="982">
        <v>123</v>
      </c>
      <c r="AB68" s="982"/>
      <c r="AC68" s="982"/>
      <c r="AD68" s="982"/>
      <c r="AE68" s="982"/>
      <c r="AF68" s="982">
        <v>1273</v>
      </c>
      <c r="AG68" s="982"/>
      <c r="AH68" s="982"/>
      <c r="AI68" s="982"/>
      <c r="AJ68" s="982"/>
      <c r="AK68" s="982" t="s">
        <v>562</v>
      </c>
      <c r="AL68" s="982"/>
      <c r="AM68" s="982"/>
      <c r="AN68" s="982"/>
      <c r="AO68" s="982"/>
      <c r="AP68" s="982">
        <v>7284</v>
      </c>
      <c r="AQ68" s="982"/>
      <c r="AR68" s="982"/>
      <c r="AS68" s="982"/>
      <c r="AT68" s="982"/>
      <c r="AU68" s="982">
        <v>1700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551</v>
      </c>
      <c r="C69" s="975"/>
      <c r="D69" s="975"/>
      <c r="E69" s="975"/>
      <c r="F69" s="975"/>
      <c r="G69" s="975"/>
      <c r="H69" s="975"/>
      <c r="I69" s="975"/>
      <c r="J69" s="975"/>
      <c r="K69" s="975"/>
      <c r="L69" s="975"/>
      <c r="M69" s="975"/>
      <c r="N69" s="975"/>
      <c r="O69" s="975"/>
      <c r="P69" s="976"/>
      <c r="Q69" s="977">
        <v>1453</v>
      </c>
      <c r="R69" s="971"/>
      <c r="S69" s="971"/>
      <c r="T69" s="971"/>
      <c r="U69" s="971"/>
      <c r="V69" s="971">
        <v>1407</v>
      </c>
      <c r="W69" s="971"/>
      <c r="X69" s="971"/>
      <c r="Y69" s="971"/>
      <c r="Z69" s="971"/>
      <c r="AA69" s="971">
        <v>46</v>
      </c>
      <c r="AB69" s="971"/>
      <c r="AC69" s="971"/>
      <c r="AD69" s="971"/>
      <c r="AE69" s="971"/>
      <c r="AF69" s="971">
        <v>42</v>
      </c>
      <c r="AG69" s="971"/>
      <c r="AH69" s="971"/>
      <c r="AI69" s="971"/>
      <c r="AJ69" s="971"/>
      <c r="AK69" s="971" t="s">
        <v>562</v>
      </c>
      <c r="AL69" s="971"/>
      <c r="AM69" s="971"/>
      <c r="AN69" s="971"/>
      <c r="AO69" s="971"/>
      <c r="AP69" s="971">
        <v>528</v>
      </c>
      <c r="AQ69" s="971"/>
      <c r="AR69" s="971"/>
      <c r="AS69" s="971"/>
      <c r="AT69" s="971"/>
      <c r="AU69" s="971">
        <v>278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552</v>
      </c>
      <c r="C70" s="975"/>
      <c r="D70" s="975"/>
      <c r="E70" s="975"/>
      <c r="F70" s="975"/>
      <c r="G70" s="975"/>
      <c r="H70" s="975"/>
      <c r="I70" s="975"/>
      <c r="J70" s="975"/>
      <c r="K70" s="975"/>
      <c r="L70" s="975"/>
      <c r="M70" s="975"/>
      <c r="N70" s="975"/>
      <c r="O70" s="975"/>
      <c r="P70" s="976"/>
      <c r="Q70" s="977">
        <v>510</v>
      </c>
      <c r="R70" s="971"/>
      <c r="S70" s="971"/>
      <c r="T70" s="971"/>
      <c r="U70" s="971"/>
      <c r="V70" s="971">
        <v>455</v>
      </c>
      <c r="W70" s="971"/>
      <c r="X70" s="971"/>
      <c r="Y70" s="971"/>
      <c r="Z70" s="971"/>
      <c r="AA70" s="971">
        <v>55</v>
      </c>
      <c r="AB70" s="971"/>
      <c r="AC70" s="971"/>
      <c r="AD70" s="971"/>
      <c r="AE70" s="971"/>
      <c r="AF70" s="971">
        <v>55</v>
      </c>
      <c r="AG70" s="971"/>
      <c r="AH70" s="971"/>
      <c r="AI70" s="971"/>
      <c r="AJ70" s="971"/>
      <c r="AK70" s="971" t="s">
        <v>562</v>
      </c>
      <c r="AL70" s="971"/>
      <c r="AM70" s="971"/>
      <c r="AN70" s="971"/>
      <c r="AO70" s="971"/>
      <c r="AP70" s="971" t="s">
        <v>562</v>
      </c>
      <c r="AQ70" s="971"/>
      <c r="AR70" s="971"/>
      <c r="AS70" s="971"/>
      <c r="AT70" s="971"/>
      <c r="AU70" s="971" t="s">
        <v>562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553</v>
      </c>
      <c r="C71" s="975"/>
      <c r="D71" s="975"/>
      <c r="E71" s="975"/>
      <c r="F71" s="975"/>
      <c r="G71" s="975"/>
      <c r="H71" s="975"/>
      <c r="I71" s="975"/>
      <c r="J71" s="975"/>
      <c r="K71" s="975"/>
      <c r="L71" s="975"/>
      <c r="M71" s="975"/>
      <c r="N71" s="975"/>
      <c r="O71" s="975"/>
      <c r="P71" s="976"/>
      <c r="Q71" s="977">
        <v>113047</v>
      </c>
      <c r="R71" s="971"/>
      <c r="S71" s="971"/>
      <c r="T71" s="971"/>
      <c r="U71" s="971"/>
      <c r="V71" s="971">
        <v>111097</v>
      </c>
      <c r="W71" s="971"/>
      <c r="X71" s="971"/>
      <c r="Y71" s="971"/>
      <c r="Z71" s="971"/>
      <c r="AA71" s="971">
        <v>1950</v>
      </c>
      <c r="AB71" s="971"/>
      <c r="AC71" s="971"/>
      <c r="AD71" s="971"/>
      <c r="AE71" s="971"/>
      <c r="AF71" s="971">
        <v>1949</v>
      </c>
      <c r="AG71" s="971"/>
      <c r="AH71" s="971"/>
      <c r="AI71" s="971"/>
      <c r="AJ71" s="971"/>
      <c r="AK71" s="971">
        <v>42</v>
      </c>
      <c r="AL71" s="971"/>
      <c r="AM71" s="971"/>
      <c r="AN71" s="971"/>
      <c r="AO71" s="971"/>
      <c r="AP71" s="971" t="s">
        <v>562</v>
      </c>
      <c r="AQ71" s="971"/>
      <c r="AR71" s="971"/>
      <c r="AS71" s="971"/>
      <c r="AT71" s="971"/>
      <c r="AU71" s="971" t="s">
        <v>562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554</v>
      </c>
      <c r="C72" s="975"/>
      <c r="D72" s="975"/>
      <c r="E72" s="975"/>
      <c r="F72" s="975"/>
      <c r="G72" s="975"/>
      <c r="H72" s="975"/>
      <c r="I72" s="975"/>
      <c r="J72" s="975"/>
      <c r="K72" s="975"/>
      <c r="L72" s="975"/>
      <c r="M72" s="975"/>
      <c r="N72" s="975"/>
      <c r="O72" s="975"/>
      <c r="P72" s="976"/>
      <c r="Q72" s="977">
        <v>4853</v>
      </c>
      <c r="R72" s="971"/>
      <c r="S72" s="971"/>
      <c r="T72" s="971"/>
      <c r="U72" s="971"/>
      <c r="V72" s="971">
        <v>3922</v>
      </c>
      <c r="W72" s="971"/>
      <c r="X72" s="971"/>
      <c r="Y72" s="971"/>
      <c r="Z72" s="971"/>
      <c r="AA72" s="971">
        <v>931</v>
      </c>
      <c r="AB72" s="971"/>
      <c r="AC72" s="971"/>
      <c r="AD72" s="971"/>
      <c r="AE72" s="971"/>
      <c r="AF72" s="971">
        <v>931</v>
      </c>
      <c r="AG72" s="971"/>
      <c r="AH72" s="971"/>
      <c r="AI72" s="971"/>
      <c r="AJ72" s="971"/>
      <c r="AK72" s="971" t="s">
        <v>562</v>
      </c>
      <c r="AL72" s="971"/>
      <c r="AM72" s="971"/>
      <c r="AN72" s="971"/>
      <c r="AO72" s="971"/>
      <c r="AP72" s="971" t="s">
        <v>562</v>
      </c>
      <c r="AQ72" s="971"/>
      <c r="AR72" s="971"/>
      <c r="AS72" s="971"/>
      <c r="AT72" s="971"/>
      <c r="AU72" s="971" t="s">
        <v>562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555</v>
      </c>
      <c r="C73" s="975"/>
      <c r="D73" s="975"/>
      <c r="E73" s="975"/>
      <c r="F73" s="975"/>
      <c r="G73" s="975"/>
      <c r="H73" s="975"/>
      <c r="I73" s="975"/>
      <c r="J73" s="975"/>
      <c r="K73" s="975"/>
      <c r="L73" s="975"/>
      <c r="M73" s="975"/>
      <c r="N73" s="975"/>
      <c r="O73" s="975"/>
      <c r="P73" s="976"/>
      <c r="Q73" s="977">
        <v>78</v>
      </c>
      <c r="R73" s="971"/>
      <c r="S73" s="971"/>
      <c r="T73" s="971"/>
      <c r="U73" s="971"/>
      <c r="V73" s="971">
        <v>74</v>
      </c>
      <c r="W73" s="971"/>
      <c r="X73" s="971"/>
      <c r="Y73" s="971"/>
      <c r="Z73" s="971"/>
      <c r="AA73" s="971">
        <v>4</v>
      </c>
      <c r="AB73" s="971"/>
      <c r="AC73" s="971"/>
      <c r="AD73" s="971"/>
      <c r="AE73" s="971"/>
      <c r="AF73" s="971">
        <v>4</v>
      </c>
      <c r="AG73" s="971"/>
      <c r="AH73" s="971"/>
      <c r="AI73" s="971"/>
      <c r="AJ73" s="971"/>
      <c r="AK73" s="971">
        <v>11</v>
      </c>
      <c r="AL73" s="971"/>
      <c r="AM73" s="971"/>
      <c r="AN73" s="971"/>
      <c r="AO73" s="971"/>
      <c r="AP73" s="971" t="s">
        <v>562</v>
      </c>
      <c r="AQ73" s="971"/>
      <c r="AR73" s="971"/>
      <c r="AS73" s="971"/>
      <c r="AT73" s="971"/>
      <c r="AU73" s="971" t="s">
        <v>562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556</v>
      </c>
      <c r="C74" s="975"/>
      <c r="D74" s="975"/>
      <c r="E74" s="975"/>
      <c r="F74" s="975"/>
      <c r="G74" s="975"/>
      <c r="H74" s="975"/>
      <c r="I74" s="975"/>
      <c r="J74" s="975"/>
      <c r="K74" s="975"/>
      <c r="L74" s="975"/>
      <c r="M74" s="975"/>
      <c r="N74" s="975"/>
      <c r="O74" s="975"/>
      <c r="P74" s="976"/>
      <c r="Q74" s="977">
        <v>116</v>
      </c>
      <c r="R74" s="971"/>
      <c r="S74" s="971"/>
      <c r="T74" s="971"/>
      <c r="U74" s="971"/>
      <c r="V74" s="971">
        <v>111</v>
      </c>
      <c r="W74" s="971"/>
      <c r="X74" s="971"/>
      <c r="Y74" s="971"/>
      <c r="Z74" s="971"/>
      <c r="AA74" s="971">
        <v>5</v>
      </c>
      <c r="AB74" s="971"/>
      <c r="AC74" s="971"/>
      <c r="AD74" s="971"/>
      <c r="AE74" s="971"/>
      <c r="AF74" s="971">
        <v>5</v>
      </c>
      <c r="AG74" s="971"/>
      <c r="AH74" s="971"/>
      <c r="AI74" s="971"/>
      <c r="AJ74" s="971"/>
      <c r="AK74" s="971">
        <v>5</v>
      </c>
      <c r="AL74" s="971"/>
      <c r="AM74" s="971"/>
      <c r="AN74" s="971"/>
      <c r="AO74" s="971"/>
      <c r="AP74" s="971" t="s">
        <v>562</v>
      </c>
      <c r="AQ74" s="971"/>
      <c r="AR74" s="971"/>
      <c r="AS74" s="971"/>
      <c r="AT74" s="971"/>
      <c r="AU74" s="971" t="s">
        <v>562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557</v>
      </c>
      <c r="C75" s="975"/>
      <c r="D75" s="975"/>
      <c r="E75" s="975"/>
      <c r="F75" s="975"/>
      <c r="G75" s="975"/>
      <c r="H75" s="975"/>
      <c r="I75" s="975"/>
      <c r="J75" s="975"/>
      <c r="K75" s="975"/>
      <c r="L75" s="975"/>
      <c r="M75" s="975"/>
      <c r="N75" s="975"/>
      <c r="O75" s="975"/>
      <c r="P75" s="976"/>
      <c r="Q75" s="978">
        <v>1665</v>
      </c>
      <c r="R75" s="979"/>
      <c r="S75" s="979"/>
      <c r="T75" s="979"/>
      <c r="U75" s="980"/>
      <c r="V75" s="981">
        <v>1665</v>
      </c>
      <c r="W75" s="979"/>
      <c r="X75" s="979"/>
      <c r="Y75" s="979"/>
      <c r="Z75" s="980"/>
      <c r="AA75" s="981">
        <v>0</v>
      </c>
      <c r="AB75" s="979"/>
      <c r="AC75" s="979"/>
      <c r="AD75" s="979"/>
      <c r="AE75" s="980"/>
      <c r="AF75" s="981">
        <v>0</v>
      </c>
      <c r="AG75" s="979"/>
      <c r="AH75" s="979"/>
      <c r="AI75" s="979"/>
      <c r="AJ75" s="980"/>
      <c r="AK75" s="981">
        <v>734</v>
      </c>
      <c r="AL75" s="979"/>
      <c r="AM75" s="979"/>
      <c r="AN75" s="979"/>
      <c r="AO75" s="980"/>
      <c r="AP75" s="981" t="s">
        <v>562</v>
      </c>
      <c r="AQ75" s="979"/>
      <c r="AR75" s="979"/>
      <c r="AS75" s="979"/>
      <c r="AT75" s="980"/>
      <c r="AU75" s="981" t="s">
        <v>562</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558</v>
      </c>
      <c r="C76" s="975"/>
      <c r="D76" s="975"/>
      <c r="E76" s="975"/>
      <c r="F76" s="975"/>
      <c r="G76" s="975"/>
      <c r="H76" s="975"/>
      <c r="I76" s="975"/>
      <c r="J76" s="975"/>
      <c r="K76" s="975"/>
      <c r="L76" s="975"/>
      <c r="M76" s="975"/>
      <c r="N76" s="975"/>
      <c r="O76" s="975"/>
      <c r="P76" s="976"/>
      <c r="Q76" s="978">
        <v>1199</v>
      </c>
      <c r="R76" s="979"/>
      <c r="S76" s="979"/>
      <c r="T76" s="979"/>
      <c r="U76" s="980"/>
      <c r="V76" s="981">
        <v>1156</v>
      </c>
      <c r="W76" s="979"/>
      <c r="X76" s="979"/>
      <c r="Y76" s="979"/>
      <c r="Z76" s="980"/>
      <c r="AA76" s="981">
        <v>43</v>
      </c>
      <c r="AB76" s="979"/>
      <c r="AC76" s="979"/>
      <c r="AD76" s="979"/>
      <c r="AE76" s="980"/>
      <c r="AF76" s="981">
        <v>43</v>
      </c>
      <c r="AG76" s="979"/>
      <c r="AH76" s="979"/>
      <c r="AI76" s="979"/>
      <c r="AJ76" s="980"/>
      <c r="AK76" s="981" t="s">
        <v>562</v>
      </c>
      <c r="AL76" s="979"/>
      <c r="AM76" s="979"/>
      <c r="AN76" s="979"/>
      <c r="AO76" s="980"/>
      <c r="AP76" s="981">
        <v>6708</v>
      </c>
      <c r="AQ76" s="979"/>
      <c r="AR76" s="979"/>
      <c r="AS76" s="979"/>
      <c r="AT76" s="980"/>
      <c r="AU76" s="981">
        <v>3456</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4301</v>
      </c>
      <c r="AG88" s="959"/>
      <c r="AH88" s="959"/>
      <c r="AI88" s="959"/>
      <c r="AJ88" s="959"/>
      <c r="AK88" s="963"/>
      <c r="AL88" s="963"/>
      <c r="AM88" s="963"/>
      <c r="AN88" s="963"/>
      <c r="AO88" s="963"/>
      <c r="AP88" s="959">
        <v>14520</v>
      </c>
      <c r="AQ88" s="959"/>
      <c r="AR88" s="959"/>
      <c r="AS88" s="959"/>
      <c r="AT88" s="959"/>
      <c r="AU88" s="959">
        <v>5434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82</v>
      </c>
      <c r="CS102" s="953"/>
      <c r="CT102" s="953"/>
      <c r="CU102" s="953"/>
      <c r="CV102" s="954"/>
      <c r="CW102" s="952">
        <v>6</v>
      </c>
      <c r="CX102" s="953"/>
      <c r="CY102" s="953"/>
      <c r="CZ102" s="953"/>
      <c r="DA102" s="954"/>
      <c r="DB102" s="952" t="s">
        <v>562</v>
      </c>
      <c r="DC102" s="953"/>
      <c r="DD102" s="953"/>
      <c r="DE102" s="953"/>
      <c r="DF102" s="954"/>
      <c r="DG102" s="952" t="s">
        <v>562</v>
      </c>
      <c r="DH102" s="953"/>
      <c r="DI102" s="953"/>
      <c r="DJ102" s="953"/>
      <c r="DK102" s="954"/>
      <c r="DL102" s="952" t="s">
        <v>562</v>
      </c>
      <c r="DM102" s="953"/>
      <c r="DN102" s="953"/>
      <c r="DO102" s="953"/>
      <c r="DP102" s="954"/>
      <c r="DQ102" s="952" t="s">
        <v>562</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295</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295</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295</v>
      </c>
      <c r="DR109" s="896"/>
      <c r="DS109" s="896"/>
      <c r="DT109" s="896"/>
      <c r="DU109" s="897"/>
      <c r="DV109" s="898" t="s">
        <v>415</v>
      </c>
      <c r="DW109" s="896"/>
      <c r="DX109" s="896"/>
      <c r="DY109" s="896"/>
      <c r="DZ109" s="929"/>
    </row>
    <row r="110" spans="1:131" s="230" customFormat="1" ht="26.25" customHeight="1" x14ac:dyDescent="0.2">
      <c r="A110" s="809" t="s">
        <v>417</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1733764</v>
      </c>
      <c r="AB110" s="889"/>
      <c r="AC110" s="889"/>
      <c r="AD110" s="889"/>
      <c r="AE110" s="890"/>
      <c r="AF110" s="891">
        <v>1719558</v>
      </c>
      <c r="AG110" s="889"/>
      <c r="AH110" s="889"/>
      <c r="AI110" s="889"/>
      <c r="AJ110" s="890"/>
      <c r="AK110" s="891">
        <v>1545348</v>
      </c>
      <c r="AL110" s="889"/>
      <c r="AM110" s="889"/>
      <c r="AN110" s="889"/>
      <c r="AO110" s="890"/>
      <c r="AP110" s="892">
        <v>19.600000000000001</v>
      </c>
      <c r="AQ110" s="893"/>
      <c r="AR110" s="893"/>
      <c r="AS110" s="893"/>
      <c r="AT110" s="894"/>
      <c r="AU110" s="930" t="s">
        <v>69</v>
      </c>
      <c r="AV110" s="931"/>
      <c r="AW110" s="931"/>
      <c r="AX110" s="931"/>
      <c r="AY110" s="931"/>
      <c r="AZ110" s="860" t="s">
        <v>418</v>
      </c>
      <c r="BA110" s="810"/>
      <c r="BB110" s="810"/>
      <c r="BC110" s="810"/>
      <c r="BD110" s="810"/>
      <c r="BE110" s="810"/>
      <c r="BF110" s="810"/>
      <c r="BG110" s="810"/>
      <c r="BH110" s="810"/>
      <c r="BI110" s="810"/>
      <c r="BJ110" s="810"/>
      <c r="BK110" s="810"/>
      <c r="BL110" s="810"/>
      <c r="BM110" s="810"/>
      <c r="BN110" s="810"/>
      <c r="BO110" s="810"/>
      <c r="BP110" s="811"/>
      <c r="BQ110" s="861">
        <v>15825768</v>
      </c>
      <c r="BR110" s="842"/>
      <c r="BS110" s="842"/>
      <c r="BT110" s="842"/>
      <c r="BU110" s="842"/>
      <c r="BV110" s="842">
        <v>15084365</v>
      </c>
      <c r="BW110" s="842"/>
      <c r="BX110" s="842"/>
      <c r="BY110" s="842"/>
      <c r="BZ110" s="842"/>
      <c r="CA110" s="842">
        <v>14339297</v>
      </c>
      <c r="CB110" s="842"/>
      <c r="CC110" s="842"/>
      <c r="CD110" s="842"/>
      <c r="CE110" s="842"/>
      <c r="CF110" s="866">
        <v>182.2</v>
      </c>
      <c r="CG110" s="867"/>
      <c r="CH110" s="867"/>
      <c r="CI110" s="867"/>
      <c r="CJ110" s="867"/>
      <c r="CK110" s="926" t="s">
        <v>419</v>
      </c>
      <c r="CL110" s="819"/>
      <c r="CM110" s="860" t="s">
        <v>420</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422</v>
      </c>
      <c r="BA111" s="752"/>
      <c r="BB111" s="752"/>
      <c r="BC111" s="752"/>
      <c r="BD111" s="752"/>
      <c r="BE111" s="752"/>
      <c r="BF111" s="752"/>
      <c r="BG111" s="752"/>
      <c r="BH111" s="752"/>
      <c r="BI111" s="752"/>
      <c r="BJ111" s="752"/>
      <c r="BK111" s="752"/>
      <c r="BL111" s="752"/>
      <c r="BM111" s="752"/>
      <c r="BN111" s="752"/>
      <c r="BO111" s="752"/>
      <c r="BP111" s="753"/>
      <c r="BQ111" s="789" t="s">
        <v>122</v>
      </c>
      <c r="BR111" s="790"/>
      <c r="BS111" s="790"/>
      <c r="BT111" s="790"/>
      <c r="BU111" s="790"/>
      <c r="BV111" s="790" t="s">
        <v>122</v>
      </c>
      <c r="BW111" s="790"/>
      <c r="BX111" s="790"/>
      <c r="BY111" s="790"/>
      <c r="BZ111" s="790"/>
      <c r="CA111" s="790" t="s">
        <v>122</v>
      </c>
      <c r="CB111" s="790"/>
      <c r="CC111" s="790"/>
      <c r="CD111" s="790"/>
      <c r="CE111" s="790"/>
      <c r="CF111" s="875" t="s">
        <v>122</v>
      </c>
      <c r="CG111" s="876"/>
      <c r="CH111" s="876"/>
      <c r="CI111" s="876"/>
      <c r="CJ111" s="876"/>
      <c r="CK111" s="927"/>
      <c r="CL111" s="821"/>
      <c r="CM111" s="817"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2">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426</v>
      </c>
      <c r="BA112" s="752"/>
      <c r="BB112" s="752"/>
      <c r="BC112" s="752"/>
      <c r="BD112" s="752"/>
      <c r="BE112" s="752"/>
      <c r="BF112" s="752"/>
      <c r="BG112" s="752"/>
      <c r="BH112" s="752"/>
      <c r="BI112" s="752"/>
      <c r="BJ112" s="752"/>
      <c r="BK112" s="752"/>
      <c r="BL112" s="752"/>
      <c r="BM112" s="752"/>
      <c r="BN112" s="752"/>
      <c r="BO112" s="752"/>
      <c r="BP112" s="753"/>
      <c r="BQ112" s="789">
        <v>9107404</v>
      </c>
      <c r="BR112" s="790"/>
      <c r="BS112" s="790"/>
      <c r="BT112" s="790"/>
      <c r="BU112" s="790"/>
      <c r="BV112" s="790">
        <v>7850505</v>
      </c>
      <c r="BW112" s="790"/>
      <c r="BX112" s="790"/>
      <c r="BY112" s="790"/>
      <c r="BZ112" s="790"/>
      <c r="CA112" s="790">
        <v>6803379</v>
      </c>
      <c r="CB112" s="790"/>
      <c r="CC112" s="790"/>
      <c r="CD112" s="790"/>
      <c r="CE112" s="790"/>
      <c r="CF112" s="875">
        <v>86.5</v>
      </c>
      <c r="CG112" s="876"/>
      <c r="CH112" s="876"/>
      <c r="CI112" s="876"/>
      <c r="CJ112" s="876"/>
      <c r="CK112" s="927"/>
      <c r="CL112" s="821"/>
      <c r="CM112" s="817"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2">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726877</v>
      </c>
      <c r="AB113" s="919"/>
      <c r="AC113" s="919"/>
      <c r="AD113" s="919"/>
      <c r="AE113" s="920"/>
      <c r="AF113" s="921">
        <v>580326</v>
      </c>
      <c r="AG113" s="919"/>
      <c r="AH113" s="919"/>
      <c r="AI113" s="919"/>
      <c r="AJ113" s="920"/>
      <c r="AK113" s="921">
        <v>589869</v>
      </c>
      <c r="AL113" s="919"/>
      <c r="AM113" s="919"/>
      <c r="AN113" s="919"/>
      <c r="AO113" s="920"/>
      <c r="AP113" s="922">
        <v>7.5</v>
      </c>
      <c r="AQ113" s="923"/>
      <c r="AR113" s="923"/>
      <c r="AS113" s="923"/>
      <c r="AT113" s="924"/>
      <c r="AU113" s="932"/>
      <c r="AV113" s="933"/>
      <c r="AW113" s="933"/>
      <c r="AX113" s="933"/>
      <c r="AY113" s="933"/>
      <c r="AZ113" s="817" t="s">
        <v>429</v>
      </c>
      <c r="BA113" s="752"/>
      <c r="BB113" s="752"/>
      <c r="BC113" s="752"/>
      <c r="BD113" s="752"/>
      <c r="BE113" s="752"/>
      <c r="BF113" s="752"/>
      <c r="BG113" s="752"/>
      <c r="BH113" s="752"/>
      <c r="BI113" s="752"/>
      <c r="BJ113" s="752"/>
      <c r="BK113" s="752"/>
      <c r="BL113" s="752"/>
      <c r="BM113" s="752"/>
      <c r="BN113" s="752"/>
      <c r="BO113" s="752"/>
      <c r="BP113" s="753"/>
      <c r="BQ113" s="789">
        <v>3025295</v>
      </c>
      <c r="BR113" s="790"/>
      <c r="BS113" s="790"/>
      <c r="BT113" s="790"/>
      <c r="BU113" s="790"/>
      <c r="BV113" s="790">
        <v>5442892</v>
      </c>
      <c r="BW113" s="790"/>
      <c r="BX113" s="790"/>
      <c r="BY113" s="790"/>
      <c r="BZ113" s="790"/>
      <c r="CA113" s="790">
        <v>5434025</v>
      </c>
      <c r="CB113" s="790"/>
      <c r="CC113" s="790"/>
      <c r="CD113" s="790"/>
      <c r="CE113" s="790"/>
      <c r="CF113" s="875">
        <v>69.099999999999994</v>
      </c>
      <c r="CG113" s="876"/>
      <c r="CH113" s="876"/>
      <c r="CI113" s="876"/>
      <c r="CJ113" s="876"/>
      <c r="CK113" s="927"/>
      <c r="CL113" s="821"/>
      <c r="CM113" s="817"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413371</v>
      </c>
      <c r="AB114" s="780"/>
      <c r="AC114" s="780"/>
      <c r="AD114" s="780"/>
      <c r="AE114" s="781"/>
      <c r="AF114" s="782">
        <v>449753</v>
      </c>
      <c r="AG114" s="780"/>
      <c r="AH114" s="780"/>
      <c r="AI114" s="780"/>
      <c r="AJ114" s="781"/>
      <c r="AK114" s="782">
        <v>499967</v>
      </c>
      <c r="AL114" s="780"/>
      <c r="AM114" s="780"/>
      <c r="AN114" s="780"/>
      <c r="AO114" s="781"/>
      <c r="AP114" s="824">
        <v>6.4</v>
      </c>
      <c r="AQ114" s="825"/>
      <c r="AR114" s="825"/>
      <c r="AS114" s="825"/>
      <c r="AT114" s="826"/>
      <c r="AU114" s="932"/>
      <c r="AV114" s="933"/>
      <c r="AW114" s="933"/>
      <c r="AX114" s="933"/>
      <c r="AY114" s="933"/>
      <c r="AZ114" s="817" t="s">
        <v>432</v>
      </c>
      <c r="BA114" s="752"/>
      <c r="BB114" s="752"/>
      <c r="BC114" s="752"/>
      <c r="BD114" s="752"/>
      <c r="BE114" s="752"/>
      <c r="BF114" s="752"/>
      <c r="BG114" s="752"/>
      <c r="BH114" s="752"/>
      <c r="BI114" s="752"/>
      <c r="BJ114" s="752"/>
      <c r="BK114" s="752"/>
      <c r="BL114" s="752"/>
      <c r="BM114" s="752"/>
      <c r="BN114" s="752"/>
      <c r="BO114" s="752"/>
      <c r="BP114" s="753"/>
      <c r="BQ114" s="789">
        <v>2966601</v>
      </c>
      <c r="BR114" s="790"/>
      <c r="BS114" s="790"/>
      <c r="BT114" s="790"/>
      <c r="BU114" s="790"/>
      <c r="BV114" s="790">
        <v>2970326</v>
      </c>
      <c r="BW114" s="790"/>
      <c r="BX114" s="790"/>
      <c r="BY114" s="790"/>
      <c r="BZ114" s="790"/>
      <c r="CA114" s="790">
        <v>2901510</v>
      </c>
      <c r="CB114" s="790"/>
      <c r="CC114" s="790"/>
      <c r="CD114" s="790"/>
      <c r="CE114" s="790"/>
      <c r="CF114" s="875">
        <v>36.9</v>
      </c>
      <c r="CG114" s="876"/>
      <c r="CH114" s="876"/>
      <c r="CI114" s="876"/>
      <c r="CJ114" s="876"/>
      <c r="CK114" s="927"/>
      <c r="CL114" s="821"/>
      <c r="CM114" s="817"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7" t="s">
        <v>435</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2874012</v>
      </c>
      <c r="AB117" s="903"/>
      <c r="AC117" s="903"/>
      <c r="AD117" s="903"/>
      <c r="AE117" s="904"/>
      <c r="AF117" s="905">
        <v>2749637</v>
      </c>
      <c r="AG117" s="903"/>
      <c r="AH117" s="903"/>
      <c r="AI117" s="903"/>
      <c r="AJ117" s="904"/>
      <c r="AK117" s="905">
        <v>2635184</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295</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419</v>
      </c>
      <c r="B119" s="819"/>
      <c r="C119" s="860" t="s">
        <v>420</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445</v>
      </c>
      <c r="BP119" s="878"/>
      <c r="BQ119" s="879">
        <v>30925068</v>
      </c>
      <c r="BR119" s="845"/>
      <c r="BS119" s="845"/>
      <c r="BT119" s="845"/>
      <c r="BU119" s="845"/>
      <c r="BV119" s="845">
        <v>31348088</v>
      </c>
      <c r="BW119" s="845"/>
      <c r="BX119" s="845"/>
      <c r="BY119" s="845"/>
      <c r="BZ119" s="845"/>
      <c r="CA119" s="845">
        <v>29478211</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7"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10"/>
      <c r="BB120" s="810"/>
      <c r="BC120" s="810"/>
      <c r="BD120" s="810"/>
      <c r="BE120" s="810"/>
      <c r="BF120" s="810"/>
      <c r="BG120" s="810"/>
      <c r="BH120" s="810"/>
      <c r="BI120" s="810"/>
      <c r="BJ120" s="810"/>
      <c r="BK120" s="810"/>
      <c r="BL120" s="810"/>
      <c r="BM120" s="810"/>
      <c r="BN120" s="810"/>
      <c r="BO120" s="810"/>
      <c r="BP120" s="811"/>
      <c r="BQ120" s="861">
        <v>3892305</v>
      </c>
      <c r="BR120" s="842"/>
      <c r="BS120" s="842"/>
      <c r="BT120" s="842"/>
      <c r="BU120" s="842"/>
      <c r="BV120" s="842">
        <v>4299384</v>
      </c>
      <c r="BW120" s="842"/>
      <c r="BX120" s="842"/>
      <c r="BY120" s="842"/>
      <c r="BZ120" s="842"/>
      <c r="CA120" s="842">
        <v>4408496</v>
      </c>
      <c r="CB120" s="842"/>
      <c r="CC120" s="842"/>
      <c r="CD120" s="842"/>
      <c r="CE120" s="842"/>
      <c r="CF120" s="866">
        <v>56</v>
      </c>
      <c r="CG120" s="867"/>
      <c r="CH120" s="867"/>
      <c r="CI120" s="867"/>
      <c r="CJ120" s="867"/>
      <c r="CK120" s="868" t="s">
        <v>449</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7661754</v>
      </c>
      <c r="DH120" s="842"/>
      <c r="DI120" s="842"/>
      <c r="DJ120" s="842"/>
      <c r="DK120" s="842"/>
      <c r="DL120" s="842">
        <v>6514273</v>
      </c>
      <c r="DM120" s="842"/>
      <c r="DN120" s="842"/>
      <c r="DO120" s="842"/>
      <c r="DP120" s="842"/>
      <c r="DQ120" s="842">
        <v>5610085</v>
      </c>
      <c r="DR120" s="842"/>
      <c r="DS120" s="842"/>
      <c r="DT120" s="842"/>
      <c r="DU120" s="842"/>
      <c r="DV120" s="843">
        <v>71.3</v>
      </c>
      <c r="DW120" s="843"/>
      <c r="DX120" s="843"/>
      <c r="DY120" s="843"/>
      <c r="DZ120" s="844"/>
    </row>
    <row r="121" spans="1:130" s="230" customFormat="1" ht="26.25" customHeight="1" x14ac:dyDescent="0.2">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451</v>
      </c>
      <c r="BA121" s="752"/>
      <c r="BB121" s="752"/>
      <c r="BC121" s="752"/>
      <c r="BD121" s="752"/>
      <c r="BE121" s="752"/>
      <c r="BF121" s="752"/>
      <c r="BG121" s="752"/>
      <c r="BH121" s="752"/>
      <c r="BI121" s="752"/>
      <c r="BJ121" s="752"/>
      <c r="BK121" s="752"/>
      <c r="BL121" s="752"/>
      <c r="BM121" s="752"/>
      <c r="BN121" s="752"/>
      <c r="BO121" s="752"/>
      <c r="BP121" s="753"/>
      <c r="BQ121" s="789">
        <v>1350868</v>
      </c>
      <c r="BR121" s="790"/>
      <c r="BS121" s="790"/>
      <c r="BT121" s="790"/>
      <c r="BU121" s="790"/>
      <c r="BV121" s="790">
        <v>1310433</v>
      </c>
      <c r="BW121" s="790"/>
      <c r="BX121" s="790"/>
      <c r="BY121" s="790"/>
      <c r="BZ121" s="790"/>
      <c r="CA121" s="790">
        <v>1209470</v>
      </c>
      <c r="CB121" s="790"/>
      <c r="CC121" s="790"/>
      <c r="CD121" s="790"/>
      <c r="CE121" s="790"/>
      <c r="CF121" s="875">
        <v>15.4</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789">
        <v>1365053</v>
      </c>
      <c r="DH121" s="790"/>
      <c r="DI121" s="790"/>
      <c r="DJ121" s="790"/>
      <c r="DK121" s="790"/>
      <c r="DL121" s="790">
        <v>1262854</v>
      </c>
      <c r="DM121" s="790"/>
      <c r="DN121" s="790"/>
      <c r="DO121" s="790"/>
      <c r="DP121" s="790"/>
      <c r="DQ121" s="790">
        <v>1125400</v>
      </c>
      <c r="DR121" s="790"/>
      <c r="DS121" s="790"/>
      <c r="DT121" s="790"/>
      <c r="DU121" s="790"/>
      <c r="DV121" s="796">
        <v>14.3</v>
      </c>
      <c r="DW121" s="796"/>
      <c r="DX121" s="796"/>
      <c r="DY121" s="796"/>
      <c r="DZ121" s="797"/>
    </row>
    <row r="122" spans="1:130" s="230" customFormat="1" ht="26.25" customHeight="1" x14ac:dyDescent="0.2">
      <c r="A122" s="820"/>
      <c r="B122" s="821"/>
      <c r="C122" s="817"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17406509</v>
      </c>
      <c r="BR122" s="845"/>
      <c r="BS122" s="845"/>
      <c r="BT122" s="845"/>
      <c r="BU122" s="845"/>
      <c r="BV122" s="845">
        <v>17343823</v>
      </c>
      <c r="BW122" s="845"/>
      <c r="BX122" s="845"/>
      <c r="BY122" s="845"/>
      <c r="BZ122" s="845"/>
      <c r="CA122" s="845">
        <v>16455850</v>
      </c>
      <c r="CB122" s="845"/>
      <c r="CC122" s="845"/>
      <c r="CD122" s="845"/>
      <c r="CE122" s="845"/>
      <c r="CF122" s="846">
        <v>209.1</v>
      </c>
      <c r="CG122" s="847"/>
      <c r="CH122" s="847"/>
      <c r="CI122" s="847"/>
      <c r="CJ122" s="847"/>
      <c r="CK122" s="869"/>
      <c r="CL122" s="855"/>
      <c r="CM122" s="855"/>
      <c r="CN122" s="855"/>
      <c r="CO122" s="856"/>
      <c r="CP122" s="835" t="s">
        <v>398</v>
      </c>
      <c r="CQ122" s="836"/>
      <c r="CR122" s="836"/>
      <c r="CS122" s="836"/>
      <c r="CT122" s="836"/>
      <c r="CU122" s="836"/>
      <c r="CV122" s="836"/>
      <c r="CW122" s="836"/>
      <c r="CX122" s="836"/>
      <c r="CY122" s="836"/>
      <c r="CZ122" s="836"/>
      <c r="DA122" s="836"/>
      <c r="DB122" s="836"/>
      <c r="DC122" s="836"/>
      <c r="DD122" s="836"/>
      <c r="DE122" s="836"/>
      <c r="DF122" s="837"/>
      <c r="DG122" s="789">
        <v>54858</v>
      </c>
      <c r="DH122" s="790"/>
      <c r="DI122" s="790"/>
      <c r="DJ122" s="790"/>
      <c r="DK122" s="790"/>
      <c r="DL122" s="790">
        <v>47006</v>
      </c>
      <c r="DM122" s="790"/>
      <c r="DN122" s="790"/>
      <c r="DO122" s="790"/>
      <c r="DP122" s="790"/>
      <c r="DQ122" s="790">
        <v>45452</v>
      </c>
      <c r="DR122" s="790"/>
      <c r="DS122" s="790"/>
      <c r="DT122" s="790"/>
      <c r="DU122" s="790"/>
      <c r="DV122" s="796">
        <v>0.6</v>
      </c>
      <c r="DW122" s="796"/>
      <c r="DX122" s="796"/>
      <c r="DY122" s="796"/>
      <c r="DZ122" s="797"/>
    </row>
    <row r="123" spans="1:130" s="230" customFormat="1" ht="26.25" customHeight="1" x14ac:dyDescent="0.2">
      <c r="A123" s="820"/>
      <c r="B123" s="821"/>
      <c r="C123" s="817"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453</v>
      </c>
      <c r="BP123" s="878"/>
      <c r="BQ123" s="832">
        <v>22649682</v>
      </c>
      <c r="BR123" s="833"/>
      <c r="BS123" s="833"/>
      <c r="BT123" s="833"/>
      <c r="BU123" s="833"/>
      <c r="BV123" s="833">
        <v>22953640</v>
      </c>
      <c r="BW123" s="833"/>
      <c r="BX123" s="833"/>
      <c r="BY123" s="833"/>
      <c r="BZ123" s="833"/>
      <c r="CA123" s="833">
        <v>22073816</v>
      </c>
      <c r="CB123" s="833"/>
      <c r="CC123" s="833"/>
      <c r="CD123" s="833"/>
      <c r="CE123" s="833"/>
      <c r="CF123" s="748"/>
      <c r="CG123" s="749"/>
      <c r="CH123" s="749"/>
      <c r="CI123" s="749"/>
      <c r="CJ123" s="834"/>
      <c r="CK123" s="869"/>
      <c r="CL123" s="855"/>
      <c r="CM123" s="855"/>
      <c r="CN123" s="855"/>
      <c r="CO123" s="856"/>
      <c r="CP123" s="835" t="s">
        <v>393</v>
      </c>
      <c r="CQ123" s="836"/>
      <c r="CR123" s="836"/>
      <c r="CS123" s="836"/>
      <c r="CT123" s="836"/>
      <c r="CU123" s="836"/>
      <c r="CV123" s="836"/>
      <c r="CW123" s="836"/>
      <c r="CX123" s="836"/>
      <c r="CY123" s="836"/>
      <c r="CZ123" s="836"/>
      <c r="DA123" s="836"/>
      <c r="DB123" s="836"/>
      <c r="DC123" s="836"/>
      <c r="DD123" s="836"/>
      <c r="DE123" s="836"/>
      <c r="DF123" s="837"/>
      <c r="DG123" s="779">
        <v>25739</v>
      </c>
      <c r="DH123" s="780"/>
      <c r="DI123" s="780"/>
      <c r="DJ123" s="780"/>
      <c r="DK123" s="781"/>
      <c r="DL123" s="782">
        <v>26372</v>
      </c>
      <c r="DM123" s="780"/>
      <c r="DN123" s="780"/>
      <c r="DO123" s="780"/>
      <c r="DP123" s="781"/>
      <c r="DQ123" s="782">
        <v>22442</v>
      </c>
      <c r="DR123" s="780"/>
      <c r="DS123" s="780"/>
      <c r="DT123" s="780"/>
      <c r="DU123" s="781"/>
      <c r="DV123" s="824">
        <v>0.3</v>
      </c>
      <c r="DW123" s="825"/>
      <c r="DX123" s="825"/>
      <c r="DY123" s="825"/>
      <c r="DZ123" s="826"/>
    </row>
    <row r="124" spans="1:130" s="230" customFormat="1" ht="26.25" customHeight="1" thickBot="1" x14ac:dyDescent="0.25">
      <c r="A124" s="820"/>
      <c r="B124" s="821"/>
      <c r="C124" s="817"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102.7</v>
      </c>
      <c r="BR124" s="831"/>
      <c r="BS124" s="831"/>
      <c r="BT124" s="831"/>
      <c r="BU124" s="831"/>
      <c r="BV124" s="831">
        <v>105.8</v>
      </c>
      <c r="BW124" s="831"/>
      <c r="BX124" s="831"/>
      <c r="BY124" s="831"/>
      <c r="BZ124" s="831"/>
      <c r="CA124" s="831">
        <v>94</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7"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7"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458</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2">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4"/>
      <c r="AZ127" s="814"/>
      <c r="BA127" s="814"/>
      <c r="BB127" s="814"/>
      <c r="BC127" s="814"/>
      <c r="BD127" s="814"/>
      <c r="BE127" s="815"/>
      <c r="BF127" s="813" t="s">
        <v>461</v>
      </c>
      <c r="BG127" s="814"/>
      <c r="BH127" s="814"/>
      <c r="BI127" s="814"/>
      <c r="BJ127" s="814"/>
      <c r="BK127" s="814"/>
      <c r="BL127" s="815"/>
      <c r="BM127" s="813" t="s">
        <v>462</v>
      </c>
      <c r="BN127" s="814"/>
      <c r="BO127" s="814"/>
      <c r="BP127" s="814"/>
      <c r="BQ127" s="814"/>
      <c r="BR127" s="814"/>
      <c r="BS127" s="815"/>
      <c r="BT127" s="813" t="s">
        <v>463</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464</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5">
      <c r="A128" s="798" t="s">
        <v>465</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466</v>
      </c>
      <c r="X128" s="800"/>
      <c r="Y128" s="800"/>
      <c r="Z128" s="801"/>
      <c r="AA128" s="802">
        <v>208512</v>
      </c>
      <c r="AB128" s="803"/>
      <c r="AC128" s="803"/>
      <c r="AD128" s="803"/>
      <c r="AE128" s="804"/>
      <c r="AF128" s="805">
        <v>190628</v>
      </c>
      <c r="AG128" s="803"/>
      <c r="AH128" s="803"/>
      <c r="AI128" s="803"/>
      <c r="AJ128" s="804"/>
      <c r="AK128" s="805">
        <v>199883</v>
      </c>
      <c r="AL128" s="803"/>
      <c r="AM128" s="803"/>
      <c r="AN128" s="803"/>
      <c r="AO128" s="804"/>
      <c r="AP128" s="806"/>
      <c r="AQ128" s="807"/>
      <c r="AR128" s="807"/>
      <c r="AS128" s="807"/>
      <c r="AT128" s="808"/>
      <c r="AU128" s="232"/>
      <c r="AV128" s="232"/>
      <c r="AW128" s="232"/>
      <c r="AX128" s="809" t="s">
        <v>467</v>
      </c>
      <c r="AY128" s="810"/>
      <c r="AZ128" s="810"/>
      <c r="BA128" s="810"/>
      <c r="BB128" s="810"/>
      <c r="BC128" s="810"/>
      <c r="BD128" s="810"/>
      <c r="BE128" s="811"/>
      <c r="BF128" s="786" t="s">
        <v>122</v>
      </c>
      <c r="BG128" s="787"/>
      <c r="BH128" s="787"/>
      <c r="BI128" s="787"/>
      <c r="BJ128" s="787"/>
      <c r="BK128" s="787"/>
      <c r="BL128" s="812"/>
      <c r="BM128" s="786">
        <v>13.45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468</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9828962</v>
      </c>
      <c r="AB129" s="780"/>
      <c r="AC129" s="780"/>
      <c r="AD129" s="780"/>
      <c r="AE129" s="781"/>
      <c r="AF129" s="782">
        <v>9614852</v>
      </c>
      <c r="AG129" s="780"/>
      <c r="AH129" s="780"/>
      <c r="AI129" s="780"/>
      <c r="AJ129" s="781"/>
      <c r="AK129" s="782">
        <v>9363428</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18.45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1775022</v>
      </c>
      <c r="AB130" s="780"/>
      <c r="AC130" s="780"/>
      <c r="AD130" s="780"/>
      <c r="AE130" s="781"/>
      <c r="AF130" s="782">
        <v>1681449</v>
      </c>
      <c r="AG130" s="780"/>
      <c r="AH130" s="780"/>
      <c r="AI130" s="780"/>
      <c r="AJ130" s="781"/>
      <c r="AK130" s="782">
        <v>1493862</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11.3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8053940</v>
      </c>
      <c r="AB131" s="764"/>
      <c r="AC131" s="764"/>
      <c r="AD131" s="764"/>
      <c r="AE131" s="765"/>
      <c r="AF131" s="766">
        <v>7933403</v>
      </c>
      <c r="AG131" s="764"/>
      <c r="AH131" s="764"/>
      <c r="AI131" s="764"/>
      <c r="AJ131" s="765"/>
      <c r="AK131" s="766">
        <v>7869566</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94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11.05643214</v>
      </c>
      <c r="AB132" s="745"/>
      <c r="AC132" s="745"/>
      <c r="AD132" s="745"/>
      <c r="AE132" s="746"/>
      <c r="AF132" s="747">
        <v>11.061578900000001</v>
      </c>
      <c r="AG132" s="745"/>
      <c r="AH132" s="745"/>
      <c r="AI132" s="745"/>
      <c r="AJ132" s="746"/>
      <c r="AK132" s="747">
        <v>11.963035830000001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11.7</v>
      </c>
      <c r="AB133" s="724"/>
      <c r="AC133" s="724"/>
      <c r="AD133" s="724"/>
      <c r="AE133" s="725"/>
      <c r="AF133" s="723">
        <v>11.1</v>
      </c>
      <c r="AG133" s="724"/>
      <c r="AH133" s="724"/>
      <c r="AI133" s="724"/>
      <c r="AJ133" s="725"/>
      <c r="AK133" s="723">
        <v>11.3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7zMwXkFEE1ewqbvWthCOKFUa81/+wnnpr3jDJp8AmT4RH2MPL0DQRubQTXCNL9ztp5z28ypopBKKMlwyBpvQQ==" saltValue="FrdHO3GxE9INgUCZ/y4XD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sxMXW1+jDWyTax6JXwN67BedRx2xfapZgbXUBXH1v7dUI2Pk0U+RYagc0d+Im7cjd1qXzfubZgTMnlXwnWZA==" saltValue="fsL7681o/btcS6Mr3dHyqg=="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554687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58YwsRS3oGXlWgPhT7eAxLC7HKUB9F5NkfBYVADt+KxhQILyr3cntwCZDI6TVEgSQiEGeTcYECJ5kyfOqn1LQ==" saltValue="hXMP/gcHZYurHmwClTYn1A=="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5546875" style="261" hidden="1" customWidth="1"/>
    <col min="53" max="16384" width="8.554687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2752580</v>
      </c>
      <c r="AP9" s="281">
        <v>98398</v>
      </c>
      <c r="AQ9" s="282">
        <v>90724</v>
      </c>
      <c r="AR9" s="283">
        <v>8.5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435127</v>
      </c>
      <c r="AP10" s="284">
        <v>15555</v>
      </c>
      <c r="AQ10" s="285">
        <v>11342</v>
      </c>
      <c r="AR10" s="286">
        <v>37.1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v>12928</v>
      </c>
      <c r="AP11" s="284">
        <v>462</v>
      </c>
      <c r="AQ11" s="285">
        <v>1033</v>
      </c>
      <c r="AR11" s="286">
        <v>-55.3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v>3576</v>
      </c>
      <c r="AP12" s="284">
        <v>128</v>
      </c>
      <c r="AQ12" s="285">
        <v>16</v>
      </c>
      <c r="AR12" s="286">
        <v>700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97976</v>
      </c>
      <c r="AP13" s="284">
        <v>3502</v>
      </c>
      <c r="AQ13" s="285">
        <v>3647</v>
      </c>
      <c r="AR13" s="286">
        <v>-4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36099</v>
      </c>
      <c r="AP14" s="284">
        <v>1290</v>
      </c>
      <c r="AQ14" s="285">
        <v>1693</v>
      </c>
      <c r="AR14" s="286">
        <v>-23.8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-180808</v>
      </c>
      <c r="AP15" s="284">
        <v>-6463</v>
      </c>
      <c r="AQ15" s="285">
        <v>-4922</v>
      </c>
      <c r="AR15" s="286">
        <v>31.3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3157478</v>
      </c>
      <c r="AP16" s="284">
        <v>112872</v>
      </c>
      <c r="AQ16" s="285">
        <v>103533</v>
      </c>
      <c r="AR16" s="286">
        <v>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9.19</v>
      </c>
      <c r="AP21" s="298">
        <v>9.17</v>
      </c>
      <c r="AQ21" s="299">
        <v>0.02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96.6</v>
      </c>
      <c r="AP22" s="303">
        <v>97.2</v>
      </c>
      <c r="AQ22" s="304">
        <v>-0.6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1545348</v>
      </c>
      <c r="AP32" s="312">
        <v>55242</v>
      </c>
      <c r="AQ32" s="313">
        <v>59793</v>
      </c>
      <c r="AR32" s="314">
        <v>-7.6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505</v>
      </c>
      <c r="AP33" s="312" t="s">
        <v>505</v>
      </c>
      <c r="AQ33" s="313" t="s">
        <v>505</v>
      </c>
      <c r="AR33" s="314" t="s">
        <v>505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505</v>
      </c>
      <c r="AP34" s="312" t="s">
        <v>505</v>
      </c>
      <c r="AQ34" s="313" t="s">
        <v>505</v>
      </c>
      <c r="AR34" s="314" t="s">
        <v>505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589869</v>
      </c>
      <c r="AP35" s="312">
        <v>21086</v>
      </c>
      <c r="AQ35" s="313">
        <v>14599</v>
      </c>
      <c r="AR35" s="314">
        <v>44.4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499967</v>
      </c>
      <c r="AP36" s="312">
        <v>17873</v>
      </c>
      <c r="AQ36" s="313">
        <v>2530</v>
      </c>
      <c r="AR36" s="314">
        <v>606.4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t="s">
        <v>505</v>
      </c>
      <c r="AP37" s="312" t="s">
        <v>505</v>
      </c>
      <c r="AQ37" s="313">
        <v>188</v>
      </c>
      <c r="AR37" s="314" t="s">
        <v>505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505</v>
      </c>
      <c r="AP38" s="315" t="s">
        <v>505</v>
      </c>
      <c r="AQ38" s="316">
        <v>2</v>
      </c>
      <c r="AR38" s="304" t="s">
        <v>505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-199883</v>
      </c>
      <c r="AP39" s="312">
        <v>-7145</v>
      </c>
      <c r="AQ39" s="313">
        <v>-4866</v>
      </c>
      <c r="AR39" s="314">
        <v>46.8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-1493862</v>
      </c>
      <c r="AP40" s="312">
        <v>-53402</v>
      </c>
      <c r="AQ40" s="313">
        <v>-49341</v>
      </c>
      <c r="AR40" s="314">
        <v>8.1999999999999993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941439</v>
      </c>
      <c r="AP41" s="312">
        <v>33654</v>
      </c>
      <c r="AQ41" s="313">
        <v>22906</v>
      </c>
      <c r="AR41" s="314">
        <v>46.9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2094486</v>
      </c>
      <c r="AN51" s="334">
        <v>71754</v>
      </c>
      <c r="AO51" s="335">
        <v>-7.9</v>
      </c>
      <c r="AP51" s="336">
        <v>79288</v>
      </c>
      <c r="AQ51" s="337">
        <v>21.8</v>
      </c>
      <c r="AR51" s="338">
        <v>-29.7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524351</v>
      </c>
      <c r="AN52" s="342">
        <v>17963</v>
      </c>
      <c r="AO52" s="343">
        <v>-28.5</v>
      </c>
      <c r="AP52" s="344">
        <v>41870</v>
      </c>
      <c r="AQ52" s="345">
        <v>9.6</v>
      </c>
      <c r="AR52" s="346">
        <v>-38.1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2201376</v>
      </c>
      <c r="AN53" s="334">
        <v>76083</v>
      </c>
      <c r="AO53" s="335">
        <v>6</v>
      </c>
      <c r="AP53" s="336">
        <v>84962</v>
      </c>
      <c r="AQ53" s="337">
        <v>7.2</v>
      </c>
      <c r="AR53" s="338">
        <v>-1.2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733466</v>
      </c>
      <c r="AN54" s="342">
        <v>25350</v>
      </c>
      <c r="AO54" s="343">
        <v>41.1</v>
      </c>
      <c r="AP54" s="344">
        <v>42793</v>
      </c>
      <c r="AQ54" s="345">
        <v>2.2000000000000002</v>
      </c>
      <c r="AR54" s="346">
        <v>38.9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2913862</v>
      </c>
      <c r="AN55" s="334">
        <v>101805</v>
      </c>
      <c r="AO55" s="335">
        <v>33.799999999999997</v>
      </c>
      <c r="AP55" s="336">
        <v>71279</v>
      </c>
      <c r="AQ55" s="337">
        <v>-16.100000000000001</v>
      </c>
      <c r="AR55" s="338">
        <v>49.9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1173270</v>
      </c>
      <c r="AN56" s="342">
        <v>40992</v>
      </c>
      <c r="AO56" s="343">
        <v>61.7</v>
      </c>
      <c r="AP56" s="344">
        <v>36731</v>
      </c>
      <c r="AQ56" s="345">
        <v>-14.2</v>
      </c>
      <c r="AR56" s="346">
        <v>75.900000000000006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2202775</v>
      </c>
      <c r="AN57" s="334">
        <v>77790</v>
      </c>
      <c r="AO57" s="335">
        <v>-23.6</v>
      </c>
      <c r="AP57" s="336">
        <v>74994</v>
      </c>
      <c r="AQ57" s="337">
        <v>5.2</v>
      </c>
      <c r="AR57" s="338">
        <v>-28.8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852271</v>
      </c>
      <c r="AN58" s="342">
        <v>30098</v>
      </c>
      <c r="AO58" s="343">
        <v>-26.6</v>
      </c>
      <c r="AP58" s="344">
        <v>36188</v>
      </c>
      <c r="AQ58" s="345">
        <v>-1.5</v>
      </c>
      <c r="AR58" s="346">
        <v>-25.1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1767221</v>
      </c>
      <c r="AN59" s="334">
        <v>63174</v>
      </c>
      <c r="AO59" s="335">
        <v>-18.8</v>
      </c>
      <c r="AP59" s="336">
        <v>71849</v>
      </c>
      <c r="AQ59" s="337">
        <v>-4.2</v>
      </c>
      <c r="AR59" s="338">
        <v>-14.6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918425</v>
      </c>
      <c r="AN60" s="342">
        <v>32831</v>
      </c>
      <c r="AO60" s="343">
        <v>9.1</v>
      </c>
      <c r="AP60" s="344">
        <v>36144</v>
      </c>
      <c r="AQ60" s="345">
        <v>-0.1</v>
      </c>
      <c r="AR60" s="346">
        <v>9.1999999999999993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2235944</v>
      </c>
      <c r="AN61" s="349">
        <v>78121</v>
      </c>
      <c r="AO61" s="350">
        <v>-2.1</v>
      </c>
      <c r="AP61" s="351">
        <v>76474</v>
      </c>
      <c r="AQ61" s="352">
        <v>2.8</v>
      </c>
      <c r="AR61" s="338">
        <v>-4.9000000000000004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840357</v>
      </c>
      <c r="AN62" s="342">
        <v>29447</v>
      </c>
      <c r="AO62" s="343">
        <v>11.4</v>
      </c>
      <c r="AP62" s="344">
        <v>38745</v>
      </c>
      <c r="AQ62" s="345">
        <v>-0.8</v>
      </c>
      <c r="AR62" s="346">
        <v>12.2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RlC7S+/NcN253BslBNnL1watoZFrQvHBQHpevg+l/qha3C0b/R3Ae/UX6SD7vVwRoLtZZJapSZR5/6kYceenFQ==" saltValue="yBIou9B+KJnamCaX6dpR1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row r="121" spans="125:125" ht="13.5" hidden="1" customHeight="1" x14ac:dyDescent="0.2">
      <c r="DU121" s="259"/>
    </row>
  </sheetData>
  <sheetProtection algorithmName="SHA-512" hashValue="EWBLK6w/+2kx5WKMMrREN1K1Il8fqRnL938wQPOMhATlq97Dur71MQZ68dsXSVraCc9we+zba2obUZMBhObjIw==" saltValue="1uXoQ0SLIBj0H2JLvGeyp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479</v>
      </c>
    </row>
  </sheetData>
  <sheetProtection algorithmName="SHA-512" hashValue="kWrW3Ekylaq4Z3xzFajnBchInoUT149wFZsdsQPdSBkVSuDQhM1cU7XB/yX1N7vsJ4wy+2R5DpUAybZhmhjAvQ==" saltValue="iq84gddntADSVmtUdymSN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39" t="s">
        <v>3</v>
      </c>
      <c r="D47" s="1139"/>
      <c r="E47" s="1140"/>
      <c r="F47" s="11">
        <v>19.57</v>
      </c>
      <c r="G47" s="12">
        <v>19.059999999999999</v>
      </c>
      <c r="H47" s="12">
        <v>21.1</v>
      </c>
      <c r="I47" s="12">
        <v>23.74</v>
      </c>
      <c r="J47" s="13">
        <v>24.93</v>
      </c>
    </row>
    <row r="48" spans="2:10" ht="57.75" customHeight="1" x14ac:dyDescent="0.2">
      <c r="B48" s="14"/>
      <c r="C48" s="1141" t="s">
        <v>4</v>
      </c>
      <c r="D48" s="1141"/>
      <c r="E48" s="1142"/>
      <c r="F48" s="15">
        <v>5.65</v>
      </c>
      <c r="G48" s="16">
        <v>6.17</v>
      </c>
      <c r="H48" s="16">
        <v>7.88</v>
      </c>
      <c r="I48" s="16">
        <v>6.5</v>
      </c>
      <c r="J48" s="17">
        <v>6.05</v>
      </c>
    </row>
    <row r="49" spans="2:10" ht="57.75" customHeight="1" thickBot="1" x14ac:dyDescent="0.25">
      <c r="B49" s="18"/>
      <c r="C49" s="1143" t="s">
        <v>5</v>
      </c>
      <c r="D49" s="1143"/>
      <c r="E49" s="1144"/>
      <c r="F49" s="19">
        <v>2.69</v>
      </c>
      <c r="G49" s="20">
        <v>1.32</v>
      </c>
      <c r="H49" s="20">
        <v>4.38</v>
      </c>
      <c r="I49" s="20">
        <v>0.62</v>
      </c>
      <c r="J49" s="21" t="s">
        <v>534</v>
      </c>
    </row>
    <row r="50" spans="2:10" ht="13.2" x14ac:dyDescent="0.2"/>
  </sheetData>
  <sheetProtection algorithmName="SHA-512" hashValue="JupFRuHcC1XuE0UABSR3K9XcuGyftiUfoYbyHpj5ZjBW15rsjP4viLzZYAg5rLQZKTTbLmvjlSp2bEZqy8jq8A==" saltValue="Wq4Kx76H1itHXMYCrBpoi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1" t="s">
        <v>535</v>
      </c>
      <c r="D34" s="1151"/>
      <c r="E34" s="1152"/>
      <c r="F34" s="32">
        <v>7.57</v>
      </c>
      <c r="G34" s="33">
        <v>8.14</v>
      </c>
      <c r="H34" s="33">
        <v>8.33</v>
      </c>
      <c r="I34" s="33">
        <v>8.68</v>
      </c>
      <c r="J34" s="34">
        <v>8.77</v>
      </c>
      <c r="K34" s="22"/>
      <c r="L34" s="22"/>
      <c r="M34" s="22"/>
      <c r="N34" s="22"/>
      <c r="O34" s="22"/>
      <c r="P34" s="22"/>
    </row>
    <row r="35" spans="1:16" ht="39" customHeight="1" x14ac:dyDescent="0.2">
      <c r="A35" s="22"/>
      <c r="B35" s="35"/>
      <c r="C35" s="1145" t="s">
        <v>536</v>
      </c>
      <c r="D35" s="1146"/>
      <c r="E35" s="1147"/>
      <c r="F35" s="36">
        <v>5.65</v>
      </c>
      <c r="G35" s="37">
        <v>6.17</v>
      </c>
      <c r="H35" s="37">
        <v>7.87</v>
      </c>
      <c r="I35" s="37">
        <v>6.5</v>
      </c>
      <c r="J35" s="38">
        <v>6.05</v>
      </c>
      <c r="K35" s="22"/>
      <c r="L35" s="22"/>
      <c r="M35" s="22"/>
      <c r="N35" s="22"/>
      <c r="O35" s="22"/>
      <c r="P35" s="22"/>
    </row>
    <row r="36" spans="1:16" ht="39" customHeight="1" x14ac:dyDescent="0.2">
      <c r="A36" s="22"/>
      <c r="B36" s="35"/>
      <c r="C36" s="1145" t="s">
        <v>537</v>
      </c>
      <c r="D36" s="1146"/>
      <c r="E36" s="1147"/>
      <c r="F36" s="36" t="s">
        <v>505</v>
      </c>
      <c r="G36" s="37">
        <v>0.99</v>
      </c>
      <c r="H36" s="37">
        <v>1.85</v>
      </c>
      <c r="I36" s="37">
        <v>2.1800000000000002</v>
      </c>
      <c r="J36" s="38">
        <v>2.14</v>
      </c>
      <c r="K36" s="22"/>
      <c r="L36" s="22"/>
      <c r="M36" s="22"/>
      <c r="N36" s="22"/>
      <c r="O36" s="22"/>
      <c r="P36" s="22"/>
    </row>
    <row r="37" spans="1:16" ht="39" customHeight="1" x14ac:dyDescent="0.2">
      <c r="A37" s="22"/>
      <c r="B37" s="35"/>
      <c r="C37" s="1145" t="s">
        <v>538</v>
      </c>
      <c r="D37" s="1146"/>
      <c r="E37" s="1147"/>
      <c r="F37" s="36">
        <v>0.08</v>
      </c>
      <c r="G37" s="37">
        <v>0.08</v>
      </c>
      <c r="H37" s="37">
        <v>7.0000000000000007E-2</v>
      </c>
      <c r="I37" s="37">
        <v>0.17</v>
      </c>
      <c r="J37" s="38">
        <v>1.49</v>
      </c>
      <c r="K37" s="22"/>
      <c r="L37" s="22"/>
      <c r="M37" s="22"/>
      <c r="N37" s="22"/>
      <c r="O37" s="22"/>
      <c r="P37" s="22"/>
    </row>
    <row r="38" spans="1:16" ht="39" customHeight="1" x14ac:dyDescent="0.2">
      <c r="A38" s="22"/>
      <c r="B38" s="35"/>
      <c r="C38" s="1145" t="s">
        <v>539</v>
      </c>
      <c r="D38" s="1146"/>
      <c r="E38" s="1147"/>
      <c r="F38" s="36">
        <v>0.64</v>
      </c>
      <c r="G38" s="37">
        <v>0.71</v>
      </c>
      <c r="H38" s="37">
        <v>1.01</v>
      </c>
      <c r="I38" s="37">
        <v>0.95</v>
      </c>
      <c r="J38" s="38">
        <v>1.33</v>
      </c>
      <c r="K38" s="22"/>
      <c r="L38" s="22"/>
      <c r="M38" s="22"/>
      <c r="N38" s="22"/>
      <c r="O38" s="22"/>
      <c r="P38" s="22"/>
    </row>
    <row r="39" spans="1:16" ht="39" customHeight="1" x14ac:dyDescent="0.2">
      <c r="A39" s="22"/>
      <c r="B39" s="35"/>
      <c r="C39" s="1145" t="s">
        <v>540</v>
      </c>
      <c r="D39" s="1146"/>
      <c r="E39" s="1147"/>
      <c r="F39" s="36">
        <v>0</v>
      </c>
      <c r="G39" s="37">
        <v>0</v>
      </c>
      <c r="H39" s="37">
        <v>0</v>
      </c>
      <c r="I39" s="37">
        <v>0</v>
      </c>
      <c r="J39" s="38">
        <v>0.13</v>
      </c>
      <c r="K39" s="22"/>
      <c r="L39" s="22"/>
      <c r="M39" s="22"/>
      <c r="N39" s="22"/>
      <c r="O39" s="22"/>
      <c r="P39" s="22"/>
    </row>
    <row r="40" spans="1:16" ht="39" customHeight="1" x14ac:dyDescent="0.2">
      <c r="A40" s="22"/>
      <c r="B40" s="35"/>
      <c r="C40" s="1145" t="s">
        <v>541</v>
      </c>
      <c r="D40" s="1146"/>
      <c r="E40" s="1147"/>
      <c r="F40" s="36">
        <v>0.38</v>
      </c>
      <c r="G40" s="37">
        <v>0.35</v>
      </c>
      <c r="H40" s="37">
        <v>0.43</v>
      </c>
      <c r="I40" s="37">
        <v>0.33</v>
      </c>
      <c r="J40" s="38">
        <v>0.06</v>
      </c>
      <c r="K40" s="22"/>
      <c r="L40" s="22"/>
      <c r="M40" s="22"/>
      <c r="N40" s="22"/>
      <c r="O40" s="22"/>
      <c r="P40" s="22"/>
    </row>
    <row r="41" spans="1:16" ht="39" customHeight="1" x14ac:dyDescent="0.2">
      <c r="A41" s="22"/>
      <c r="B41" s="35"/>
      <c r="C41" s="1145" t="s">
        <v>542</v>
      </c>
      <c r="D41" s="1146"/>
      <c r="E41" s="1147"/>
      <c r="F41" s="36">
        <v>0</v>
      </c>
      <c r="G41" s="37">
        <v>0</v>
      </c>
      <c r="H41" s="37">
        <v>0</v>
      </c>
      <c r="I41" s="37">
        <v>0.01</v>
      </c>
      <c r="J41" s="38">
        <v>0.01</v>
      </c>
      <c r="K41" s="22"/>
      <c r="L41" s="22"/>
      <c r="M41" s="22"/>
      <c r="N41" s="22"/>
      <c r="O41" s="22"/>
      <c r="P41" s="22"/>
    </row>
    <row r="42" spans="1:16" ht="39" customHeight="1" x14ac:dyDescent="0.2">
      <c r="A42" s="22"/>
      <c r="B42" s="39"/>
      <c r="C42" s="1145" t="s">
        <v>543</v>
      </c>
      <c r="D42" s="1146"/>
      <c r="E42" s="1147"/>
      <c r="F42" s="36" t="s">
        <v>505</v>
      </c>
      <c r="G42" s="37" t="s">
        <v>505</v>
      </c>
      <c r="H42" s="37" t="s">
        <v>505</v>
      </c>
      <c r="I42" s="37" t="s">
        <v>505</v>
      </c>
      <c r="J42" s="38" t="s">
        <v>505</v>
      </c>
      <c r="K42" s="22"/>
      <c r="L42" s="22"/>
      <c r="M42" s="22"/>
      <c r="N42" s="22"/>
      <c r="O42" s="22"/>
      <c r="P42" s="22"/>
    </row>
    <row r="43" spans="1:16" ht="39" customHeight="1" thickBot="1" x14ac:dyDescent="0.25">
      <c r="A43" s="22"/>
      <c r="B43" s="40"/>
      <c r="C43" s="1148" t="s">
        <v>544</v>
      </c>
      <c r="D43" s="1149"/>
      <c r="E43" s="1150"/>
      <c r="F43" s="41">
        <v>1.27</v>
      </c>
      <c r="G43" s="42" t="s">
        <v>505</v>
      </c>
      <c r="H43" s="42" t="s">
        <v>505</v>
      </c>
      <c r="I43" s="42" t="s">
        <v>505</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AXm0lmgZApivrutVXc3NFMK9gR8QgO6HKYMDLgCjbHSBRdXUv90nUVyzHY0JTFz0AOuuIW+6fcvtsBYrQuD/g==" saltValue="xu1J36h2+5eX0VUNTRMz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1664</v>
      </c>
      <c r="L45" s="60">
        <v>1723</v>
      </c>
      <c r="M45" s="60">
        <v>1734</v>
      </c>
      <c r="N45" s="60">
        <v>1720</v>
      </c>
      <c r="O45" s="61">
        <v>1545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505</v>
      </c>
      <c r="L46" s="64" t="s">
        <v>505</v>
      </c>
      <c r="M46" s="64" t="s">
        <v>505</v>
      </c>
      <c r="N46" s="64" t="s">
        <v>505</v>
      </c>
      <c r="O46" s="65" t="s">
        <v>505</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505</v>
      </c>
      <c r="L47" s="64" t="s">
        <v>505</v>
      </c>
      <c r="M47" s="64" t="s">
        <v>505</v>
      </c>
      <c r="N47" s="64" t="s">
        <v>505</v>
      </c>
      <c r="O47" s="65" t="s">
        <v>505</v>
      </c>
      <c r="P47" s="48"/>
      <c r="Q47" s="48"/>
      <c r="R47" s="48"/>
      <c r="S47" s="48"/>
      <c r="T47" s="48"/>
      <c r="U47" s="48"/>
    </row>
    <row r="48" spans="1:21" ht="30.75" customHeight="1" x14ac:dyDescent="0.2">
      <c r="A48" s="48"/>
      <c r="B48" s="1178"/>
      <c r="C48" s="1179"/>
      <c r="D48" s="62"/>
      <c r="E48" s="1155" t="s">
        <v>13</v>
      </c>
      <c r="F48" s="1155"/>
      <c r="G48" s="1155"/>
      <c r="H48" s="1155"/>
      <c r="I48" s="1155"/>
      <c r="J48" s="1156"/>
      <c r="K48" s="63">
        <v>862</v>
      </c>
      <c r="L48" s="64">
        <v>765</v>
      </c>
      <c r="M48" s="64">
        <v>727</v>
      </c>
      <c r="N48" s="64">
        <v>580</v>
      </c>
      <c r="O48" s="65">
        <v>590</v>
      </c>
      <c r="P48" s="48"/>
      <c r="Q48" s="48"/>
      <c r="R48" s="48"/>
      <c r="S48" s="48"/>
      <c r="T48" s="48"/>
      <c r="U48" s="48"/>
    </row>
    <row r="49" spans="1:21" ht="30.75" customHeight="1" x14ac:dyDescent="0.2">
      <c r="A49" s="48"/>
      <c r="B49" s="1178"/>
      <c r="C49" s="1179"/>
      <c r="D49" s="62"/>
      <c r="E49" s="1155" t="s">
        <v>14</v>
      </c>
      <c r="F49" s="1155"/>
      <c r="G49" s="1155"/>
      <c r="H49" s="1155"/>
      <c r="I49" s="1155"/>
      <c r="J49" s="1156"/>
      <c r="K49" s="63">
        <v>447</v>
      </c>
      <c r="L49" s="64">
        <v>415</v>
      </c>
      <c r="M49" s="64">
        <v>413</v>
      </c>
      <c r="N49" s="64">
        <v>450</v>
      </c>
      <c r="O49" s="65">
        <v>500</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505</v>
      </c>
      <c r="L50" s="64" t="s">
        <v>505</v>
      </c>
      <c r="M50" s="64" t="s">
        <v>505</v>
      </c>
      <c r="N50" s="64" t="s">
        <v>505</v>
      </c>
      <c r="O50" s="65" t="s">
        <v>505</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505</v>
      </c>
      <c r="L51" s="64" t="s">
        <v>505</v>
      </c>
      <c r="M51" s="64" t="s">
        <v>505</v>
      </c>
      <c r="N51" s="64" t="s">
        <v>505</v>
      </c>
      <c r="O51" s="65" t="s">
        <v>505</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2036</v>
      </c>
      <c r="L52" s="64">
        <v>2019</v>
      </c>
      <c r="M52" s="64">
        <v>1984</v>
      </c>
      <c r="N52" s="64">
        <v>1872</v>
      </c>
      <c r="O52" s="65">
        <v>1694</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937</v>
      </c>
      <c r="L53" s="69">
        <v>884</v>
      </c>
      <c r="M53" s="69">
        <v>890</v>
      </c>
      <c r="N53" s="69">
        <v>878</v>
      </c>
      <c r="O53" s="70">
        <v>941</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cPi801ePMtXDJvGMqz5gX5VjP1EAwBMnT5PdMV7FSZnmSvE5CSWAdNen86h7XcF3c5OB2AwuwhPEp2fmVDIAw==" saltValue="mhMw8GevzLrgJFM2IloAc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115" zoomScaleNormal="115" zoomScaleSheetLayoutView="100" workbookViewId="0"/>
  </sheetViews>
  <sheetFormatPr defaultColWidth="0" defaultRowHeight="13.5" customHeight="1" zeroHeight="1" x14ac:dyDescent="0.2"/>
  <cols>
    <col min="1" max="1" width="6.5546875" style="96" customWidth="1"/>
    <col min="2" max="3" width="12.5546875" style="96" customWidth="1"/>
    <col min="4" max="4" width="11.5546875" style="96" customWidth="1"/>
    <col min="5" max="8" width="10.44140625" style="96" customWidth="1"/>
    <col min="9" max="13" width="16.44140625" style="96" customWidth="1"/>
    <col min="14" max="19" width="12.554687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96" t="s">
        <v>30</v>
      </c>
      <c r="C41" s="1197"/>
      <c r="D41" s="105"/>
      <c r="E41" s="1198" t="s">
        <v>31</v>
      </c>
      <c r="F41" s="1198"/>
      <c r="G41" s="1198"/>
      <c r="H41" s="1199"/>
      <c r="I41" s="355">
        <v>16575</v>
      </c>
      <c r="J41" s="356">
        <v>15922</v>
      </c>
      <c r="K41" s="356">
        <v>15826</v>
      </c>
      <c r="L41" s="356">
        <v>15084</v>
      </c>
      <c r="M41" s="357">
        <v>14339</v>
      </c>
    </row>
    <row r="42" spans="2:13" ht="27.75" customHeight="1" x14ac:dyDescent="0.2">
      <c r="B42" s="1186"/>
      <c r="C42" s="1187"/>
      <c r="D42" s="106"/>
      <c r="E42" s="1190" t="s">
        <v>32</v>
      </c>
      <c r="F42" s="1190"/>
      <c r="G42" s="1190"/>
      <c r="H42" s="1191"/>
      <c r="I42" s="358" t="s">
        <v>505</v>
      </c>
      <c r="J42" s="359" t="s">
        <v>505</v>
      </c>
      <c r="K42" s="359" t="s">
        <v>505</v>
      </c>
      <c r="L42" s="359" t="s">
        <v>505</v>
      </c>
      <c r="M42" s="360" t="s">
        <v>505</v>
      </c>
    </row>
    <row r="43" spans="2:13" ht="27.75" customHeight="1" x14ac:dyDescent="0.2">
      <c r="B43" s="1186"/>
      <c r="C43" s="1187"/>
      <c r="D43" s="106"/>
      <c r="E43" s="1190" t="s">
        <v>33</v>
      </c>
      <c r="F43" s="1190"/>
      <c r="G43" s="1190"/>
      <c r="H43" s="1191"/>
      <c r="I43" s="358">
        <v>10134</v>
      </c>
      <c r="J43" s="359">
        <v>9668</v>
      </c>
      <c r="K43" s="359">
        <v>9107</v>
      </c>
      <c r="L43" s="359">
        <v>7851</v>
      </c>
      <c r="M43" s="360">
        <v>6803</v>
      </c>
    </row>
    <row r="44" spans="2:13" ht="27.75" customHeight="1" x14ac:dyDescent="0.2">
      <c r="B44" s="1186"/>
      <c r="C44" s="1187"/>
      <c r="D44" s="106"/>
      <c r="E44" s="1190" t="s">
        <v>34</v>
      </c>
      <c r="F44" s="1190"/>
      <c r="G44" s="1190"/>
      <c r="H44" s="1191"/>
      <c r="I44" s="358">
        <v>2542</v>
      </c>
      <c r="J44" s="359">
        <v>2208</v>
      </c>
      <c r="K44" s="359">
        <v>3025</v>
      </c>
      <c r="L44" s="359">
        <v>5443</v>
      </c>
      <c r="M44" s="360">
        <v>5434</v>
      </c>
    </row>
    <row r="45" spans="2:13" ht="27.75" customHeight="1" x14ac:dyDescent="0.2">
      <c r="B45" s="1186"/>
      <c r="C45" s="1187"/>
      <c r="D45" s="106"/>
      <c r="E45" s="1190" t="s">
        <v>35</v>
      </c>
      <c r="F45" s="1190"/>
      <c r="G45" s="1190"/>
      <c r="H45" s="1191"/>
      <c r="I45" s="358">
        <v>3025</v>
      </c>
      <c r="J45" s="359">
        <v>2981</v>
      </c>
      <c r="K45" s="359">
        <v>2967</v>
      </c>
      <c r="L45" s="359">
        <v>2970</v>
      </c>
      <c r="M45" s="360">
        <v>2902</v>
      </c>
    </row>
    <row r="46" spans="2:13" ht="27.75" customHeight="1" x14ac:dyDescent="0.2">
      <c r="B46" s="1186"/>
      <c r="C46" s="1187"/>
      <c r="D46" s="107"/>
      <c r="E46" s="1190" t="s">
        <v>36</v>
      </c>
      <c r="F46" s="1190"/>
      <c r="G46" s="1190"/>
      <c r="H46" s="1191"/>
      <c r="I46" s="358">
        <v>5</v>
      </c>
      <c r="J46" s="359" t="s">
        <v>505</v>
      </c>
      <c r="K46" s="359" t="s">
        <v>505</v>
      </c>
      <c r="L46" s="359" t="s">
        <v>505</v>
      </c>
      <c r="M46" s="360" t="s">
        <v>505</v>
      </c>
    </row>
    <row r="47" spans="2:13" ht="27.75" customHeight="1" x14ac:dyDescent="0.2">
      <c r="B47" s="1186"/>
      <c r="C47" s="1187"/>
      <c r="D47" s="108"/>
      <c r="E47" s="1200" t="s">
        <v>37</v>
      </c>
      <c r="F47" s="1201"/>
      <c r="G47" s="1201"/>
      <c r="H47" s="1202"/>
      <c r="I47" s="358" t="s">
        <v>505</v>
      </c>
      <c r="J47" s="359" t="s">
        <v>505</v>
      </c>
      <c r="K47" s="359" t="s">
        <v>505</v>
      </c>
      <c r="L47" s="359" t="s">
        <v>505</v>
      </c>
      <c r="M47" s="360" t="s">
        <v>505</v>
      </c>
    </row>
    <row r="48" spans="2:13" ht="27.75" customHeight="1" x14ac:dyDescent="0.2">
      <c r="B48" s="1186"/>
      <c r="C48" s="1187"/>
      <c r="D48" s="106"/>
      <c r="E48" s="1190" t="s">
        <v>38</v>
      </c>
      <c r="F48" s="1190"/>
      <c r="G48" s="1190"/>
      <c r="H48" s="1191"/>
      <c r="I48" s="358" t="s">
        <v>505</v>
      </c>
      <c r="J48" s="359" t="s">
        <v>505</v>
      </c>
      <c r="K48" s="359" t="s">
        <v>505</v>
      </c>
      <c r="L48" s="359" t="s">
        <v>505</v>
      </c>
      <c r="M48" s="360" t="s">
        <v>505</v>
      </c>
    </row>
    <row r="49" spans="2:13" ht="27.75" customHeight="1" x14ac:dyDescent="0.2">
      <c r="B49" s="1188"/>
      <c r="C49" s="1189"/>
      <c r="D49" s="106"/>
      <c r="E49" s="1190" t="s">
        <v>39</v>
      </c>
      <c r="F49" s="1190"/>
      <c r="G49" s="1190"/>
      <c r="H49" s="1191"/>
      <c r="I49" s="358">
        <v>295</v>
      </c>
      <c r="J49" s="359" t="s">
        <v>505</v>
      </c>
      <c r="K49" s="359" t="s">
        <v>505</v>
      </c>
      <c r="L49" s="359" t="s">
        <v>505</v>
      </c>
      <c r="M49" s="360" t="s">
        <v>505</v>
      </c>
    </row>
    <row r="50" spans="2:13" ht="27.75" customHeight="1" x14ac:dyDescent="0.2">
      <c r="B50" s="1184" t="s">
        <v>40</v>
      </c>
      <c r="C50" s="1185"/>
      <c r="D50" s="109"/>
      <c r="E50" s="1190" t="s">
        <v>41</v>
      </c>
      <c r="F50" s="1190"/>
      <c r="G50" s="1190"/>
      <c r="H50" s="1191"/>
      <c r="I50" s="358">
        <v>2812</v>
      </c>
      <c r="J50" s="359">
        <v>3181</v>
      </c>
      <c r="K50" s="359">
        <v>3892</v>
      </c>
      <c r="L50" s="359">
        <v>4299</v>
      </c>
      <c r="M50" s="360">
        <v>4408</v>
      </c>
    </row>
    <row r="51" spans="2:13" ht="27.75" customHeight="1" x14ac:dyDescent="0.2">
      <c r="B51" s="1186"/>
      <c r="C51" s="1187"/>
      <c r="D51" s="106"/>
      <c r="E51" s="1190" t="s">
        <v>42</v>
      </c>
      <c r="F51" s="1190"/>
      <c r="G51" s="1190"/>
      <c r="H51" s="1191"/>
      <c r="I51" s="358">
        <v>2149</v>
      </c>
      <c r="J51" s="359">
        <v>1408</v>
      </c>
      <c r="K51" s="359">
        <v>1351</v>
      </c>
      <c r="L51" s="359">
        <v>1310</v>
      </c>
      <c r="M51" s="360">
        <v>1209</v>
      </c>
    </row>
    <row r="52" spans="2:13" ht="27.75" customHeight="1" x14ac:dyDescent="0.2">
      <c r="B52" s="1188"/>
      <c r="C52" s="1189"/>
      <c r="D52" s="106"/>
      <c r="E52" s="1190" t="s">
        <v>43</v>
      </c>
      <c r="F52" s="1190"/>
      <c r="G52" s="1190"/>
      <c r="H52" s="1191"/>
      <c r="I52" s="358">
        <v>18731</v>
      </c>
      <c r="J52" s="359">
        <v>18078</v>
      </c>
      <c r="K52" s="359">
        <v>17407</v>
      </c>
      <c r="L52" s="359">
        <v>17344</v>
      </c>
      <c r="M52" s="360">
        <v>16456</v>
      </c>
    </row>
    <row r="53" spans="2:13" ht="27.75" customHeight="1" thickBot="1" x14ac:dyDescent="0.25">
      <c r="B53" s="1192" t="s">
        <v>19</v>
      </c>
      <c r="C53" s="1193"/>
      <c r="D53" s="110"/>
      <c r="E53" s="1194" t="s">
        <v>44</v>
      </c>
      <c r="F53" s="1194"/>
      <c r="G53" s="1194"/>
      <c r="H53" s="1195"/>
      <c r="I53" s="361">
        <v>8884</v>
      </c>
      <c r="J53" s="362">
        <v>8112</v>
      </c>
      <c r="K53" s="362">
        <v>8275</v>
      </c>
      <c r="L53" s="362">
        <v>8394</v>
      </c>
      <c r="M53" s="363">
        <v>7404</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yOe/kwN8Hlb1/fR1KaBg/VU2t2X8jMuAgahsZODmYPd5yyy+WbsOt4eQ1YhTrSce/XntBA3gbMqy9cV/2zhkRQ==" saltValue="FGb8vGNLJg6pI8HWnMGj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441406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531</v>
      </c>
      <c r="G54" s="119" t="s">
        <v>532</v>
      </c>
      <c r="H54" s="120" t="s">
        <v>533</v>
      </c>
    </row>
    <row r="55" spans="2:8" ht="52.5" customHeight="1" x14ac:dyDescent="0.2">
      <c r="B55" s="121"/>
      <c r="C55" s="1211" t="s">
        <v>46</v>
      </c>
      <c r="D55" s="1211"/>
      <c r="E55" s="1212"/>
      <c r="F55" s="122">
        <v>2074</v>
      </c>
      <c r="G55" s="122">
        <v>2282</v>
      </c>
      <c r="H55" s="123">
        <v>2334</v>
      </c>
    </row>
    <row r="56" spans="2:8" ht="52.5" customHeight="1" x14ac:dyDescent="0.2">
      <c r="B56" s="124"/>
      <c r="C56" s="1213" t="s">
        <v>47</v>
      </c>
      <c r="D56" s="1213"/>
      <c r="E56" s="1214"/>
      <c r="F56" s="125">
        <v>811</v>
      </c>
      <c r="G56" s="125">
        <v>931</v>
      </c>
      <c r="H56" s="126">
        <v>993</v>
      </c>
    </row>
    <row r="57" spans="2:8" ht="53.25" customHeight="1" x14ac:dyDescent="0.2">
      <c r="B57" s="124"/>
      <c r="C57" s="1215" t="s">
        <v>48</v>
      </c>
      <c r="D57" s="1215"/>
      <c r="E57" s="1216"/>
      <c r="F57" s="127">
        <v>307</v>
      </c>
      <c r="G57" s="127">
        <v>288</v>
      </c>
      <c r="H57" s="128">
        <v>269</v>
      </c>
    </row>
    <row r="58" spans="2:8" ht="45.75" customHeight="1" x14ac:dyDescent="0.2">
      <c r="B58" s="129"/>
      <c r="C58" s="1217" t="s">
        <v>564</v>
      </c>
      <c r="D58" s="1218"/>
      <c r="E58" s="1219"/>
      <c r="F58" s="130">
        <v>44</v>
      </c>
      <c r="G58" s="130">
        <v>47</v>
      </c>
      <c r="H58" s="131">
        <v>52</v>
      </c>
    </row>
    <row r="59" spans="2:8" ht="45.75" customHeight="1" x14ac:dyDescent="0.2">
      <c r="B59" s="129"/>
      <c r="C59" s="1217" t="s">
        <v>563</v>
      </c>
      <c r="D59" s="1218"/>
      <c r="E59" s="1219"/>
      <c r="F59" s="130">
        <v>51</v>
      </c>
      <c r="G59" s="130">
        <v>51</v>
      </c>
      <c r="H59" s="131">
        <v>51</v>
      </c>
    </row>
    <row r="60" spans="2:8" ht="45.75" customHeight="1" x14ac:dyDescent="0.2">
      <c r="B60" s="129"/>
      <c r="C60" s="1217" t="s">
        <v>565</v>
      </c>
      <c r="D60" s="1218"/>
      <c r="E60" s="1219"/>
      <c r="F60" s="130">
        <v>27</v>
      </c>
      <c r="G60" s="130">
        <v>28</v>
      </c>
      <c r="H60" s="131">
        <v>32</v>
      </c>
    </row>
    <row r="61" spans="2:8" ht="45.75" customHeight="1" x14ac:dyDescent="0.2">
      <c r="B61" s="129"/>
      <c r="C61" s="1203" t="s">
        <v>567</v>
      </c>
      <c r="D61" s="1204"/>
      <c r="E61" s="1205"/>
      <c r="F61" s="130">
        <v>37</v>
      </c>
      <c r="G61" s="130">
        <v>34</v>
      </c>
      <c r="H61" s="131">
        <v>31</v>
      </c>
    </row>
    <row r="62" spans="2:8" ht="45.75" customHeight="1" thickBot="1" x14ac:dyDescent="0.25">
      <c r="B62" s="132"/>
      <c r="C62" s="1206" t="s">
        <v>566</v>
      </c>
      <c r="D62" s="1207"/>
      <c r="E62" s="1208"/>
      <c r="F62" s="133">
        <v>23</v>
      </c>
      <c r="G62" s="133">
        <v>24</v>
      </c>
      <c r="H62" s="134">
        <v>24</v>
      </c>
    </row>
    <row r="63" spans="2:8" ht="52.5" customHeight="1" thickBot="1" x14ac:dyDescent="0.25">
      <c r="B63" s="135"/>
      <c r="C63" s="1209" t="s">
        <v>49</v>
      </c>
      <c r="D63" s="1209"/>
      <c r="E63" s="1210"/>
      <c r="F63" s="136">
        <v>3192</v>
      </c>
      <c r="G63" s="136">
        <v>3501</v>
      </c>
      <c r="H63" s="137">
        <v>3596</v>
      </c>
    </row>
    <row r="64" spans="2:8" ht="13.2" x14ac:dyDescent="0.2"/>
  </sheetData>
  <sheetProtection algorithmName="SHA-512" hashValue="wOlnGP68M+6tj40rvG+Vgr17ZyZWpHqORS06kt9QW6nbWoWh2iDKvFnW5TCM+g4R+IqRwbdZd1XRPCccjWLzRg==" saltValue="Hq9oJgStXdgAkLl/cHlp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58"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441406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528</v>
      </c>
      <c r="G2" s="151"/>
      <c r="H2" s="152"/>
    </row>
    <row r="3" spans="1:8" x14ac:dyDescent="0.2">
      <c r="A3" s="148" t="s">
        <v>521</v>
      </c>
      <c r="B3" s="153"/>
      <c r="C3" s="154"/>
      <c r="D3" s="155">
        <v>71754</v>
      </c>
      <c r="E3" s="156"/>
      <c r="F3" s="157">
        <v>79288</v>
      </c>
      <c r="G3" s="158"/>
      <c r="H3" s="159"/>
    </row>
    <row r="4" spans="1:8" x14ac:dyDescent="0.2">
      <c r="A4" s="160"/>
      <c r="B4" s="161"/>
      <c r="C4" s="162"/>
      <c r="D4" s="163">
        <v>17963</v>
      </c>
      <c r="E4" s="164"/>
      <c r="F4" s="165">
        <v>41870</v>
      </c>
      <c r="G4" s="166"/>
      <c r="H4" s="167"/>
    </row>
    <row r="5" spans="1:8" x14ac:dyDescent="0.2">
      <c r="A5" s="148" t="s">
        <v>523</v>
      </c>
      <c r="B5" s="153"/>
      <c r="C5" s="154"/>
      <c r="D5" s="155">
        <v>76083</v>
      </c>
      <c r="E5" s="156"/>
      <c r="F5" s="157">
        <v>84962</v>
      </c>
      <c r="G5" s="158"/>
      <c r="H5" s="159"/>
    </row>
    <row r="6" spans="1:8" x14ac:dyDescent="0.2">
      <c r="A6" s="160"/>
      <c r="B6" s="161"/>
      <c r="C6" s="162"/>
      <c r="D6" s="163">
        <v>25350</v>
      </c>
      <c r="E6" s="164"/>
      <c r="F6" s="165">
        <v>42793</v>
      </c>
      <c r="G6" s="166"/>
      <c r="H6" s="167"/>
    </row>
    <row r="7" spans="1:8" x14ac:dyDescent="0.2">
      <c r="A7" s="148" t="s">
        <v>524</v>
      </c>
      <c r="B7" s="153"/>
      <c r="C7" s="154"/>
      <c r="D7" s="155">
        <v>101805</v>
      </c>
      <c r="E7" s="156"/>
      <c r="F7" s="157">
        <v>71279</v>
      </c>
      <c r="G7" s="158"/>
      <c r="H7" s="159"/>
    </row>
    <row r="8" spans="1:8" x14ac:dyDescent="0.2">
      <c r="A8" s="160"/>
      <c r="B8" s="161"/>
      <c r="C8" s="162"/>
      <c r="D8" s="163">
        <v>40992</v>
      </c>
      <c r="E8" s="164"/>
      <c r="F8" s="165">
        <v>36731</v>
      </c>
      <c r="G8" s="166"/>
      <c r="H8" s="167"/>
    </row>
    <row r="9" spans="1:8" x14ac:dyDescent="0.2">
      <c r="A9" s="148" t="s">
        <v>525</v>
      </c>
      <c r="B9" s="153"/>
      <c r="C9" s="154"/>
      <c r="D9" s="155">
        <v>77790</v>
      </c>
      <c r="E9" s="156"/>
      <c r="F9" s="157">
        <v>74994</v>
      </c>
      <c r="G9" s="158"/>
      <c r="H9" s="159"/>
    </row>
    <row r="10" spans="1:8" x14ac:dyDescent="0.2">
      <c r="A10" s="160"/>
      <c r="B10" s="161"/>
      <c r="C10" s="162"/>
      <c r="D10" s="163">
        <v>30098</v>
      </c>
      <c r="E10" s="164"/>
      <c r="F10" s="165">
        <v>36188</v>
      </c>
      <c r="G10" s="166"/>
      <c r="H10" s="167"/>
    </row>
    <row r="11" spans="1:8" x14ac:dyDescent="0.2">
      <c r="A11" s="148" t="s">
        <v>526</v>
      </c>
      <c r="B11" s="153"/>
      <c r="C11" s="154"/>
      <c r="D11" s="155">
        <v>63174</v>
      </c>
      <c r="E11" s="156"/>
      <c r="F11" s="157">
        <v>71849</v>
      </c>
      <c r="G11" s="158"/>
      <c r="H11" s="159"/>
    </row>
    <row r="12" spans="1:8" x14ac:dyDescent="0.2">
      <c r="A12" s="160"/>
      <c r="B12" s="161"/>
      <c r="C12" s="168"/>
      <c r="D12" s="163">
        <v>32831</v>
      </c>
      <c r="E12" s="164"/>
      <c r="F12" s="165">
        <v>36144</v>
      </c>
      <c r="G12" s="166"/>
      <c r="H12" s="167"/>
    </row>
    <row r="13" spans="1:8" x14ac:dyDescent="0.2">
      <c r="A13" s="148"/>
      <c r="B13" s="153"/>
      <c r="C13" s="169"/>
      <c r="D13" s="170">
        <v>78121</v>
      </c>
      <c r="E13" s="171"/>
      <c r="F13" s="172">
        <v>76474</v>
      </c>
      <c r="G13" s="173"/>
      <c r="H13" s="159"/>
    </row>
    <row r="14" spans="1:8" x14ac:dyDescent="0.2">
      <c r="A14" s="160"/>
      <c r="B14" s="161"/>
      <c r="C14" s="162"/>
      <c r="D14" s="163">
        <v>29447</v>
      </c>
      <c r="E14" s="164"/>
      <c r="F14" s="165">
        <v>38745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5.65</v>
      </c>
      <c r="C19" s="174">
        <f>ROUND(VALUE(SUBSTITUTE(実質収支比率等に係る経年分析!G$48,"▲","-")),2)</f>
        <v>6.17</v>
      </c>
      <c r="D19" s="174">
        <f>ROUND(VALUE(SUBSTITUTE(実質収支比率等に係る経年分析!H$48,"▲","-")),2)</f>
        <v>7.88</v>
      </c>
      <c r="E19" s="174">
        <f>ROUND(VALUE(SUBSTITUTE(実質収支比率等に係る経年分析!I$48,"▲","-")),2)</f>
        <v>6.5</v>
      </c>
      <c r="F19" s="174">
        <f>ROUND(VALUE(SUBSTITUTE(実質収支比率等に係る経年分析!J$48,"▲","-")),2)</f>
        <v>6.05</v>
      </c>
    </row>
    <row r="20" spans="1:11" x14ac:dyDescent="0.2">
      <c r="A20" s="174" t="s">
        <v>53</v>
      </c>
      <c r="B20" s="174">
        <f>ROUND(VALUE(SUBSTITUTE(実質収支比率等に係る経年分析!F$47,"▲","-")),2)</f>
        <v>19.57</v>
      </c>
      <c r="C20" s="174">
        <f>ROUND(VALUE(SUBSTITUTE(実質収支比率等に係る経年分析!G$47,"▲","-")),2)</f>
        <v>19.059999999999999</v>
      </c>
      <c r="D20" s="174">
        <f>ROUND(VALUE(SUBSTITUTE(実質収支比率等に係る経年分析!H$47,"▲","-")),2)</f>
        <v>21.1</v>
      </c>
      <c r="E20" s="174">
        <f>ROUND(VALUE(SUBSTITUTE(実質収支比率等に係る経年分析!I$47,"▲","-")),2)</f>
        <v>23.74</v>
      </c>
      <c r="F20" s="174">
        <f>ROUND(VALUE(SUBSTITUTE(実質収支比率等に係る経年分析!J$47,"▲","-")),2)</f>
        <v>24.93</v>
      </c>
    </row>
    <row r="21" spans="1:11" x14ac:dyDescent="0.2">
      <c r="A21" s="174" t="s">
        <v>54</v>
      </c>
      <c r="B21" s="174">
        <f>IF(ISNUMBER(VALUE(SUBSTITUTE(実質収支比率等に係る経年分析!F$49,"▲","-"))),ROUND(VALUE(SUBSTITUTE(実質収支比率等に係る経年分析!F$49,"▲","-")),2),NA())</f>
        <v>2.69</v>
      </c>
      <c r="C21" s="174">
        <f>IF(ISNUMBER(VALUE(SUBSTITUTE(実質収支比率等に係る経年分析!G$49,"▲","-"))),ROUND(VALUE(SUBSTITUTE(実質収支比率等に係る経年分析!G$49,"▲","-")),2),NA())</f>
        <v>1.32</v>
      </c>
      <c r="D21" s="174">
        <f>IF(ISNUMBER(VALUE(SUBSTITUTE(実質収支比率等に係る経年分析!H$49,"▲","-"))),ROUND(VALUE(SUBSTITUTE(実質収支比率等に係る経年分析!H$49,"▲","-")),2),NA())</f>
        <v>4.38</v>
      </c>
      <c r="E21" s="174">
        <f>IF(ISNUMBER(VALUE(SUBSTITUTE(実質収支比率等に係る経年分析!I$49,"▲","-"))),ROUND(VALUE(SUBSTITUTE(実質収支比率等に係る経年分析!I$49,"▲","-")),2),NA())</f>
        <v>0.62</v>
      </c>
      <c r="F21" s="174">
        <f>IF(ISNUMBER(VALUE(SUBSTITUTE(実質収支比率等に係る経年分析!J$49,"▲","-"))),ROUND(VALUE(SUBSTITUTE(実質収支比率等に係る経年分析!J$49,"▲","-")),2),NA())</f>
        <v>-7.0000000000000007E-2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1.27</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2">
      <c r="A31" s="175" t="str">
        <f>IF(連結実質赤字比率に係る赤字・黒字の構成分析!C$39="",NA(),連結実質赤字比率に係る赤字・黒字の構成分析!C$39)</f>
        <v>漁業集落環境整備事業特別会計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1.33</v>
      </c>
    </row>
    <row r="33" spans="1:16" x14ac:dyDescent="0.2">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7.0000000000000007E-2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1.49</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2.1800000000000002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7.87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6.05</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7.57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8.33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8.77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2036</v>
      </c>
      <c r="E42" s="176"/>
      <c r="F42" s="176"/>
      <c r="G42" s="176">
        <f>'実質公債費比率（分子）の構造'!L$52</f>
        <v>2019</v>
      </c>
      <c r="H42" s="176"/>
      <c r="I42" s="176"/>
      <c r="J42" s="176">
        <f>'実質公債費比率（分子）の構造'!M$52</f>
        <v>1984</v>
      </c>
      <c r="K42" s="176"/>
      <c r="L42" s="176"/>
      <c r="M42" s="176">
        <f>'実質公債費比率（分子）の構造'!N$52</f>
        <v>1872</v>
      </c>
      <c r="N42" s="176"/>
      <c r="O42" s="176"/>
      <c r="P42" s="176">
        <f>'実質公債費比率（分子）の構造'!O$52</f>
        <v>1694</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447</v>
      </c>
      <c r="C45" s="176"/>
      <c r="D45" s="176"/>
      <c r="E45" s="176">
        <f>'実質公債費比率（分子）の構造'!L$49</f>
        <v>415</v>
      </c>
      <c r="F45" s="176"/>
      <c r="G45" s="176"/>
      <c r="H45" s="176">
        <f>'実質公債費比率（分子）の構造'!M$49</f>
        <v>413</v>
      </c>
      <c r="I45" s="176"/>
      <c r="J45" s="176"/>
      <c r="K45" s="176">
        <f>'実質公債費比率（分子）の構造'!N$49</f>
        <v>450</v>
      </c>
      <c r="L45" s="176"/>
      <c r="M45" s="176"/>
      <c r="N45" s="176">
        <f>'実質公債費比率（分子）の構造'!O$49</f>
        <v>500</v>
      </c>
      <c r="O45" s="176"/>
      <c r="P45" s="176"/>
    </row>
    <row r="46" spans="1:16" x14ac:dyDescent="0.2">
      <c r="A46" s="176" t="s">
        <v>64</v>
      </c>
      <c r="B46" s="176">
        <f>'実質公債費比率（分子）の構造'!K$48</f>
        <v>862</v>
      </c>
      <c r="C46" s="176"/>
      <c r="D46" s="176"/>
      <c r="E46" s="176">
        <f>'実質公債費比率（分子）の構造'!L$48</f>
        <v>765</v>
      </c>
      <c r="F46" s="176"/>
      <c r="G46" s="176"/>
      <c r="H46" s="176">
        <f>'実質公債費比率（分子）の構造'!M$48</f>
        <v>727</v>
      </c>
      <c r="I46" s="176"/>
      <c r="J46" s="176"/>
      <c r="K46" s="176">
        <f>'実質公債費比率（分子）の構造'!N$48</f>
        <v>580</v>
      </c>
      <c r="L46" s="176"/>
      <c r="M46" s="176"/>
      <c r="N46" s="176">
        <f>'実質公債費比率（分子）の構造'!O$48</f>
        <v>590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1664</v>
      </c>
      <c r="C49" s="176"/>
      <c r="D49" s="176"/>
      <c r="E49" s="176">
        <f>'実質公債費比率（分子）の構造'!L$45</f>
        <v>1723</v>
      </c>
      <c r="F49" s="176"/>
      <c r="G49" s="176"/>
      <c r="H49" s="176">
        <f>'実質公債費比率（分子）の構造'!M$45</f>
        <v>1734</v>
      </c>
      <c r="I49" s="176"/>
      <c r="J49" s="176"/>
      <c r="K49" s="176">
        <f>'実質公債費比率（分子）の構造'!N$45</f>
        <v>1720</v>
      </c>
      <c r="L49" s="176"/>
      <c r="M49" s="176"/>
      <c r="N49" s="176">
        <f>'実質公債費比率（分子）の構造'!O$45</f>
        <v>1545</v>
      </c>
      <c r="O49" s="176"/>
      <c r="P49" s="176"/>
    </row>
    <row r="50" spans="1:16" x14ac:dyDescent="0.2">
      <c r="A50" s="176" t="s">
        <v>67</v>
      </c>
      <c r="B50" s="176" t="e">
        <f>NA()</f>
        <v>#N/A</v>
      </c>
      <c r="C50" s="176">
        <f>IF(ISNUMBER('実質公債費比率（分子）の構造'!K$53),'実質公債費比率（分子）の構造'!K$53,NA())</f>
        <v>937</v>
      </c>
      <c r="D50" s="176" t="e">
        <f>NA()</f>
        <v>#N/A</v>
      </c>
      <c r="E50" s="176" t="e">
        <f>NA()</f>
        <v>#N/A</v>
      </c>
      <c r="F50" s="176">
        <f>IF(ISNUMBER('実質公債費比率（分子）の構造'!L$53),'実質公債費比率（分子）の構造'!L$53,NA())</f>
        <v>884</v>
      </c>
      <c r="G50" s="176" t="e">
        <f>NA()</f>
        <v>#N/A</v>
      </c>
      <c r="H50" s="176" t="e">
        <f>NA()</f>
        <v>#N/A</v>
      </c>
      <c r="I50" s="176">
        <f>IF(ISNUMBER('実質公債費比率（分子）の構造'!M$53),'実質公債費比率（分子）の構造'!M$53,NA())</f>
        <v>890</v>
      </c>
      <c r="J50" s="176" t="e">
        <f>NA()</f>
        <v>#N/A</v>
      </c>
      <c r="K50" s="176" t="e">
        <f>NA()</f>
        <v>#N/A</v>
      </c>
      <c r="L50" s="176">
        <f>IF(ISNUMBER('実質公債費比率（分子）の構造'!N$53),'実質公債費比率（分子）の構造'!N$53,NA())</f>
        <v>878</v>
      </c>
      <c r="M50" s="176" t="e">
        <f>NA()</f>
        <v>#N/A</v>
      </c>
      <c r="N50" s="176" t="e">
        <f>NA()</f>
        <v>#N/A</v>
      </c>
      <c r="O50" s="176">
        <f>IF(ISNUMBER('実質公債費比率（分子）の構造'!O$53),'実質公債費比率（分子）の構造'!O$53,NA())</f>
        <v>941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18731</v>
      </c>
      <c r="E56" s="175"/>
      <c r="F56" s="175"/>
      <c r="G56" s="175">
        <f>'将来負担比率（分子）の構造'!J$52</f>
        <v>18078</v>
      </c>
      <c r="H56" s="175"/>
      <c r="I56" s="175"/>
      <c r="J56" s="175">
        <f>'将来負担比率（分子）の構造'!K$52</f>
        <v>17407</v>
      </c>
      <c r="K56" s="175"/>
      <c r="L56" s="175"/>
      <c r="M56" s="175">
        <f>'将来負担比率（分子）の構造'!L$52</f>
        <v>17344</v>
      </c>
      <c r="N56" s="175"/>
      <c r="O56" s="175"/>
      <c r="P56" s="175">
        <f>'将来負担比率（分子）の構造'!M$52</f>
        <v>16456</v>
      </c>
    </row>
    <row r="57" spans="1:16" x14ac:dyDescent="0.2">
      <c r="A57" s="175" t="s">
        <v>42</v>
      </c>
      <c r="B57" s="175"/>
      <c r="C57" s="175"/>
      <c r="D57" s="175">
        <f>'将来負担比率（分子）の構造'!I$51</f>
        <v>2149</v>
      </c>
      <c r="E57" s="175"/>
      <c r="F57" s="175"/>
      <c r="G57" s="175">
        <f>'将来負担比率（分子）の構造'!J$51</f>
        <v>1408</v>
      </c>
      <c r="H57" s="175"/>
      <c r="I57" s="175"/>
      <c r="J57" s="175">
        <f>'将来負担比率（分子）の構造'!K$51</f>
        <v>1351</v>
      </c>
      <c r="K57" s="175"/>
      <c r="L57" s="175"/>
      <c r="M57" s="175">
        <f>'将来負担比率（分子）の構造'!L$51</f>
        <v>1310</v>
      </c>
      <c r="N57" s="175"/>
      <c r="O57" s="175"/>
      <c r="P57" s="175">
        <f>'将来負担比率（分子）の構造'!M$51</f>
        <v>1209</v>
      </c>
    </row>
    <row r="58" spans="1:16" x14ac:dyDescent="0.2">
      <c r="A58" s="175" t="s">
        <v>41</v>
      </c>
      <c r="B58" s="175"/>
      <c r="C58" s="175"/>
      <c r="D58" s="175">
        <f>'将来負担比率（分子）の構造'!I$50</f>
        <v>2812</v>
      </c>
      <c r="E58" s="175"/>
      <c r="F58" s="175"/>
      <c r="G58" s="175">
        <f>'将来負担比率（分子）の構造'!J$50</f>
        <v>3181</v>
      </c>
      <c r="H58" s="175"/>
      <c r="I58" s="175"/>
      <c r="J58" s="175">
        <f>'将来負担比率（分子）の構造'!K$50</f>
        <v>3892</v>
      </c>
      <c r="K58" s="175"/>
      <c r="L58" s="175"/>
      <c r="M58" s="175">
        <f>'将来負担比率（分子）の構造'!L$50</f>
        <v>4299</v>
      </c>
      <c r="N58" s="175"/>
      <c r="O58" s="175"/>
      <c r="P58" s="175">
        <f>'将来負担比率（分子）の構造'!M$50</f>
        <v>4408</v>
      </c>
    </row>
    <row r="59" spans="1:16" x14ac:dyDescent="0.2">
      <c r="A59" s="175" t="s">
        <v>39</v>
      </c>
      <c r="B59" s="175">
        <f>'将来負担比率（分子）の構造'!I$49</f>
        <v>295</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5</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3025</v>
      </c>
      <c r="C62" s="175"/>
      <c r="D62" s="175"/>
      <c r="E62" s="175">
        <f>'将来負担比率（分子）の構造'!J$45</f>
        <v>2981</v>
      </c>
      <c r="F62" s="175"/>
      <c r="G62" s="175"/>
      <c r="H62" s="175">
        <f>'将来負担比率（分子）の構造'!K$45</f>
        <v>2967</v>
      </c>
      <c r="I62" s="175"/>
      <c r="J62" s="175"/>
      <c r="K62" s="175">
        <f>'将来負担比率（分子）の構造'!L$45</f>
        <v>2970</v>
      </c>
      <c r="L62" s="175"/>
      <c r="M62" s="175"/>
      <c r="N62" s="175">
        <f>'将来負担比率（分子）の構造'!M$45</f>
        <v>2902</v>
      </c>
      <c r="O62" s="175"/>
      <c r="P62" s="175"/>
    </row>
    <row r="63" spans="1:16" x14ac:dyDescent="0.2">
      <c r="A63" s="175" t="s">
        <v>34</v>
      </c>
      <c r="B63" s="175">
        <f>'将来負担比率（分子）の構造'!I$44</f>
        <v>2542</v>
      </c>
      <c r="C63" s="175"/>
      <c r="D63" s="175"/>
      <c r="E63" s="175">
        <f>'将来負担比率（分子）の構造'!J$44</f>
        <v>2208</v>
      </c>
      <c r="F63" s="175"/>
      <c r="G63" s="175"/>
      <c r="H63" s="175">
        <f>'将来負担比率（分子）の構造'!K$44</f>
        <v>3025</v>
      </c>
      <c r="I63" s="175"/>
      <c r="J63" s="175"/>
      <c r="K63" s="175">
        <f>'将来負担比率（分子）の構造'!L$44</f>
        <v>5443</v>
      </c>
      <c r="L63" s="175"/>
      <c r="M63" s="175"/>
      <c r="N63" s="175">
        <f>'将来負担比率（分子）の構造'!M$44</f>
        <v>5434</v>
      </c>
      <c r="O63" s="175"/>
      <c r="P63" s="175"/>
    </row>
    <row r="64" spans="1:16" x14ac:dyDescent="0.2">
      <c r="A64" s="175" t="s">
        <v>33</v>
      </c>
      <c r="B64" s="175">
        <f>'将来負担比率（分子）の構造'!I$43</f>
        <v>10134</v>
      </c>
      <c r="C64" s="175"/>
      <c r="D64" s="175"/>
      <c r="E64" s="175">
        <f>'将来負担比率（分子）の構造'!J$43</f>
        <v>9668</v>
      </c>
      <c r="F64" s="175"/>
      <c r="G64" s="175"/>
      <c r="H64" s="175">
        <f>'将来負担比率（分子）の構造'!K$43</f>
        <v>9107</v>
      </c>
      <c r="I64" s="175"/>
      <c r="J64" s="175"/>
      <c r="K64" s="175">
        <f>'将来負担比率（分子）の構造'!L$43</f>
        <v>7851</v>
      </c>
      <c r="L64" s="175"/>
      <c r="M64" s="175"/>
      <c r="N64" s="175">
        <f>'将来負担比率（分子）の構造'!M$43</f>
        <v>6803</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16575</v>
      </c>
      <c r="C66" s="175"/>
      <c r="D66" s="175"/>
      <c r="E66" s="175">
        <f>'将来負担比率（分子）の構造'!J$41</f>
        <v>15922</v>
      </c>
      <c r="F66" s="175"/>
      <c r="G66" s="175"/>
      <c r="H66" s="175">
        <f>'将来負担比率（分子）の構造'!K$41</f>
        <v>15826</v>
      </c>
      <c r="I66" s="175"/>
      <c r="J66" s="175"/>
      <c r="K66" s="175">
        <f>'将来負担比率（分子）の構造'!L$41</f>
        <v>15084</v>
      </c>
      <c r="L66" s="175"/>
      <c r="M66" s="175"/>
      <c r="N66" s="175">
        <f>'将来負担比率（分子）の構造'!M$41</f>
        <v>14339</v>
      </c>
      <c r="O66" s="175"/>
      <c r="P66" s="175"/>
    </row>
    <row r="67" spans="1:16" x14ac:dyDescent="0.2">
      <c r="A67" s="175" t="s">
        <v>71</v>
      </c>
      <c r="B67" s="175" t="e">
        <f>NA()</f>
        <v>#N/A</v>
      </c>
      <c r="C67" s="175">
        <f>IF(ISNUMBER('将来負担比率（分子）の構造'!I$53), IF('将来負担比率（分子）の構造'!I$53 &lt; 0, 0, '将来負担比率（分子）の構造'!I$53), NA())</f>
        <v>8884</v>
      </c>
      <c r="D67" s="175" t="e">
        <f>NA()</f>
        <v>#N/A</v>
      </c>
      <c r="E67" s="175" t="e">
        <f>NA()</f>
        <v>#N/A</v>
      </c>
      <c r="F67" s="175">
        <f>IF(ISNUMBER('将来負担比率（分子）の構造'!J$53), IF('将来負担比率（分子）の構造'!J$53 &lt; 0, 0, '将来負担比率（分子）の構造'!J$53), NA())</f>
        <v>8112</v>
      </c>
      <c r="G67" s="175" t="e">
        <f>NA()</f>
        <v>#N/A</v>
      </c>
      <c r="H67" s="175" t="e">
        <f>NA()</f>
        <v>#N/A</v>
      </c>
      <c r="I67" s="175">
        <f>IF(ISNUMBER('将来負担比率（分子）の構造'!K$53), IF('将来負担比率（分子）の構造'!K$53 &lt; 0, 0, '将来負担比率（分子）の構造'!K$53), NA())</f>
        <v>8275</v>
      </c>
      <c r="J67" s="175" t="e">
        <f>NA()</f>
        <v>#N/A</v>
      </c>
      <c r="K67" s="175" t="e">
        <f>NA()</f>
        <v>#N/A</v>
      </c>
      <c r="L67" s="175">
        <f>IF(ISNUMBER('将来負担比率（分子）の構造'!L$53), IF('将来負担比率（分子）の構造'!L$53 &lt; 0, 0, '将来負担比率（分子）の構造'!L$53), NA())</f>
        <v>8394</v>
      </c>
      <c r="M67" s="175" t="e">
        <f>NA()</f>
        <v>#N/A</v>
      </c>
      <c r="N67" s="175" t="e">
        <f>NA()</f>
        <v>#N/A</v>
      </c>
      <c r="O67" s="175">
        <f>IF(ISNUMBER('将来負担比率（分子）の構造'!M$53), IF('将来負担比率（分子）の構造'!M$53 &lt; 0, 0, '将来負担比率（分子）の構造'!M$53), NA())</f>
        <v>7404</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2074</v>
      </c>
      <c r="C72" s="179">
        <f>基金残高に係る経年分析!G55</f>
        <v>2282</v>
      </c>
      <c r="D72" s="179">
        <f>基金残高に係る経年分析!H55</f>
        <v>2334</v>
      </c>
    </row>
    <row r="73" spans="1:16" x14ac:dyDescent="0.2">
      <c r="A73" s="178" t="s">
        <v>74</v>
      </c>
      <c r="B73" s="179">
        <f>基金残高に係る経年分析!F56</f>
        <v>811</v>
      </c>
      <c r="C73" s="179">
        <f>基金残高に係る経年分析!G56</f>
        <v>931</v>
      </c>
      <c r="D73" s="179">
        <f>基金残高に係る経年分析!H56</f>
        <v>993</v>
      </c>
    </row>
    <row r="74" spans="1:16" x14ac:dyDescent="0.2">
      <c r="A74" s="178" t="s">
        <v>75</v>
      </c>
      <c r="B74" s="179">
        <f>基金残高に係る経年分析!F57</f>
        <v>307</v>
      </c>
      <c r="C74" s="179">
        <f>基金残高に係る経年分析!G57</f>
        <v>288</v>
      </c>
      <c r="D74" s="179">
        <f>基金残高に係る経年分析!H57</f>
        <v>269</v>
      </c>
    </row>
  </sheetData>
  <sheetProtection algorithmName="SHA-512" hashValue="46ifPalEell94QxFLh7B7jZ7SYicwEb17AW/6pe2TKaoe1jQsWQ4EomztjAv4qfS4ZISEIHmMuxDxNXb3a7S/w==" saltValue="LNNCBCgBNf5x9Y3W1UuZ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松浦 早姫</cp:lastModifiedBy>
  <cp:lastPrinted>2025-03-06T13:02:30Z</cp:lastPrinted>
  <dcterms:created xsi:type="dcterms:W3CDTF">2025-02-19T02:17:25Z</dcterms:created>
  <dcterms:modified xsi:type="dcterms:W3CDTF">2025-03-18T06:37:58Z</dcterms:modified>
  <cp:category/>
</cp:coreProperties>
</file>