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keda108\Desktop\250313_令和5年度財政状況資料集の作成等について\【財政状況資料集】_183822_池田町_2023\"/>
    </mc:Choice>
  </mc:AlternateContent>
  <xr:revisionPtr revIDLastSave="0" documentId="13_ncr:1_{594FA328-6CCA-4A5B-B4AE-EDF15100241E}" xr6:coauthVersionLast="47" xr6:coauthVersionMax="47" xr10:uidLastSave="{00000000-0000-0000-0000-000000000000}"/>
  <bookViews>
    <workbookView xWindow="-289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BW34" i="10"/>
  <c r="AM34" i="10"/>
  <c r="U34" i="10"/>
  <c r="U35" i="10" s="1"/>
  <c r="U36" i="10" s="1"/>
  <c r="U37" i="10" s="1"/>
  <c r="U38" i="10" s="1"/>
  <c r="C34" i="10"/>
  <c r="BW35" i="10" l="1"/>
  <c r="BW36" i="10" s="1"/>
  <c r="BW37" i="10" s="1"/>
  <c r="BW38" i="10" s="1"/>
  <c r="BW39" i="10" s="1"/>
  <c r="BW40" i="10" s="1"/>
  <c r="BW41" i="10" s="1"/>
  <c r="BW42" i="10" s="1"/>
  <c r="BW43"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<sst xmlns="http://schemas.openxmlformats.org/spreadsheetml/2006/main" count="1094" uniqueCount="570">
  <si>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</si>
  <si>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</si>
  <si>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</si>
  <si>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</si>
  <si>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</si>
  <si>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</si>
  <si>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</si>
  <si>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</si>
  <si>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</si>
  <si>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</si>
  <si>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</si>
  <si>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</si>
  <si>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</si>
  <si>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</si>
  <si>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</si>
  <si>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</si>
  <si>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</si>
  <si>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</si>
  <si>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</si>
  <si>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</si>
  <si>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</si>
  <si>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</si>
  <si>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</si>
  <si>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</si>
  <si>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</si>
  <si>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</si>
  <si>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</si>
  <si>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</si>
  <si>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</si>
  <si>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</si>
  <si>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</si>
  <si>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</si>
  <si>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</si>
  <si>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</si>
  <si>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</si>
  <si>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</si>
  <si>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</si>
  <si>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</si>
  <si>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</si>
  <si>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</si>
  <si>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</si>
  <si>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</si>
  <si>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</si>
  <si>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</si>
  <si>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</si>
  <si>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</si>
  <si>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</si>
  <si>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</si>
  <si>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</si>
  <si>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</si>
  <si>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</si>
  <si>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</si>
  <si>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</si>
  <si>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</si>
  <si>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</si>
  <si>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</si>
  <si>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</si>
  <si>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</si>
  <si>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</si>
  <si>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</si>
  <si>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</si>
  <si>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</si>
  <si>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</si>
  <si>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</si>
  <si>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</si>
  <si>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</si>
  <si>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</si>
  <si>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</si>
  <si>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</si>
  <si>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</si>
  <si>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</si>
  <si>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</si>
  <si>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</si>
  <si>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</si>
  <si>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</si>
  <si>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</si>
  <si>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</si>
  <si>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</si>
  <si>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</si>
  <si>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</si>
  <si>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</si>
  <si>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</si>
  <si>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</si>
  <si>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</si>
  <si>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</si>
  <si>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</si>
  <si>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</si>
  <si>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</si>
  <si>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</si>
  <si>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</si>
  <si>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</si>
  <si>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</si>
  <si>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</si>
  <si>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</si>
  <si>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</si>
  <si>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</si>
  <si>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</si>
  <si>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</si>
  <si>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</si>
  <si>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</si>
  <si>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</si>
  <si>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</si>
  <si>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</si>
  <si>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</si>
  <si>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</si>
  <si>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</si>
  <si>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</si>
  <si>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</si>
  <si>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</si>
  <si>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</si>
  <si>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</si>
  <si>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</si>
  <si>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</si>
  <si>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</si>
  <si>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</si>
  <si>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</si>
  <si>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</si>
  <si>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</si>
  <si>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</si>
  <si>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</si>
  <si>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</si>
  <si>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</si>
  <si>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</si>
  <si>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</si>
  <si>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</si>
  <si>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</si>
  <si>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</si>
  <si>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</si>
  <si>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</si>
  <si>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</si>
  <si>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</si>
  <si>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</si>
  <si>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</si>
  <si>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</si>
  <si>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</si>
  <si>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</si>
  <si>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</si>
  <si>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</si>
  <si>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</si>
  <si>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</si>
  <si>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</si>
  <si>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</si>
  <si>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6"/>
  </si>
  <si>
    <t>池田町下水道事業特別会計</t>
    <phoneticPr fontId="5"/>
  </si>
  <si>
    <t>うち日本人(％)</t>
    <phoneticPr fontId="5"/>
  </si>
  <si>
    <t>-3.9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</si>
  <si>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</si>
  <si>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</si>
  <si>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</si>
  <si>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</si>
  <si>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</si>
  <si>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</si>
  <si>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</si>
  <si>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</si>
  <si>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</si>
  <si>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</si>
  <si>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</si>
  <si>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</si>
  <si>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</si>
  <si>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</si>
  <si>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</si>
  <si>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</si>
  <si>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</si>
  <si>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</si>
  <si>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</si>
  <si>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</si>
  <si>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</si>
  <si>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</si>
  <si>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</si>
  <si>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</si>
  <si>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</si>
  <si>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</si>
  <si>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</si>
  <si>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</si>
  <si>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</si>
  <si>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</si>
  <si>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</si>
  <si>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</si>
  <si>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</si>
  <si>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</si>
  <si>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</si>
  <si>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</si>
  <si>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</si>
  <si>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</si>
  <si>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</si>
  <si>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</si>
  <si>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</si>
  <si>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</si>
  <si>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</si>
  <si>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</si>
  <si>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</si>
  <si>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</si>
  <si>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</si>
  <si>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</si>
  <si>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</si>
  <si>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</si>
  <si>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</si>
  <si>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</si>
  <si>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</si>
  <si>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</si>
  <si>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</si>
  <si>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</si>
  <si>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</si>
  <si>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</si>
  <si>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</si>
  <si>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福井県池田町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</si>
  <si>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</si>
  <si>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</si>
  <si>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</si>
  <si>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</si>
  <si>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</si>
  <si>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</si>
  <si>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</si>
  <si>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</si>
  <si>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</si>
  <si>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</si>
  <si>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</si>
  <si>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</si>
  <si>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</si>
  <si>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</si>
  <si>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</si>
  <si>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</si>
  <si>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</si>
  <si>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</si>
  <si>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</si>
  <si>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</si>
  <si>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</si>
  <si>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</si>
  <si>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</si>
  <si>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</si>
  <si>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</si>
  <si>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</si>
  <si>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</si>
  <si>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</si>
  <si>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</si>
  <si>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</si>
  <si>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</si>
  <si>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</si>
  <si>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</si>
  <si>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</si>
  <si>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</si>
  <si>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</si>
  <si>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</si>
  <si>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</si>
  <si>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</si>
  <si>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</si>
  <si>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</si>
  <si>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</si>
  <si>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</si>
  <si>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</si>
  <si>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</si>
  <si>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</si>
  <si>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</si>
  <si>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</si>
  <si>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</si>
  <si>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</si>
  <si>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</si>
  <si>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</si>
  <si>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</si>
  <si>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</si>
  <si>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</si>
  <si>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</si>
  <si>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</si>
  <si>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</si>
  <si>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</si>
  <si>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</si>
  <si>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</si>
  <si>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</si>
  <si>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</si>
  <si>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</si>
  <si>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</si>
  <si>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</si>
  <si>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</si>
  <si>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</si>
  <si>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</si>
  <si>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</si>
  <si>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</si>
  <si>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</si>
  <si>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</si>
  <si>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</si>
  <si>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</si>
  <si>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</si>
  <si>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</si>
  <si>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</si>
  <si>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</si>
  <si>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</si>
  <si>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</si>
  <si>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</si>
  <si>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</si>
  <si>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</si>
  <si>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</si>
  <si>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</si>
  <si>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</si>
  <si>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</si>
  <si>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</si>
  <si>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</si>
  <si>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</si>
  <si>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</si>
  <si>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</si>
  <si>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</si>
  <si>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</si>
  <si>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</si>
  <si>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</si>
  <si>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</si>
  <si>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</si>
  <si>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</si>
  <si>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</si>
  <si>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</si>
  <si>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</si>
  <si>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</si>
  <si>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</si>
  <si>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</si>
  <si>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</si>
  <si>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</si>
  <si>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</si>
  <si>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</si>
  <si>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</si>
  <si>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</si>
  <si>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</si>
  <si>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</si>
  <si>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</si>
  <si>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</si>
  <si>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</si>
  <si>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</si>
  <si>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</si>
  <si>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</si>
  <si>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</si>
  <si>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</si>
  <si>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</si>
  <si>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</si>
  <si>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</si>
  <si>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</si>
  <si>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</si>
  <si>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</si>
  <si>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</si>
  <si>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</si>
  <si>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</si>
  <si>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</si>
  <si>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</si>
  <si>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</si>
  <si>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</si>
  <si>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</si>
  <si>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</si>
  <si>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</si>
  <si>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</si>
  <si>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</si>
  <si>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</si>
  <si>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</si>
  <si>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</si>
  <si>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</si>
  <si>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</si>
  <si>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</si>
  <si>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</si>
  <si>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</si>
  <si>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</si>
  <si>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</si>
  <si>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福井県池田町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</si>
  <si>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</si>
  <si>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</si>
  <si>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</si>
  <si>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</si>
  <si>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</si>
  <si>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</si>
  <si>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</si>
  <si>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</si>
  <si>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</si>
  <si>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</si>
  <si>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</si>
  <si>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</si>
  <si>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</si>
  <si>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</si>
  <si>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</si>
  <si>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</si>
  <si>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</si>
  <si>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</si>
  <si>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</si>
  <si>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</si>
  <si>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</si>
  <si>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</si>
  <si>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</si>
  <si>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</si>
  <si>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</si>
  <si>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</si>
  <si>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</si>
  <si>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</si>
  <si>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</si>
  <si>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</si>
  <si>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</si>
  <si>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</si>
  <si>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</si>
  <si>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池田町国民健康保険特別会計</t>
    <phoneticPr fontId="5"/>
  </si>
  <si>
    <t>池田町国民健康保険診療施設特別会計</t>
    <phoneticPr fontId="5"/>
  </si>
  <si>
    <t>池田町介護保険特別会計（保険事業勘定）</t>
    <phoneticPr fontId="5"/>
  </si>
  <si>
    <t>池田町介護保険特別会計（介護サービス事業勘定）</t>
    <phoneticPr fontId="5"/>
  </si>
  <si>
    <t>池田町後期高齢者医療特別会計</t>
    <phoneticPr fontId="5"/>
  </si>
  <si>
    <t>池田町簡易水道特別会計</t>
    <phoneticPr fontId="5"/>
  </si>
  <si>
    <t>法非適用企業</t>
    <phoneticPr fontId="5"/>
  </si>
  <si>
    <t>池田町農業集落排水事業特別会計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</si>
  <si>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</si>
  <si>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</si>
  <si>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</si>
  <si>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</si>
  <si>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</si>
  <si>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</si>
  <si>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</si>
  <si>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</si>
  <si>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</si>
  <si>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</si>
  <si>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</si>
  <si>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</si>
  <si>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</si>
  <si>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</si>
  <si>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</si>
  <si>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</si>
  <si>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</si>
  <si>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</si>
  <si>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</si>
  <si>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</si>
  <si>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</si>
  <si>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</si>
  <si>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</si>
  <si>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</si>
  <si>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</si>
  <si>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</si>
  <si>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</si>
  <si>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</si>
  <si>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</si>
  <si>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</si>
  <si>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</si>
  <si>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</si>
  <si>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</si>
  <si>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</si>
  <si>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</si>
  <si>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</si>
  <si>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</si>
  <si>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</si>
  <si>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</si>
  <si>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</si>
  <si>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</si>
  <si>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</si>
  <si>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</si>
  <si>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</si>
  <si>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</si>
  <si>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</si>
  <si>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</si>
  <si>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</si>
  <si>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</si>
  <si>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</si>
  <si>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</si>
  <si>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</si>
  <si>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</si>
  <si>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</si>
  <si>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</si>
  <si>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</si>
  <si>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</si>
  <si>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</si>
  <si>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</si>
  <si>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</si>
  <si>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</si>
  <si>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</si>
  <si>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</si>
  <si>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</si>
  <si>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</si>
  <si>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</si>
  <si>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</si>
  <si>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</si>
  <si>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</si>
  <si>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</si>
  <si>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</si>
  <si>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</si>
  <si>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</si>
  <si>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</si>
  <si>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</si>
  <si>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</si>
  <si>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</si>
  <si>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</si>
  <si>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</si>
  <si>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</si>
  <si>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</si>
  <si>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</si>
  <si>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</si>
  <si>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</si>
  <si>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</si>
  <si>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</si>
  <si>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</si>
  <si>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</si>
  <si>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</si>
  <si>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</si>
  <si>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</si>
  <si>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</si>
  <si>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</si>
  <si>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</si>
  <si>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</si>
  <si>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</si>
  <si>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</si>
  <si>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</si>
  <si>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</si>
  <si>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</si>
  <si>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</si>
  <si>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</si>
  <si>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</si>
  <si>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</si>
  <si>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</si>
  <si>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</si>
  <si>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</si>
  <si>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</si>
  <si>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</si>
  <si>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</si>
  <si>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</si>
  <si>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</si>
  <si>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</si>
  <si>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</si>
  <si>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</si>
  <si>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</si>
  <si>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</si>
  <si>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</si>
  <si>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</si>
  <si>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</si>
  <si>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</si>
  <si>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</si>
  <si>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</si>
  <si>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</si>
  <si>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</si>
  <si>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</si>
  <si>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</si>
  <si>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</si>
  <si>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</si>
  <si>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</si>
  <si>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</si>
  <si>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</si>
  <si>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</si>
  <si>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</si>
  <si>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</si>
  <si>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0.63</t>
  </si>
  <si>
    <t>▲ 2.20</t>
  </si>
  <si>
    <t>池田町下水道事業特別会計</t>
  </si>
  <si>
    <t>▲ 0.14</t>
  </si>
  <si>
    <t>一般会計</t>
  </si>
  <si>
    <t>池田町介護保険特別会計（保険事業勘定）</t>
  </si>
  <si>
    <t>池田町簡易水道特別会計</t>
  </si>
  <si>
    <t>池田町国民健康保険診療施設特別会計</t>
  </si>
  <si>
    <t>池田町後期高齢者医療特別会計</t>
  </si>
  <si>
    <t>池田町農業集落排水事業特別会計</t>
  </si>
  <si>
    <t>池田町国民健康保険特別会計</t>
  </si>
  <si>
    <t>その他会計（赤字）</t>
  </si>
  <si>
    <t>その他会計（黒字）</t>
  </si>
  <si>
    <t>R01</t>
    <phoneticPr fontId="5"/>
  </si>
  <si>
    <t>R02</t>
    <phoneticPr fontId="5"/>
  </si>
  <si>
    <t>R03</t>
    <phoneticPr fontId="5"/>
  </si>
  <si>
    <t>R04</t>
    <phoneticPr fontId="5"/>
  </si>
  <si>
    <t>R05</t>
    <phoneticPr fontId="5"/>
  </si>
  <si>
    <t>池田屋</t>
    <rPh sb="0" eb="2">
      <t>イケダ</t>
    </rPh>
    <rPh sb="2" eb="3">
      <t>ヤ</t>
    </rPh>
    <phoneticPr fontId="2"/>
  </si>
  <si>
    <t>池田町農業公社</t>
    <rPh sb="0" eb="2">
      <t>イケダ</t>
    </rPh>
    <rPh sb="2" eb="3">
      <t>マチ</t>
    </rPh>
    <rPh sb="3" eb="5">
      <t>ノウギョウ</t>
    </rPh>
    <rPh sb="5" eb="7">
      <t>コウシャ</t>
    </rPh>
    <phoneticPr fontId="2"/>
  </si>
  <si>
    <t>まちUPいけだ</t>
  </si>
  <si>
    <t>-</t>
    <phoneticPr fontId="10"/>
  </si>
  <si>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</si>
  <si>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</si>
  <si>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</si>
  <si>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</si>
  <si>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</si>
  <si>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</si>
  <si>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</si>
  <si>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　　　　　　　　　</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</si>
  <si>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</si>
  <si>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</si>
  <si>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(池田町庁舎建設基金(R05年度末現在))</t>
    <phoneticPr fontId="5"/>
  </si>
  <si>
    <t>(池田町教育文化施設整備基金(R05年度末現在))</t>
    <phoneticPr fontId="2"/>
  </si>
  <si>
    <t>(池田町観光施設整備基金(R05年度末現在))</t>
    <phoneticPr fontId="2"/>
  </si>
  <si>
    <t>(池田町福祉基金(R05年度末現在))</t>
    <phoneticPr fontId="2"/>
  </si>
  <si>
    <t>(池田町森林環境譲与税基金(R05年度末現在))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</si>
</sst>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8C31-4F5E-BA88-4BE9204711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276674</c:v>
                </c:pt>
                <c:pt idx="1">
                  <c:v>331505</c:v>
                </c:pt>
                <c:pt idx="2">
                  <c:v>205575</c:v>
                </c:pt>
                <c:pt idx="3">
                  <c:v>588600</c:v>
                </c:pt>
                <c:pt idx="4">
                  <c:v>663752</c:v>
                </c:pt>
              </c:numCache>
            </c:numRef>
          </c:val>
          <c:smooth val="0"/>
          <c:extLst>
            <c:ext xmlns:c16="http://schemas.microsoft.com/office/drawing/2014/chart" uri="{C3380CC4-5D6E-409C-BE32-E72D297353CC}">
              <c16:uniqueId val="{00000001-8C31-4F5E-BA88-4BE9204711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17.690000000000001</c:v>
                </c:pt>
                <c:pt idx="1">
                  <c:v>18.97</c:v>
                </c:pt>
                <c:pt idx="2">
                  <c:v>25.24</c:v>
                </c:pt>
                <c:pt idx="3">
                  <c:v>24.4</c:v>
                </c:pt>
                <c:pt idx="4">
                  <c:v>21.76</c:v>
                </c:pt>
              </c:numCache>
            </c:numRef>
          </c:val>
          <c:extLst>
            <c:ext xmlns:c16="http://schemas.microsoft.com/office/drawing/2014/chart" uri="{C3380CC4-5D6E-409C-BE32-E72D297353CC}">
              <c16:uniqueId val="{00000000-DC5A-4ED1-BD40-D1ACFF7B58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68.260000000000005</c:v>
                </c:pt>
                <c:pt idx="1">
                  <c:v>65.02</c:v>
                </c:pt>
                <c:pt idx="2">
                  <c:v>59.19</c:v>
                </c:pt>
                <c:pt idx="3">
                  <c:v>60.38</c:v>
                </c:pt>
                <c:pt idx="4">
                  <c:v>61.01</c:v>
                </c:pt>
              </c:numCache>
            </c:numRef>
          </c:val>
          <c:extLst>
            <c:ext xmlns:c16="http://schemas.microsoft.com/office/drawing/2014/chart" uri="{C3380CC4-5D6E-409C-BE32-E72D297353CC}">
              <c16:uniqueId val="{00000001-DC5A-4ED1-BD40-D1ACFF7B58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7.34</c:v>
                </c:pt>
                <c:pt idx="1">
                  <c:v>2.82</c:v>
                </c:pt>
                <c:pt idx="2">
                  <c:v>8.61</c:v>
                </c:pt>
                <c:pt idx="3">
                  <c:v>-0.63</c:v>
                </c:pt>
                <c:pt idx="4">
                  <c:v>-2.2000000000000002</c:v>
                </c:pt>
              </c:numCache>
            </c:numRef>
          </c:val>
          <c:smooth val="0"/>
          <c:extLst>
            <c:ext xmlns:c16="http://schemas.microsoft.com/office/drawing/2014/chart" uri="{C3380CC4-5D6E-409C-BE32-E72D297353CC}">
              <c16:uniqueId val="{00000002-DC5A-4ED1-BD40-D1ACFF7B58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A2-45A1-B568-C81F4873C0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A2-45A1-B568-C81F4873C0FB}"/>
            </c:ext>
          </c:extLst>
        </c:ser>
        <c:ser>
          <c:idx val="2"/>
          <c:order val="2"/>
          <c:tx>
            <c:strRef>
              <c:f>データシート!$A$29</c:f>
              <c:strCache>
                <c:ptCount val="1"/>
                <c:pt idx="0">
                  <c:v>池田町国民健康保険特別会計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0.38</c:v>
                </c:pt>
                <c:pt idx="2">
                  <c:v>#N/A</c:v>
                </c:pt>
                <c:pt idx="3">
                  <c:v>7.0000000000000007E-2</c:v>
                </c:pt>
                <c:pt idx="4">
                  <c:v>#N/A</c:v>
                </c:pt>
                <c:pt idx="5">
                  <c:v>0.56000000000000005</c:v>
                </c:pt>
                <c:pt idx="6">
                  <c:v>#N/A</c:v>
                </c:pt>
                <c:pt idx="7">
                  <c:v>0.22</c:v>
                </c:pt>
                <c:pt idx="8">
                  <c:v>#N/A</c:v>
                </c:pt>
                <c:pt idx="9">
                  <c:v>0.01</c:v>
                </c:pt>
              </c:numCache>
            </c:numRef>
          </c:val>
          <c:extLst>
            <c:ext xmlns:c16="http://schemas.microsoft.com/office/drawing/2014/chart" uri="{C3380CC4-5D6E-409C-BE32-E72D297353CC}">
              <c16:uniqueId val="{00000002-CCA2-45A1-B568-C81F4873C0FB}"/>
            </c:ext>
          </c:extLst>
        </c:ser>
        <c:ser>
          <c:idx val="3"/>
          <c:order val="3"/>
          <c:tx>
            <c:strRef>
              <c:f>データシート!$A$30</c:f>
              <c:strCache>
                <c:ptCount val="1"/>
                <c:pt idx="0">
                  <c:v>池田町農業集落排水事業特別会計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CA2-45A1-B568-C81F4873C0FB}"/>
            </c:ext>
          </c:extLst>
        </c:ser>
        <c:ser>
          <c:idx val="4"/>
          <c:order val="4"/>
          <c:tx>
            <c:strRef>
              <c:f>データシート!$A$31</c:f>
              <c:strCache>
                <c:ptCount val="1"/>
                <c:pt idx="0">
                  <c:v>池田町後期高齢者医療特別会計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CCA2-45A1-B568-C81F4873C0FB}"/>
            </c:ext>
          </c:extLst>
        </c:ser>
        <c:ser>
          <c:idx val="5"/>
          <c:order val="5"/>
          <c:tx>
            <c:strRef>
              <c:f>データシート!$A$32</c:f>
              <c:strCache>
                <c:ptCount val="1"/>
                <c:pt idx="0">
                  <c:v>池田町国民健康保険診療施設特別会計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0.4</c:v>
                </c:pt>
                <c:pt idx="4">
                  <c:v>#N/A</c:v>
                </c:pt>
                <c:pt idx="5">
                  <c:v>0.68</c:v>
                </c:pt>
                <c:pt idx="6">
                  <c:v>#N/A</c:v>
                </c:pt>
                <c:pt idx="7">
                  <c:v>1.0900000000000001</c:v>
                </c:pt>
                <c:pt idx="8">
                  <c:v>#N/A</c:v>
                </c:pt>
                <c:pt idx="9">
                  <c:v>0.67</c:v>
                </c:pt>
              </c:numCache>
            </c:numRef>
          </c:val>
          <c:extLst>
            <c:ext xmlns:c16="http://schemas.microsoft.com/office/drawing/2014/chart" uri="{C3380CC4-5D6E-409C-BE32-E72D297353CC}">
              <c16:uniqueId val="{00000005-CCA2-45A1-B568-C81F4873C0FB}"/>
            </c:ext>
          </c:extLst>
        </c:ser>
        <c:ser>
          <c:idx val="6"/>
          <c:order val="6"/>
          <c:tx>
            <c:strRef>
              <c:f>データシート!$A$33</c:f>
              <c:strCache>
                <c:ptCount val="1"/>
                <c:pt idx="0">
                  <c:v>池田町簡易水道特別会計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0.04</c:v>
                </c:pt>
                <c:pt idx="4">
                  <c:v>#N/A</c:v>
                </c:pt>
                <c:pt idx="5">
                  <c:v>0</c:v>
                </c:pt>
                <c:pt idx="6">
                  <c:v>#N/A</c:v>
                </c:pt>
                <c:pt idx="7">
                  <c:v>0.02</c:v>
                </c:pt>
                <c:pt idx="8">
                  <c:v>#N/A</c:v>
                </c:pt>
                <c:pt idx="9">
                  <c:v>0.71</c:v>
                </c:pt>
              </c:numCache>
            </c:numRef>
          </c:val>
          <c:extLst>
            <c:ext xmlns:c16="http://schemas.microsoft.com/office/drawing/2014/chart" uri="{C3380CC4-5D6E-409C-BE32-E72D297353CC}">
              <c16:uniqueId val="{00000006-CCA2-45A1-B568-C81F4873C0FB}"/>
            </c:ext>
          </c:extLst>
        </c:ser>
        <c:ser>
          <c:idx val="7"/>
          <c:order val="7"/>
          <c:tx>
            <c:strRef>
              <c:f>データシート!$A$34</c:f>
              <c:strCache>
                <c:ptCount val="1"/>
                <c:pt idx="0">
                  <c:v>池田町介護保険特別会計（保険事業勘定）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1.26</c:v>
                </c:pt>
                <c:pt idx="2">
                  <c:v>#N/A</c:v>
                </c:pt>
                <c:pt idx="3">
                  <c:v>1.64</c:v>
                </c:pt>
                <c:pt idx="4">
                  <c:v>#N/A</c:v>
                </c:pt>
                <c:pt idx="5">
                  <c:v>1.94</c:v>
                </c:pt>
                <c:pt idx="6">
                  <c:v>#N/A</c:v>
                </c:pt>
                <c:pt idx="7">
                  <c:v>2.84</c:v>
                </c:pt>
                <c:pt idx="8">
                  <c:v>#N/A</c:v>
                </c:pt>
                <c:pt idx="9">
                  <c:v>3.36</c:v>
                </c:pt>
              </c:numCache>
            </c:numRef>
          </c:val>
          <c:extLst>
            <c:ext xmlns:c16="http://schemas.microsoft.com/office/drawing/2014/chart" uri="{C3380CC4-5D6E-409C-BE32-E72D297353CC}">
              <c16:uniqueId val="{00000007-CCA2-45A1-B568-C81F4873C0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17.68</c:v>
                </c:pt>
                <c:pt idx="2">
                  <c:v>#N/A</c:v>
                </c:pt>
                <c:pt idx="3">
                  <c:v>18.97</c:v>
                </c:pt>
                <c:pt idx="4">
                  <c:v>#N/A</c:v>
                </c:pt>
                <c:pt idx="5">
                  <c:v>25.23</c:v>
                </c:pt>
                <c:pt idx="6">
                  <c:v>#N/A</c:v>
                </c:pt>
                <c:pt idx="7">
                  <c:v>24.4</c:v>
                </c:pt>
                <c:pt idx="8">
                  <c:v>#N/A</c:v>
                </c:pt>
                <c:pt idx="9">
                  <c:v>21.75</c:v>
                </c:pt>
              </c:numCache>
            </c:numRef>
          </c:val>
          <c:extLst>
            <c:ext xmlns:c16="http://schemas.microsoft.com/office/drawing/2014/chart" uri="{C3380CC4-5D6E-409C-BE32-E72D297353CC}">
              <c16:uniqueId val="{00000008-CCA2-45A1-B568-C81F4873C0FB}"/>
            </c:ext>
          </c:extLst>
        </c:ser>
        <c:ser>
          <c:idx val="9"/>
          <c:order val="9"/>
          <c:tx>
            <c:strRef>
              <c:f>データシート!$A$36</c:f>
              <c:strCache>
                <c:ptCount val="1"/>
                <c:pt idx="0">
                  <c:v>池田町下水道事業特別会計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0.01</c:v>
                </c:pt>
                <c:pt idx="2">
                  <c:v>#N/A</c:v>
                </c:pt>
                <c:pt idx="3">
                  <c:v>0.01</c:v>
                </c:pt>
                <c:pt idx="4">
                  <c:v>#N/A</c:v>
                </c:pt>
                <c:pt idx="5">
                  <c:v>0</c:v>
                </c:pt>
                <c:pt idx="6">
                  <c:v>#N/A</c:v>
                </c:pt>
                <c:pt idx="7">
                  <c:v>0</c:v>
                </c:pt>
                <c:pt idx="8">
                  <c:v>0.14000000000000001</c:v>
                </c:pt>
                <c:pt idx="9">
                  <c:v>#N/A</c:v>
                </c:pt>
              </c:numCache>
            </c:numRef>
          </c:val>
          <c:extLst>
            <c:ext xmlns:c16="http://schemas.microsoft.com/office/drawing/2014/chart" uri="{C3380CC4-5D6E-409C-BE32-E72D297353CC}">
              <c16:uniqueId val="{00000009-CCA2-45A1-B568-C81F4873C0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442</c:v>
                </c:pt>
                <c:pt idx="5">
                  <c:v>455</c:v>
                </c:pt>
                <c:pt idx="8">
                  <c:v>474</c:v>
                </c:pt>
                <c:pt idx="11">
                  <c:v>500</c:v>
                </c:pt>
                <c:pt idx="14">
                  <c:v>491</c:v>
                </c:pt>
              </c:numCache>
            </c:numRef>
          </c:val>
          <c:extLst>
            <c:ext xmlns:c16="http://schemas.microsoft.com/office/drawing/2014/chart" uri="{C3380CC4-5D6E-409C-BE32-E72D297353CC}">
              <c16:uniqueId val="{00000000-25D8-471F-A1D8-0318B381E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D8-471F-A1D8-0318B381E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D8-471F-A1D8-0318B381E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12</c:v>
                </c:pt>
                <c:pt idx="6">
                  <c:v>13</c:v>
                </c:pt>
                <c:pt idx="9">
                  <c:v>16</c:v>
                </c:pt>
                <c:pt idx="12">
                  <c:v>21</c:v>
                </c:pt>
              </c:numCache>
            </c:numRef>
          </c:val>
          <c:extLst>
            <c:ext xmlns:c16="http://schemas.microsoft.com/office/drawing/2014/chart" uri="{C3380CC4-5D6E-409C-BE32-E72D297353CC}">
              <c16:uniqueId val="{00000003-25D8-471F-A1D8-0318B381E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c:v>
                </c:pt>
                <c:pt idx="3">
                  <c:v>136</c:v>
                </c:pt>
                <c:pt idx="6">
                  <c:v>144</c:v>
                </c:pt>
                <c:pt idx="9">
                  <c:v>165</c:v>
                </c:pt>
                <c:pt idx="12">
                  <c:v>159</c:v>
                </c:pt>
              </c:numCache>
            </c:numRef>
          </c:val>
          <c:extLst>
            <c:ext xmlns:c16="http://schemas.microsoft.com/office/drawing/2014/chart" uri="{C3380CC4-5D6E-409C-BE32-E72D297353CC}">
              <c16:uniqueId val="{00000004-25D8-471F-A1D8-0318B381E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D8-471F-A1D8-0318B381E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D8-471F-A1D8-0318B381E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395</c:v>
                </c:pt>
                <c:pt idx="3">
                  <c:v>406</c:v>
                </c:pt>
                <c:pt idx="6">
                  <c:v>433</c:v>
                </c:pt>
                <c:pt idx="9">
                  <c:v>476</c:v>
                </c:pt>
                <c:pt idx="12">
                  <c:v>471</c:v>
                </c:pt>
              </c:numCache>
            </c:numRef>
          </c:val>
          <c:extLst>
            <c:ext xmlns:c16="http://schemas.microsoft.com/office/drawing/2014/chart" uri="{C3380CC4-5D6E-409C-BE32-E72D297353CC}">
              <c16:uniqueId val="{00000007-25D8-471F-A1D8-0318B381E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c:v>
                </c:pt>
                <c:pt idx="2">
                  <c:v>#N/A</c:v>
                </c:pt>
                <c:pt idx="3">
                  <c:v>#N/A</c:v>
                </c:pt>
                <c:pt idx="4">
                  <c:v>99</c:v>
                </c:pt>
                <c:pt idx="5">
                  <c:v>#N/A</c:v>
                </c:pt>
                <c:pt idx="6">
                  <c:v>#N/A</c:v>
                </c:pt>
                <c:pt idx="7">
                  <c:v>116</c:v>
                </c:pt>
                <c:pt idx="8">
                  <c:v>#N/A</c:v>
                </c:pt>
                <c:pt idx="9">
                  <c:v>#N/A</c:v>
                </c:pt>
                <c:pt idx="10">
                  <c:v>157</c:v>
                </c:pt>
                <c:pt idx="11">
                  <c:v>#N/A</c:v>
                </c:pt>
                <c:pt idx="12">
                  <c:v>#N/A</c:v>
                </c:pt>
                <c:pt idx="13">
                  <c:v>160</c:v>
                </c:pt>
                <c:pt idx="14">
                  <c:v>#N/A</c:v>
                </c:pt>
              </c:numCache>
            </c:numRef>
          </c:val>
          <c:smooth val="0"/>
          <c:extLst>
            <c:ext xmlns:c16="http://schemas.microsoft.com/office/drawing/2014/chart" uri="{C3380CC4-5D6E-409C-BE32-E72D297353CC}">
              <c16:uniqueId val="{00000008-25D8-471F-A1D8-0318B381E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3887</c:v>
                </c:pt>
                <c:pt idx="5">
                  <c:v>3960</c:v>
                </c:pt>
                <c:pt idx="8">
                  <c:v>3754</c:v>
                </c:pt>
                <c:pt idx="11">
                  <c:v>4148</c:v>
                </c:pt>
                <c:pt idx="14">
                  <c:v>4481</c:v>
                </c:pt>
              </c:numCache>
            </c:numRef>
          </c:val>
          <c:extLst>
            <c:ext xmlns:c16="http://schemas.microsoft.com/office/drawing/2014/chart" uri="{C3380CC4-5D6E-409C-BE32-E72D297353CC}">
              <c16:uniqueId val="{00000000-CF96-49BD-A98D-42A23F6D04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c:v>
                </c:pt>
                <c:pt idx="5">
                  <c:v>85</c:v>
                </c:pt>
                <c:pt idx="8">
                  <c:v>71</c:v>
                </c:pt>
                <c:pt idx="11">
                  <c:v>215</c:v>
                </c:pt>
                <c:pt idx="14">
                  <c:v>187</c:v>
                </c:pt>
              </c:numCache>
            </c:numRef>
          </c:val>
          <c:extLst>
            <c:ext xmlns:c16="http://schemas.microsoft.com/office/drawing/2014/chart" uri="{C3380CC4-5D6E-409C-BE32-E72D297353CC}">
              <c16:uniqueId val="{00000001-CF96-49BD-A98D-42A23F6D04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3240</c:v>
                </c:pt>
                <c:pt idx="5">
                  <c:v>3367</c:v>
                </c:pt>
                <c:pt idx="8">
                  <c:v>3498</c:v>
                </c:pt>
                <c:pt idx="11">
                  <c:v>3577</c:v>
                </c:pt>
                <c:pt idx="14">
                  <c:v>3734</c:v>
                </c:pt>
              </c:numCache>
            </c:numRef>
          </c:val>
          <c:extLst>
            <c:ext xmlns:c16="http://schemas.microsoft.com/office/drawing/2014/chart" uri="{C3380CC4-5D6E-409C-BE32-E72D297353CC}">
              <c16:uniqueId val="{00000002-CF96-49BD-A98D-42A23F6D04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96-49BD-A98D-42A23F6D04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96-49BD-A98D-42A23F6D04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96-49BD-A98D-42A23F6D04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604</c:v>
                </c:pt>
                <c:pt idx="3">
                  <c:v>615</c:v>
                </c:pt>
                <c:pt idx="6">
                  <c:v>589</c:v>
                </c:pt>
                <c:pt idx="9">
                  <c:v>563</c:v>
                </c:pt>
                <c:pt idx="12">
                  <c:v>551</c:v>
                </c:pt>
              </c:numCache>
            </c:numRef>
          </c:val>
          <c:extLst>
            <c:ext xmlns:c16="http://schemas.microsoft.com/office/drawing/2014/chart" uri="{C3380CC4-5D6E-409C-BE32-E72D297353CC}">
              <c16:uniqueId val="{00000006-CF96-49BD-A98D-42A23F6D04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128</c:v>
                </c:pt>
                <c:pt idx="3">
                  <c:v>254</c:v>
                </c:pt>
                <c:pt idx="6">
                  <c:v>246</c:v>
                </c:pt>
                <c:pt idx="9">
                  <c:v>254</c:v>
                </c:pt>
                <c:pt idx="12">
                  <c:v>254</c:v>
                </c:pt>
              </c:numCache>
            </c:numRef>
          </c:val>
          <c:extLst>
            <c:ext xmlns:c16="http://schemas.microsoft.com/office/drawing/2014/chart" uri="{C3380CC4-5D6E-409C-BE32-E72D297353CC}">
              <c16:uniqueId val="{00000007-CF96-49BD-A98D-42A23F6D04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1096</c:v>
                </c:pt>
                <c:pt idx="3">
                  <c:v>1087</c:v>
                </c:pt>
                <c:pt idx="6">
                  <c:v>1116</c:v>
                </c:pt>
                <c:pt idx="9">
                  <c:v>1185</c:v>
                </c:pt>
                <c:pt idx="12">
                  <c:v>1142</c:v>
                </c:pt>
              </c:numCache>
            </c:numRef>
          </c:val>
          <c:extLst>
            <c:ext xmlns:c16="http://schemas.microsoft.com/office/drawing/2014/chart" uri="{C3380CC4-5D6E-409C-BE32-E72D297353CC}">
              <c16:uniqueId val="{00000008-CF96-49BD-A98D-42A23F6D04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96-49BD-A98D-42A23F6D04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3214</c:v>
                </c:pt>
                <c:pt idx="3">
                  <c:v>3385</c:v>
                </c:pt>
                <c:pt idx="6">
                  <c:v>3089</c:v>
                </c:pt>
                <c:pt idx="9">
                  <c:v>3584</c:v>
                </c:pt>
                <c:pt idx="12">
                  <c:v>4064</c:v>
                </c:pt>
              </c:numCache>
            </c:numRef>
          </c:val>
          <c:extLst>
            <c:ext xmlns:c16="http://schemas.microsoft.com/office/drawing/2014/chart" uri="{C3380CC4-5D6E-409C-BE32-E72D297353CC}">
              <c16:uniqueId val="{0000000A-CF96-49BD-A98D-42A23F6D04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96-49BD-A98D-42A23F6D04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1357</c:v>
                </c:pt>
                <c:pt idx="1">
                  <c:v>1368</c:v>
                </c:pt>
                <c:pt idx="2">
                  <c:v>1379</c:v>
                </c:pt>
              </c:numCache>
            </c:numRef>
          </c:val>
          <c:extLst>
            <c:ext xmlns:c16="http://schemas.microsoft.com/office/drawing/2014/chart" uri="{C3380CC4-5D6E-409C-BE32-E72D297353CC}">
              <c16:uniqueId val="{00000000-3242-4665-84BB-E419712586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274</c:v>
                </c:pt>
                <c:pt idx="1">
                  <c:v>280</c:v>
                </c:pt>
                <c:pt idx="2">
                  <c:v>412</c:v>
                </c:pt>
              </c:numCache>
            </c:numRef>
          </c:val>
          <c:extLst>
            <c:ext xmlns:c16="http://schemas.microsoft.com/office/drawing/2014/chart" uri="{C3380CC4-5D6E-409C-BE32-E72D297353CC}">
              <c16:uniqueId val="{00000001-3242-4665-84BB-E419712586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1726</c:v>
                </c:pt>
                <c:pt idx="1">
                  <c:v>1787</c:v>
                </c:pt>
                <c:pt idx="2">
                  <c:v>1802</c:v>
                </c:pt>
              </c:numCache>
            </c:numRef>
          </c:val>
          <c:extLst>
            <c:ext xmlns:c16="http://schemas.microsoft.com/office/drawing/2014/chart" uri="{C3380CC4-5D6E-409C-BE32-E72D297353CC}">
              <c16:uniqueId val="{00000002-3242-4665-84BB-E419712586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194.65
5,248,901
4,615,779
491,779
2,260,432
4,063,724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により税収などの自主財源が乏しく、近年は横ばいで推移している。今後も引き続き、地方創生生活応援事業の効果を検証しながら、各事業費の適正化を図る。また、移住定住事業の充実により人口減緩和を図り、税収等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149454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物件費や公債費の増が要因である。今後も引き続き、地方創生生活応援事業の効果を検証しながら、各事業費の適正化を図る。また、移住定住事業の充実により人口減緩和を図り、税収等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142029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3653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60</xdr:row>
      <xdr:rowOff>49530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837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101812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8370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101812</xdr:rowOff>
    </xdr:from>
    <xdr:to>
      <xdr:col>11</xdr:col>
      <xdr:colOff>31750</xdr:colOff>
      <xdr:row>61</xdr:row>
      <xdr:rowOff>38946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88812"/>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91229</xdr:rowOff>
    </xdr:from>
    <xdr:to>
      <xdr:col>23</xdr:col>
      <xdr:colOff>184150</xdr:colOff>
      <xdr:row>61</xdr:row>
      <xdr:rowOff>21379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107756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増加した。人事院勧告による給与改定、林道橋梁維持費の業務委託料、ダム対策費の業務委託料、庁舎・複合施設建設事業費の業務委託料が増加したことが要因である。効果検証を行い、各事業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1561</xdr:rowOff>
    </xdr:from>
    <xdr:to>
      <xdr:col>23</xdr:col>
      <xdr:colOff>133350</xdr:colOff>
      <xdr:row>82</xdr:row>
      <xdr:rowOff>41748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0461"/>
          <a:ext cx="838200" cy="4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98070</xdr:rowOff>
    </xdr:from>
    <xdr:to>
      <xdr:col>19</xdr:col>
      <xdr:colOff>133350</xdr:colOff>
      <xdr:row>82</xdr:row>
      <xdr:rowOff>1561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5520"/>
          <a:ext cx="889000" cy="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60927</xdr:rowOff>
    </xdr:from>
    <xdr:to>
      <xdr:col>15</xdr:col>
      <xdr:colOff>82550</xdr:colOff>
      <xdr:row>81</xdr:row>
      <xdr:rowOff>98070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8377"/>
          <a:ext cx="8890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18921</xdr:rowOff>
    </xdr:from>
    <xdr:to>
      <xdr:col>11</xdr:col>
      <xdr:colOff>31750</xdr:colOff>
      <xdr:row>81</xdr:row>
      <xdr:rowOff>60927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6371"/>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162398</xdr:rowOff>
    </xdr:from>
    <xdr:to>
      <xdr:col>23</xdr:col>
      <xdr:colOff>184150</xdr:colOff>
      <xdr:row>82</xdr:row>
      <xdr:rowOff>92548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134475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122211</xdr:rowOff>
    </xdr:from>
    <xdr:to>
      <xdr:col>19</xdr:col>
      <xdr:colOff>184150</xdr:colOff>
      <xdr:row>82</xdr:row>
      <xdr:rowOff>52361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37138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47270</xdr:rowOff>
    </xdr:from>
    <xdr:to>
      <xdr:col>15</xdr:col>
      <xdr:colOff>133350</xdr:colOff>
      <xdr:row>81</xdr:row>
      <xdr:rowOff>148870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133647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10127</xdr:rowOff>
    </xdr:from>
    <xdr:to>
      <xdr:col>11</xdr:col>
      <xdr:colOff>82550</xdr:colOff>
      <xdr:row>81</xdr:row>
      <xdr:rowOff>111727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121904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139571</xdr:rowOff>
    </xdr:from>
    <xdr:to>
      <xdr:col>7</xdr:col>
      <xdr:colOff>31750</xdr:colOff>
      <xdr:row>81</xdr:row>
      <xdr:rowOff>69721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54498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査定による昇給、昇格者の増により</a:t>
          </a:r>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ポイント増加した。指数は上昇したが、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類似団体の平均と比較しても低い状態であるため、引き続き、給与水準の見直しを行っていく必要がある。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98072</xdr:rowOff>
    </xdr:from>
    <xdr:to>
      <xdr:col>81</xdr:col>
      <xdr:colOff>44450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814072"/>
          <a:ext cx="8382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148872</xdr:rowOff>
    </xdr:from>
    <xdr:to>
      <xdr:col>77</xdr:col>
      <xdr:colOff>44450</xdr:colOff>
      <xdr:row>80</xdr:row>
      <xdr:rowOff>98072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6934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148872</xdr:rowOff>
    </xdr:from>
    <xdr:to>
      <xdr:col>72</xdr:col>
      <xdr:colOff>203200</xdr:colOff>
      <xdr:row>80</xdr:row>
      <xdr:rowOff>124884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6934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80</xdr:row>
      <xdr:rowOff>138289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8408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47272</xdr:rowOff>
    </xdr:from>
    <xdr:to>
      <xdr:col>77</xdr:col>
      <xdr:colOff>95250</xdr:colOff>
      <xdr:row>80</xdr:row>
      <xdr:rowOff>148872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159049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98072</xdr:rowOff>
    </xdr:from>
    <xdr:to>
      <xdr:col>73</xdr:col>
      <xdr:colOff>44450</xdr:colOff>
      <xdr:row>80</xdr:row>
      <xdr:rowOff>28222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6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38399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41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人多い。今後も引き続き、地方創生事業を実施する上で必要な人員を確保しながら、施設維持管理業務などの外部委託やデジタル技術の活用などにより、類似団体平均に近づけていく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17431</xdr:rowOff>
    </xdr:from>
    <xdr:to>
      <xdr:col>81</xdr:col>
      <xdr:colOff>44450</xdr:colOff>
      <xdr:row>61</xdr:row>
      <xdr:rowOff>41963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75881"/>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41963</xdr:rowOff>
    </xdr:from>
    <xdr:to>
      <xdr:col>77</xdr:col>
      <xdr:colOff>44450</xdr:colOff>
      <xdr:row>61</xdr:row>
      <xdr:rowOff>60664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041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47794</xdr:rowOff>
    </xdr:from>
    <xdr:to>
      <xdr:col>72</xdr:col>
      <xdr:colOff>203200</xdr:colOff>
      <xdr:row>61</xdr:row>
      <xdr:rowOff>60664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624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25474</xdr:rowOff>
    </xdr:from>
    <xdr:to>
      <xdr:col>68</xdr:col>
      <xdr:colOff>152400</xdr:colOff>
      <xdr:row>61</xdr:row>
      <xdr:rowOff>47794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8392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138081</xdr:rowOff>
    </xdr:from>
    <xdr:to>
      <xdr:col>81</xdr:col>
      <xdr:colOff>95250</xdr:colOff>
      <xdr:row>61</xdr:row>
      <xdr:rowOff>68231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110158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162613</xdr:rowOff>
    </xdr:from>
    <xdr:to>
      <xdr:col>77</xdr:col>
      <xdr:colOff>95250</xdr:colOff>
      <xdr:row>61</xdr:row>
      <xdr:rowOff>92763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77540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3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9864</xdr:rowOff>
    </xdr:from>
    <xdr:to>
      <xdr:col>73</xdr:col>
      <xdr:colOff>44450</xdr:colOff>
      <xdr:row>61</xdr:row>
      <xdr:rowOff>111464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168444</xdr:rowOff>
    </xdr:from>
    <xdr:to>
      <xdr:col>68</xdr:col>
      <xdr:colOff>203200</xdr:colOff>
      <xdr:row>61</xdr:row>
      <xdr:rowOff>98594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83371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146124</xdr:rowOff>
    </xdr:from>
    <xdr:to>
      <xdr:col>64</xdr:col>
      <xdr:colOff>152400</xdr:colOff>
      <xdr:row>61</xdr:row>
      <xdr:rowOff>76274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1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ポイント増加した。単年度比率は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ポイント増加と大きな変化は見られないが、過去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の単年度比率が上昇傾向となっているのが要因である。地方債を活用して建設した施設で使用料等を徴収できる場合は、適切な使用料を設定し、徴収した使用料は公債費の償還に充て、比率の悪化を防止する。また、庁舎・複合施設建設事業など大型事業の実施を予定しているため、過去の大型事業に係る地方債の償還が終了してから実施するなど、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％（警戒ライン）を越えないように計画的に事業を実施する。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昨年度と同様である。地方債現在高は増加したが、庁舎建設基金、教育文化施設基金に積立を行ったことにより、充当可能財源等が増加し、比率は引き続き、マイナス値となっている。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194.65
5,248,901
4,615,779
491,779
2,260,432
4,063,724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人事院勧告による給与改定を行ったため、比率が上昇した。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システム導入業務委託料などの町単独事業が減少した。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550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96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9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5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102870</xdr:rowOff>
    </xdr:from>
    <xdr:to>
      <xdr:col>78</xdr:col>
      <xdr:colOff>120650</xdr:colOff>
      <xdr:row>15</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43197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7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、物価高騰にる緊急支援給付金などの各種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を交付しているため、比率は横ばいに推移している。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農業集落排水特別会計への繰出金（経常経費）が増加した。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電力価格高騰による第３セクターへの運営補助金が増加した。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特定財源の減少により、比率が上昇した。</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67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5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経常一般財源等（分母）は増加しているが、それ以上に補助費等、繰出金の増加により、公債費を除く経常経費充当一般財源等（分子）が増加しているため、比率が上昇した。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153670</xdr:rowOff>
    </xdr:from>
    <xdr:to>
      <xdr:col>82</xdr:col>
      <xdr:colOff>107950</xdr:colOff>
      <xdr:row>75</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40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74</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38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75</xdr:row>
      <xdr:rowOff>66040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381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75</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24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102870</xdr:rowOff>
    </xdr:from>
    <xdr:to>
      <xdr:col>78</xdr:col>
      <xdr:colOff>120650</xdr:colOff>
      <xdr:row>75</xdr:row>
      <xdr:rowOff>33020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12410</xdr:rowOff>
    </xdr:from>
    <xdr:to>
      <xdr:col>29</xdr:col>
      <xdr:colOff>127000</xdr:colOff>
      <xdr:row>16</xdr:row>
      <xdr:rowOff>57399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03235"/>
          <a:ext cx="647700" cy="4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57399</xdr:rowOff>
    </xdr:from>
    <xdr:to>
      <xdr:col>26</xdr:col>
      <xdr:colOff>50800</xdr:colOff>
      <xdr:row>16</xdr:row>
      <xdr:rowOff>86717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48224"/>
          <a:ext cx="6985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86717</xdr:rowOff>
    </xdr:from>
    <xdr:to>
      <xdr:col>22</xdr:col>
      <xdr:colOff>114300</xdr:colOff>
      <xdr:row>16</xdr:row>
      <xdr:rowOff>100108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7542"/>
          <a:ext cx="698500" cy="1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99459</xdr:rowOff>
    </xdr:from>
    <xdr:to>
      <xdr:col>18</xdr:col>
      <xdr:colOff>177800</xdr:colOff>
      <xdr:row>16</xdr:row>
      <xdr:rowOff>100108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90284"/>
          <a:ext cx="698500" cy="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133060</xdr:rowOff>
    </xdr:from>
    <xdr:to>
      <xdr:col>29</xdr:col>
      <xdr:colOff>177800</xdr:colOff>
      <xdr:row>16</xdr:row>
      <xdr:rowOff>63210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149587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9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6599</xdr:rowOff>
    </xdr:from>
    <xdr:to>
      <xdr:col>26</xdr:col>
      <xdr:colOff>101600</xdr:colOff>
      <xdr:row>16</xdr:row>
      <xdr:rowOff>108199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9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118376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35917</xdr:rowOff>
    </xdr:from>
    <xdr:to>
      <xdr:col>22</xdr:col>
      <xdr:colOff>165100</xdr:colOff>
      <xdr:row>16</xdr:row>
      <xdr:rowOff>137517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147694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49308</xdr:rowOff>
    </xdr:from>
    <xdr:to>
      <xdr:col>19</xdr:col>
      <xdr:colOff>38100</xdr:colOff>
      <xdr:row>16</xdr:row>
      <xdr:rowOff>150908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161085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48659</xdr:rowOff>
    </xdr:from>
    <xdr:to>
      <xdr:col>15</xdr:col>
      <xdr:colOff>101600</xdr:colOff>
      <xdr:row>16</xdr:row>
      <xdr:rowOff>150259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3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160436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4990</xdr:rowOff>
    </xdr:from>
    <xdr:to>
      <xdr:col>29</xdr:col>
      <xdr:colOff>127000</xdr:colOff>
      <xdr:row>36</xdr:row>
      <xdr:rowOff>24524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58240"/>
          <a:ext cx="647700" cy="19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24524</xdr:rowOff>
    </xdr:from>
    <xdr:to>
      <xdr:col>26</xdr:col>
      <xdr:colOff>50800</xdr:colOff>
      <xdr:row>36</xdr:row>
      <xdr:rowOff>135996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77774"/>
          <a:ext cx="698500" cy="11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135996</xdr:rowOff>
    </xdr:from>
    <xdr:to>
      <xdr:col>22</xdr:col>
      <xdr:colOff>114300</xdr:colOff>
      <xdr:row>37</xdr:row>
      <xdr:rowOff>12066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89246"/>
          <a:ext cx="698500" cy="4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12066</xdr:rowOff>
    </xdr:from>
    <xdr:to>
      <xdr:col>18</xdr:col>
      <xdr:colOff>177800</xdr:colOff>
      <xdr:row>37</xdr:row>
      <xdr:rowOff>20249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36766"/>
          <a:ext cx="698500" cy="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297090</xdr:rowOff>
    </xdr:from>
    <xdr:to>
      <xdr:col>29</xdr:col>
      <xdr:colOff>177800</xdr:colOff>
      <xdr:row>36</xdr:row>
      <xdr:rowOff>55790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0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142167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316624</xdr:rowOff>
    </xdr:from>
    <xdr:to>
      <xdr:col>26</xdr:col>
      <xdr:colOff>101600</xdr:colOff>
      <xdr:row>36</xdr:row>
      <xdr:rowOff>75324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2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85501</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9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85196</xdr:rowOff>
    </xdr:from>
    <xdr:to>
      <xdr:col>22</xdr:col>
      <xdr:colOff>165100</xdr:colOff>
      <xdr:row>37</xdr:row>
      <xdr:rowOff>15346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3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196973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0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132716</xdr:rowOff>
    </xdr:from>
    <xdr:to>
      <xdr:col>19</xdr:col>
      <xdr:colOff>38100</xdr:colOff>
      <xdr:row>37</xdr:row>
      <xdr:rowOff>62866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244493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140899</xdr:rowOff>
    </xdr:from>
    <xdr:to>
      <xdr:col>15</xdr:col>
      <xdr:colOff>101600</xdr:colOff>
      <xdr:row>37</xdr:row>
      <xdr:rowOff>71049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9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252676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6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194.65
5,248,901
4,615,779
491,779
2,260,432
4,063,724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25219</xdr:rowOff>
    </xdr:from>
    <xdr:to>
      <xdr:col>24</xdr:col>
      <xdr:colOff>63500</xdr:colOff>
      <xdr:row>35</xdr:row>
      <xdr:rowOff>68793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5969"/>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68793</xdr:rowOff>
    </xdr:from>
    <xdr:to>
      <xdr:col>19</xdr:col>
      <xdr:colOff>177800</xdr:colOff>
      <xdr:row>35</xdr:row>
      <xdr:rowOff>83949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9543"/>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83949</xdr:rowOff>
    </xdr:from>
    <xdr:to>
      <xdr:col>15</xdr:col>
      <xdr:colOff>50800</xdr:colOff>
      <xdr:row>35</xdr:row>
      <xdr:rowOff>97430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84699"/>
          <a:ext cx="88900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97430</xdr:rowOff>
    </xdr:from>
    <xdr:to>
      <xdr:col>10</xdr:col>
      <xdr:colOff>114300</xdr:colOff>
      <xdr:row>35</xdr:row>
      <xdr:rowOff>123762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98180"/>
          <a:ext cx="889000" cy="2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145869</xdr:rowOff>
    </xdr:from>
    <xdr:to>
      <xdr:col>24</xdr:col>
      <xdr:colOff>114300</xdr:colOff>
      <xdr:row>35</xdr:row>
      <xdr:rowOff>76019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168746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17993</xdr:rowOff>
    </xdr:from>
    <xdr:to>
      <xdr:col>20</xdr:col>
      <xdr:colOff>38100</xdr:colOff>
      <xdr:row>35</xdr:row>
      <xdr:rowOff>119593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136120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33149</xdr:rowOff>
    </xdr:from>
    <xdr:to>
      <xdr:col>15</xdr:col>
      <xdr:colOff>101600</xdr:colOff>
      <xdr:row>35</xdr:row>
      <xdr:rowOff>134749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151276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46630</xdr:rowOff>
    </xdr:from>
    <xdr:to>
      <xdr:col>10</xdr:col>
      <xdr:colOff>165100</xdr:colOff>
      <xdr:row>35</xdr:row>
      <xdr:rowOff>148230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164757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72962</xdr:rowOff>
    </xdr:from>
    <xdr:to>
      <xdr:col>6</xdr:col>
      <xdr:colOff>38100</xdr:colOff>
      <xdr:row>36</xdr:row>
      <xdr:rowOff>3112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19639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153867</xdr:rowOff>
    </xdr:from>
    <xdr:to>
      <xdr:col>24</xdr:col>
      <xdr:colOff>63500</xdr:colOff>
      <xdr:row>57</xdr:row>
      <xdr:rowOff>29755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5067"/>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29755</xdr:rowOff>
    </xdr:from>
    <xdr:to>
      <xdr:col>19</xdr:col>
      <xdr:colOff>177800</xdr:colOff>
      <xdr:row>57</xdr:row>
      <xdr:rowOff>122252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2405"/>
          <a:ext cx="889000" cy="9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122252</xdr:rowOff>
    </xdr:from>
    <xdr:to>
      <xdr:col>15</xdr:col>
      <xdr:colOff>50800</xdr:colOff>
      <xdr:row>57</xdr:row>
      <xdr:rowOff>125326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4902"/>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122048</xdr:rowOff>
    </xdr:from>
    <xdr:to>
      <xdr:col>10</xdr:col>
      <xdr:colOff>114300</xdr:colOff>
      <xdr:row>57</xdr:row>
      <xdr:rowOff>125326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94698"/>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103067</xdr:rowOff>
    </xdr:from>
    <xdr:to>
      <xdr:col>24</xdr:col>
      <xdr:colOff>114300</xdr:colOff>
      <xdr:row>57</xdr:row>
      <xdr:rowOff>33217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81494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150405</xdr:rowOff>
    </xdr:from>
    <xdr:to>
      <xdr:col>20</xdr:col>
      <xdr:colOff>38100</xdr:colOff>
      <xdr:row>57</xdr:row>
      <xdr:rowOff>80555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71682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71452</xdr:rowOff>
    </xdr:from>
    <xdr:to>
      <xdr:col>15</xdr:col>
      <xdr:colOff>101600</xdr:colOff>
      <xdr:row>58</xdr:row>
      <xdr:rowOff>1602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164179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74526</xdr:rowOff>
    </xdr:from>
    <xdr:to>
      <xdr:col>10</xdr:col>
      <xdr:colOff>165100</xdr:colOff>
      <xdr:row>58</xdr:row>
      <xdr:rowOff>4676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167253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71248</xdr:rowOff>
    </xdr:from>
    <xdr:to>
      <xdr:col>6</xdr:col>
      <xdr:colOff>38100</xdr:colOff>
      <xdr:row>58</xdr:row>
      <xdr:rowOff>1398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163975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68279</xdr:rowOff>
    </xdr:from>
    <xdr:to>
      <xdr:col>24</xdr:col>
      <xdr:colOff>63500</xdr:colOff>
      <xdr:row>76</xdr:row>
      <xdr:rowOff>35916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27029"/>
          <a:ext cx="838200" cy="13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56414</xdr:rowOff>
    </xdr:from>
    <xdr:to>
      <xdr:col>19</xdr:col>
      <xdr:colOff>177800</xdr:colOff>
      <xdr:row>75</xdr:row>
      <xdr:rowOff>68279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15164"/>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56414</xdr:rowOff>
    </xdr:from>
    <xdr:to>
      <xdr:col>15</xdr:col>
      <xdr:colOff>50800</xdr:colOff>
      <xdr:row>76</xdr:row>
      <xdr:rowOff>117819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15164"/>
          <a:ext cx="889000" cy="2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117819</xdr:rowOff>
    </xdr:from>
    <xdr:to>
      <xdr:col>10</xdr:col>
      <xdr:colOff>114300</xdr:colOff>
      <xdr:row>78</xdr:row>
      <xdr:rowOff>25650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48019"/>
          <a:ext cx="889000" cy="2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156566</xdr:rowOff>
    </xdr:from>
    <xdr:to>
      <xdr:col>24</xdr:col>
      <xdr:colOff>114300</xdr:colOff>
      <xdr:row>76</xdr:row>
      <xdr:rowOff>86716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7993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17479</xdr:rowOff>
    </xdr:from>
    <xdr:to>
      <xdr:col>20</xdr:col>
      <xdr:colOff>38100</xdr:colOff>
      <xdr:row>75</xdr:row>
      <xdr:rowOff>119079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135606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5614</xdr:rowOff>
    </xdr:from>
    <xdr:to>
      <xdr:col>15</xdr:col>
      <xdr:colOff>101600</xdr:colOff>
      <xdr:row>75</xdr:row>
      <xdr:rowOff>107214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123741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67019</xdr:rowOff>
    </xdr:from>
    <xdr:to>
      <xdr:col>10</xdr:col>
      <xdr:colOff>165100</xdr:colOff>
      <xdr:row>76</xdr:row>
      <xdr:rowOff>168619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13697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7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146300</xdr:rowOff>
    </xdr:from>
    <xdr:to>
      <xdr:col>6</xdr:col>
      <xdr:colOff>38100</xdr:colOff>
      <xdr:row>78</xdr:row>
      <xdr:rowOff>76450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92977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140982</xdr:rowOff>
    </xdr:from>
    <xdr:to>
      <xdr:col>24</xdr:col>
      <xdr:colOff>63500</xdr:colOff>
      <xdr:row>96</xdr:row>
      <xdr:rowOff>23368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28732"/>
          <a:ext cx="8382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78169</xdr:rowOff>
    </xdr:from>
    <xdr:to>
      <xdr:col>19</xdr:col>
      <xdr:colOff>177800</xdr:colOff>
      <xdr:row>96</xdr:row>
      <xdr:rowOff>23368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65919"/>
          <a:ext cx="889000" cy="1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78169</xdr:rowOff>
    </xdr:from>
    <xdr:to>
      <xdr:col>15</xdr:col>
      <xdr:colOff>50800</xdr:colOff>
      <xdr:row>96</xdr:row>
      <xdr:rowOff>124143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65919"/>
          <a:ext cx="889000" cy="2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124143</xdr:rowOff>
    </xdr:from>
    <xdr:to>
      <xdr:col>10</xdr:col>
      <xdr:colOff>114300</xdr:colOff>
      <xdr:row>96</xdr:row>
      <xdr:rowOff>158674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83343"/>
          <a:ext cx="8890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90182</xdr:rowOff>
    </xdr:from>
    <xdr:to>
      <xdr:col>24</xdr:col>
      <xdr:colOff>114300</xdr:colOff>
      <xdr:row>96</xdr:row>
      <xdr:rowOff>20332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68609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144018</xdr:rowOff>
    </xdr:from>
    <xdr:to>
      <xdr:col>20</xdr:col>
      <xdr:colOff>38100</xdr:colOff>
      <xdr:row>96</xdr:row>
      <xdr:rowOff>74168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65295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27369</xdr:rowOff>
    </xdr:from>
    <xdr:to>
      <xdr:col>15</xdr:col>
      <xdr:colOff>101600</xdr:colOff>
      <xdr:row>95</xdr:row>
      <xdr:rowOff>128969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120096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73343</xdr:rowOff>
    </xdr:from>
    <xdr:to>
      <xdr:col>10</xdr:col>
      <xdr:colOff>165100</xdr:colOff>
      <xdr:row>97</xdr:row>
      <xdr:rowOff>3493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166070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107874</xdr:rowOff>
    </xdr:from>
    <xdr:to>
      <xdr:col>6</xdr:col>
      <xdr:colOff>38100</xdr:colOff>
      <xdr:row>97</xdr:row>
      <xdr:rowOff>38024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29151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151324</xdr:rowOff>
    </xdr:from>
    <xdr:to>
      <xdr:col>55</xdr:col>
      <xdr:colOff>0</xdr:colOff>
      <xdr:row>36</xdr:row>
      <xdr:rowOff>62353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2074"/>
          <a:ext cx="8382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120052</xdr:rowOff>
    </xdr:from>
    <xdr:to>
      <xdr:col>50</xdr:col>
      <xdr:colOff>114300</xdr:colOff>
      <xdr:row>35</xdr:row>
      <xdr:rowOff>151324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2080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87560</xdr:rowOff>
    </xdr:from>
    <xdr:to>
      <xdr:col>45</xdr:col>
      <xdr:colOff>177800</xdr:colOff>
      <xdr:row>35</xdr:row>
      <xdr:rowOff>120052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916860"/>
          <a:ext cx="889000" cy="2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87560</xdr:rowOff>
    </xdr:from>
    <xdr:to>
      <xdr:col>41</xdr:col>
      <xdr:colOff>50800</xdr:colOff>
      <xdr:row>37</xdr:row>
      <xdr:rowOff>45353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16860"/>
          <a:ext cx="889000" cy="4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11553</xdr:rowOff>
    </xdr:from>
    <xdr:to>
      <xdr:col>55</xdr:col>
      <xdr:colOff>50800</xdr:colOff>
      <xdr:row>36</xdr:row>
      <xdr:rowOff>113153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34430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100524</xdr:rowOff>
    </xdr:from>
    <xdr:to>
      <xdr:col>50</xdr:col>
      <xdr:colOff>165100</xdr:colOff>
      <xdr:row>36</xdr:row>
      <xdr:rowOff>30674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47201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7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69252</xdr:rowOff>
    </xdr:from>
    <xdr:to>
      <xdr:col>46</xdr:col>
      <xdr:colOff>38100</xdr:colOff>
      <xdr:row>35</xdr:row>
      <xdr:rowOff>170852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36760</xdr:rowOff>
    </xdr:from>
    <xdr:to>
      <xdr:col>41</xdr:col>
      <xdr:colOff>101600</xdr:colOff>
      <xdr:row>34</xdr:row>
      <xdr:rowOff>138360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154887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4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166003</xdr:rowOff>
    </xdr:from>
    <xdr:to>
      <xdr:col>36</xdr:col>
      <xdr:colOff>165100</xdr:colOff>
      <xdr:row>37</xdr:row>
      <xdr:rowOff>96153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112680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62137</xdr:rowOff>
    </xdr:from>
    <xdr:to>
      <xdr:col>55</xdr:col>
      <xdr:colOff>0</xdr:colOff>
      <xdr:row>55</xdr:row>
      <xdr:rowOff>143945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91887"/>
          <a:ext cx="838200" cy="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143945</xdr:rowOff>
    </xdr:from>
    <xdr:to>
      <xdr:col>50</xdr:col>
      <xdr:colOff>114300</xdr:colOff>
      <xdr:row>58</xdr:row>
      <xdr:rowOff>46545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73695"/>
          <a:ext cx="889000" cy="4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80911</xdr:rowOff>
    </xdr:from>
    <xdr:to>
      <xdr:col>45</xdr:col>
      <xdr:colOff>177800</xdr:colOff>
      <xdr:row>58</xdr:row>
      <xdr:rowOff>46545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3561"/>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80911</xdr:rowOff>
    </xdr:from>
    <xdr:to>
      <xdr:col>41</xdr:col>
      <xdr:colOff>50800</xdr:colOff>
      <xdr:row>57</xdr:row>
      <xdr:rowOff>140599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3561"/>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11337</xdr:rowOff>
    </xdr:from>
    <xdr:to>
      <xdr:col>55</xdr:col>
      <xdr:colOff>50800</xdr:colOff>
      <xdr:row>55</xdr:row>
      <xdr:rowOff>112937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34214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93145</xdr:rowOff>
    </xdr:from>
    <xdr:to>
      <xdr:col>50</xdr:col>
      <xdr:colOff>165100</xdr:colOff>
      <xdr:row>56</xdr:row>
      <xdr:rowOff>23295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39822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9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167195</xdr:rowOff>
    </xdr:from>
    <xdr:to>
      <xdr:col>46</xdr:col>
      <xdr:colOff>38100</xdr:colOff>
      <xdr:row>58</xdr:row>
      <xdr:rowOff>97345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88472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30111</xdr:rowOff>
    </xdr:from>
    <xdr:to>
      <xdr:col>41</xdr:col>
      <xdr:colOff>101600</xdr:colOff>
      <xdr:row>57</xdr:row>
      <xdr:rowOff>131711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148238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89799</xdr:rowOff>
    </xdr:from>
    <xdr:to>
      <xdr:col>36</xdr:col>
      <xdr:colOff>165100</xdr:colOff>
      <xdr:row>58</xdr:row>
      <xdr:rowOff>19949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36476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69611</xdr:rowOff>
    </xdr:from>
    <xdr:to>
      <xdr:col>55</xdr:col>
      <xdr:colOff>0</xdr:colOff>
      <xdr:row>74</xdr:row>
      <xdr:rowOff>155746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756911"/>
          <a:ext cx="838200" cy="8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69611</xdr:rowOff>
    </xdr:from>
    <xdr:to>
      <xdr:col>50</xdr:col>
      <xdr:colOff>114300</xdr:colOff>
      <xdr:row>78</xdr:row>
      <xdr:rowOff>73735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756911"/>
          <a:ext cx="889000" cy="6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19621</xdr:rowOff>
    </xdr:from>
    <xdr:to>
      <xdr:col>45</xdr:col>
      <xdr:colOff>177800</xdr:colOff>
      <xdr:row>78</xdr:row>
      <xdr:rowOff>73735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92721"/>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19621</xdr:rowOff>
    </xdr:from>
    <xdr:to>
      <xdr:col>41</xdr:col>
      <xdr:colOff>50800</xdr:colOff>
      <xdr:row>78</xdr:row>
      <xdr:rowOff>142070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92721"/>
          <a:ext cx="889000" cy="1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104946</xdr:rowOff>
    </xdr:from>
    <xdr:to>
      <xdr:col>55</xdr:col>
      <xdr:colOff>50800</xdr:colOff>
      <xdr:row>75</xdr:row>
      <xdr:rowOff>35096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127823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4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18811</xdr:rowOff>
    </xdr:from>
    <xdr:to>
      <xdr:col>50</xdr:col>
      <xdr:colOff>165100</xdr:colOff>
      <xdr:row>74</xdr:row>
      <xdr:rowOff>120411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136938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4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22935</xdr:rowOff>
    </xdr:from>
    <xdr:to>
      <xdr:col>46</xdr:col>
      <xdr:colOff>38100</xdr:colOff>
      <xdr:row>78</xdr:row>
      <xdr:rowOff>124535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140271</xdr:rowOff>
    </xdr:from>
    <xdr:to>
      <xdr:col>41</xdr:col>
      <xdr:colOff>101600</xdr:colOff>
      <xdr:row>78</xdr:row>
      <xdr:rowOff>70421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86948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1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91270</xdr:rowOff>
    </xdr:from>
    <xdr:to>
      <xdr:col>36</xdr:col>
      <xdr:colOff>165100</xdr:colOff>
      <xdr:row>79</xdr:row>
      <xdr:rowOff>21420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71053</xdr:rowOff>
    </xdr:from>
    <xdr:to>
      <xdr:col>55</xdr:col>
      <xdr:colOff>0</xdr:colOff>
      <xdr:row>98</xdr:row>
      <xdr:rowOff>41300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01703"/>
          <a:ext cx="838200" cy="1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41300</xdr:rowOff>
    </xdr:from>
    <xdr:to>
      <xdr:col>50</xdr:col>
      <xdr:colOff>114300</xdr:colOff>
      <xdr:row>98</xdr:row>
      <xdr:rowOff>76110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43400"/>
          <a:ext cx="889000" cy="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128029</xdr:rowOff>
    </xdr:from>
    <xdr:to>
      <xdr:col>45</xdr:col>
      <xdr:colOff>177800</xdr:colOff>
      <xdr:row>98</xdr:row>
      <xdr:rowOff>76110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58679"/>
          <a:ext cx="889000" cy="1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99594</xdr:rowOff>
    </xdr:from>
    <xdr:to>
      <xdr:col>41</xdr:col>
      <xdr:colOff>50800</xdr:colOff>
      <xdr:row>97</xdr:row>
      <xdr:rowOff>128029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30244"/>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20253</xdr:rowOff>
    </xdr:from>
    <xdr:to>
      <xdr:col>55</xdr:col>
      <xdr:colOff>50800</xdr:colOff>
      <xdr:row>97</xdr:row>
      <xdr:rowOff>121853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43130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161950</xdr:rowOff>
    </xdr:from>
    <xdr:to>
      <xdr:col>50</xdr:col>
      <xdr:colOff>165100</xdr:colOff>
      <xdr:row>98</xdr:row>
      <xdr:rowOff>92100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108627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25310</xdr:rowOff>
    </xdr:from>
    <xdr:to>
      <xdr:col>46</xdr:col>
      <xdr:colOff>38100</xdr:colOff>
      <xdr:row>98</xdr:row>
      <xdr:rowOff>126910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118037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9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77229</xdr:rowOff>
    </xdr:from>
    <xdr:to>
      <xdr:col>41</xdr:col>
      <xdr:colOff>101600</xdr:colOff>
      <xdr:row>98</xdr:row>
      <xdr:rowOff>7379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23906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8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48794</xdr:rowOff>
    </xdr:from>
    <xdr:to>
      <xdr:col>36</xdr:col>
      <xdr:colOff>165100</xdr:colOff>
      <xdr:row>97</xdr:row>
      <xdr:rowOff>150394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166921</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4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82631</xdr:rowOff>
    </xdr:from>
    <xdr:to>
      <xdr:col>85</xdr:col>
      <xdr:colOff>127000</xdr:colOff>
      <xdr:row>39</xdr:row>
      <xdr:rowOff>87491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69181"/>
          <a:ext cx="8382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87491</xdr:rowOff>
    </xdr:from>
    <xdr:to>
      <xdr:col>81</xdr:col>
      <xdr:colOff>50800</xdr:colOff>
      <xdr:row>39</xdr:row>
      <xdr:rowOff>96458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74041"/>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96458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83008"/>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91322</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7787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31831</xdr:rowOff>
    </xdr:from>
    <xdr:to>
      <xdr:col>85</xdr:col>
      <xdr:colOff>177800</xdr:colOff>
      <xdr:row>39</xdr:row>
      <xdr:rowOff>133431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118208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36691</xdr:rowOff>
    </xdr:from>
    <xdr:to>
      <xdr:col>81</xdr:col>
      <xdr:colOff>101600</xdr:colOff>
      <xdr:row>39</xdr:row>
      <xdr:rowOff>138291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129418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45658</xdr:rowOff>
    </xdr:from>
    <xdr:to>
      <xdr:col>76</xdr:col>
      <xdr:colOff>165100</xdr:colOff>
      <xdr:row>39</xdr:row>
      <xdr:rowOff>147258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138385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8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40522</xdr:rowOff>
    </xdr:from>
    <xdr:to>
      <xdr:col>67</xdr:col>
      <xdr:colOff>101600</xdr:colOff>
      <xdr:row>39</xdr:row>
      <xdr:rowOff>142122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133249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8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1132</xdr:rowOff>
    </xdr:from>
    <xdr:to>
      <xdr:col>85</xdr:col>
      <xdr:colOff>127000</xdr:colOff>
      <xdr:row>76</xdr:row>
      <xdr:rowOff>14553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31332"/>
          <a:ext cx="8382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14553</xdr:rowOff>
    </xdr:from>
    <xdr:to>
      <xdr:col>81</xdr:col>
      <xdr:colOff>50800</xdr:colOff>
      <xdr:row>76</xdr:row>
      <xdr:rowOff>69762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44753"/>
          <a:ext cx="889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69762</xdr:rowOff>
    </xdr:from>
    <xdr:to>
      <xdr:col>76</xdr:col>
      <xdr:colOff>114300</xdr:colOff>
      <xdr:row>76</xdr:row>
      <xdr:rowOff>104719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99962"/>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104719</xdr:rowOff>
    </xdr:from>
    <xdr:to>
      <xdr:col>71</xdr:col>
      <xdr:colOff>177800</xdr:colOff>
      <xdr:row>76</xdr:row>
      <xdr:rowOff>125760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34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121782</xdr:rowOff>
    </xdr:from>
    <xdr:to>
      <xdr:col>85</xdr:col>
      <xdr:colOff>177800</xdr:colOff>
      <xdr:row>76</xdr:row>
      <xdr:rowOff>51932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144659</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135203</xdr:rowOff>
    </xdr:from>
    <xdr:to>
      <xdr:col>81</xdr:col>
      <xdr:colOff>101600</xdr:colOff>
      <xdr:row>76</xdr:row>
      <xdr:rowOff>65353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81880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18962</xdr:rowOff>
    </xdr:from>
    <xdr:to>
      <xdr:col>76</xdr:col>
      <xdr:colOff>165100</xdr:colOff>
      <xdr:row>76</xdr:row>
      <xdr:rowOff>120562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137089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2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53919</xdr:rowOff>
    </xdr:from>
    <xdr:to>
      <xdr:col>72</xdr:col>
      <xdr:colOff>38100</xdr:colOff>
      <xdr:row>76</xdr:row>
      <xdr:rowOff>155519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597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5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74960</xdr:rowOff>
    </xdr:from>
    <xdr:to>
      <xdr:col>67</xdr:col>
      <xdr:colOff>101600</xdr:colOff>
      <xdr:row>77</xdr:row>
      <xdr:rowOff>5110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21637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8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111018</xdr:rowOff>
    </xdr:from>
    <xdr:to>
      <xdr:col>85</xdr:col>
      <xdr:colOff>127000</xdr:colOff>
      <xdr:row>98</xdr:row>
      <xdr:rowOff>1836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70218"/>
          <a:ext cx="838200" cy="2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1836</xdr:rowOff>
    </xdr:from>
    <xdr:to>
      <xdr:col>81</xdr:col>
      <xdr:colOff>50800</xdr:colOff>
      <xdr:row>98</xdr:row>
      <xdr:rowOff>2814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03936"/>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2814</xdr:rowOff>
    </xdr:from>
    <xdr:to>
      <xdr:col>76</xdr:col>
      <xdr:colOff>114300</xdr:colOff>
      <xdr:row>98</xdr:row>
      <xdr:rowOff>10302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4914"/>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10302</xdr:rowOff>
    </xdr:from>
    <xdr:to>
      <xdr:col>71</xdr:col>
      <xdr:colOff>177800</xdr:colOff>
      <xdr:row>98</xdr:row>
      <xdr:rowOff>100746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2402"/>
          <a:ext cx="889000" cy="9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60218</xdr:rowOff>
    </xdr:from>
    <xdr:to>
      <xdr:col>85</xdr:col>
      <xdr:colOff>177800</xdr:colOff>
      <xdr:row>96</xdr:row>
      <xdr:rowOff>161818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83095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122486</xdr:rowOff>
    </xdr:from>
    <xdr:to>
      <xdr:col>81</xdr:col>
      <xdr:colOff>101600</xdr:colOff>
      <xdr:row>98</xdr:row>
      <xdr:rowOff>52636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43763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123464</xdr:rowOff>
    </xdr:from>
    <xdr:to>
      <xdr:col>76</xdr:col>
      <xdr:colOff>165100</xdr:colOff>
      <xdr:row>98</xdr:row>
      <xdr:rowOff>53614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44741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130952</xdr:rowOff>
    </xdr:from>
    <xdr:to>
      <xdr:col>72</xdr:col>
      <xdr:colOff>38100</xdr:colOff>
      <xdr:row>98</xdr:row>
      <xdr:rowOff>61102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52229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49946</xdr:rowOff>
    </xdr:from>
    <xdr:to>
      <xdr:col>67</xdr:col>
      <xdr:colOff>101600</xdr:colOff>
      <xdr:row>98</xdr:row>
      <xdr:rowOff>151546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142673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120041</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35141"/>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120041</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35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69241</xdr:rowOff>
    </xdr:from>
    <xdr:to>
      <xdr:col>112</xdr:col>
      <xdr:colOff>38100</xdr:colOff>
      <xdr:row>38</xdr:row>
      <xdr:rowOff>170841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118760</xdr:rowOff>
    </xdr:from>
    <xdr:to>
      <xdr:col>116</xdr:col>
      <xdr:colOff>63500</xdr:colOff>
      <xdr:row>58</xdr:row>
      <xdr:rowOff>119560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286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113480</xdr:rowOff>
    </xdr:from>
    <xdr:to>
      <xdr:col>111</xdr:col>
      <xdr:colOff>177800</xdr:colOff>
      <xdr:row>58</xdr:row>
      <xdr:rowOff>119560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5758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113480</xdr:rowOff>
    </xdr:from>
    <xdr:to>
      <xdr:col>107</xdr:col>
      <xdr:colOff>50800</xdr:colOff>
      <xdr:row>58</xdr:row>
      <xdr:rowOff>114119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57580"/>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88150</xdr:rowOff>
    </xdr:from>
    <xdr:to>
      <xdr:col>102</xdr:col>
      <xdr:colOff>114300</xdr:colOff>
      <xdr:row>58</xdr:row>
      <xdr:rowOff>114119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3225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67960</xdr:rowOff>
    </xdr:from>
    <xdr:to>
      <xdr:col>116</xdr:col>
      <xdr:colOff>114300</xdr:colOff>
      <xdr:row>58</xdr:row>
      <xdr:rowOff>169560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154337</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68760</xdr:rowOff>
    </xdr:from>
    <xdr:to>
      <xdr:col>112</xdr:col>
      <xdr:colOff>38100</xdr:colOff>
      <xdr:row>58</xdr:row>
      <xdr:rowOff>170360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161487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0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62680</xdr:rowOff>
    </xdr:from>
    <xdr:to>
      <xdr:col>107</xdr:col>
      <xdr:colOff>101600</xdr:colOff>
      <xdr:row>58</xdr:row>
      <xdr:rowOff>164280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155407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63319</xdr:rowOff>
    </xdr:from>
    <xdr:to>
      <xdr:col>102</xdr:col>
      <xdr:colOff>165100</xdr:colOff>
      <xdr:row>58</xdr:row>
      <xdr:rowOff>164919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37350</xdr:rowOff>
    </xdr:from>
    <xdr:to>
      <xdr:col>98</xdr:col>
      <xdr:colOff>38100</xdr:colOff>
      <xdr:row>58</xdr:row>
      <xdr:rowOff>138950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130077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3856</xdr:rowOff>
    </xdr:from>
    <xdr:to>
      <xdr:col>116</xdr:col>
      <xdr:colOff>63500</xdr:colOff>
      <xdr:row>74</xdr:row>
      <xdr:rowOff>37859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691156"/>
          <a:ext cx="8382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3856</xdr:rowOff>
    </xdr:from>
    <xdr:to>
      <xdr:col>111</xdr:col>
      <xdr:colOff>177800</xdr:colOff>
      <xdr:row>74</xdr:row>
      <xdr:rowOff>115295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91156"/>
          <a:ext cx="889000" cy="1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115295</xdr:rowOff>
    </xdr:from>
    <xdr:to>
      <xdr:col>107</xdr:col>
      <xdr:colOff>50800</xdr:colOff>
      <xdr:row>75</xdr:row>
      <xdr:rowOff>27329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02595"/>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27329</xdr:rowOff>
    </xdr:from>
    <xdr:to>
      <xdr:col>102</xdr:col>
      <xdr:colOff>114300</xdr:colOff>
      <xdr:row>75</xdr:row>
      <xdr:rowOff>54478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8607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158509</xdr:rowOff>
    </xdr:from>
    <xdr:to>
      <xdr:col>116</xdr:col>
      <xdr:colOff>114300</xdr:colOff>
      <xdr:row>74</xdr:row>
      <xdr:rowOff>88659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9936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124506</xdr:rowOff>
    </xdr:from>
    <xdr:to>
      <xdr:col>112</xdr:col>
      <xdr:colOff>38100</xdr:colOff>
      <xdr:row>74</xdr:row>
      <xdr:rowOff>54656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71183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4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64495</xdr:rowOff>
    </xdr:from>
    <xdr:to>
      <xdr:col>107</xdr:col>
      <xdr:colOff>101600</xdr:colOff>
      <xdr:row>74</xdr:row>
      <xdr:rowOff>166095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11172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147979</xdr:rowOff>
    </xdr:from>
    <xdr:to>
      <xdr:col>102</xdr:col>
      <xdr:colOff>165100</xdr:colOff>
      <xdr:row>75</xdr:row>
      <xdr:rowOff>78129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94656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3678</xdr:rowOff>
    </xdr:from>
    <xdr:to>
      <xdr:col>98</xdr:col>
      <xdr:colOff>38100</xdr:colOff>
      <xdr:row>75</xdr:row>
      <xdr:rowOff>105278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121805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人件費の増は、人事院勧告によるものである。物件費の増は、林道橋梁維持費の業務委託料の増、ダム対策費の業務委託料の増、庁舎・複合施設建設事業費の業務委託料の増によるものである。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除雪経費の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減、河川維持費の減によるものである。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の増は、低所得世帯等物価高騰緊急支援給付金、電力・ガス・食料品等価格高騰緊急支援給付金を交付したためである。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、前年度に訴訟和解金の支払いを行ったためである。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の増は、道のオアシス・フォーシーズンテラス整備事業費の増、庁舎・複合施設建設事業費の増、経営構造対策事業費の増によるものである。積立金の増は、減災基金、庁舎建設基金の積立によるものである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投資及び出資金の減は、前年度に福井県並行在来線準備株式会社への出資を行ったためである。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の減は、下水道事業特別会計への繰出しの減によるものである。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194.65
5,248,901
4,615,779
491,779
2,260,432
4,063,724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12055</xdr:rowOff>
    </xdr:from>
    <xdr:to>
      <xdr:col>24</xdr:col>
      <xdr:colOff>63500</xdr:colOff>
      <xdr:row>36</xdr:row>
      <xdr:rowOff>38745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184255"/>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38487</xdr:rowOff>
    </xdr:from>
    <xdr:to>
      <xdr:col>19</xdr:col>
      <xdr:colOff>177800</xdr:colOff>
      <xdr:row>36</xdr:row>
      <xdr:rowOff>38745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210687"/>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38487</xdr:rowOff>
    </xdr:from>
    <xdr:to>
      <xdr:col>15</xdr:col>
      <xdr:colOff>50800</xdr:colOff>
      <xdr:row>36</xdr:row>
      <xdr:rowOff>47031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10687"/>
          <a:ext cx="8890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44488</xdr:rowOff>
    </xdr:from>
    <xdr:to>
      <xdr:col>10</xdr:col>
      <xdr:colOff>114300</xdr:colOff>
      <xdr:row>36</xdr:row>
      <xdr:rowOff>47031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16688"/>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132705</xdr:rowOff>
    </xdr:from>
    <xdr:to>
      <xdr:col>24</xdr:col>
      <xdr:colOff>114300</xdr:colOff>
      <xdr:row>36</xdr:row>
      <xdr:rowOff>62855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155582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159395</xdr:rowOff>
    </xdr:from>
    <xdr:to>
      <xdr:col>20</xdr:col>
      <xdr:colOff>38100</xdr:colOff>
      <xdr:row>36</xdr:row>
      <xdr:rowOff>89545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106072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159137</xdr:rowOff>
    </xdr:from>
    <xdr:to>
      <xdr:col>15</xdr:col>
      <xdr:colOff>101600</xdr:colOff>
      <xdr:row>36</xdr:row>
      <xdr:rowOff>89287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105814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167681</xdr:rowOff>
    </xdr:from>
    <xdr:to>
      <xdr:col>10</xdr:col>
      <xdr:colOff>165100</xdr:colOff>
      <xdr:row>36</xdr:row>
      <xdr:rowOff>97831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114358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165138</xdr:rowOff>
    </xdr:from>
    <xdr:to>
      <xdr:col>6</xdr:col>
      <xdr:colOff>38100</xdr:colOff>
      <xdr:row>36</xdr:row>
      <xdr:rowOff>95288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111815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73975</xdr:rowOff>
    </xdr:from>
    <xdr:to>
      <xdr:col>24</xdr:col>
      <xdr:colOff>63500</xdr:colOff>
      <xdr:row>57</xdr:row>
      <xdr:rowOff>29776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75175"/>
          <a:ext cx="838200" cy="1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29776</xdr:rowOff>
    </xdr:from>
    <xdr:to>
      <xdr:col>19</xdr:col>
      <xdr:colOff>177800</xdr:colOff>
      <xdr:row>57</xdr:row>
      <xdr:rowOff>41959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02426"/>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127437</xdr:rowOff>
    </xdr:from>
    <xdr:to>
      <xdr:col>15</xdr:col>
      <xdr:colOff>50800</xdr:colOff>
      <xdr:row>57</xdr:row>
      <xdr:rowOff>41959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57187"/>
          <a:ext cx="889000" cy="25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127437</xdr:rowOff>
    </xdr:from>
    <xdr:to>
      <xdr:col>10</xdr:col>
      <xdr:colOff>114300</xdr:colOff>
      <xdr:row>57</xdr:row>
      <xdr:rowOff>121541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57187"/>
          <a:ext cx="889000" cy="3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23175</xdr:rowOff>
    </xdr:from>
    <xdr:to>
      <xdr:col>24</xdr:col>
      <xdr:colOff>114300</xdr:colOff>
      <xdr:row>56</xdr:row>
      <xdr:rowOff>124775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46052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150426</xdr:rowOff>
    </xdr:from>
    <xdr:to>
      <xdr:col>20</xdr:col>
      <xdr:colOff>38100</xdr:colOff>
      <xdr:row>57</xdr:row>
      <xdr:rowOff>80576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71703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4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162609</xdr:rowOff>
    </xdr:from>
    <xdr:to>
      <xdr:col>15</xdr:col>
      <xdr:colOff>101600</xdr:colOff>
      <xdr:row>57</xdr:row>
      <xdr:rowOff>92759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83886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76637</xdr:rowOff>
    </xdr:from>
    <xdr:to>
      <xdr:col>10</xdr:col>
      <xdr:colOff>165100</xdr:colOff>
      <xdr:row>56</xdr:row>
      <xdr:rowOff>6787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23314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8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70741</xdr:rowOff>
    </xdr:from>
    <xdr:to>
      <xdr:col>6</xdr:col>
      <xdr:colOff>38100</xdr:colOff>
      <xdr:row>58</xdr:row>
      <xdr:rowOff>891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163468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9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127936</xdr:rowOff>
    </xdr:from>
    <xdr:to>
      <xdr:col>24</xdr:col>
      <xdr:colOff>63500</xdr:colOff>
      <xdr:row>76</xdr:row>
      <xdr:rowOff>58209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6686"/>
          <a:ext cx="838200" cy="10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9485</xdr:rowOff>
    </xdr:from>
    <xdr:to>
      <xdr:col>19</xdr:col>
      <xdr:colOff>177800</xdr:colOff>
      <xdr:row>76</xdr:row>
      <xdr:rowOff>58209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39685"/>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9485</xdr:rowOff>
    </xdr:from>
    <xdr:to>
      <xdr:col>15</xdr:col>
      <xdr:colOff>50800</xdr:colOff>
      <xdr:row>76</xdr:row>
      <xdr:rowOff>110389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39685"/>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110389</xdr:rowOff>
    </xdr:from>
    <xdr:to>
      <xdr:col>10</xdr:col>
      <xdr:colOff>114300</xdr:colOff>
      <xdr:row>77</xdr:row>
      <xdr:rowOff>38444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0589"/>
          <a:ext cx="8890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77136</xdr:rowOff>
    </xdr:from>
    <xdr:to>
      <xdr:col>24</xdr:col>
      <xdr:colOff>114300</xdr:colOff>
      <xdr:row>76</xdr:row>
      <xdr:rowOff>7286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55563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7409</xdr:rowOff>
    </xdr:from>
    <xdr:to>
      <xdr:col>20</xdr:col>
      <xdr:colOff>38100</xdr:colOff>
      <xdr:row>76</xdr:row>
      <xdr:rowOff>109009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100136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130135</xdr:rowOff>
    </xdr:from>
    <xdr:to>
      <xdr:col>15</xdr:col>
      <xdr:colOff>101600</xdr:colOff>
      <xdr:row>76</xdr:row>
      <xdr:rowOff>60285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51412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59589</xdr:rowOff>
    </xdr:from>
    <xdr:to>
      <xdr:col>10</xdr:col>
      <xdr:colOff>165100</xdr:colOff>
      <xdr:row>76</xdr:row>
      <xdr:rowOff>161189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152316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159094</xdr:rowOff>
    </xdr:from>
    <xdr:to>
      <xdr:col>6</xdr:col>
      <xdr:colOff>38100</xdr:colOff>
      <xdr:row>77</xdr:row>
      <xdr:rowOff>89244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138584</xdr:rowOff>
    </xdr:from>
    <xdr:to>
      <xdr:col>24</xdr:col>
      <xdr:colOff>63500</xdr:colOff>
      <xdr:row>98</xdr:row>
      <xdr:rowOff>7680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9234"/>
          <a:ext cx="8382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7680</xdr:rowOff>
    </xdr:from>
    <xdr:to>
      <xdr:col>19</xdr:col>
      <xdr:colOff>177800</xdr:colOff>
      <xdr:row>98</xdr:row>
      <xdr:rowOff>15753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9780"/>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15753</xdr:rowOff>
    </xdr:from>
    <xdr:to>
      <xdr:col>15</xdr:col>
      <xdr:colOff>50800</xdr:colOff>
      <xdr:row>98</xdr:row>
      <xdr:rowOff>74964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17853"/>
          <a:ext cx="889000" cy="5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74964</xdr:rowOff>
    </xdr:from>
    <xdr:to>
      <xdr:col>10</xdr:col>
      <xdr:colOff>114300</xdr:colOff>
      <xdr:row>98</xdr:row>
      <xdr:rowOff>98904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77064"/>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87784</xdr:rowOff>
    </xdr:from>
    <xdr:to>
      <xdr:col>24</xdr:col>
      <xdr:colOff>114300</xdr:colOff>
      <xdr:row>98</xdr:row>
      <xdr:rowOff>17934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66211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128330</xdr:rowOff>
    </xdr:from>
    <xdr:to>
      <xdr:col>20</xdr:col>
      <xdr:colOff>38100</xdr:colOff>
      <xdr:row>98</xdr:row>
      <xdr:rowOff>58480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49607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136403</xdr:rowOff>
    </xdr:from>
    <xdr:to>
      <xdr:col>15</xdr:col>
      <xdr:colOff>101600</xdr:colOff>
      <xdr:row>98</xdr:row>
      <xdr:rowOff>66553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57680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24164</xdr:rowOff>
    </xdr:from>
    <xdr:to>
      <xdr:col>10</xdr:col>
      <xdr:colOff>165100</xdr:colOff>
      <xdr:row>98</xdr:row>
      <xdr:rowOff>125764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116891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48104</xdr:rowOff>
    </xdr:from>
    <xdr:to>
      <xdr:col>6</xdr:col>
      <xdr:colOff>38100</xdr:colOff>
      <xdr:row>98</xdr:row>
      <xdr:rowOff>149704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140831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99568</xdr:rowOff>
    </xdr:from>
    <xdr:to>
      <xdr:col>55</xdr:col>
      <xdr:colOff>0</xdr:colOff>
      <xdr:row>38</xdr:row>
      <xdr:rowOff>104013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4668"/>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70231</xdr:rowOff>
    </xdr:from>
    <xdr:to>
      <xdr:col>50</xdr:col>
      <xdr:colOff>114300</xdr:colOff>
      <xdr:row>38</xdr:row>
      <xdr:rowOff>104013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8533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70231</xdr:rowOff>
    </xdr:from>
    <xdr:to>
      <xdr:col>45</xdr:col>
      <xdr:colOff>177800</xdr:colOff>
      <xdr:row>38</xdr:row>
      <xdr:rowOff>73787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8533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100965</xdr:rowOff>
    </xdr:from>
    <xdr:to>
      <xdr:col>41</xdr:col>
      <xdr:colOff>50800</xdr:colOff>
      <xdr:row>38</xdr:row>
      <xdr:rowOff>73787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44615"/>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48768</xdr:rowOff>
    </xdr:from>
    <xdr:to>
      <xdr:col>55</xdr:col>
      <xdr:colOff>50800</xdr:colOff>
      <xdr:row>38</xdr:row>
      <xdr:rowOff>150368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8145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53213</xdr:rowOff>
    </xdr:from>
    <xdr:to>
      <xdr:col>50</xdr:col>
      <xdr:colOff>165100</xdr:colOff>
      <xdr:row>38</xdr:row>
      <xdr:rowOff>154813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145940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19431</xdr:rowOff>
    </xdr:from>
    <xdr:to>
      <xdr:col>46</xdr:col>
      <xdr:colOff>38100</xdr:colOff>
      <xdr:row>38</xdr:row>
      <xdr:rowOff>121031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137558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3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22987</xdr:rowOff>
    </xdr:from>
    <xdr:to>
      <xdr:col>41</xdr:col>
      <xdr:colOff>101600</xdr:colOff>
      <xdr:row>38</xdr:row>
      <xdr:rowOff>124587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115714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6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50165</xdr:rowOff>
    </xdr:from>
    <xdr:to>
      <xdr:col>36</xdr:col>
      <xdr:colOff>165100</xdr:colOff>
      <xdr:row>37</xdr:row>
      <xdr:rowOff>151765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168292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134607</xdr:rowOff>
    </xdr:from>
    <xdr:to>
      <xdr:col>55</xdr:col>
      <xdr:colOff>0</xdr:colOff>
      <xdr:row>57</xdr:row>
      <xdr:rowOff>6710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35807"/>
          <a:ext cx="838200" cy="4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6710</xdr:rowOff>
    </xdr:from>
    <xdr:to>
      <xdr:col>50</xdr:col>
      <xdr:colOff>114300</xdr:colOff>
      <xdr:row>57</xdr:row>
      <xdr:rowOff>72013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79360"/>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64894</xdr:rowOff>
    </xdr:from>
    <xdr:to>
      <xdr:col>45</xdr:col>
      <xdr:colOff>177800</xdr:colOff>
      <xdr:row>57</xdr:row>
      <xdr:rowOff>72013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3754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64894</xdr:rowOff>
    </xdr:from>
    <xdr:to>
      <xdr:col>41</xdr:col>
      <xdr:colOff>50800</xdr:colOff>
      <xdr:row>58</xdr:row>
      <xdr:rowOff>1172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37544"/>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117553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83807</xdr:rowOff>
    </xdr:from>
    <xdr:to>
      <xdr:col>55</xdr:col>
      <xdr:colOff>50800</xdr:colOff>
      <xdr:row>57</xdr:row>
      <xdr:rowOff>13957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106684</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3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127360</xdr:rowOff>
    </xdr:from>
    <xdr:to>
      <xdr:col>50</xdr:col>
      <xdr:colOff>165100</xdr:colOff>
      <xdr:row>57</xdr:row>
      <xdr:rowOff>57510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74037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50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21213</xdr:rowOff>
    </xdr:from>
    <xdr:to>
      <xdr:col>46</xdr:col>
      <xdr:colOff>38100</xdr:colOff>
      <xdr:row>57</xdr:row>
      <xdr:rowOff>122813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139340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56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14094</xdr:rowOff>
    </xdr:from>
    <xdr:to>
      <xdr:col>41</xdr:col>
      <xdr:colOff>101600</xdr:colOff>
      <xdr:row>57</xdr:row>
      <xdr:rowOff>115694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132221</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5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121822</xdr:rowOff>
    </xdr:from>
    <xdr:to>
      <xdr:col>36</xdr:col>
      <xdr:colOff>165100</xdr:colOff>
      <xdr:row>58</xdr:row>
      <xdr:rowOff>51972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68499</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6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33804</xdr:rowOff>
    </xdr:from>
    <xdr:to>
      <xdr:col>55</xdr:col>
      <xdr:colOff>0</xdr:colOff>
      <xdr:row>76</xdr:row>
      <xdr:rowOff>62931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64004"/>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62931</xdr:rowOff>
    </xdr:from>
    <xdr:to>
      <xdr:col>50</xdr:col>
      <xdr:colOff>114300</xdr:colOff>
      <xdr:row>78</xdr:row>
      <xdr:rowOff>111973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93131"/>
          <a:ext cx="889000" cy="39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111973</xdr:rowOff>
    </xdr:from>
    <xdr:to>
      <xdr:col>45</xdr:col>
      <xdr:colOff>177800</xdr:colOff>
      <xdr:row>78</xdr:row>
      <xdr:rowOff>127208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8507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155442</xdr:rowOff>
    </xdr:from>
    <xdr:to>
      <xdr:col>41</xdr:col>
      <xdr:colOff>50800</xdr:colOff>
      <xdr:row>78</xdr:row>
      <xdr:rowOff>127208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7092"/>
          <a:ext cx="889000" cy="1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154454</xdr:rowOff>
    </xdr:from>
    <xdr:to>
      <xdr:col>55</xdr:col>
      <xdr:colOff>50800</xdr:colOff>
      <xdr:row>76</xdr:row>
      <xdr:rowOff>84604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5882</xdr:rowOff>
    </xdr:from>
    <xdr:ext cx="599010"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6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12131</xdr:rowOff>
    </xdr:from>
    <xdr:to>
      <xdr:col>50</xdr:col>
      <xdr:colOff>165100</xdr:colOff>
      <xdr:row>76</xdr:row>
      <xdr:rowOff>113731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130258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281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61173</xdr:rowOff>
    </xdr:from>
    <xdr:to>
      <xdr:col>46</xdr:col>
      <xdr:colOff>38100</xdr:colOff>
      <xdr:row>78</xdr:row>
      <xdr:rowOff>162773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76408</xdr:rowOff>
    </xdr:from>
    <xdr:to>
      <xdr:col>41</xdr:col>
      <xdr:colOff>101600</xdr:colOff>
      <xdr:row>79</xdr:row>
      <xdr:rowOff>6558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23085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104642</xdr:rowOff>
    </xdr:from>
    <xdr:to>
      <xdr:col>36</xdr:col>
      <xdr:colOff>165100</xdr:colOff>
      <xdr:row>78</xdr:row>
      <xdr:rowOff>34792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51319</xdr:rowOff>
    </xdr:from>
    <xdr:ext cx="599010"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672795" y="130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32545</xdr:rowOff>
    </xdr:from>
    <xdr:to>
      <xdr:col>55</xdr:col>
      <xdr:colOff>0</xdr:colOff>
      <xdr:row>97</xdr:row>
      <xdr:rowOff>33485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63195"/>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28239</xdr:rowOff>
    </xdr:from>
    <xdr:to>
      <xdr:col>50</xdr:col>
      <xdr:colOff>114300</xdr:colOff>
      <xdr:row>97</xdr:row>
      <xdr:rowOff>32545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58889"/>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28239</xdr:rowOff>
    </xdr:from>
    <xdr:to>
      <xdr:col>45</xdr:col>
      <xdr:colOff>177800</xdr:colOff>
      <xdr:row>97</xdr:row>
      <xdr:rowOff>104158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58889"/>
          <a:ext cx="889000" cy="7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104158</xdr:rowOff>
    </xdr:from>
    <xdr:to>
      <xdr:col>41</xdr:col>
      <xdr:colOff>50800</xdr:colOff>
      <xdr:row>97</xdr:row>
      <xdr:rowOff>125738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480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154135</xdr:rowOff>
    </xdr:from>
    <xdr:to>
      <xdr:col>55</xdr:col>
      <xdr:colOff>50800</xdr:colOff>
      <xdr:row>97</xdr:row>
      <xdr:rowOff>84285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5562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153195</xdr:rowOff>
    </xdr:from>
    <xdr:to>
      <xdr:col>50</xdr:col>
      <xdr:colOff>165100</xdr:colOff>
      <xdr:row>97</xdr:row>
      <xdr:rowOff>83345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99872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38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148889</xdr:rowOff>
    </xdr:from>
    <xdr:to>
      <xdr:col>46</xdr:col>
      <xdr:colOff>38100</xdr:colOff>
      <xdr:row>97</xdr:row>
      <xdr:rowOff>79039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95566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3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53358</xdr:rowOff>
    </xdr:from>
    <xdr:to>
      <xdr:col>41</xdr:col>
      <xdr:colOff>101600</xdr:colOff>
      <xdr:row>97</xdr:row>
      <xdr:rowOff>154958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45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74938</xdr:rowOff>
    </xdr:from>
    <xdr:to>
      <xdr:col>36</xdr:col>
      <xdr:colOff>165100</xdr:colOff>
      <xdr:row>98</xdr:row>
      <xdr:rowOff>5088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21615</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39009</xdr:rowOff>
    </xdr:from>
    <xdr:to>
      <xdr:col>85</xdr:col>
      <xdr:colOff>127000</xdr:colOff>
      <xdr:row>37</xdr:row>
      <xdr:rowOff>61938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82659"/>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61938</xdr:rowOff>
    </xdr:from>
    <xdr:to>
      <xdr:col>81</xdr:col>
      <xdr:colOff>50800</xdr:colOff>
      <xdr:row>37</xdr:row>
      <xdr:rowOff>104069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05588"/>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104008</xdr:rowOff>
    </xdr:from>
    <xdr:to>
      <xdr:col>76</xdr:col>
      <xdr:colOff>114300</xdr:colOff>
      <xdr:row>37</xdr:row>
      <xdr:rowOff>104069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765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104008</xdr:rowOff>
    </xdr:from>
    <xdr:to>
      <xdr:col>71</xdr:col>
      <xdr:colOff>177800</xdr:colOff>
      <xdr:row>37</xdr:row>
      <xdr:rowOff>104960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4765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159659</xdr:rowOff>
    </xdr:from>
    <xdr:to>
      <xdr:col>85</xdr:col>
      <xdr:colOff>177800</xdr:colOff>
      <xdr:row>37</xdr:row>
      <xdr:rowOff>89809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138086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11138</xdr:rowOff>
    </xdr:from>
    <xdr:to>
      <xdr:col>81</xdr:col>
      <xdr:colOff>101600</xdr:colOff>
      <xdr:row>37</xdr:row>
      <xdr:rowOff>112738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103865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53269</xdr:rowOff>
    </xdr:from>
    <xdr:to>
      <xdr:col>76</xdr:col>
      <xdr:colOff>165100</xdr:colOff>
      <xdr:row>37</xdr:row>
      <xdr:rowOff>154869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145996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53208</xdr:rowOff>
    </xdr:from>
    <xdr:to>
      <xdr:col>72</xdr:col>
      <xdr:colOff>38100</xdr:colOff>
      <xdr:row>37</xdr:row>
      <xdr:rowOff>154808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54160</xdr:rowOff>
    </xdr:from>
    <xdr:to>
      <xdr:col>67</xdr:col>
      <xdr:colOff>101600</xdr:colOff>
      <xdr:row>37</xdr:row>
      <xdr:rowOff>155760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146887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5367</xdr:rowOff>
    </xdr:from>
    <xdr:to>
      <xdr:col>85</xdr:col>
      <xdr:colOff>127000</xdr:colOff>
      <xdr:row>57</xdr:row>
      <xdr:rowOff>14265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78017"/>
          <a:ext cx="8382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5367</xdr:rowOff>
    </xdr:from>
    <xdr:to>
      <xdr:col>81</xdr:col>
      <xdr:colOff>50800</xdr:colOff>
      <xdr:row>58</xdr:row>
      <xdr:rowOff>8572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7801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8572</xdr:rowOff>
    </xdr:from>
    <xdr:to>
      <xdr:col>76</xdr:col>
      <xdr:colOff>114300</xdr:colOff>
      <xdr:row>58</xdr:row>
      <xdr:rowOff>13936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52672"/>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13936</xdr:rowOff>
    </xdr:from>
    <xdr:to>
      <xdr:col>71</xdr:col>
      <xdr:colOff>177800</xdr:colOff>
      <xdr:row>58</xdr:row>
      <xdr:rowOff>15422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5803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134915</xdr:rowOff>
    </xdr:from>
    <xdr:to>
      <xdr:col>85</xdr:col>
      <xdr:colOff>177800</xdr:colOff>
      <xdr:row>57</xdr:row>
      <xdr:rowOff>65065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157792</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8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126017</xdr:rowOff>
    </xdr:from>
    <xdr:to>
      <xdr:col>81</xdr:col>
      <xdr:colOff>101600</xdr:colOff>
      <xdr:row>57</xdr:row>
      <xdr:rowOff>56167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72694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0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129222</xdr:rowOff>
    </xdr:from>
    <xdr:to>
      <xdr:col>76</xdr:col>
      <xdr:colOff>165100</xdr:colOff>
      <xdr:row>58</xdr:row>
      <xdr:rowOff>59372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50499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99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134586</xdr:rowOff>
    </xdr:from>
    <xdr:to>
      <xdr:col>72</xdr:col>
      <xdr:colOff>38100</xdr:colOff>
      <xdr:row>58</xdr:row>
      <xdr:rowOff>64736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55863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99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136072</xdr:rowOff>
    </xdr:from>
    <xdr:to>
      <xdr:col>67</xdr:col>
      <xdr:colOff>101600</xdr:colOff>
      <xdr:row>58</xdr:row>
      <xdr:rowOff>66222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57349</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100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82632</xdr:rowOff>
    </xdr:from>
    <xdr:to>
      <xdr:col>85</xdr:col>
      <xdr:colOff>127000</xdr:colOff>
      <xdr:row>79</xdr:row>
      <xdr:rowOff>87491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27182"/>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87491</xdr:rowOff>
    </xdr:from>
    <xdr:to>
      <xdr:col>81</xdr:col>
      <xdr:colOff>50800</xdr:colOff>
      <xdr:row>79</xdr:row>
      <xdr:rowOff>96459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2041"/>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96459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641009"/>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91322</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35872"/>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31832</xdr:rowOff>
    </xdr:from>
    <xdr:to>
      <xdr:col>85</xdr:col>
      <xdr:colOff>177800</xdr:colOff>
      <xdr:row>79</xdr:row>
      <xdr:rowOff>133432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118209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36691</xdr:rowOff>
    </xdr:from>
    <xdr:to>
      <xdr:col>81</xdr:col>
      <xdr:colOff>101600</xdr:colOff>
      <xdr:row>79</xdr:row>
      <xdr:rowOff>138291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129418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45659</xdr:rowOff>
    </xdr:from>
    <xdr:to>
      <xdr:col>76</xdr:col>
      <xdr:colOff>165100</xdr:colOff>
      <xdr:row>79</xdr:row>
      <xdr:rowOff>147259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138386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2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40522</xdr:rowOff>
    </xdr:from>
    <xdr:to>
      <xdr:col>67</xdr:col>
      <xdr:colOff>101600</xdr:colOff>
      <xdr:row>79</xdr:row>
      <xdr:rowOff>142122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133249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7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1132</xdr:rowOff>
    </xdr:from>
    <xdr:to>
      <xdr:col>85</xdr:col>
      <xdr:colOff>127000</xdr:colOff>
      <xdr:row>96</xdr:row>
      <xdr:rowOff>14553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60332"/>
          <a:ext cx="8382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14553</xdr:rowOff>
    </xdr:from>
    <xdr:to>
      <xdr:col>81</xdr:col>
      <xdr:colOff>50800</xdr:colOff>
      <xdr:row>96</xdr:row>
      <xdr:rowOff>69762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73753"/>
          <a:ext cx="889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69762</xdr:rowOff>
    </xdr:from>
    <xdr:to>
      <xdr:col>76</xdr:col>
      <xdr:colOff>114300</xdr:colOff>
      <xdr:row>96</xdr:row>
      <xdr:rowOff>104719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28962"/>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104719</xdr:rowOff>
    </xdr:from>
    <xdr:to>
      <xdr:col>71</xdr:col>
      <xdr:colOff>177800</xdr:colOff>
      <xdr:row>96</xdr:row>
      <xdr:rowOff>125760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63919"/>
          <a:ext cx="889000" cy="2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121782</xdr:rowOff>
    </xdr:from>
    <xdr:to>
      <xdr:col>85</xdr:col>
      <xdr:colOff>177800</xdr:colOff>
      <xdr:row>96</xdr:row>
      <xdr:rowOff>51932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144659</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135203</xdr:rowOff>
    </xdr:from>
    <xdr:to>
      <xdr:col>81</xdr:col>
      <xdr:colOff>101600</xdr:colOff>
      <xdr:row>96</xdr:row>
      <xdr:rowOff>65353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81880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1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18962</xdr:rowOff>
    </xdr:from>
    <xdr:to>
      <xdr:col>76</xdr:col>
      <xdr:colOff>165100</xdr:colOff>
      <xdr:row>96</xdr:row>
      <xdr:rowOff>120562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137089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5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53919</xdr:rowOff>
    </xdr:from>
    <xdr:to>
      <xdr:col>72</xdr:col>
      <xdr:colOff>38100</xdr:colOff>
      <xdr:row>96</xdr:row>
      <xdr:rowOff>155519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596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28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74960</xdr:rowOff>
    </xdr:from>
    <xdr:to>
      <xdr:col>67</xdr:col>
      <xdr:colOff>101600</xdr:colOff>
      <xdr:row>97</xdr:row>
      <xdr:rowOff>5110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21637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30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住民一人当たりコストが上昇している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の増は、減災基金、庁舎建設基金の積立金の増によるものである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の増は、低所得世帯等物価高騰緊急支援給付金、電力・ガス・食料品等価格高騰緊急支援給付金を交付したためである。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の増は、再エネ導入推進事業費の増によるものである。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の増は、経営構造対策事業費の増、県単林道事業の増、農地等高度利用促進事業費の増によるものである。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の増は、道のオアシス・フォーシーズンテラス整備事業費の増、再エネ活用地域振興プロジェクト事業費の増によるものである。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の減は、下水道事業特別会計への繰出金の減、除雪経費の減によるものである。教育費の減は、前年度に訴訟和解金の支払いを行ったためである。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の取崩し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はなく、町条例で定められた額の積立を実施した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微増となった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庁舎・複合施設建設事業のために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教育文化施設整備基金に臨時積立を行った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ことで、実質収支額が減少し、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どちらの比率も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簡易水道特別会計、下水道事業特別会計、農業集落排水事業特別会計については、令和６年４月から地方公営企業法を適用するため、打切り決算となっている。これに伴い、下水道事業特別会計で赤字が発生したが、他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会計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については黒字であるため、連結実質赤字比率は発生していない。しかし、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全体の黒字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額は減少傾向にあるため、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歳入に見合った歳出規模の維持と税収などの一般財源確保のための取り組みが必要である。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元利償還金等は昨年度と比較し減少したが、算入公債費等の構成要素である特定財源（充当可能な町営住宅等使用料）も減少したため、実施公債費比率の分子は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見込まれるため、計画的な地方債の活用が必要となる。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年度の起債事業が繰越しとなっていたため、地方債の発行が増となり、それに伴い将来負担額および基準財政需要算入見込額が増加したが、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庁舎・複合施設建設事業のために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、庁舎建設基金、教育文化施設整備基金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充当可能特定歳入が増加し、将来負担比率の分子はマイナスとなっている。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今後、庁舎・複合施設建設事業が控えているが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、基金の取崩しにあたっては、財政の健全性への影響を注視しながら事業の適正規模化を図る必要がある。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百万円増加した。減債基金等への継続的な積立と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教育文化施設整備基金への臨時積立が要因である。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。教育文化施設整備基金は図書館等を含む複合施設の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を実施するもの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。観光施設整備基金は、観光施設の整備等を実施するもの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。福祉基金は福祉行政に活用するもの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。森林環境譲与税基金は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森林の整備及びその促進に必要な経費の財源に充当する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百万円増加した。主に庁舎建設基金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教育文化施設整備基金に臨時積立を行ったことによる。全体としては増加となっているが、庁舎建設基金及び教育文化施設整備基金から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庁舎・複合施設建設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に必要な財源を取り崩している。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観光施設整備で発行した辺地債の償還額が確定したため、償還財源を観光施設整備基金から減災基金に移し替えた。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新規事業は財政の健全性を維持できる範囲での実施を目指すとともに、基金の取り崩しについても補助金などの特定財源を活用するなど、過度な取り崩しとならないよう留意する。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百万円増加した。取り崩しはなく、町条例で定められた額の積立を実施した。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過疎債（ソフト分）の償還に充てるため、定期的に積立を実施している。また、観光施設整備で発行した辺地債の償還額が確定したため、償還財源を観光施設整備基金から減災基金に移し替え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今後も過疎債（ソフト分）の償還財源の積立は継続する。また、観光施設整備や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庁舎・複合施設建設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で発行した起債の償還額が確定した時点で、償還財源を特定目的基金から減災基金に移し替え、特定目的基金と償還財源の見える化を図る。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5248901</v>
      </c>
      <c r="BO4" s="358"/>
      <c r="BP4" s="358"/>
      <c r="BQ4" s="358"/>
      <c r="BR4" s="358"/>
      <c r="BS4" s="358"/>
      <c r="BT4" s="358"/>
      <c r="BU4" s="359"/>
      <c r="BV4" s="357">
        <v>5075174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21.8</v>
      </c>
      <c r="CU4" s="364"/>
      <c r="CV4" s="364"/>
      <c r="CW4" s="364"/>
      <c r="CX4" s="364"/>
      <c r="CY4" s="364"/>
      <c r="CZ4" s="364"/>
      <c r="DA4" s="365"/>
      <c r="DB4" s="363">
        <v>24.4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4615779</v>
      </c>
      <c r="BO5" s="395"/>
      <c r="BP5" s="395"/>
      <c r="BQ5" s="395"/>
      <c r="BR5" s="395"/>
      <c r="BS5" s="395"/>
      <c r="BT5" s="395"/>
      <c r="BU5" s="396"/>
      <c r="BV5" s="394">
        <v>4355713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80.900000000000006</v>
      </c>
      <c r="CU5" s="392"/>
      <c r="CV5" s="392"/>
      <c r="CW5" s="392"/>
      <c r="CX5" s="392"/>
      <c r="CY5" s="392"/>
      <c r="CZ5" s="392"/>
      <c r="DA5" s="393"/>
      <c r="DB5" s="391">
        <v>78.599999999999994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633122</v>
      </c>
      <c r="BO6" s="395"/>
      <c r="BP6" s="395"/>
      <c r="BQ6" s="395"/>
      <c r="BR6" s="395"/>
      <c r="BS6" s="395"/>
      <c r="BT6" s="395"/>
      <c r="BU6" s="396"/>
      <c r="BV6" s="394">
        <v>719461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80.900000000000006</v>
      </c>
      <c r="CU6" s="432"/>
      <c r="CV6" s="432"/>
      <c r="CW6" s="432"/>
      <c r="CX6" s="432"/>
      <c r="CY6" s="432"/>
      <c r="CZ6" s="432"/>
      <c r="DA6" s="433"/>
      <c r="DB6" s="431">
        <v>78.599999999999994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141343</v>
      </c>
      <c r="BO7" s="395"/>
      <c r="BP7" s="395"/>
      <c r="BQ7" s="395"/>
      <c r="BR7" s="395"/>
      <c r="BS7" s="395"/>
      <c r="BT7" s="395"/>
      <c r="BU7" s="396"/>
      <c r="BV7" s="394">
        <v>166692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2260432</v>
      </c>
      <c r="CU7" s="395"/>
      <c r="CV7" s="395"/>
      <c r="CW7" s="395"/>
      <c r="CX7" s="395"/>
      <c r="CY7" s="395"/>
      <c r="CZ7" s="395"/>
      <c r="DA7" s="396"/>
      <c r="DB7" s="394">
        <v>2265268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491779</v>
      </c>
      <c r="BO8" s="395"/>
      <c r="BP8" s="395"/>
      <c r="BQ8" s="395"/>
      <c r="BR8" s="395"/>
      <c r="BS8" s="395"/>
      <c r="BT8" s="395"/>
      <c r="BU8" s="396"/>
      <c r="BV8" s="394">
        <v>552769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0.14000000000000001</v>
      </c>
      <c r="CU8" s="435"/>
      <c r="CV8" s="435"/>
      <c r="CW8" s="435"/>
      <c r="CX8" s="435"/>
      <c r="CY8" s="435"/>
      <c r="CZ8" s="435"/>
      <c r="DA8" s="436"/>
      <c r="DB8" s="434">
        <v>0.14000000000000001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2423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-60990</v>
      </c>
      <c r="BO9" s="395"/>
      <c r="BP9" s="395"/>
      <c r="BQ9" s="395"/>
      <c r="BR9" s="395"/>
      <c r="BS9" s="395"/>
      <c r="BT9" s="395"/>
      <c r="BU9" s="396"/>
      <c r="BV9" s="394">
        <v>-25670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13.4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2638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11150</v>
      </c>
      <c r="BO10" s="395"/>
      <c r="BP10" s="395"/>
      <c r="BQ10" s="395"/>
      <c r="BR10" s="395"/>
      <c r="BS10" s="395"/>
      <c r="BT10" s="395"/>
      <c r="BU10" s="396"/>
      <c r="BV10" s="394">
        <v>11315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2238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2223</v>
      </c>
      <c r="S13" s="479"/>
      <c r="T13" s="479"/>
      <c r="U13" s="479"/>
      <c r="V13" s="480"/>
      <c r="W13" s="410" t="s">
        <v>131</v>
      </c>
      <c r="X13" s="411"/>
      <c r="Y13" s="411"/>
      <c r="Z13" s="411"/>
      <c r="AA13" s="411"/>
      <c r="AB13" s="401"/>
      <c r="AC13" s="445">
        <v>124</v>
      </c>
      <c r="AD13" s="446"/>
      <c r="AE13" s="446"/>
      <c r="AF13" s="446"/>
      <c r="AG13" s="488"/>
      <c r="AH13" s="445">
        <v>148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-49840</v>
      </c>
      <c r="BO13" s="395"/>
      <c r="BP13" s="395"/>
      <c r="BQ13" s="395"/>
      <c r="BR13" s="395"/>
      <c r="BS13" s="395"/>
      <c r="BT13" s="395"/>
      <c r="BU13" s="396"/>
      <c r="BV13" s="394">
        <v>-14355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v>
      </c>
      <c r="CU13" s="392"/>
      <c r="CV13" s="392"/>
      <c r="CW13" s="392"/>
      <c r="CX13" s="392"/>
      <c r="CY13" s="392"/>
      <c r="CZ13" s="392"/>
      <c r="DA13" s="393"/>
      <c r="DB13" s="391">
        <v>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2327</v>
      </c>
      <c r="S14" s="479"/>
      <c r="T14" s="479"/>
      <c r="U14" s="479"/>
      <c r="V14" s="480"/>
      <c r="W14" s="384"/>
      <c r="X14" s="385"/>
      <c r="Y14" s="385"/>
      <c r="Z14" s="385"/>
      <c r="AA14" s="385"/>
      <c r="AB14" s="374"/>
      <c r="AC14" s="481">
        <v>9.5</v>
      </c>
      <c r="AD14" s="482"/>
      <c r="AE14" s="482"/>
      <c r="AF14" s="482"/>
      <c r="AG14" s="483"/>
      <c r="AH14" s="481">
        <v>11.7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2313</v>
      </c>
      <c r="S15" s="479"/>
      <c r="T15" s="479"/>
      <c r="U15" s="479"/>
      <c r="V15" s="480"/>
      <c r="W15" s="410" t="s">
        <v>137</v>
      </c>
      <c r="X15" s="411"/>
      <c r="Y15" s="411"/>
      <c r="Z15" s="411"/>
      <c r="AA15" s="411"/>
      <c r="AB15" s="401"/>
      <c r="AC15" s="445">
        <v>458</v>
      </c>
      <c r="AD15" s="446"/>
      <c r="AE15" s="446"/>
      <c r="AF15" s="446"/>
      <c r="AG15" s="488"/>
      <c r="AH15" s="445">
        <v>434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311181</v>
      </c>
      <c r="BO15" s="358"/>
      <c r="BP15" s="358"/>
      <c r="BQ15" s="358"/>
      <c r="BR15" s="358"/>
      <c r="BS15" s="358"/>
      <c r="BT15" s="358"/>
      <c r="BU15" s="359"/>
      <c r="BV15" s="357">
        <v>307153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35.200000000000003</v>
      </c>
      <c r="AD16" s="482"/>
      <c r="AE16" s="482"/>
      <c r="AF16" s="482"/>
      <c r="AG16" s="483"/>
      <c r="AH16" s="481">
        <v>34.4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2186165</v>
      </c>
      <c r="BO16" s="395"/>
      <c r="BP16" s="395"/>
      <c r="BQ16" s="395"/>
      <c r="BR16" s="395"/>
      <c r="BS16" s="395"/>
      <c r="BT16" s="395"/>
      <c r="BU16" s="396"/>
      <c r="BV16" s="394">
        <v>2181615</v>
      </c>
      <c r="BW16" s="395"/>
      <c r="BX16" s="395"/>
      <c r="BY16" s="395"/>
      <c r="BZ16" s="395"/>
      <c r="CA16" s="395"/>
      <c r="CB16" s="395"/>
      <c r="CC16" s="396"/>
      <c r="CD16" s="184"/>
      <c r="CE16" s="508" t="s">
        <v>143</v>
      </c>
      <c r="CF16" s="508"/>
      <c r="CG16" s="508"/>
      <c r="CH16" s="508"/>
      <c r="CI16" s="508"/>
      <c r="CJ16" s="508"/>
      <c r="CK16" s="508"/>
      <c r="CL16" s="508"/>
      <c r="CM16" s="508"/>
      <c r="CN16" s="508"/>
      <c r="CO16" s="508"/>
      <c r="CP16" s="508"/>
      <c r="CQ16" s="508"/>
      <c r="CR16" s="508"/>
      <c r="CS16" s="509"/>
      <c r="CT16" s="391">
        <v>5.7</v>
      </c>
      <c r="CU16" s="392"/>
      <c r="CV16" s="392"/>
      <c r="CW16" s="392"/>
      <c r="CX16" s="392"/>
      <c r="CY16" s="392"/>
      <c r="CZ16" s="392"/>
      <c r="DA16" s="393"/>
      <c r="DB16" s="391" t="s">
        <v>122</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144</v>
      </c>
      <c r="N17" s="506"/>
      <c r="O17" s="506"/>
      <c r="P17" s="506"/>
      <c r="Q17" s="507"/>
      <c r="R17" s="500" t="s">
        <v>145</v>
      </c>
      <c r="S17" s="501"/>
      <c r="T17" s="501"/>
      <c r="U17" s="501"/>
      <c r="V17" s="502"/>
      <c r="W17" s="410" t="s">
        <v>146</v>
      </c>
      <c r="X17" s="411"/>
      <c r="Y17" s="411"/>
      <c r="Z17" s="411"/>
      <c r="AA17" s="411"/>
      <c r="AB17" s="401"/>
      <c r="AC17" s="445">
        <v>719</v>
      </c>
      <c r="AD17" s="446"/>
      <c r="AE17" s="446"/>
      <c r="AF17" s="446"/>
      <c r="AG17" s="488"/>
      <c r="AH17" s="445">
        <v>681</v>
      </c>
      <c r="AI17" s="446"/>
      <c r="AJ17" s="446"/>
      <c r="AK17" s="446"/>
      <c r="AL17" s="447"/>
      <c r="AM17" s="423"/>
      <c r="AN17" s="424"/>
      <c r="AO17" s="424"/>
      <c r="AP17" s="424"/>
      <c r="AQ17" s="424"/>
      <c r="AR17" s="424"/>
      <c r="AS17" s="424"/>
      <c r="AT17" s="425"/>
      <c r="AU17" s="426"/>
      <c r="AV17" s="427"/>
      <c r="AW17" s="427"/>
      <c r="AX17" s="427"/>
      <c r="AY17" s="428" t="s">
        <v>147</v>
      </c>
      <c r="AZ17" s="429"/>
      <c r="BA17" s="429"/>
      <c r="BB17" s="429"/>
      <c r="BC17" s="429"/>
      <c r="BD17" s="429"/>
      <c r="BE17" s="429"/>
      <c r="BF17" s="429"/>
      <c r="BG17" s="429"/>
      <c r="BH17" s="429"/>
      <c r="BI17" s="429"/>
      <c r="BJ17" s="429"/>
      <c r="BK17" s="429"/>
      <c r="BL17" s="429"/>
      <c r="BM17" s="430"/>
      <c r="BN17" s="394">
        <v>375576</v>
      </c>
      <c r="BO17" s="395"/>
      <c r="BP17" s="395"/>
      <c r="BQ17" s="395"/>
      <c r="BR17" s="395"/>
      <c r="BS17" s="395"/>
      <c r="BT17" s="395"/>
      <c r="BU17" s="396"/>
      <c r="BV17" s="394">
        <v>372896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148</v>
      </c>
      <c r="C18" s="437"/>
      <c r="D18" s="437"/>
      <c r="E18" s="517"/>
      <c r="F18" s="517"/>
      <c r="G18" s="517"/>
      <c r="H18" s="517"/>
      <c r="I18" s="517"/>
      <c r="J18" s="517"/>
      <c r="K18" s="517"/>
      <c r="L18" s="518">
        <v>194.65</v>
      </c>
      <c r="M18" s="518"/>
      <c r="N18" s="518"/>
      <c r="O18" s="518"/>
      <c r="P18" s="518"/>
      <c r="Q18" s="518"/>
      <c r="R18" s="519"/>
      <c r="S18" s="519"/>
      <c r="T18" s="519"/>
      <c r="U18" s="519"/>
      <c r="V18" s="520"/>
      <c r="W18" s="412"/>
      <c r="X18" s="413"/>
      <c r="Y18" s="413"/>
      <c r="Z18" s="413"/>
      <c r="AA18" s="413"/>
      <c r="AB18" s="404"/>
      <c r="AC18" s="521">
        <v>55.3</v>
      </c>
      <c r="AD18" s="522"/>
      <c r="AE18" s="522"/>
      <c r="AF18" s="522"/>
      <c r="AG18" s="523"/>
      <c r="AH18" s="521">
        <v>53.9</v>
      </c>
      <c r="AI18" s="522"/>
      <c r="AJ18" s="522"/>
      <c r="AK18" s="522"/>
      <c r="AL18" s="524"/>
      <c r="AM18" s="423"/>
      <c r="AN18" s="424"/>
      <c r="AO18" s="424"/>
      <c r="AP18" s="424"/>
      <c r="AQ18" s="424"/>
      <c r="AR18" s="424"/>
      <c r="AS18" s="424"/>
      <c r="AT18" s="425"/>
      <c r="AU18" s="426"/>
      <c r="AV18" s="427"/>
      <c r="AW18" s="427"/>
      <c r="AX18" s="427"/>
      <c r="AY18" s="428" t="s">
        <v>149</v>
      </c>
      <c r="AZ18" s="429"/>
      <c r="BA18" s="429"/>
      <c r="BB18" s="429"/>
      <c r="BC18" s="429"/>
      <c r="BD18" s="429"/>
      <c r="BE18" s="429"/>
      <c r="BF18" s="429"/>
      <c r="BG18" s="429"/>
      <c r="BH18" s="429"/>
      <c r="BI18" s="429"/>
      <c r="BJ18" s="429"/>
      <c r="BK18" s="429"/>
      <c r="BL18" s="429"/>
      <c r="BM18" s="430"/>
      <c r="BN18" s="394">
        <v>1832020</v>
      </c>
      <c r="BO18" s="395"/>
      <c r="BP18" s="395"/>
      <c r="BQ18" s="395"/>
      <c r="BR18" s="395"/>
      <c r="BS18" s="395"/>
      <c r="BT18" s="395"/>
      <c r="BU18" s="396"/>
      <c r="BV18" s="394">
        <v>1778421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150</v>
      </c>
      <c r="C19" s="437"/>
      <c r="D19" s="437"/>
      <c r="E19" s="517"/>
      <c r="F19" s="517"/>
      <c r="G19" s="517"/>
      <c r="H19" s="517"/>
      <c r="I19" s="517"/>
      <c r="J19" s="517"/>
      <c r="K19" s="517"/>
      <c r="L19" s="525">
        <v>12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151</v>
      </c>
      <c r="AZ19" s="429"/>
      <c r="BA19" s="429"/>
      <c r="BB19" s="429"/>
      <c r="BC19" s="429"/>
      <c r="BD19" s="429"/>
      <c r="BE19" s="429"/>
      <c r="BF19" s="429"/>
      <c r="BG19" s="429"/>
      <c r="BH19" s="429"/>
      <c r="BI19" s="429"/>
      <c r="BJ19" s="429"/>
      <c r="BK19" s="429"/>
      <c r="BL19" s="429"/>
      <c r="BM19" s="430"/>
      <c r="BN19" s="394">
        <v>3324252</v>
      </c>
      <c r="BO19" s="395"/>
      <c r="BP19" s="395"/>
      <c r="BQ19" s="395"/>
      <c r="BR19" s="395"/>
      <c r="BS19" s="395"/>
      <c r="BT19" s="395"/>
      <c r="BU19" s="396"/>
      <c r="BV19" s="394">
        <v>3350930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152</v>
      </c>
      <c r="C20" s="437"/>
      <c r="D20" s="437"/>
      <c r="E20" s="517"/>
      <c r="F20" s="517"/>
      <c r="G20" s="517"/>
      <c r="H20" s="517"/>
      <c r="I20" s="517"/>
      <c r="J20" s="517"/>
      <c r="K20" s="517"/>
      <c r="L20" s="525">
        <v>948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154</v>
      </c>
      <c r="C22" s="538"/>
      <c r="D22" s="539"/>
      <c r="E22" s="406" t="s">
        <v>1</v>
      </c>
      <c r="F22" s="411"/>
      <c r="G22" s="411"/>
      <c r="H22" s="411"/>
      <c r="I22" s="411"/>
      <c r="J22" s="411"/>
      <c r="K22" s="401"/>
      <c r="L22" s="406" t="s">
        <v>155</v>
      </c>
      <c r="M22" s="411"/>
      <c r="N22" s="411"/>
      <c r="O22" s="411"/>
      <c r="P22" s="401"/>
      <c r="Q22" s="569" t="s">
        <v>156</v>
      </c>
      <c r="R22" s="570"/>
      <c r="S22" s="570"/>
      <c r="T22" s="570"/>
      <c r="U22" s="570"/>
      <c r="V22" s="571"/>
      <c r="W22" s="537" t="s">
        <v>157</v>
      </c>
      <c r="X22" s="538"/>
      <c r="Y22" s="539"/>
      <c r="Z22" s="406" t="s">
        <v>1</v>
      </c>
      <c r="AA22" s="411"/>
      <c r="AB22" s="411"/>
      <c r="AC22" s="411"/>
      <c r="AD22" s="411"/>
      <c r="AE22" s="411"/>
      <c r="AF22" s="411"/>
      <c r="AG22" s="401"/>
      <c r="AH22" s="575" t="s">
        <v>158</v>
      </c>
      <c r="AI22" s="411"/>
      <c r="AJ22" s="411"/>
      <c r="AK22" s="411"/>
      <c r="AL22" s="401"/>
      <c r="AM22" s="575" t="s">
        <v>159</v>
      </c>
      <c r="AN22" s="576"/>
      <c r="AO22" s="576"/>
      <c r="AP22" s="576"/>
      <c r="AQ22" s="576"/>
      <c r="AR22" s="577"/>
      <c r="AS22" s="569" t="s">
        <v>156</v>
      </c>
      <c r="AT22" s="570"/>
      <c r="AU22" s="570"/>
      <c r="AV22" s="570"/>
      <c r="AW22" s="570"/>
      <c r="AX22" s="581"/>
      <c r="AY22" s="354" t="s">
        <v>160</v>
      </c>
      <c r="AZ22" s="355"/>
      <c r="BA22" s="355"/>
      <c r="BB22" s="355"/>
      <c r="BC22" s="355"/>
      <c r="BD22" s="355"/>
      <c r="BE22" s="355"/>
      <c r="BF22" s="355"/>
      <c r="BG22" s="355"/>
      <c r="BH22" s="355"/>
      <c r="BI22" s="355"/>
      <c r="BJ22" s="355"/>
      <c r="BK22" s="355"/>
      <c r="BL22" s="355"/>
      <c r="BM22" s="356"/>
      <c r="BN22" s="357">
        <v>4063724</v>
      </c>
      <c r="BO22" s="358"/>
      <c r="BP22" s="358"/>
      <c r="BQ22" s="358"/>
      <c r="BR22" s="358"/>
      <c r="BS22" s="358"/>
      <c r="BT22" s="358"/>
      <c r="BU22" s="359"/>
      <c r="BV22" s="357">
        <v>3583626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161</v>
      </c>
      <c r="AZ23" s="429"/>
      <c r="BA23" s="429"/>
      <c r="BB23" s="429"/>
      <c r="BC23" s="429"/>
      <c r="BD23" s="429"/>
      <c r="BE23" s="429"/>
      <c r="BF23" s="429"/>
      <c r="BG23" s="429"/>
      <c r="BH23" s="429"/>
      <c r="BI23" s="429"/>
      <c r="BJ23" s="429"/>
      <c r="BK23" s="429"/>
      <c r="BL23" s="429"/>
      <c r="BM23" s="430"/>
      <c r="BN23" s="394">
        <v>3752763</v>
      </c>
      <c r="BO23" s="395"/>
      <c r="BP23" s="395"/>
      <c r="BQ23" s="395"/>
      <c r="BR23" s="395"/>
      <c r="BS23" s="395"/>
      <c r="BT23" s="395"/>
      <c r="BU23" s="396"/>
      <c r="BV23" s="394">
        <v>3191732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162</v>
      </c>
      <c r="F24" s="424"/>
      <c r="G24" s="424"/>
      <c r="H24" s="424"/>
      <c r="I24" s="424"/>
      <c r="J24" s="424"/>
      <c r="K24" s="425"/>
      <c r="L24" s="445">
        <v>1</v>
      </c>
      <c r="M24" s="446"/>
      <c r="N24" s="446"/>
      <c r="O24" s="446"/>
      <c r="P24" s="488"/>
      <c r="Q24" s="445">
        <v>8200</v>
      </c>
      <c r="R24" s="446"/>
      <c r="S24" s="446"/>
      <c r="T24" s="446"/>
      <c r="U24" s="446"/>
      <c r="V24" s="488"/>
      <c r="W24" s="540"/>
      <c r="X24" s="541"/>
      <c r="Y24" s="542"/>
      <c r="Z24" s="444" t="s">
        <v>163</v>
      </c>
      <c r="AA24" s="424"/>
      <c r="AB24" s="424"/>
      <c r="AC24" s="424"/>
      <c r="AD24" s="424"/>
      <c r="AE24" s="424"/>
      <c r="AF24" s="424"/>
      <c r="AG24" s="425"/>
      <c r="AH24" s="445">
        <v>51</v>
      </c>
      <c r="AI24" s="446"/>
      <c r="AJ24" s="446"/>
      <c r="AK24" s="446"/>
      <c r="AL24" s="488"/>
      <c r="AM24" s="445">
        <v>143922</v>
      </c>
      <c r="AN24" s="446"/>
      <c r="AO24" s="446"/>
      <c r="AP24" s="446"/>
      <c r="AQ24" s="446"/>
      <c r="AR24" s="488"/>
      <c r="AS24" s="445">
        <v>2822</v>
      </c>
      <c r="AT24" s="446"/>
      <c r="AU24" s="446"/>
      <c r="AV24" s="446"/>
      <c r="AW24" s="446"/>
      <c r="AX24" s="447"/>
      <c r="AY24" s="510" t="s">
        <v>164</v>
      </c>
      <c r="AZ24" s="511"/>
      <c r="BA24" s="511"/>
      <c r="BB24" s="511"/>
      <c r="BC24" s="511"/>
      <c r="BD24" s="511"/>
      <c r="BE24" s="511"/>
      <c r="BF24" s="511"/>
      <c r="BG24" s="511"/>
      <c r="BH24" s="511"/>
      <c r="BI24" s="511"/>
      <c r="BJ24" s="511"/>
      <c r="BK24" s="511"/>
      <c r="BL24" s="511"/>
      <c r="BM24" s="512"/>
      <c r="BN24" s="394">
        <v>3705580</v>
      </c>
      <c r="BO24" s="395"/>
      <c r="BP24" s="395"/>
      <c r="BQ24" s="395"/>
      <c r="BR24" s="395"/>
      <c r="BS24" s="395"/>
      <c r="BT24" s="395"/>
      <c r="BU24" s="396"/>
      <c r="BV24" s="394">
        <v>3149843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165</v>
      </c>
      <c r="F25" s="424"/>
      <c r="G25" s="424"/>
      <c r="H25" s="424"/>
      <c r="I25" s="424"/>
      <c r="J25" s="424"/>
      <c r="K25" s="425"/>
      <c r="L25" s="445">
        <v>1</v>
      </c>
      <c r="M25" s="446"/>
      <c r="N25" s="446"/>
      <c r="O25" s="446"/>
      <c r="P25" s="488"/>
      <c r="Q25" s="445">
        <v>6500</v>
      </c>
      <c r="R25" s="446"/>
      <c r="S25" s="446"/>
      <c r="T25" s="446"/>
      <c r="U25" s="446"/>
      <c r="V25" s="488"/>
      <c r="W25" s="540"/>
      <c r="X25" s="541"/>
      <c r="Y25" s="542"/>
      <c r="Z25" s="444" t="s">
        <v>166</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167</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v>350000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168</v>
      </c>
      <c r="F26" s="424"/>
      <c r="G26" s="424"/>
      <c r="H26" s="424"/>
      <c r="I26" s="424"/>
      <c r="J26" s="424"/>
      <c r="K26" s="425"/>
      <c r="L26" s="445">
        <v>1</v>
      </c>
      <c r="M26" s="446"/>
      <c r="N26" s="446"/>
      <c r="O26" s="446"/>
      <c r="P26" s="488"/>
      <c r="Q26" s="445">
        <v>5600</v>
      </c>
      <c r="R26" s="446"/>
      <c r="S26" s="446"/>
      <c r="T26" s="446"/>
      <c r="U26" s="446"/>
      <c r="V26" s="488"/>
      <c r="W26" s="540"/>
      <c r="X26" s="541"/>
      <c r="Y26" s="542"/>
      <c r="Z26" s="444" t="s">
        <v>169</v>
      </c>
      <c r="AA26" s="546"/>
      <c r="AB26" s="546"/>
      <c r="AC26" s="546"/>
      <c r="AD26" s="546"/>
      <c r="AE26" s="546"/>
      <c r="AF26" s="546"/>
      <c r="AG26" s="547"/>
      <c r="AH26" s="445">
        <v>1</v>
      </c>
      <c r="AI26" s="446"/>
      <c r="AJ26" s="446"/>
      <c r="AK26" s="446"/>
      <c r="AL26" s="488"/>
      <c r="AM26" s="445" t="s">
        <v>170</v>
      </c>
      <c r="AN26" s="446"/>
      <c r="AO26" s="446"/>
      <c r="AP26" s="446"/>
      <c r="AQ26" s="446"/>
      <c r="AR26" s="488"/>
      <c r="AS26" s="445" t="s">
        <v>170</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172</v>
      </c>
      <c r="F27" s="424"/>
      <c r="G27" s="424"/>
      <c r="H27" s="424"/>
      <c r="I27" s="424"/>
      <c r="J27" s="424"/>
      <c r="K27" s="425"/>
      <c r="L27" s="445">
        <v>1</v>
      </c>
      <c r="M27" s="446"/>
      <c r="N27" s="446"/>
      <c r="O27" s="446"/>
      <c r="P27" s="488"/>
      <c r="Q27" s="445">
        <v>3100</v>
      </c>
      <c r="R27" s="446"/>
      <c r="S27" s="446"/>
      <c r="T27" s="446"/>
      <c r="U27" s="446"/>
      <c r="V27" s="488"/>
      <c r="W27" s="540"/>
      <c r="X27" s="541"/>
      <c r="Y27" s="542"/>
      <c r="Z27" s="444" t="s">
        <v>173</v>
      </c>
      <c r="AA27" s="424"/>
      <c r="AB27" s="424"/>
      <c r="AC27" s="424"/>
      <c r="AD27" s="424"/>
      <c r="AE27" s="424"/>
      <c r="AF27" s="424"/>
      <c r="AG27" s="425"/>
      <c r="AH27" s="445">
        <v>3</v>
      </c>
      <c r="AI27" s="446"/>
      <c r="AJ27" s="446"/>
      <c r="AK27" s="446"/>
      <c r="AL27" s="488"/>
      <c r="AM27" s="445">
        <v>6963</v>
      </c>
      <c r="AN27" s="446"/>
      <c r="AO27" s="446"/>
      <c r="AP27" s="446"/>
      <c r="AQ27" s="446"/>
      <c r="AR27" s="488"/>
      <c r="AS27" s="445">
        <v>2321</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46079</v>
      </c>
      <c r="BO27" s="514"/>
      <c r="BP27" s="514"/>
      <c r="BQ27" s="514"/>
      <c r="BR27" s="514"/>
      <c r="BS27" s="514"/>
      <c r="BT27" s="514"/>
      <c r="BU27" s="515"/>
      <c r="BV27" s="513">
        <v>46025</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175</v>
      </c>
      <c r="F28" s="424"/>
      <c r="G28" s="424"/>
      <c r="H28" s="424"/>
      <c r="I28" s="424"/>
      <c r="J28" s="424"/>
      <c r="K28" s="425"/>
      <c r="L28" s="445">
        <v>1</v>
      </c>
      <c r="M28" s="446"/>
      <c r="N28" s="446"/>
      <c r="O28" s="446"/>
      <c r="P28" s="488"/>
      <c r="Q28" s="445">
        <v>2700</v>
      </c>
      <c r="R28" s="446"/>
      <c r="S28" s="446"/>
      <c r="T28" s="446"/>
      <c r="U28" s="446"/>
      <c r="V28" s="488"/>
      <c r="W28" s="540"/>
      <c r="X28" s="541"/>
      <c r="Y28" s="542"/>
      <c r="Z28" s="444" t="s">
        <v>176</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1379021</v>
      </c>
      <c r="BO28" s="358"/>
      <c r="BP28" s="358"/>
      <c r="BQ28" s="358"/>
      <c r="BR28" s="358"/>
      <c r="BS28" s="358"/>
      <c r="BT28" s="358"/>
      <c r="BU28" s="359"/>
      <c r="BV28" s="357">
        <v>1367871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178</v>
      </c>
      <c r="F29" s="424"/>
      <c r="G29" s="424"/>
      <c r="H29" s="424"/>
      <c r="I29" s="424"/>
      <c r="J29" s="424"/>
      <c r="K29" s="425"/>
      <c r="L29" s="445">
        <v>6</v>
      </c>
      <c r="M29" s="446"/>
      <c r="N29" s="446"/>
      <c r="O29" s="446"/>
      <c r="P29" s="488"/>
      <c r="Q29" s="445">
        <v>2550</v>
      </c>
      <c r="R29" s="446"/>
      <c r="S29" s="446"/>
      <c r="T29" s="446"/>
      <c r="U29" s="446"/>
      <c r="V29" s="488"/>
      <c r="W29" s="543"/>
      <c r="X29" s="544"/>
      <c r="Y29" s="545"/>
      <c r="Z29" s="444" t="s">
        <v>179</v>
      </c>
      <c r="AA29" s="424"/>
      <c r="AB29" s="424"/>
      <c r="AC29" s="424"/>
      <c r="AD29" s="424"/>
      <c r="AE29" s="424"/>
      <c r="AF29" s="424"/>
      <c r="AG29" s="425"/>
      <c r="AH29" s="445">
        <v>54</v>
      </c>
      <c r="AI29" s="446"/>
      <c r="AJ29" s="446"/>
      <c r="AK29" s="446"/>
      <c r="AL29" s="488"/>
      <c r="AM29" s="445">
        <v>150885</v>
      </c>
      <c r="AN29" s="446"/>
      <c r="AO29" s="446"/>
      <c r="AP29" s="446"/>
      <c r="AQ29" s="446"/>
      <c r="AR29" s="488"/>
      <c r="AS29" s="445">
        <v>2794</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412181</v>
      </c>
      <c r="BO29" s="395"/>
      <c r="BP29" s="395"/>
      <c r="BQ29" s="395"/>
      <c r="BR29" s="395"/>
      <c r="BS29" s="395"/>
      <c r="BT29" s="395"/>
      <c r="BU29" s="396"/>
      <c r="BV29" s="394">
        <v>279850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92.7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1801519</v>
      </c>
      <c r="BO30" s="514"/>
      <c r="BP30" s="514"/>
      <c r="BQ30" s="514"/>
      <c r="BR30" s="514"/>
      <c r="BS30" s="514"/>
      <c r="BT30" s="514"/>
      <c r="BU30" s="515"/>
      <c r="BV30" s="513">
        <v>1786871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188</v>
      </c>
      <c r="D33" s="418"/>
      <c r="E33" s="383" t="s">
        <v>189</v>
      </c>
      <c r="F33" s="383"/>
      <c r="G33" s="383"/>
      <c r="H33" s="383"/>
      <c r="I33" s="383"/>
      <c r="J33" s="383"/>
      <c r="K33" s="383"/>
      <c r="L33" s="383"/>
      <c r="M33" s="383"/>
      <c r="N33" s="383"/>
      <c r="O33" s="383"/>
      <c r="P33" s="383"/>
      <c r="Q33" s="383"/>
      <c r="R33" s="383"/>
      <c r="S33" s="383"/>
      <c r="T33" s="179"/>
      <c r="U33" s="418" t="s">
        <v>188</v>
      </c>
      <c r="V33" s="418"/>
      <c r="W33" s="383" t="s">
        <v>189</v>
      </c>
      <c r="X33" s="383"/>
      <c r="Y33" s="383"/>
      <c r="Z33" s="383"/>
      <c r="AA33" s="383"/>
      <c r="AB33" s="383"/>
      <c r="AC33" s="383"/>
      <c r="AD33" s="383"/>
      <c r="AE33" s="383"/>
      <c r="AF33" s="383"/>
      <c r="AG33" s="383"/>
      <c r="AH33" s="383"/>
      <c r="AI33" s="383"/>
      <c r="AJ33" s="383"/>
      <c r="AK33" s="383"/>
      <c r="AL33" s="179"/>
      <c r="AM33" s="418" t="s">
        <v>188</v>
      </c>
      <c r="AN33" s="418"/>
      <c r="AO33" s="383" t="s">
        <v>189</v>
      </c>
      <c r="AP33" s="383"/>
      <c r="AQ33" s="383"/>
      <c r="AR33" s="383"/>
      <c r="AS33" s="383"/>
      <c r="AT33" s="383"/>
      <c r="AU33" s="383"/>
      <c r="AV33" s="383"/>
      <c r="AW33" s="383"/>
      <c r="AX33" s="383"/>
      <c r="AY33" s="383"/>
      <c r="AZ33" s="383"/>
      <c r="BA33" s="383"/>
      <c r="BB33" s="383"/>
      <c r="BC33" s="383"/>
      <c r="BD33" s="185"/>
      <c r="BE33" s="383" t="s">
        <v>190</v>
      </c>
      <c r="BF33" s="383"/>
      <c r="BG33" s="383" t="s">
        <v>191</v>
      </c>
      <c r="BH33" s="383"/>
      <c r="BI33" s="383"/>
      <c r="BJ33" s="383"/>
      <c r="BK33" s="383"/>
      <c r="BL33" s="383"/>
      <c r="BM33" s="383"/>
      <c r="BN33" s="383"/>
      <c r="BO33" s="383"/>
      <c r="BP33" s="383"/>
      <c r="BQ33" s="383"/>
      <c r="BR33" s="383"/>
      <c r="BS33" s="383"/>
      <c r="BT33" s="383"/>
      <c r="BU33" s="383"/>
      <c r="BV33" s="185"/>
      <c r="BW33" s="418" t="s">
        <v>190</v>
      </c>
      <c r="BX33" s="418"/>
      <c r="BY33" s="383" t="s">
        <v>192</v>
      </c>
      <c r="BZ33" s="383"/>
      <c r="CA33" s="383"/>
      <c r="CB33" s="383"/>
      <c r="CC33" s="383"/>
      <c r="CD33" s="383"/>
      <c r="CE33" s="383"/>
      <c r="CF33" s="383"/>
      <c r="CG33" s="383"/>
      <c r="CH33" s="383"/>
      <c r="CI33" s="383"/>
      <c r="CJ33" s="383"/>
      <c r="CK33" s="383"/>
      <c r="CL33" s="383"/>
      <c r="CM33" s="383"/>
      <c r="CN33" s="179"/>
      <c r="CO33" s="418" t="s">
        <v>188</v>
      </c>
      <c r="CP33" s="418"/>
      <c r="CQ33" s="383" t="s">
        <v>193</v>
      </c>
      <c r="CR33" s="383"/>
      <c r="CS33" s="383"/>
      <c r="CT33" s="383"/>
      <c r="CU33" s="383"/>
      <c r="CV33" s="383"/>
      <c r="CW33" s="383"/>
      <c r="CX33" s="383"/>
      <c r="CY33" s="383"/>
      <c r="CZ33" s="383"/>
      <c r="DA33" s="383"/>
      <c r="DB33" s="383"/>
      <c r="DC33" s="383"/>
      <c r="DD33" s="383"/>
      <c r="DE33" s="383"/>
      <c r="DF33" s="179"/>
      <c r="DG33" s="583" t="s">
        <v>194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池田町国民健康保険特別会計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池田町簡易水道特別会計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福井県市町総合事務組合（普通会計分）</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池田屋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池田町国民健康保険診療施設特別会計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池田町下水道事業特別会計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福井県市町総合事務組合（事業会計分）</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池田町農業公社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池田町介護保険特別会計（保険事業勘定）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池田町農業集落排水事業特別会計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南越消防組合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まちUPいけだ</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池田町介護保険特別会計（介護サービス事業勘定）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南越清掃組合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池田町後期高齢者医療特別会計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鯖江広域衛生施設組合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福井県丹南広域組合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福井県自治会館組合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福井県後期高齢者医療広域連合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福井県後期高齢者医療広域連合（事業会計）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公立丹南病院組合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B2h4CRJIHvmR4XouojNaw6Wmzde5jeTDqiKFDQtxcJWiVutk5G3zLUcOrOR1S7WJtpF4R/3iLREWZBGeg5L8A==" saltValue="gvAeGdFHlC9wmEwy7LTy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255206</v>
      </c>
      <c r="S5" s="600"/>
      <c r="T5" s="600"/>
      <c r="U5" s="600"/>
      <c r="V5" s="600"/>
      <c r="W5" s="600"/>
      <c r="X5" s="600"/>
      <c r="Y5" s="601"/>
      <c r="Z5" s="602">
        <v>4.9000000000000004</v>
      </c>
      <c r="AA5" s="602"/>
      <c r="AB5" s="602"/>
      <c r="AC5" s="602"/>
      <c r="AD5" s="603">
        <v>255206</v>
      </c>
      <c r="AE5" s="603"/>
      <c r="AF5" s="603"/>
      <c r="AG5" s="603"/>
      <c r="AH5" s="603"/>
      <c r="AI5" s="603"/>
      <c r="AJ5" s="603"/>
      <c r="AK5" s="603"/>
      <c r="AL5" s="604">
        <v>11.3</v>
      </c>
      <c r="AM5" s="605"/>
      <c r="AN5" s="605"/>
      <c r="AO5" s="606"/>
      <c r="AP5" s="596" t="s">
        <v>218</v>
      </c>
      <c r="AQ5" s="597"/>
      <c r="AR5" s="597"/>
      <c r="AS5" s="597"/>
      <c r="AT5" s="597"/>
      <c r="AU5" s="597"/>
      <c r="AV5" s="597"/>
      <c r="AW5" s="597"/>
      <c r="AX5" s="597"/>
      <c r="AY5" s="597"/>
      <c r="AZ5" s="597"/>
      <c r="BA5" s="597"/>
      <c r="BB5" s="597"/>
      <c r="BC5" s="597"/>
      <c r="BD5" s="597"/>
      <c r="BE5" s="597"/>
      <c r="BF5" s="598"/>
      <c r="BG5" s="610">
        <v>251077</v>
      </c>
      <c r="BH5" s="611"/>
      <c r="BI5" s="611"/>
      <c r="BJ5" s="611"/>
      <c r="BK5" s="611"/>
      <c r="BL5" s="611"/>
      <c r="BM5" s="611"/>
      <c r="BN5" s="612"/>
      <c r="BO5" s="613">
        <v>98.4</v>
      </c>
      <c r="BP5" s="613"/>
      <c r="BQ5" s="613"/>
      <c r="BR5" s="613"/>
      <c r="BS5" s="614">
        <v>5488</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58242</v>
      </c>
      <c r="S6" s="611"/>
      <c r="T6" s="611"/>
      <c r="U6" s="611"/>
      <c r="V6" s="611"/>
      <c r="W6" s="611"/>
      <c r="X6" s="611"/>
      <c r="Y6" s="612"/>
      <c r="Z6" s="613">
        <v>1.1000000000000001</v>
      </c>
      <c r="AA6" s="613"/>
      <c r="AB6" s="613"/>
      <c r="AC6" s="613"/>
      <c r="AD6" s="614">
        <v>58242</v>
      </c>
      <c r="AE6" s="614"/>
      <c r="AF6" s="614"/>
      <c r="AG6" s="614"/>
      <c r="AH6" s="614"/>
      <c r="AI6" s="614"/>
      <c r="AJ6" s="614"/>
      <c r="AK6" s="614"/>
      <c r="AL6" s="615">
        <v>2.6</v>
      </c>
      <c r="AM6" s="616"/>
      <c r="AN6" s="616"/>
      <c r="AO6" s="617"/>
      <c r="AP6" s="607" t="s">
        <v>223</v>
      </c>
      <c r="AQ6" s="608"/>
      <c r="AR6" s="608"/>
      <c r="AS6" s="608"/>
      <c r="AT6" s="608"/>
      <c r="AU6" s="608"/>
      <c r="AV6" s="608"/>
      <c r="AW6" s="608"/>
      <c r="AX6" s="608"/>
      <c r="AY6" s="608"/>
      <c r="AZ6" s="608"/>
      <c r="BA6" s="608"/>
      <c r="BB6" s="608"/>
      <c r="BC6" s="608"/>
      <c r="BD6" s="608"/>
      <c r="BE6" s="608"/>
      <c r="BF6" s="609"/>
      <c r="BG6" s="610">
        <v>251077</v>
      </c>
      <c r="BH6" s="611"/>
      <c r="BI6" s="611"/>
      <c r="BJ6" s="611"/>
      <c r="BK6" s="611"/>
      <c r="BL6" s="611"/>
      <c r="BM6" s="611"/>
      <c r="BN6" s="612"/>
      <c r="BO6" s="613">
        <v>98.4</v>
      </c>
      <c r="BP6" s="613"/>
      <c r="BQ6" s="613"/>
      <c r="BR6" s="613"/>
      <c r="BS6" s="614">
        <v>5488</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50282</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50242</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86</v>
      </c>
      <c r="S7" s="611"/>
      <c r="T7" s="611"/>
      <c r="U7" s="611"/>
      <c r="V7" s="611"/>
      <c r="W7" s="611"/>
      <c r="X7" s="611"/>
      <c r="Y7" s="612"/>
      <c r="Z7" s="613">
        <v>0</v>
      </c>
      <c r="AA7" s="613"/>
      <c r="AB7" s="613"/>
      <c r="AC7" s="613"/>
      <c r="AD7" s="614">
        <v>86</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123362</v>
      </c>
      <c r="BH7" s="611"/>
      <c r="BI7" s="611"/>
      <c r="BJ7" s="611"/>
      <c r="BK7" s="611"/>
      <c r="BL7" s="611"/>
      <c r="BM7" s="611"/>
      <c r="BN7" s="612"/>
      <c r="BO7" s="613">
        <v>48.3</v>
      </c>
      <c r="BP7" s="613"/>
      <c r="BQ7" s="613"/>
      <c r="BR7" s="613"/>
      <c r="BS7" s="614">
        <v>5488</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854360</v>
      </c>
      <c r="CS7" s="611"/>
      <c r="CT7" s="611"/>
      <c r="CU7" s="611"/>
      <c r="CV7" s="611"/>
      <c r="CW7" s="611"/>
      <c r="CX7" s="611"/>
      <c r="CY7" s="612"/>
      <c r="CZ7" s="613">
        <v>18.5</v>
      </c>
      <c r="DA7" s="613"/>
      <c r="DB7" s="613"/>
      <c r="DC7" s="613"/>
      <c r="DD7" s="619">
        <v>55040</v>
      </c>
      <c r="DE7" s="611"/>
      <c r="DF7" s="611"/>
      <c r="DG7" s="611"/>
      <c r="DH7" s="611"/>
      <c r="DI7" s="611"/>
      <c r="DJ7" s="611"/>
      <c r="DK7" s="611"/>
      <c r="DL7" s="611"/>
      <c r="DM7" s="611"/>
      <c r="DN7" s="611"/>
      <c r="DO7" s="611"/>
      <c r="DP7" s="612"/>
      <c r="DQ7" s="619">
        <v>626716</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1782</v>
      </c>
      <c r="S8" s="611"/>
      <c r="T8" s="611"/>
      <c r="U8" s="611"/>
      <c r="V8" s="611"/>
      <c r="W8" s="611"/>
      <c r="X8" s="611"/>
      <c r="Y8" s="612"/>
      <c r="Z8" s="613">
        <v>0</v>
      </c>
      <c r="AA8" s="613"/>
      <c r="AB8" s="613"/>
      <c r="AC8" s="613"/>
      <c r="AD8" s="614">
        <v>1782</v>
      </c>
      <c r="AE8" s="614"/>
      <c r="AF8" s="614"/>
      <c r="AG8" s="614"/>
      <c r="AH8" s="614"/>
      <c r="AI8" s="614"/>
      <c r="AJ8" s="614"/>
      <c r="AK8" s="614"/>
      <c r="AL8" s="615">
        <v>0.1</v>
      </c>
      <c r="AM8" s="616"/>
      <c r="AN8" s="616"/>
      <c r="AO8" s="617"/>
      <c r="AP8" s="607" t="s">
        <v>229</v>
      </c>
      <c r="AQ8" s="608"/>
      <c r="AR8" s="608"/>
      <c r="AS8" s="608"/>
      <c r="AT8" s="608"/>
      <c r="AU8" s="608"/>
      <c r="AV8" s="608"/>
      <c r="AW8" s="608"/>
      <c r="AX8" s="608"/>
      <c r="AY8" s="608"/>
      <c r="AZ8" s="608"/>
      <c r="BA8" s="608"/>
      <c r="BB8" s="608"/>
      <c r="BC8" s="608"/>
      <c r="BD8" s="608"/>
      <c r="BE8" s="608"/>
      <c r="BF8" s="609"/>
      <c r="BG8" s="610">
        <v>5031</v>
      </c>
      <c r="BH8" s="611"/>
      <c r="BI8" s="611"/>
      <c r="BJ8" s="611"/>
      <c r="BK8" s="611"/>
      <c r="BL8" s="611"/>
      <c r="BM8" s="611"/>
      <c r="BN8" s="612"/>
      <c r="BO8" s="613">
        <v>2</v>
      </c>
      <c r="BP8" s="613"/>
      <c r="BQ8" s="613"/>
      <c r="BR8" s="613"/>
      <c r="BS8" s="614" t="s">
        <v>122</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481333</v>
      </c>
      <c r="CS8" s="611"/>
      <c r="CT8" s="611"/>
      <c r="CU8" s="611"/>
      <c r="CV8" s="611"/>
      <c r="CW8" s="611"/>
      <c r="CX8" s="611"/>
      <c r="CY8" s="612"/>
      <c r="CZ8" s="613">
        <v>10.4</v>
      </c>
      <c r="DA8" s="613"/>
      <c r="DB8" s="613"/>
      <c r="DC8" s="613"/>
      <c r="DD8" s="619">
        <v>9833</v>
      </c>
      <c r="DE8" s="611"/>
      <c r="DF8" s="611"/>
      <c r="DG8" s="611"/>
      <c r="DH8" s="611"/>
      <c r="DI8" s="611"/>
      <c r="DJ8" s="611"/>
      <c r="DK8" s="611"/>
      <c r="DL8" s="611"/>
      <c r="DM8" s="611"/>
      <c r="DN8" s="611"/>
      <c r="DO8" s="611"/>
      <c r="DP8" s="612"/>
      <c r="DQ8" s="619">
        <v>345951</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1881</v>
      </c>
      <c r="S9" s="611"/>
      <c r="T9" s="611"/>
      <c r="U9" s="611"/>
      <c r="V9" s="611"/>
      <c r="W9" s="611"/>
      <c r="X9" s="611"/>
      <c r="Y9" s="612"/>
      <c r="Z9" s="613">
        <v>0</v>
      </c>
      <c r="AA9" s="613"/>
      <c r="AB9" s="613"/>
      <c r="AC9" s="613"/>
      <c r="AD9" s="614">
        <v>1881</v>
      </c>
      <c r="AE9" s="614"/>
      <c r="AF9" s="614"/>
      <c r="AG9" s="614"/>
      <c r="AH9" s="614"/>
      <c r="AI9" s="614"/>
      <c r="AJ9" s="614"/>
      <c r="AK9" s="614"/>
      <c r="AL9" s="615">
        <v>0.1</v>
      </c>
      <c r="AM9" s="616"/>
      <c r="AN9" s="616"/>
      <c r="AO9" s="617"/>
      <c r="AP9" s="607" t="s">
        <v>232</v>
      </c>
      <c r="AQ9" s="608"/>
      <c r="AR9" s="608"/>
      <c r="AS9" s="608"/>
      <c r="AT9" s="608"/>
      <c r="AU9" s="608"/>
      <c r="AV9" s="608"/>
      <c r="AW9" s="608"/>
      <c r="AX9" s="608"/>
      <c r="AY9" s="608"/>
      <c r="AZ9" s="608"/>
      <c r="BA9" s="608"/>
      <c r="BB9" s="608"/>
      <c r="BC9" s="608"/>
      <c r="BD9" s="608"/>
      <c r="BE9" s="608"/>
      <c r="BF9" s="609"/>
      <c r="BG9" s="610">
        <v>99112</v>
      </c>
      <c r="BH9" s="611"/>
      <c r="BI9" s="611"/>
      <c r="BJ9" s="611"/>
      <c r="BK9" s="611"/>
      <c r="BL9" s="611"/>
      <c r="BM9" s="611"/>
      <c r="BN9" s="612"/>
      <c r="BO9" s="613">
        <v>38.799999999999997</v>
      </c>
      <c r="BP9" s="613"/>
      <c r="BQ9" s="613"/>
      <c r="BR9" s="613"/>
      <c r="BS9" s="614" t="s">
        <v>122</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207781</v>
      </c>
      <c r="CS9" s="611"/>
      <c r="CT9" s="611"/>
      <c r="CU9" s="611"/>
      <c r="CV9" s="611"/>
      <c r="CW9" s="611"/>
      <c r="CX9" s="611"/>
      <c r="CY9" s="612"/>
      <c r="CZ9" s="613">
        <v>4.5</v>
      </c>
      <c r="DA9" s="613"/>
      <c r="DB9" s="613"/>
      <c r="DC9" s="613"/>
      <c r="DD9" s="619">
        <v>14025</v>
      </c>
      <c r="DE9" s="611"/>
      <c r="DF9" s="611"/>
      <c r="DG9" s="611"/>
      <c r="DH9" s="611"/>
      <c r="DI9" s="611"/>
      <c r="DJ9" s="611"/>
      <c r="DK9" s="611"/>
      <c r="DL9" s="611"/>
      <c r="DM9" s="611"/>
      <c r="DN9" s="611"/>
      <c r="DO9" s="611"/>
      <c r="DP9" s="612"/>
      <c r="DQ9" s="619">
        <v>180567</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9408</v>
      </c>
      <c r="BH10" s="611"/>
      <c r="BI10" s="611"/>
      <c r="BJ10" s="611"/>
      <c r="BK10" s="611"/>
      <c r="BL10" s="611"/>
      <c r="BM10" s="611"/>
      <c r="BN10" s="612"/>
      <c r="BO10" s="613">
        <v>3.7</v>
      </c>
      <c r="BP10" s="613"/>
      <c r="BQ10" s="613"/>
      <c r="BR10" s="613"/>
      <c r="BS10" s="614">
        <v>2689</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v>2050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58518</v>
      </c>
      <c r="S11" s="611"/>
      <c r="T11" s="611"/>
      <c r="U11" s="611"/>
      <c r="V11" s="611"/>
      <c r="W11" s="611"/>
      <c r="X11" s="611"/>
      <c r="Y11" s="612"/>
      <c r="Z11" s="615">
        <v>1.1000000000000001</v>
      </c>
      <c r="AA11" s="616"/>
      <c r="AB11" s="616"/>
      <c r="AC11" s="622"/>
      <c r="AD11" s="619">
        <v>58518</v>
      </c>
      <c r="AE11" s="611"/>
      <c r="AF11" s="611"/>
      <c r="AG11" s="611"/>
      <c r="AH11" s="611"/>
      <c r="AI11" s="611"/>
      <c r="AJ11" s="611"/>
      <c r="AK11" s="612"/>
      <c r="AL11" s="615">
        <v>2.6</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9811</v>
      </c>
      <c r="BH11" s="611"/>
      <c r="BI11" s="611"/>
      <c r="BJ11" s="611"/>
      <c r="BK11" s="611"/>
      <c r="BL11" s="611"/>
      <c r="BM11" s="611"/>
      <c r="BN11" s="612"/>
      <c r="BO11" s="613">
        <v>3.8</v>
      </c>
      <c r="BP11" s="613"/>
      <c r="BQ11" s="613"/>
      <c r="BR11" s="613"/>
      <c r="BS11" s="614">
        <v>2799</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656000</v>
      </c>
      <c r="CS11" s="611"/>
      <c r="CT11" s="611"/>
      <c r="CU11" s="611"/>
      <c r="CV11" s="611"/>
      <c r="CW11" s="611"/>
      <c r="CX11" s="611"/>
      <c r="CY11" s="612"/>
      <c r="CZ11" s="613">
        <v>14.2</v>
      </c>
      <c r="DA11" s="613"/>
      <c r="DB11" s="613"/>
      <c r="DC11" s="613"/>
      <c r="DD11" s="619">
        <v>339586</v>
      </c>
      <c r="DE11" s="611"/>
      <c r="DF11" s="611"/>
      <c r="DG11" s="611"/>
      <c r="DH11" s="611"/>
      <c r="DI11" s="611"/>
      <c r="DJ11" s="611"/>
      <c r="DK11" s="611"/>
      <c r="DL11" s="611"/>
      <c r="DM11" s="611"/>
      <c r="DN11" s="611"/>
      <c r="DO11" s="611"/>
      <c r="DP11" s="612"/>
      <c r="DQ11" s="619">
        <v>282212</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107466</v>
      </c>
      <c r="BH12" s="611"/>
      <c r="BI12" s="611"/>
      <c r="BJ12" s="611"/>
      <c r="BK12" s="611"/>
      <c r="BL12" s="611"/>
      <c r="BM12" s="611"/>
      <c r="BN12" s="612"/>
      <c r="BO12" s="613">
        <v>42.1</v>
      </c>
      <c r="BP12" s="613"/>
      <c r="BQ12" s="613"/>
      <c r="BR12" s="613"/>
      <c r="BS12" s="614" t="s">
        <v>122</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925150</v>
      </c>
      <c r="CS12" s="611"/>
      <c r="CT12" s="611"/>
      <c r="CU12" s="611"/>
      <c r="CV12" s="611"/>
      <c r="CW12" s="611"/>
      <c r="CX12" s="611"/>
      <c r="CY12" s="612"/>
      <c r="CZ12" s="613">
        <v>20</v>
      </c>
      <c r="DA12" s="613"/>
      <c r="DB12" s="613"/>
      <c r="DC12" s="613"/>
      <c r="DD12" s="619">
        <v>809466</v>
      </c>
      <c r="DE12" s="611"/>
      <c r="DF12" s="611"/>
      <c r="DG12" s="611"/>
      <c r="DH12" s="611"/>
      <c r="DI12" s="611"/>
      <c r="DJ12" s="611"/>
      <c r="DK12" s="611"/>
      <c r="DL12" s="611"/>
      <c r="DM12" s="611"/>
      <c r="DN12" s="611"/>
      <c r="DO12" s="611"/>
      <c r="DP12" s="612"/>
      <c r="DQ12" s="619">
        <v>103363</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106029</v>
      </c>
      <c r="BH13" s="611"/>
      <c r="BI13" s="611"/>
      <c r="BJ13" s="611"/>
      <c r="BK13" s="611"/>
      <c r="BL13" s="611"/>
      <c r="BM13" s="611"/>
      <c r="BN13" s="612"/>
      <c r="BO13" s="613">
        <v>41.5</v>
      </c>
      <c r="BP13" s="613"/>
      <c r="BQ13" s="613"/>
      <c r="BR13" s="613"/>
      <c r="BS13" s="614" t="s">
        <v>122</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415721</v>
      </c>
      <c r="CS13" s="611"/>
      <c r="CT13" s="611"/>
      <c r="CU13" s="611"/>
      <c r="CV13" s="611"/>
      <c r="CW13" s="611"/>
      <c r="CX13" s="611"/>
      <c r="CY13" s="612"/>
      <c r="CZ13" s="613">
        <v>9</v>
      </c>
      <c r="DA13" s="613"/>
      <c r="DB13" s="613"/>
      <c r="DC13" s="613"/>
      <c r="DD13" s="619">
        <v>168216</v>
      </c>
      <c r="DE13" s="611"/>
      <c r="DF13" s="611"/>
      <c r="DG13" s="611"/>
      <c r="DH13" s="611"/>
      <c r="DI13" s="611"/>
      <c r="DJ13" s="611"/>
      <c r="DK13" s="611"/>
      <c r="DL13" s="611"/>
      <c r="DM13" s="611"/>
      <c r="DN13" s="611"/>
      <c r="DO13" s="611"/>
      <c r="DP13" s="612"/>
      <c r="DQ13" s="619">
        <v>235238</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267</v>
      </c>
      <c r="S14" s="611"/>
      <c r="T14" s="611"/>
      <c r="U14" s="611"/>
      <c r="V14" s="611"/>
      <c r="W14" s="611"/>
      <c r="X14" s="611"/>
      <c r="Y14" s="612"/>
      <c r="Z14" s="613">
        <v>0</v>
      </c>
      <c r="AA14" s="613"/>
      <c r="AB14" s="613"/>
      <c r="AC14" s="613"/>
      <c r="AD14" s="614">
        <v>267</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11418</v>
      </c>
      <c r="BH14" s="611"/>
      <c r="BI14" s="611"/>
      <c r="BJ14" s="611"/>
      <c r="BK14" s="611"/>
      <c r="BL14" s="611"/>
      <c r="BM14" s="611"/>
      <c r="BN14" s="612"/>
      <c r="BO14" s="613">
        <v>4.5</v>
      </c>
      <c r="BP14" s="613"/>
      <c r="BQ14" s="613"/>
      <c r="BR14" s="613"/>
      <c r="BS14" s="614" t="s">
        <v>122</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102308</v>
      </c>
      <c r="CS14" s="611"/>
      <c r="CT14" s="611"/>
      <c r="CU14" s="611"/>
      <c r="CV14" s="611"/>
      <c r="CW14" s="611"/>
      <c r="CX14" s="611"/>
      <c r="CY14" s="612"/>
      <c r="CZ14" s="613">
        <v>2.2000000000000002</v>
      </c>
      <c r="DA14" s="613"/>
      <c r="DB14" s="613"/>
      <c r="DC14" s="613"/>
      <c r="DD14" s="619" t="s">
        <v>122</v>
      </c>
      <c r="DE14" s="611"/>
      <c r="DF14" s="611"/>
      <c r="DG14" s="611"/>
      <c r="DH14" s="611"/>
      <c r="DI14" s="611"/>
      <c r="DJ14" s="611"/>
      <c r="DK14" s="611"/>
      <c r="DL14" s="611"/>
      <c r="DM14" s="611"/>
      <c r="DN14" s="611"/>
      <c r="DO14" s="611"/>
      <c r="DP14" s="612"/>
      <c r="DQ14" s="619">
        <v>102308</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8831</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438302</v>
      </c>
      <c r="CS15" s="611"/>
      <c r="CT15" s="611"/>
      <c r="CU15" s="611"/>
      <c r="CV15" s="611"/>
      <c r="CW15" s="611"/>
      <c r="CX15" s="611"/>
      <c r="CY15" s="612"/>
      <c r="CZ15" s="613">
        <v>9.5</v>
      </c>
      <c r="DA15" s="613"/>
      <c r="DB15" s="613"/>
      <c r="DC15" s="613"/>
      <c r="DD15" s="619">
        <v>89312</v>
      </c>
      <c r="DE15" s="611"/>
      <c r="DF15" s="611"/>
      <c r="DG15" s="611"/>
      <c r="DH15" s="611"/>
      <c r="DI15" s="611"/>
      <c r="DJ15" s="611"/>
      <c r="DK15" s="611"/>
      <c r="DL15" s="611"/>
      <c r="DM15" s="611"/>
      <c r="DN15" s="611"/>
      <c r="DO15" s="611"/>
      <c r="DP15" s="612"/>
      <c r="DQ15" s="619">
        <v>308632</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3053</v>
      </c>
      <c r="S16" s="611"/>
      <c r="T16" s="611"/>
      <c r="U16" s="611"/>
      <c r="V16" s="611"/>
      <c r="W16" s="611"/>
      <c r="X16" s="611"/>
      <c r="Y16" s="612"/>
      <c r="Z16" s="613">
        <v>0.1</v>
      </c>
      <c r="AA16" s="613"/>
      <c r="AB16" s="613"/>
      <c r="AC16" s="613"/>
      <c r="AD16" s="614">
        <v>3053</v>
      </c>
      <c r="AE16" s="614"/>
      <c r="AF16" s="614"/>
      <c r="AG16" s="614"/>
      <c r="AH16" s="614"/>
      <c r="AI16" s="614"/>
      <c r="AJ16" s="614"/>
      <c r="AK16" s="614"/>
      <c r="AL16" s="615">
        <v>0.1</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v>11133</v>
      </c>
      <c r="CS16" s="611"/>
      <c r="CT16" s="611"/>
      <c r="CU16" s="611"/>
      <c r="CV16" s="611"/>
      <c r="CW16" s="611"/>
      <c r="CX16" s="611"/>
      <c r="CY16" s="612"/>
      <c r="CZ16" s="613">
        <v>0.2</v>
      </c>
      <c r="DA16" s="613"/>
      <c r="DB16" s="613"/>
      <c r="DC16" s="613"/>
      <c r="DD16" s="619" t="s">
        <v>122</v>
      </c>
      <c r="DE16" s="611"/>
      <c r="DF16" s="611"/>
      <c r="DG16" s="611"/>
      <c r="DH16" s="611"/>
      <c r="DI16" s="611"/>
      <c r="DJ16" s="611"/>
      <c r="DK16" s="611"/>
      <c r="DL16" s="611"/>
      <c r="DM16" s="611"/>
      <c r="DN16" s="611"/>
      <c r="DO16" s="611"/>
      <c r="DP16" s="612"/>
      <c r="DQ16" s="619">
        <v>2000</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7366</v>
      </c>
      <c r="S17" s="611"/>
      <c r="T17" s="611"/>
      <c r="U17" s="611"/>
      <c r="V17" s="611"/>
      <c r="W17" s="611"/>
      <c r="X17" s="611"/>
      <c r="Y17" s="612"/>
      <c r="Z17" s="613">
        <v>0.1</v>
      </c>
      <c r="AA17" s="613"/>
      <c r="AB17" s="613"/>
      <c r="AC17" s="613"/>
      <c r="AD17" s="614">
        <v>7366</v>
      </c>
      <c r="AE17" s="614"/>
      <c r="AF17" s="614"/>
      <c r="AG17" s="614"/>
      <c r="AH17" s="614"/>
      <c r="AI17" s="614"/>
      <c r="AJ17" s="614"/>
      <c r="AK17" s="614"/>
      <c r="AL17" s="615">
        <v>0.3</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471359</v>
      </c>
      <c r="CS17" s="611"/>
      <c r="CT17" s="611"/>
      <c r="CU17" s="611"/>
      <c r="CV17" s="611"/>
      <c r="CW17" s="611"/>
      <c r="CX17" s="611"/>
      <c r="CY17" s="612"/>
      <c r="CZ17" s="613">
        <v>10.199999999999999</v>
      </c>
      <c r="DA17" s="613"/>
      <c r="DB17" s="613"/>
      <c r="DC17" s="613"/>
      <c r="DD17" s="619" t="s">
        <v>122</v>
      </c>
      <c r="DE17" s="611"/>
      <c r="DF17" s="611"/>
      <c r="DG17" s="611"/>
      <c r="DH17" s="611"/>
      <c r="DI17" s="611"/>
      <c r="DJ17" s="611"/>
      <c r="DK17" s="611"/>
      <c r="DL17" s="611"/>
      <c r="DM17" s="611"/>
      <c r="DN17" s="611"/>
      <c r="DO17" s="611"/>
      <c r="DP17" s="612"/>
      <c r="DQ17" s="619">
        <v>453901</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v>469</v>
      </c>
      <c r="S18" s="611"/>
      <c r="T18" s="611"/>
      <c r="U18" s="611"/>
      <c r="V18" s="611"/>
      <c r="W18" s="611"/>
      <c r="X18" s="611"/>
      <c r="Y18" s="612"/>
      <c r="Z18" s="613">
        <v>0</v>
      </c>
      <c r="AA18" s="613"/>
      <c r="AB18" s="613"/>
      <c r="AC18" s="613"/>
      <c r="AD18" s="614">
        <v>469</v>
      </c>
      <c r="AE18" s="614"/>
      <c r="AF18" s="614"/>
      <c r="AG18" s="614"/>
      <c r="AH18" s="614"/>
      <c r="AI18" s="614"/>
      <c r="AJ18" s="614"/>
      <c r="AK18" s="614"/>
      <c r="AL18" s="615">
        <v>0</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v>469</v>
      </c>
      <c r="S19" s="611"/>
      <c r="T19" s="611"/>
      <c r="U19" s="611"/>
      <c r="V19" s="611"/>
      <c r="W19" s="611"/>
      <c r="X19" s="611"/>
      <c r="Y19" s="612"/>
      <c r="Z19" s="613">
        <v>0</v>
      </c>
      <c r="AA19" s="613"/>
      <c r="AB19" s="613"/>
      <c r="AC19" s="613"/>
      <c r="AD19" s="614">
        <v>469</v>
      </c>
      <c r="AE19" s="614"/>
      <c r="AF19" s="614"/>
      <c r="AG19" s="614"/>
      <c r="AH19" s="614"/>
      <c r="AI19" s="614"/>
      <c r="AJ19" s="614"/>
      <c r="AK19" s="614"/>
      <c r="AL19" s="615">
        <v>0</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4129</v>
      </c>
      <c r="BH19" s="611"/>
      <c r="BI19" s="611"/>
      <c r="BJ19" s="611"/>
      <c r="BK19" s="611"/>
      <c r="BL19" s="611"/>
      <c r="BM19" s="611"/>
      <c r="BN19" s="612"/>
      <c r="BO19" s="613">
        <v>1.6</v>
      </c>
      <c r="BP19" s="613"/>
      <c r="BQ19" s="613"/>
      <c r="BR19" s="613"/>
      <c r="BS19" s="614" t="s">
        <v>122</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v>4129</v>
      </c>
      <c r="BH20" s="611"/>
      <c r="BI20" s="611"/>
      <c r="BJ20" s="611"/>
      <c r="BK20" s="611"/>
      <c r="BL20" s="611"/>
      <c r="BM20" s="611"/>
      <c r="BN20" s="612"/>
      <c r="BO20" s="613">
        <v>1.6</v>
      </c>
      <c r="BP20" s="613"/>
      <c r="BQ20" s="613"/>
      <c r="BR20" s="613"/>
      <c r="BS20" s="614" t="s">
        <v>122</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4615779</v>
      </c>
      <c r="CS20" s="611"/>
      <c r="CT20" s="611"/>
      <c r="CU20" s="611"/>
      <c r="CV20" s="611"/>
      <c r="CW20" s="611"/>
      <c r="CX20" s="611"/>
      <c r="CY20" s="612"/>
      <c r="CZ20" s="613">
        <v>100</v>
      </c>
      <c r="DA20" s="613"/>
      <c r="DB20" s="613"/>
      <c r="DC20" s="613"/>
      <c r="DD20" s="619">
        <v>1485478</v>
      </c>
      <c r="DE20" s="611"/>
      <c r="DF20" s="611"/>
      <c r="DG20" s="611"/>
      <c r="DH20" s="611"/>
      <c r="DI20" s="611"/>
      <c r="DJ20" s="611"/>
      <c r="DK20" s="611"/>
      <c r="DL20" s="611"/>
      <c r="DM20" s="611"/>
      <c r="DN20" s="611"/>
      <c r="DO20" s="611"/>
      <c r="DP20" s="612"/>
      <c r="DQ20" s="619">
        <v>2691130</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2239000</v>
      </c>
      <c r="S21" s="611"/>
      <c r="T21" s="611"/>
      <c r="U21" s="611"/>
      <c r="V21" s="611"/>
      <c r="W21" s="611"/>
      <c r="X21" s="611"/>
      <c r="Y21" s="612"/>
      <c r="Z21" s="613">
        <v>42.7</v>
      </c>
      <c r="AA21" s="613"/>
      <c r="AB21" s="613"/>
      <c r="AC21" s="613"/>
      <c r="AD21" s="614">
        <v>1876696</v>
      </c>
      <c r="AE21" s="614"/>
      <c r="AF21" s="614"/>
      <c r="AG21" s="614"/>
      <c r="AH21" s="614"/>
      <c r="AI21" s="614"/>
      <c r="AJ21" s="614"/>
      <c r="AK21" s="614"/>
      <c r="AL21" s="615">
        <v>82.9</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v>4129</v>
      </c>
      <c r="BH21" s="611"/>
      <c r="BI21" s="611"/>
      <c r="BJ21" s="611"/>
      <c r="BK21" s="611"/>
      <c r="BL21" s="611"/>
      <c r="BM21" s="611"/>
      <c r="BN21" s="612"/>
      <c r="BO21" s="613">
        <v>1.6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v>1876696</v>
      </c>
      <c r="S22" s="611"/>
      <c r="T22" s="611"/>
      <c r="U22" s="611"/>
      <c r="V22" s="611"/>
      <c r="W22" s="611"/>
      <c r="X22" s="611"/>
      <c r="Y22" s="612"/>
      <c r="Z22" s="613">
        <v>35.799999999999997</v>
      </c>
      <c r="AA22" s="613"/>
      <c r="AB22" s="613"/>
      <c r="AC22" s="613"/>
      <c r="AD22" s="614">
        <v>1876696</v>
      </c>
      <c r="AE22" s="614"/>
      <c r="AF22" s="614"/>
      <c r="AG22" s="614"/>
      <c r="AH22" s="614"/>
      <c r="AI22" s="614"/>
      <c r="AJ22" s="614"/>
      <c r="AK22" s="614"/>
      <c r="AL22" s="615">
        <v>82.9</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362304</v>
      </c>
      <c r="S23" s="611"/>
      <c r="T23" s="611"/>
      <c r="U23" s="611"/>
      <c r="V23" s="611"/>
      <c r="W23" s="611"/>
      <c r="X23" s="611"/>
      <c r="Y23" s="612"/>
      <c r="Z23" s="613">
        <v>6.9</v>
      </c>
      <c r="AA23" s="613"/>
      <c r="AB23" s="613"/>
      <c r="AC23" s="613"/>
      <c r="AD23" s="614" t="s">
        <v>122</v>
      </c>
      <c r="AE23" s="614"/>
      <c r="AF23" s="614"/>
      <c r="AG23" s="614"/>
      <c r="AH23" s="614"/>
      <c r="AI23" s="614"/>
      <c r="AJ23" s="614"/>
      <c r="AK23" s="614"/>
      <c r="AL23" s="615" t="s">
        <v>122</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1257968</v>
      </c>
      <c r="CS24" s="600"/>
      <c r="CT24" s="600"/>
      <c r="CU24" s="600"/>
      <c r="CV24" s="600"/>
      <c r="CW24" s="600"/>
      <c r="CX24" s="600"/>
      <c r="CY24" s="601"/>
      <c r="CZ24" s="604">
        <v>27.3</v>
      </c>
      <c r="DA24" s="605"/>
      <c r="DB24" s="605"/>
      <c r="DC24" s="621"/>
      <c r="DD24" s="642">
        <v>1112441</v>
      </c>
      <c r="DE24" s="600"/>
      <c r="DF24" s="600"/>
      <c r="DG24" s="600"/>
      <c r="DH24" s="600"/>
      <c r="DI24" s="600"/>
      <c r="DJ24" s="600"/>
      <c r="DK24" s="601"/>
      <c r="DL24" s="642">
        <v>1089943</v>
      </c>
      <c r="DM24" s="600"/>
      <c r="DN24" s="600"/>
      <c r="DO24" s="600"/>
      <c r="DP24" s="600"/>
      <c r="DQ24" s="600"/>
      <c r="DR24" s="600"/>
      <c r="DS24" s="600"/>
      <c r="DT24" s="600"/>
      <c r="DU24" s="600"/>
      <c r="DV24" s="601"/>
      <c r="DW24" s="604">
        <v>48.2</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2625870</v>
      </c>
      <c r="S25" s="611"/>
      <c r="T25" s="611"/>
      <c r="U25" s="611"/>
      <c r="V25" s="611"/>
      <c r="W25" s="611"/>
      <c r="X25" s="611"/>
      <c r="Y25" s="612"/>
      <c r="Z25" s="613">
        <v>50</v>
      </c>
      <c r="AA25" s="613"/>
      <c r="AB25" s="613"/>
      <c r="AC25" s="613"/>
      <c r="AD25" s="614">
        <v>2263566</v>
      </c>
      <c r="AE25" s="614"/>
      <c r="AF25" s="614"/>
      <c r="AG25" s="614"/>
      <c r="AH25" s="614"/>
      <c r="AI25" s="614"/>
      <c r="AJ25" s="614"/>
      <c r="AK25" s="614"/>
      <c r="AL25" s="615">
        <v>100</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615627</v>
      </c>
      <c r="CS25" s="643"/>
      <c r="CT25" s="643"/>
      <c r="CU25" s="643"/>
      <c r="CV25" s="643"/>
      <c r="CW25" s="643"/>
      <c r="CX25" s="643"/>
      <c r="CY25" s="644"/>
      <c r="CZ25" s="615">
        <v>13.3</v>
      </c>
      <c r="DA25" s="640"/>
      <c r="DB25" s="640"/>
      <c r="DC25" s="645"/>
      <c r="DD25" s="619">
        <v>585933</v>
      </c>
      <c r="DE25" s="643"/>
      <c r="DF25" s="643"/>
      <c r="DG25" s="643"/>
      <c r="DH25" s="643"/>
      <c r="DI25" s="643"/>
      <c r="DJ25" s="643"/>
      <c r="DK25" s="644"/>
      <c r="DL25" s="619">
        <v>584895</v>
      </c>
      <c r="DM25" s="643"/>
      <c r="DN25" s="643"/>
      <c r="DO25" s="643"/>
      <c r="DP25" s="643"/>
      <c r="DQ25" s="643"/>
      <c r="DR25" s="643"/>
      <c r="DS25" s="643"/>
      <c r="DT25" s="643"/>
      <c r="DU25" s="643"/>
      <c r="DV25" s="644"/>
      <c r="DW25" s="615">
        <v>25.8</v>
      </c>
      <c r="DX25" s="640"/>
      <c r="DY25" s="640"/>
      <c r="DZ25" s="640"/>
      <c r="EA25" s="640"/>
      <c r="EB25" s="640"/>
      <c r="EC25" s="641"/>
    </row>
    <row r="26" spans="2:133" ht="11.25" customHeight="1" x14ac:dyDescent="0.15">
      <c r="B26" s="607" t="s">
        <v>285</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379686</v>
      </c>
      <c r="CS26" s="611"/>
      <c r="CT26" s="611"/>
      <c r="CU26" s="611"/>
      <c r="CV26" s="611"/>
      <c r="CW26" s="611"/>
      <c r="CX26" s="611"/>
      <c r="CY26" s="612"/>
      <c r="CZ26" s="615">
        <v>8.1999999999999993</v>
      </c>
      <c r="DA26" s="640"/>
      <c r="DB26" s="640"/>
      <c r="DC26" s="645"/>
      <c r="DD26" s="619">
        <v>362487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288</v>
      </c>
      <c r="C27" s="608"/>
      <c r="D27" s="608"/>
      <c r="E27" s="608"/>
      <c r="F27" s="608"/>
      <c r="G27" s="608"/>
      <c r="H27" s="608"/>
      <c r="I27" s="608"/>
      <c r="J27" s="608"/>
      <c r="K27" s="608"/>
      <c r="L27" s="608"/>
      <c r="M27" s="608"/>
      <c r="N27" s="608"/>
      <c r="O27" s="608"/>
      <c r="P27" s="608"/>
      <c r="Q27" s="609"/>
      <c r="R27" s="610">
        <v>8138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255206</v>
      </c>
      <c r="BH27" s="611"/>
      <c r="BI27" s="611"/>
      <c r="BJ27" s="611"/>
      <c r="BK27" s="611"/>
      <c r="BL27" s="611"/>
      <c r="BM27" s="611"/>
      <c r="BN27" s="612"/>
      <c r="BO27" s="613">
        <v>100</v>
      </c>
      <c r="BP27" s="613"/>
      <c r="BQ27" s="613"/>
      <c r="BR27" s="613"/>
      <c r="BS27" s="614">
        <v>5488</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170982</v>
      </c>
      <c r="CS27" s="643"/>
      <c r="CT27" s="643"/>
      <c r="CU27" s="643"/>
      <c r="CV27" s="643"/>
      <c r="CW27" s="643"/>
      <c r="CX27" s="643"/>
      <c r="CY27" s="644"/>
      <c r="CZ27" s="615">
        <v>3.7</v>
      </c>
      <c r="DA27" s="640"/>
      <c r="DB27" s="640"/>
      <c r="DC27" s="645"/>
      <c r="DD27" s="619">
        <v>72607</v>
      </c>
      <c r="DE27" s="643"/>
      <c r="DF27" s="643"/>
      <c r="DG27" s="643"/>
      <c r="DH27" s="643"/>
      <c r="DI27" s="643"/>
      <c r="DJ27" s="643"/>
      <c r="DK27" s="644"/>
      <c r="DL27" s="619">
        <v>51147</v>
      </c>
      <c r="DM27" s="643"/>
      <c r="DN27" s="643"/>
      <c r="DO27" s="643"/>
      <c r="DP27" s="643"/>
      <c r="DQ27" s="643"/>
      <c r="DR27" s="643"/>
      <c r="DS27" s="643"/>
      <c r="DT27" s="643"/>
      <c r="DU27" s="643"/>
      <c r="DV27" s="644"/>
      <c r="DW27" s="615">
        <v>2.2999999999999998</v>
      </c>
      <c r="DX27" s="640"/>
      <c r="DY27" s="640"/>
      <c r="DZ27" s="640"/>
      <c r="EA27" s="640"/>
      <c r="EB27" s="640"/>
      <c r="EC27" s="641"/>
    </row>
    <row r="28" spans="2:133" ht="11.25" customHeight="1" x14ac:dyDescent="0.15">
      <c r="B28" s="607" t="s">
        <v>291</v>
      </c>
      <c r="C28" s="608"/>
      <c r="D28" s="608"/>
      <c r="E28" s="608"/>
      <c r="F28" s="608"/>
      <c r="G28" s="608"/>
      <c r="H28" s="608"/>
      <c r="I28" s="608"/>
      <c r="J28" s="608"/>
      <c r="K28" s="608"/>
      <c r="L28" s="608"/>
      <c r="M28" s="608"/>
      <c r="N28" s="608"/>
      <c r="O28" s="608"/>
      <c r="P28" s="608"/>
      <c r="Q28" s="609"/>
      <c r="R28" s="610">
        <v>42155</v>
      </c>
      <c r="S28" s="611"/>
      <c r="T28" s="611"/>
      <c r="U28" s="611"/>
      <c r="V28" s="611"/>
      <c r="W28" s="611"/>
      <c r="X28" s="611"/>
      <c r="Y28" s="612"/>
      <c r="Z28" s="613">
        <v>0.8</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471359</v>
      </c>
      <c r="CS28" s="611"/>
      <c r="CT28" s="611"/>
      <c r="CU28" s="611"/>
      <c r="CV28" s="611"/>
      <c r="CW28" s="611"/>
      <c r="CX28" s="611"/>
      <c r="CY28" s="612"/>
      <c r="CZ28" s="615">
        <v>10.199999999999999</v>
      </c>
      <c r="DA28" s="640"/>
      <c r="DB28" s="640"/>
      <c r="DC28" s="645"/>
      <c r="DD28" s="619">
        <v>453901</v>
      </c>
      <c r="DE28" s="611"/>
      <c r="DF28" s="611"/>
      <c r="DG28" s="611"/>
      <c r="DH28" s="611"/>
      <c r="DI28" s="611"/>
      <c r="DJ28" s="611"/>
      <c r="DK28" s="612"/>
      <c r="DL28" s="619">
        <v>453901</v>
      </c>
      <c r="DM28" s="611"/>
      <c r="DN28" s="611"/>
      <c r="DO28" s="611"/>
      <c r="DP28" s="611"/>
      <c r="DQ28" s="611"/>
      <c r="DR28" s="611"/>
      <c r="DS28" s="611"/>
      <c r="DT28" s="611"/>
      <c r="DU28" s="611"/>
      <c r="DV28" s="612"/>
      <c r="DW28" s="615">
        <v>20.100000000000001</v>
      </c>
      <c r="DX28" s="640"/>
      <c r="DY28" s="640"/>
      <c r="DZ28" s="640"/>
      <c r="EA28" s="640"/>
      <c r="EB28" s="640"/>
      <c r="EC28" s="641"/>
    </row>
    <row r="29" spans="2:133" ht="11.25" customHeight="1" x14ac:dyDescent="0.15">
      <c r="B29" s="607" t="s">
        <v>293</v>
      </c>
      <c r="C29" s="608"/>
      <c r="D29" s="608"/>
      <c r="E29" s="608"/>
      <c r="F29" s="608"/>
      <c r="G29" s="608"/>
      <c r="H29" s="608"/>
      <c r="I29" s="608"/>
      <c r="J29" s="608"/>
      <c r="K29" s="608"/>
      <c r="L29" s="608"/>
      <c r="M29" s="608"/>
      <c r="N29" s="608"/>
      <c r="O29" s="608"/>
      <c r="P29" s="608"/>
      <c r="Q29" s="609"/>
      <c r="R29" s="610">
        <v>2056</v>
      </c>
      <c r="S29" s="611"/>
      <c r="T29" s="611"/>
      <c r="U29" s="611"/>
      <c r="V29" s="611"/>
      <c r="W29" s="611"/>
      <c r="X29" s="611"/>
      <c r="Y29" s="612"/>
      <c r="Z29" s="613">
        <v>0</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66</v>
      </c>
      <c r="CG29" s="608"/>
      <c r="CH29" s="608"/>
      <c r="CI29" s="608"/>
      <c r="CJ29" s="608"/>
      <c r="CK29" s="608"/>
      <c r="CL29" s="608"/>
      <c r="CM29" s="608"/>
      <c r="CN29" s="608"/>
      <c r="CO29" s="608"/>
      <c r="CP29" s="608"/>
      <c r="CQ29" s="609"/>
      <c r="CR29" s="610">
        <v>471359</v>
      </c>
      <c r="CS29" s="643"/>
      <c r="CT29" s="643"/>
      <c r="CU29" s="643"/>
      <c r="CV29" s="643"/>
      <c r="CW29" s="643"/>
      <c r="CX29" s="643"/>
      <c r="CY29" s="644"/>
      <c r="CZ29" s="615">
        <v>10.199999999999999</v>
      </c>
      <c r="DA29" s="640"/>
      <c r="DB29" s="640"/>
      <c r="DC29" s="645"/>
      <c r="DD29" s="619">
        <v>453901</v>
      </c>
      <c r="DE29" s="643"/>
      <c r="DF29" s="643"/>
      <c r="DG29" s="643"/>
      <c r="DH29" s="643"/>
      <c r="DI29" s="643"/>
      <c r="DJ29" s="643"/>
      <c r="DK29" s="644"/>
      <c r="DL29" s="619">
        <v>453901</v>
      </c>
      <c r="DM29" s="643"/>
      <c r="DN29" s="643"/>
      <c r="DO29" s="643"/>
      <c r="DP29" s="643"/>
      <c r="DQ29" s="643"/>
      <c r="DR29" s="643"/>
      <c r="DS29" s="643"/>
      <c r="DT29" s="643"/>
      <c r="DU29" s="643"/>
      <c r="DV29" s="644"/>
      <c r="DW29" s="615">
        <v>20.100000000000001</v>
      </c>
      <c r="DX29" s="640"/>
      <c r="DY29" s="640"/>
      <c r="DZ29" s="640"/>
      <c r="EA29" s="640"/>
      <c r="EB29" s="640"/>
      <c r="EC29" s="641"/>
    </row>
    <row r="30" spans="2:133" ht="11.25" customHeight="1" x14ac:dyDescent="0.15">
      <c r="B30" s="607" t="s">
        <v>295</v>
      </c>
      <c r="C30" s="608"/>
      <c r="D30" s="608"/>
      <c r="E30" s="608"/>
      <c r="F30" s="608"/>
      <c r="G30" s="608"/>
      <c r="H30" s="608"/>
      <c r="I30" s="608"/>
      <c r="J30" s="608"/>
      <c r="K30" s="608"/>
      <c r="L30" s="608"/>
      <c r="M30" s="608"/>
      <c r="N30" s="608"/>
      <c r="O30" s="608"/>
      <c r="P30" s="608"/>
      <c r="Q30" s="609"/>
      <c r="R30" s="610">
        <v>163736</v>
      </c>
      <c r="S30" s="611"/>
      <c r="T30" s="611"/>
      <c r="U30" s="611"/>
      <c r="V30" s="611"/>
      <c r="W30" s="611"/>
      <c r="X30" s="611"/>
      <c r="Y30" s="612"/>
      <c r="Z30" s="613">
        <v>3.1</v>
      </c>
      <c r="AA30" s="613"/>
      <c r="AB30" s="613"/>
      <c r="AC30" s="613"/>
      <c r="AD30" s="614" t="s">
        <v>122</v>
      </c>
      <c r="AE30" s="614"/>
      <c r="AF30" s="614"/>
      <c r="AG30" s="614"/>
      <c r="AH30" s="614"/>
      <c r="AI30" s="614"/>
      <c r="AJ30" s="614"/>
      <c r="AK30" s="614"/>
      <c r="AL30" s="615" t="s">
        <v>122</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463202</v>
      </c>
      <c r="CS30" s="611"/>
      <c r="CT30" s="611"/>
      <c r="CU30" s="611"/>
      <c r="CV30" s="611"/>
      <c r="CW30" s="611"/>
      <c r="CX30" s="611"/>
      <c r="CY30" s="612"/>
      <c r="CZ30" s="615">
        <v>10</v>
      </c>
      <c r="DA30" s="640"/>
      <c r="DB30" s="640"/>
      <c r="DC30" s="645"/>
      <c r="DD30" s="619">
        <v>445746</v>
      </c>
      <c r="DE30" s="611"/>
      <c r="DF30" s="611"/>
      <c r="DG30" s="611"/>
      <c r="DH30" s="611"/>
      <c r="DI30" s="611"/>
      <c r="DJ30" s="611"/>
      <c r="DK30" s="612"/>
      <c r="DL30" s="619">
        <v>445746</v>
      </c>
      <c r="DM30" s="611"/>
      <c r="DN30" s="611"/>
      <c r="DO30" s="611"/>
      <c r="DP30" s="611"/>
      <c r="DQ30" s="611"/>
      <c r="DR30" s="611"/>
      <c r="DS30" s="611"/>
      <c r="DT30" s="611"/>
      <c r="DU30" s="611"/>
      <c r="DV30" s="612"/>
      <c r="DW30" s="615">
        <v>19.7</v>
      </c>
      <c r="DX30" s="640"/>
      <c r="DY30" s="640"/>
      <c r="DZ30" s="640"/>
      <c r="EA30" s="640"/>
      <c r="EB30" s="640"/>
      <c r="EC30" s="641"/>
    </row>
    <row r="31" spans="2:133" ht="11.25" customHeight="1" x14ac:dyDescent="0.15">
      <c r="B31" s="623" t="s">
        <v>299</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300</v>
      </c>
      <c r="AQ31" s="659"/>
      <c r="AR31" s="659"/>
      <c r="AS31" s="659"/>
      <c r="AT31" s="664" t="s">
        <v>301</v>
      </c>
      <c r="AU31" s="212"/>
      <c r="AV31" s="212"/>
      <c r="AW31" s="212"/>
      <c r="AX31" s="596" t="s">
        <v>179</v>
      </c>
      <c r="AY31" s="597"/>
      <c r="AZ31" s="597"/>
      <c r="BA31" s="597"/>
      <c r="BB31" s="597"/>
      <c r="BC31" s="597"/>
      <c r="BD31" s="597"/>
      <c r="BE31" s="597"/>
      <c r="BF31" s="598"/>
      <c r="BG31" s="657">
        <v>99.2</v>
      </c>
      <c r="BH31" s="654"/>
      <c r="BI31" s="654"/>
      <c r="BJ31" s="654"/>
      <c r="BK31" s="654"/>
      <c r="BL31" s="654"/>
      <c r="BM31" s="605">
        <v>96.4</v>
      </c>
      <c r="BN31" s="654"/>
      <c r="BO31" s="654"/>
      <c r="BP31" s="654"/>
      <c r="BQ31" s="655"/>
      <c r="BR31" s="657">
        <v>99</v>
      </c>
      <c r="BS31" s="654"/>
      <c r="BT31" s="654"/>
      <c r="BU31" s="654"/>
      <c r="BV31" s="654"/>
      <c r="BW31" s="654"/>
      <c r="BX31" s="605">
        <v>96.3</v>
      </c>
      <c r="BY31" s="654"/>
      <c r="BZ31" s="654"/>
      <c r="CA31" s="654"/>
      <c r="CB31" s="655"/>
      <c r="CD31" s="650"/>
      <c r="CE31" s="651"/>
      <c r="CF31" s="607" t="s">
        <v>302</v>
      </c>
      <c r="CG31" s="608"/>
      <c r="CH31" s="608"/>
      <c r="CI31" s="608"/>
      <c r="CJ31" s="608"/>
      <c r="CK31" s="608"/>
      <c r="CL31" s="608"/>
      <c r="CM31" s="608"/>
      <c r="CN31" s="608"/>
      <c r="CO31" s="608"/>
      <c r="CP31" s="608"/>
      <c r="CQ31" s="609"/>
      <c r="CR31" s="610">
        <v>8157</v>
      </c>
      <c r="CS31" s="643"/>
      <c r="CT31" s="643"/>
      <c r="CU31" s="643"/>
      <c r="CV31" s="643"/>
      <c r="CW31" s="643"/>
      <c r="CX31" s="643"/>
      <c r="CY31" s="644"/>
      <c r="CZ31" s="615">
        <v>0.2</v>
      </c>
      <c r="DA31" s="640"/>
      <c r="DB31" s="640"/>
      <c r="DC31" s="645"/>
      <c r="DD31" s="619">
        <v>8155</v>
      </c>
      <c r="DE31" s="643"/>
      <c r="DF31" s="643"/>
      <c r="DG31" s="643"/>
      <c r="DH31" s="643"/>
      <c r="DI31" s="643"/>
      <c r="DJ31" s="643"/>
      <c r="DK31" s="644"/>
      <c r="DL31" s="619">
        <v>8155</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303</v>
      </c>
      <c r="C32" s="608"/>
      <c r="D32" s="608"/>
      <c r="E32" s="608"/>
      <c r="F32" s="608"/>
      <c r="G32" s="608"/>
      <c r="H32" s="608"/>
      <c r="I32" s="608"/>
      <c r="J32" s="608"/>
      <c r="K32" s="608"/>
      <c r="L32" s="608"/>
      <c r="M32" s="608"/>
      <c r="N32" s="608"/>
      <c r="O32" s="608"/>
      <c r="P32" s="608"/>
      <c r="Q32" s="609"/>
      <c r="R32" s="610">
        <v>369612</v>
      </c>
      <c r="S32" s="611"/>
      <c r="T32" s="611"/>
      <c r="U32" s="611"/>
      <c r="V32" s="611"/>
      <c r="W32" s="611"/>
      <c r="X32" s="611"/>
      <c r="Y32" s="612"/>
      <c r="Z32" s="613">
        <v>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304</v>
      </c>
      <c r="AX32" s="607" t="s">
        <v>305</v>
      </c>
      <c r="AY32" s="608"/>
      <c r="AZ32" s="608"/>
      <c r="BA32" s="608"/>
      <c r="BB32" s="608"/>
      <c r="BC32" s="608"/>
      <c r="BD32" s="608"/>
      <c r="BE32" s="608"/>
      <c r="BF32" s="609"/>
      <c r="BG32" s="667">
        <v>99.5</v>
      </c>
      <c r="BH32" s="643"/>
      <c r="BI32" s="643"/>
      <c r="BJ32" s="643"/>
      <c r="BK32" s="643"/>
      <c r="BL32" s="643"/>
      <c r="BM32" s="616">
        <v>97.4</v>
      </c>
      <c r="BN32" s="643"/>
      <c r="BO32" s="643"/>
      <c r="BP32" s="643"/>
      <c r="BQ32" s="656"/>
      <c r="BR32" s="667">
        <v>99.1</v>
      </c>
      <c r="BS32" s="643"/>
      <c r="BT32" s="643"/>
      <c r="BU32" s="643"/>
      <c r="BV32" s="643"/>
      <c r="BW32" s="643"/>
      <c r="BX32" s="616">
        <v>96.9</v>
      </c>
      <c r="BY32" s="643"/>
      <c r="BZ32" s="643"/>
      <c r="CA32" s="643"/>
      <c r="CB32" s="656"/>
      <c r="CD32" s="652"/>
      <c r="CE32" s="653"/>
      <c r="CF32" s="607" t="s">
        <v>306</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307</v>
      </c>
      <c r="C33" s="608"/>
      <c r="D33" s="608"/>
      <c r="E33" s="608"/>
      <c r="F33" s="608"/>
      <c r="G33" s="608"/>
      <c r="H33" s="608"/>
      <c r="I33" s="608"/>
      <c r="J33" s="608"/>
      <c r="K33" s="608"/>
      <c r="L33" s="608"/>
      <c r="M33" s="608"/>
      <c r="N33" s="608"/>
      <c r="O33" s="608"/>
      <c r="P33" s="608"/>
      <c r="Q33" s="609"/>
      <c r="R33" s="610">
        <v>13873</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308</v>
      </c>
      <c r="AY33" s="632"/>
      <c r="AZ33" s="632"/>
      <c r="BA33" s="632"/>
      <c r="BB33" s="632"/>
      <c r="BC33" s="632"/>
      <c r="BD33" s="632"/>
      <c r="BE33" s="632"/>
      <c r="BF33" s="633"/>
      <c r="BG33" s="668">
        <v>98.9</v>
      </c>
      <c r="BH33" s="669"/>
      <c r="BI33" s="669"/>
      <c r="BJ33" s="669"/>
      <c r="BK33" s="669"/>
      <c r="BL33" s="669"/>
      <c r="BM33" s="670">
        <v>95.2</v>
      </c>
      <c r="BN33" s="669"/>
      <c r="BO33" s="669"/>
      <c r="BP33" s="669"/>
      <c r="BQ33" s="671"/>
      <c r="BR33" s="668">
        <v>98.9</v>
      </c>
      <c r="BS33" s="669"/>
      <c r="BT33" s="669"/>
      <c r="BU33" s="669"/>
      <c r="BV33" s="669"/>
      <c r="BW33" s="669"/>
      <c r="BX33" s="670">
        <v>95.3</v>
      </c>
      <c r="BY33" s="669"/>
      <c r="BZ33" s="669"/>
      <c r="CA33" s="669"/>
      <c r="CB33" s="671"/>
      <c r="CD33" s="607" t="s">
        <v>309</v>
      </c>
      <c r="CE33" s="608"/>
      <c r="CF33" s="608"/>
      <c r="CG33" s="608"/>
      <c r="CH33" s="608"/>
      <c r="CI33" s="608"/>
      <c r="CJ33" s="608"/>
      <c r="CK33" s="608"/>
      <c r="CL33" s="608"/>
      <c r="CM33" s="608"/>
      <c r="CN33" s="608"/>
      <c r="CO33" s="608"/>
      <c r="CP33" s="608"/>
      <c r="CQ33" s="609"/>
      <c r="CR33" s="610">
        <v>1861200</v>
      </c>
      <c r="CS33" s="643"/>
      <c r="CT33" s="643"/>
      <c r="CU33" s="643"/>
      <c r="CV33" s="643"/>
      <c r="CW33" s="643"/>
      <c r="CX33" s="643"/>
      <c r="CY33" s="644"/>
      <c r="CZ33" s="615">
        <v>40.299999999999997</v>
      </c>
      <c r="DA33" s="640"/>
      <c r="DB33" s="640"/>
      <c r="DC33" s="645"/>
      <c r="DD33" s="619">
        <v>1446045</v>
      </c>
      <c r="DE33" s="643"/>
      <c r="DF33" s="643"/>
      <c r="DG33" s="643"/>
      <c r="DH33" s="643"/>
      <c r="DI33" s="643"/>
      <c r="DJ33" s="643"/>
      <c r="DK33" s="644"/>
      <c r="DL33" s="619">
        <v>742077</v>
      </c>
      <c r="DM33" s="643"/>
      <c r="DN33" s="643"/>
      <c r="DO33" s="643"/>
      <c r="DP33" s="643"/>
      <c r="DQ33" s="643"/>
      <c r="DR33" s="643"/>
      <c r="DS33" s="643"/>
      <c r="DT33" s="643"/>
      <c r="DU33" s="643"/>
      <c r="DV33" s="644"/>
      <c r="DW33" s="615">
        <v>32.799999999999997</v>
      </c>
      <c r="DX33" s="640"/>
      <c r="DY33" s="640"/>
      <c r="DZ33" s="640"/>
      <c r="EA33" s="640"/>
      <c r="EB33" s="640"/>
      <c r="EC33" s="641"/>
    </row>
    <row r="34" spans="2:133" ht="11.25" customHeight="1" x14ac:dyDescent="0.15">
      <c r="B34" s="607" t="s">
        <v>310</v>
      </c>
      <c r="C34" s="608"/>
      <c r="D34" s="608"/>
      <c r="E34" s="608"/>
      <c r="F34" s="608"/>
      <c r="G34" s="608"/>
      <c r="H34" s="608"/>
      <c r="I34" s="608"/>
      <c r="J34" s="608"/>
      <c r="K34" s="608"/>
      <c r="L34" s="608"/>
      <c r="M34" s="608"/>
      <c r="N34" s="608"/>
      <c r="O34" s="608"/>
      <c r="P34" s="608"/>
      <c r="Q34" s="609"/>
      <c r="R34" s="610">
        <v>1315</v>
      </c>
      <c r="S34" s="611"/>
      <c r="T34" s="611"/>
      <c r="U34" s="611"/>
      <c r="V34" s="611"/>
      <c r="W34" s="611"/>
      <c r="X34" s="611"/>
      <c r="Y34" s="612"/>
      <c r="Z34" s="613">
        <v>0</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311</v>
      </c>
      <c r="CE34" s="608"/>
      <c r="CF34" s="608"/>
      <c r="CG34" s="608"/>
      <c r="CH34" s="608"/>
      <c r="CI34" s="608"/>
      <c r="CJ34" s="608"/>
      <c r="CK34" s="608"/>
      <c r="CL34" s="608"/>
      <c r="CM34" s="608"/>
      <c r="CN34" s="608"/>
      <c r="CO34" s="608"/>
      <c r="CP34" s="608"/>
      <c r="CQ34" s="609"/>
      <c r="CR34" s="610">
        <v>475715</v>
      </c>
      <c r="CS34" s="611"/>
      <c r="CT34" s="611"/>
      <c r="CU34" s="611"/>
      <c r="CV34" s="611"/>
      <c r="CW34" s="611"/>
      <c r="CX34" s="611"/>
      <c r="CY34" s="612"/>
      <c r="CZ34" s="615">
        <v>10.3</v>
      </c>
      <c r="DA34" s="640"/>
      <c r="DB34" s="640"/>
      <c r="DC34" s="645"/>
      <c r="DD34" s="619">
        <v>334924</v>
      </c>
      <c r="DE34" s="611"/>
      <c r="DF34" s="611"/>
      <c r="DG34" s="611"/>
      <c r="DH34" s="611"/>
      <c r="DI34" s="611"/>
      <c r="DJ34" s="611"/>
      <c r="DK34" s="612"/>
      <c r="DL34" s="619">
        <v>194342</v>
      </c>
      <c r="DM34" s="611"/>
      <c r="DN34" s="611"/>
      <c r="DO34" s="611"/>
      <c r="DP34" s="611"/>
      <c r="DQ34" s="611"/>
      <c r="DR34" s="611"/>
      <c r="DS34" s="611"/>
      <c r="DT34" s="611"/>
      <c r="DU34" s="611"/>
      <c r="DV34" s="612"/>
      <c r="DW34" s="615">
        <v>8.6</v>
      </c>
      <c r="DX34" s="640"/>
      <c r="DY34" s="640"/>
      <c r="DZ34" s="640"/>
      <c r="EA34" s="640"/>
      <c r="EB34" s="640"/>
      <c r="EC34" s="641"/>
    </row>
    <row r="35" spans="2:133" ht="11.25" customHeight="1" x14ac:dyDescent="0.15">
      <c r="B35" s="607" t="s">
        <v>312</v>
      </c>
      <c r="C35" s="608"/>
      <c r="D35" s="608"/>
      <c r="E35" s="608"/>
      <c r="F35" s="608"/>
      <c r="G35" s="608"/>
      <c r="H35" s="608"/>
      <c r="I35" s="608"/>
      <c r="J35" s="608"/>
      <c r="K35" s="608"/>
      <c r="L35" s="608"/>
      <c r="M35" s="608"/>
      <c r="N35" s="608"/>
      <c r="O35" s="608"/>
      <c r="P35" s="608"/>
      <c r="Q35" s="609"/>
      <c r="R35" s="610">
        <v>205673</v>
      </c>
      <c r="S35" s="611"/>
      <c r="T35" s="611"/>
      <c r="U35" s="611"/>
      <c r="V35" s="611"/>
      <c r="W35" s="611"/>
      <c r="X35" s="611"/>
      <c r="Y35" s="612"/>
      <c r="Z35" s="613">
        <v>3.9</v>
      </c>
      <c r="AA35" s="613"/>
      <c r="AB35" s="613"/>
      <c r="AC35" s="613"/>
      <c r="AD35" s="614" t="s">
        <v>122</v>
      </c>
      <c r="AE35" s="614"/>
      <c r="AF35" s="614"/>
      <c r="AG35" s="614"/>
      <c r="AH35" s="614"/>
      <c r="AI35" s="614"/>
      <c r="AJ35" s="614"/>
      <c r="AK35" s="614"/>
      <c r="AL35" s="615" t="s">
        <v>122</v>
      </c>
      <c r="AM35" s="616"/>
      <c r="AN35" s="616"/>
      <c r="AO35" s="617"/>
      <c r="AP35" s="218"/>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118690</v>
      </c>
      <c r="CS35" s="643"/>
      <c r="CT35" s="643"/>
      <c r="CU35" s="643"/>
      <c r="CV35" s="643"/>
      <c r="CW35" s="643"/>
      <c r="CX35" s="643"/>
      <c r="CY35" s="644"/>
      <c r="CZ35" s="615">
        <v>2.6</v>
      </c>
      <c r="DA35" s="640"/>
      <c r="DB35" s="640"/>
      <c r="DC35" s="645"/>
      <c r="DD35" s="619">
        <v>100688</v>
      </c>
      <c r="DE35" s="643"/>
      <c r="DF35" s="643"/>
      <c r="DG35" s="643"/>
      <c r="DH35" s="643"/>
      <c r="DI35" s="643"/>
      <c r="DJ35" s="643"/>
      <c r="DK35" s="644"/>
      <c r="DL35" s="619">
        <v>59383</v>
      </c>
      <c r="DM35" s="643"/>
      <c r="DN35" s="643"/>
      <c r="DO35" s="643"/>
      <c r="DP35" s="643"/>
      <c r="DQ35" s="643"/>
      <c r="DR35" s="643"/>
      <c r="DS35" s="643"/>
      <c r="DT35" s="643"/>
      <c r="DU35" s="643"/>
      <c r="DV35" s="644"/>
      <c r="DW35" s="615">
        <v>2.6</v>
      </c>
      <c r="DX35" s="640"/>
      <c r="DY35" s="640"/>
      <c r="DZ35" s="640"/>
      <c r="EA35" s="640"/>
      <c r="EB35" s="640"/>
      <c r="EC35" s="641"/>
    </row>
    <row r="36" spans="2:133" ht="11.25" customHeight="1" x14ac:dyDescent="0.15">
      <c r="B36" s="607" t="s">
        <v>316</v>
      </c>
      <c r="C36" s="608"/>
      <c r="D36" s="608"/>
      <c r="E36" s="608"/>
      <c r="F36" s="608"/>
      <c r="G36" s="608"/>
      <c r="H36" s="608"/>
      <c r="I36" s="608"/>
      <c r="J36" s="608"/>
      <c r="K36" s="608"/>
      <c r="L36" s="608"/>
      <c r="M36" s="608"/>
      <c r="N36" s="608"/>
      <c r="O36" s="608"/>
      <c r="P36" s="608"/>
      <c r="Q36" s="609"/>
      <c r="R36" s="610">
        <v>719461</v>
      </c>
      <c r="S36" s="611"/>
      <c r="T36" s="611"/>
      <c r="U36" s="611"/>
      <c r="V36" s="611"/>
      <c r="W36" s="611"/>
      <c r="X36" s="611"/>
      <c r="Y36" s="612"/>
      <c r="Z36" s="613">
        <v>13.7</v>
      </c>
      <c r="AA36" s="613"/>
      <c r="AB36" s="613"/>
      <c r="AC36" s="613"/>
      <c r="AD36" s="614" t="s">
        <v>122</v>
      </c>
      <c r="AE36" s="614"/>
      <c r="AF36" s="614"/>
      <c r="AG36" s="614"/>
      <c r="AH36" s="614"/>
      <c r="AI36" s="614"/>
      <c r="AJ36" s="614"/>
      <c r="AK36" s="614"/>
      <c r="AL36" s="615" t="s">
        <v>122</v>
      </c>
      <c r="AM36" s="616"/>
      <c r="AN36" s="616"/>
      <c r="AO36" s="617"/>
      <c r="AP36" s="218"/>
      <c r="AQ36" s="676" t="s">
        <v>317</v>
      </c>
      <c r="AR36" s="677"/>
      <c r="AS36" s="677"/>
      <c r="AT36" s="677"/>
      <c r="AU36" s="677"/>
      <c r="AV36" s="677"/>
      <c r="AW36" s="677"/>
      <c r="AX36" s="677"/>
      <c r="AY36" s="678"/>
      <c r="AZ36" s="599">
        <v>385552</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248</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515413</v>
      </c>
      <c r="CS36" s="611"/>
      <c r="CT36" s="611"/>
      <c r="CU36" s="611"/>
      <c r="CV36" s="611"/>
      <c r="CW36" s="611"/>
      <c r="CX36" s="611"/>
      <c r="CY36" s="612"/>
      <c r="CZ36" s="615">
        <v>11.2</v>
      </c>
      <c r="DA36" s="640"/>
      <c r="DB36" s="640"/>
      <c r="DC36" s="645"/>
      <c r="DD36" s="619">
        <v>418807</v>
      </c>
      <c r="DE36" s="611"/>
      <c r="DF36" s="611"/>
      <c r="DG36" s="611"/>
      <c r="DH36" s="611"/>
      <c r="DI36" s="611"/>
      <c r="DJ36" s="611"/>
      <c r="DK36" s="612"/>
      <c r="DL36" s="619">
        <v>319166</v>
      </c>
      <c r="DM36" s="611"/>
      <c r="DN36" s="611"/>
      <c r="DO36" s="611"/>
      <c r="DP36" s="611"/>
      <c r="DQ36" s="611"/>
      <c r="DR36" s="611"/>
      <c r="DS36" s="611"/>
      <c r="DT36" s="611"/>
      <c r="DU36" s="611"/>
      <c r="DV36" s="612"/>
      <c r="DW36" s="615">
        <v>14.1</v>
      </c>
      <c r="DX36" s="640"/>
      <c r="DY36" s="640"/>
      <c r="DZ36" s="640"/>
      <c r="EA36" s="640"/>
      <c r="EB36" s="640"/>
      <c r="EC36" s="641"/>
    </row>
    <row r="37" spans="2:133" ht="11.25" customHeight="1" x14ac:dyDescent="0.15">
      <c r="B37" s="607" t="s">
        <v>320</v>
      </c>
      <c r="C37" s="608"/>
      <c r="D37" s="608"/>
      <c r="E37" s="608"/>
      <c r="F37" s="608"/>
      <c r="G37" s="608"/>
      <c r="H37" s="608"/>
      <c r="I37" s="608"/>
      <c r="J37" s="608"/>
      <c r="K37" s="608"/>
      <c r="L37" s="608"/>
      <c r="M37" s="608"/>
      <c r="N37" s="608"/>
      <c r="O37" s="608"/>
      <c r="P37" s="608"/>
      <c r="Q37" s="609"/>
      <c r="R37" s="610">
        <v>153712</v>
      </c>
      <c r="S37" s="611"/>
      <c r="T37" s="611"/>
      <c r="U37" s="611"/>
      <c r="V37" s="611"/>
      <c r="W37" s="611"/>
      <c r="X37" s="611"/>
      <c r="Y37" s="612"/>
      <c r="Z37" s="613">
        <v>2.9</v>
      </c>
      <c r="AA37" s="613"/>
      <c r="AB37" s="613"/>
      <c r="AC37" s="613"/>
      <c r="AD37" s="614">
        <v>7</v>
      </c>
      <c r="AE37" s="614"/>
      <c r="AF37" s="614"/>
      <c r="AG37" s="614"/>
      <c r="AH37" s="614"/>
      <c r="AI37" s="614"/>
      <c r="AJ37" s="614"/>
      <c r="AK37" s="614"/>
      <c r="AL37" s="615">
        <v>0</v>
      </c>
      <c r="AM37" s="616"/>
      <c r="AN37" s="616"/>
      <c r="AO37" s="617"/>
      <c r="AQ37" s="673" t="s">
        <v>321</v>
      </c>
      <c r="AR37" s="674"/>
      <c r="AS37" s="674"/>
      <c r="AT37" s="674"/>
      <c r="AU37" s="674"/>
      <c r="AV37" s="674"/>
      <c r="AW37" s="674"/>
      <c r="AX37" s="674"/>
      <c r="AY37" s="675"/>
      <c r="AZ37" s="610">
        <v>141863</v>
      </c>
      <c r="BA37" s="611"/>
      <c r="BB37" s="611"/>
      <c r="BC37" s="611"/>
      <c r="BD37" s="643"/>
      <c r="BE37" s="643"/>
      <c r="BF37" s="656"/>
      <c r="BG37" s="607" t="s">
        <v>322</v>
      </c>
      <c r="BH37" s="608"/>
      <c r="BI37" s="608"/>
      <c r="BJ37" s="608"/>
      <c r="BK37" s="608"/>
      <c r="BL37" s="608"/>
      <c r="BM37" s="608"/>
      <c r="BN37" s="608"/>
      <c r="BO37" s="608"/>
      <c r="BP37" s="608"/>
      <c r="BQ37" s="608"/>
      <c r="BR37" s="608"/>
      <c r="BS37" s="608"/>
      <c r="BT37" s="608"/>
      <c r="BU37" s="609"/>
      <c r="BV37" s="610">
        <v>-869</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186054</v>
      </c>
      <c r="CS37" s="643"/>
      <c r="CT37" s="643"/>
      <c r="CU37" s="643"/>
      <c r="CV37" s="643"/>
      <c r="CW37" s="643"/>
      <c r="CX37" s="643"/>
      <c r="CY37" s="644"/>
      <c r="CZ37" s="615">
        <v>4</v>
      </c>
      <c r="DA37" s="640"/>
      <c r="DB37" s="640"/>
      <c r="DC37" s="645"/>
      <c r="DD37" s="619">
        <v>185539</v>
      </c>
      <c r="DE37" s="643"/>
      <c r="DF37" s="643"/>
      <c r="DG37" s="643"/>
      <c r="DH37" s="643"/>
      <c r="DI37" s="643"/>
      <c r="DJ37" s="643"/>
      <c r="DK37" s="644"/>
      <c r="DL37" s="619">
        <v>181287</v>
      </c>
      <c r="DM37" s="643"/>
      <c r="DN37" s="643"/>
      <c r="DO37" s="643"/>
      <c r="DP37" s="643"/>
      <c r="DQ37" s="643"/>
      <c r="DR37" s="643"/>
      <c r="DS37" s="643"/>
      <c r="DT37" s="643"/>
      <c r="DU37" s="643"/>
      <c r="DV37" s="644"/>
      <c r="DW37" s="615">
        <v>8</v>
      </c>
      <c r="DX37" s="640"/>
      <c r="DY37" s="640"/>
      <c r="DZ37" s="640"/>
      <c r="EA37" s="640"/>
      <c r="EB37" s="640"/>
      <c r="EC37" s="641"/>
    </row>
    <row r="38" spans="2:133" ht="11.25" customHeight="1" x14ac:dyDescent="0.15">
      <c r="B38" s="607" t="s">
        <v>324</v>
      </c>
      <c r="C38" s="608"/>
      <c r="D38" s="608"/>
      <c r="E38" s="608"/>
      <c r="F38" s="608"/>
      <c r="G38" s="608"/>
      <c r="H38" s="608"/>
      <c r="I38" s="608"/>
      <c r="J38" s="608"/>
      <c r="K38" s="608"/>
      <c r="L38" s="608"/>
      <c r="M38" s="608"/>
      <c r="N38" s="608"/>
      <c r="O38" s="608"/>
      <c r="P38" s="608"/>
      <c r="Q38" s="609"/>
      <c r="R38" s="610">
        <v>943300</v>
      </c>
      <c r="S38" s="611"/>
      <c r="T38" s="611"/>
      <c r="U38" s="611"/>
      <c r="V38" s="611"/>
      <c r="W38" s="611"/>
      <c r="X38" s="611"/>
      <c r="Y38" s="612"/>
      <c r="Z38" s="613">
        <v>18</v>
      </c>
      <c r="AA38" s="613"/>
      <c r="AB38" s="613"/>
      <c r="AC38" s="613"/>
      <c r="AD38" s="614" t="s">
        <v>122</v>
      </c>
      <c r="AE38" s="614"/>
      <c r="AF38" s="614"/>
      <c r="AG38" s="614"/>
      <c r="AH38" s="614"/>
      <c r="AI38" s="614"/>
      <c r="AJ38" s="614"/>
      <c r="AK38" s="614"/>
      <c r="AL38" s="615" t="s">
        <v>122</v>
      </c>
      <c r="AM38" s="616"/>
      <c r="AN38" s="616"/>
      <c r="AO38" s="617"/>
      <c r="AQ38" s="673" t="s">
        <v>325</v>
      </c>
      <c r="AR38" s="674"/>
      <c r="AS38" s="674"/>
      <c r="AT38" s="674"/>
      <c r="AU38" s="674"/>
      <c r="AV38" s="674"/>
      <c r="AW38" s="674"/>
      <c r="AX38" s="674"/>
      <c r="AY38" s="675"/>
      <c r="AZ38" s="610">
        <v>89850</v>
      </c>
      <c r="BA38" s="611"/>
      <c r="BB38" s="611"/>
      <c r="BC38" s="611"/>
      <c r="BD38" s="643"/>
      <c r="BE38" s="643"/>
      <c r="BF38" s="656"/>
      <c r="BG38" s="607" t="s">
        <v>326</v>
      </c>
      <c r="BH38" s="608"/>
      <c r="BI38" s="608"/>
      <c r="BJ38" s="608"/>
      <c r="BK38" s="608"/>
      <c r="BL38" s="608"/>
      <c r="BM38" s="608"/>
      <c r="BN38" s="608"/>
      <c r="BO38" s="608"/>
      <c r="BP38" s="608"/>
      <c r="BQ38" s="608"/>
      <c r="BR38" s="608"/>
      <c r="BS38" s="608"/>
      <c r="BT38" s="608"/>
      <c r="BU38" s="609"/>
      <c r="BV38" s="610">
        <v>313</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385552</v>
      </c>
      <c r="CS38" s="611"/>
      <c r="CT38" s="611"/>
      <c r="CU38" s="611"/>
      <c r="CV38" s="611"/>
      <c r="CW38" s="611"/>
      <c r="CX38" s="611"/>
      <c r="CY38" s="612"/>
      <c r="CZ38" s="615">
        <v>8.4</v>
      </c>
      <c r="DA38" s="640"/>
      <c r="DB38" s="640"/>
      <c r="DC38" s="645"/>
      <c r="DD38" s="619">
        <v>361177</v>
      </c>
      <c r="DE38" s="611"/>
      <c r="DF38" s="611"/>
      <c r="DG38" s="611"/>
      <c r="DH38" s="611"/>
      <c r="DI38" s="611"/>
      <c r="DJ38" s="611"/>
      <c r="DK38" s="612"/>
      <c r="DL38" s="619">
        <v>169186</v>
      </c>
      <c r="DM38" s="611"/>
      <c r="DN38" s="611"/>
      <c r="DO38" s="611"/>
      <c r="DP38" s="611"/>
      <c r="DQ38" s="611"/>
      <c r="DR38" s="611"/>
      <c r="DS38" s="611"/>
      <c r="DT38" s="611"/>
      <c r="DU38" s="611"/>
      <c r="DV38" s="612"/>
      <c r="DW38" s="615">
        <v>7.5</v>
      </c>
      <c r="DX38" s="640"/>
      <c r="DY38" s="640"/>
      <c r="DZ38" s="640"/>
      <c r="EA38" s="640"/>
      <c r="EB38" s="640"/>
      <c r="EC38" s="641"/>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329</v>
      </c>
      <c r="AR39" s="674"/>
      <c r="AS39" s="674"/>
      <c r="AT39" s="674"/>
      <c r="AU39" s="674"/>
      <c r="AV39" s="674"/>
      <c r="AW39" s="674"/>
      <c r="AX39" s="674"/>
      <c r="AY39" s="675"/>
      <c r="AZ39" s="610" t="s">
        <v>122</v>
      </c>
      <c r="BA39" s="611"/>
      <c r="BB39" s="611"/>
      <c r="BC39" s="611"/>
      <c r="BD39" s="643"/>
      <c r="BE39" s="643"/>
      <c r="BF39" s="656"/>
      <c r="BG39" s="607" t="s">
        <v>330</v>
      </c>
      <c r="BH39" s="608"/>
      <c r="BI39" s="608"/>
      <c r="BJ39" s="608"/>
      <c r="BK39" s="608"/>
      <c r="BL39" s="608"/>
      <c r="BM39" s="608"/>
      <c r="BN39" s="608"/>
      <c r="BO39" s="608"/>
      <c r="BP39" s="608"/>
      <c r="BQ39" s="608"/>
      <c r="BR39" s="608"/>
      <c r="BS39" s="608"/>
      <c r="BT39" s="608"/>
      <c r="BU39" s="609"/>
      <c r="BV39" s="610">
        <v>435</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363780</v>
      </c>
      <c r="CS39" s="643"/>
      <c r="CT39" s="643"/>
      <c r="CU39" s="643"/>
      <c r="CV39" s="643"/>
      <c r="CW39" s="643"/>
      <c r="CX39" s="643"/>
      <c r="CY39" s="644"/>
      <c r="CZ39" s="615">
        <v>7.9</v>
      </c>
      <c r="DA39" s="640"/>
      <c r="DB39" s="640"/>
      <c r="DC39" s="645"/>
      <c r="DD39" s="619">
        <v>230449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332</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333</v>
      </c>
      <c r="AR40" s="674"/>
      <c r="AS40" s="674"/>
      <c r="AT40" s="674"/>
      <c r="AU40" s="674"/>
      <c r="AV40" s="674"/>
      <c r="AW40" s="674"/>
      <c r="AX40" s="674"/>
      <c r="AY40" s="675"/>
      <c r="AZ40" s="610" t="s">
        <v>122</v>
      </c>
      <c r="BA40" s="611"/>
      <c r="BB40" s="611"/>
      <c r="BC40" s="611"/>
      <c r="BD40" s="643"/>
      <c r="BE40" s="643"/>
      <c r="BF40" s="656"/>
      <c r="BG40" s="660" t="s">
        <v>334</v>
      </c>
      <c r="BH40" s="661"/>
      <c r="BI40" s="661"/>
      <c r="BJ40" s="661"/>
      <c r="BK40" s="661"/>
      <c r="BL40" s="214"/>
      <c r="BM40" s="608" t="s">
        <v>335</v>
      </c>
      <c r="BN40" s="608"/>
      <c r="BO40" s="608"/>
      <c r="BP40" s="608"/>
      <c r="BQ40" s="608"/>
      <c r="BR40" s="608"/>
      <c r="BS40" s="608"/>
      <c r="BT40" s="608"/>
      <c r="BU40" s="609"/>
      <c r="BV40" s="610">
        <v>93</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v>2050</v>
      </c>
      <c r="CS40" s="611"/>
      <c r="CT40" s="611"/>
      <c r="CU40" s="611"/>
      <c r="CV40" s="611"/>
      <c r="CW40" s="611"/>
      <c r="CX40" s="611"/>
      <c r="CY40" s="612"/>
      <c r="CZ40" s="615">
        <v>0</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337</v>
      </c>
      <c r="C41" s="632"/>
      <c r="D41" s="632"/>
      <c r="E41" s="632"/>
      <c r="F41" s="632"/>
      <c r="G41" s="632"/>
      <c r="H41" s="632"/>
      <c r="I41" s="632"/>
      <c r="J41" s="632"/>
      <c r="K41" s="632"/>
      <c r="L41" s="632"/>
      <c r="M41" s="632"/>
      <c r="N41" s="632"/>
      <c r="O41" s="632"/>
      <c r="P41" s="632"/>
      <c r="Q41" s="633"/>
      <c r="R41" s="682">
        <v>5248901</v>
      </c>
      <c r="S41" s="683"/>
      <c r="T41" s="683"/>
      <c r="U41" s="683"/>
      <c r="V41" s="683"/>
      <c r="W41" s="683"/>
      <c r="X41" s="683"/>
      <c r="Y41" s="687"/>
      <c r="Z41" s="688">
        <v>100</v>
      </c>
      <c r="AA41" s="688"/>
      <c r="AB41" s="688"/>
      <c r="AC41" s="688"/>
      <c r="AD41" s="689">
        <v>2263573</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24239</v>
      </c>
      <c r="BA41" s="611"/>
      <c r="BB41" s="611"/>
      <c r="BC41" s="611"/>
      <c r="BD41" s="643"/>
      <c r="BE41" s="643"/>
      <c r="BF41" s="656"/>
      <c r="BG41" s="660"/>
      <c r="BH41" s="661"/>
      <c r="BI41" s="661"/>
      <c r="BJ41" s="661"/>
      <c r="BK41" s="661"/>
      <c r="BL41" s="214"/>
      <c r="BM41" s="608" t="s">
        <v>339</v>
      </c>
      <c r="BN41" s="608"/>
      <c r="BO41" s="608"/>
      <c r="BP41" s="608"/>
      <c r="BQ41" s="608"/>
      <c r="BR41" s="608"/>
      <c r="BS41" s="608"/>
      <c r="BT41" s="608"/>
      <c r="BU41" s="609"/>
      <c r="BV41" s="610" t="s">
        <v>122</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341</v>
      </c>
      <c r="AR42" s="680"/>
      <c r="AS42" s="680"/>
      <c r="AT42" s="680"/>
      <c r="AU42" s="680"/>
      <c r="AV42" s="680"/>
      <c r="AW42" s="680"/>
      <c r="AX42" s="680"/>
      <c r="AY42" s="681"/>
      <c r="AZ42" s="682">
        <v>129600</v>
      </c>
      <c r="BA42" s="683"/>
      <c r="BB42" s="683"/>
      <c r="BC42" s="683"/>
      <c r="BD42" s="669"/>
      <c r="BE42" s="669"/>
      <c r="BF42" s="671"/>
      <c r="BG42" s="662"/>
      <c r="BH42" s="663"/>
      <c r="BI42" s="663"/>
      <c r="BJ42" s="663"/>
      <c r="BK42" s="663"/>
      <c r="BL42" s="215"/>
      <c r="BM42" s="632" t="s">
        <v>342</v>
      </c>
      <c r="BN42" s="632"/>
      <c r="BO42" s="632"/>
      <c r="BP42" s="632"/>
      <c r="BQ42" s="632"/>
      <c r="BR42" s="632"/>
      <c r="BS42" s="632"/>
      <c r="BT42" s="632"/>
      <c r="BU42" s="633"/>
      <c r="BV42" s="682">
        <v>424</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1496611</v>
      </c>
      <c r="CS42" s="643"/>
      <c r="CT42" s="643"/>
      <c r="CU42" s="643"/>
      <c r="CV42" s="643"/>
      <c r="CW42" s="643"/>
      <c r="CX42" s="643"/>
      <c r="CY42" s="644"/>
      <c r="CZ42" s="615">
        <v>32.4</v>
      </c>
      <c r="DA42" s="640"/>
      <c r="DB42" s="640"/>
      <c r="DC42" s="645"/>
      <c r="DD42" s="619">
        <v>132644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344</v>
      </c>
      <c r="CD43" s="607" t="s">
        <v>345</v>
      </c>
      <c r="CE43" s="608"/>
      <c r="CF43" s="608"/>
      <c r="CG43" s="608"/>
      <c r="CH43" s="608"/>
      <c r="CI43" s="608"/>
      <c r="CJ43" s="608"/>
      <c r="CK43" s="608"/>
      <c r="CL43" s="608"/>
      <c r="CM43" s="608"/>
      <c r="CN43" s="608"/>
      <c r="CO43" s="608"/>
      <c r="CP43" s="608"/>
      <c r="CQ43" s="609"/>
      <c r="CR43" s="610">
        <v>9579</v>
      </c>
      <c r="CS43" s="643"/>
      <c r="CT43" s="643"/>
      <c r="CU43" s="643"/>
      <c r="CV43" s="643"/>
      <c r="CW43" s="643"/>
      <c r="CX43" s="643"/>
      <c r="CY43" s="644"/>
      <c r="CZ43" s="615">
        <v>0.2</v>
      </c>
      <c r="DA43" s="640"/>
      <c r="DB43" s="640"/>
      <c r="DC43" s="645"/>
      <c r="DD43" s="619">
        <v>9579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1485478</v>
      </c>
      <c r="CS44" s="611"/>
      <c r="CT44" s="611"/>
      <c r="CU44" s="611"/>
      <c r="CV44" s="611"/>
      <c r="CW44" s="611"/>
      <c r="CX44" s="611"/>
      <c r="CY44" s="612"/>
      <c r="CZ44" s="615">
        <v>32.200000000000003</v>
      </c>
      <c r="DA44" s="616"/>
      <c r="DB44" s="616"/>
      <c r="DC44" s="622"/>
      <c r="DD44" s="619">
        <v>130644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234929</v>
      </c>
      <c r="CS45" s="643"/>
      <c r="CT45" s="643"/>
      <c r="CU45" s="643"/>
      <c r="CV45" s="643"/>
      <c r="CW45" s="643"/>
      <c r="CX45" s="643"/>
      <c r="CY45" s="644"/>
      <c r="CZ45" s="615">
        <v>5.0999999999999996</v>
      </c>
      <c r="DA45" s="640"/>
      <c r="DB45" s="640"/>
      <c r="DC45" s="645"/>
      <c r="DD45" s="619">
        <v>4749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350</v>
      </c>
      <c r="CG46" s="608"/>
      <c r="CH46" s="608"/>
      <c r="CI46" s="608"/>
      <c r="CJ46" s="608"/>
      <c r="CK46" s="608"/>
      <c r="CL46" s="608"/>
      <c r="CM46" s="608"/>
      <c r="CN46" s="608"/>
      <c r="CO46" s="608"/>
      <c r="CP46" s="608"/>
      <c r="CQ46" s="609"/>
      <c r="CR46" s="610">
        <v>1234134</v>
      </c>
      <c r="CS46" s="611"/>
      <c r="CT46" s="611"/>
      <c r="CU46" s="611"/>
      <c r="CV46" s="611"/>
      <c r="CW46" s="611"/>
      <c r="CX46" s="611"/>
      <c r="CY46" s="612"/>
      <c r="CZ46" s="615">
        <v>26.7</v>
      </c>
      <c r="DA46" s="616"/>
      <c r="DB46" s="616"/>
      <c r="DC46" s="622"/>
      <c r="DD46" s="619">
        <v>116740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351</v>
      </c>
      <c r="CG47" s="608"/>
      <c r="CH47" s="608"/>
      <c r="CI47" s="608"/>
      <c r="CJ47" s="608"/>
      <c r="CK47" s="608"/>
      <c r="CL47" s="608"/>
      <c r="CM47" s="608"/>
      <c r="CN47" s="608"/>
      <c r="CO47" s="608"/>
      <c r="CP47" s="608"/>
      <c r="CQ47" s="609"/>
      <c r="CR47" s="610">
        <v>11133</v>
      </c>
      <c r="CS47" s="643"/>
      <c r="CT47" s="643"/>
      <c r="CU47" s="643"/>
      <c r="CV47" s="643"/>
      <c r="CW47" s="643"/>
      <c r="CX47" s="643"/>
      <c r="CY47" s="644"/>
      <c r="CZ47" s="615">
        <v>0.2</v>
      </c>
      <c r="DA47" s="640"/>
      <c r="DB47" s="640"/>
      <c r="DC47" s="645"/>
      <c r="DD47" s="619">
        <v>2000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352</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353</v>
      </c>
      <c r="CE49" s="632"/>
      <c r="CF49" s="632"/>
      <c r="CG49" s="632"/>
      <c r="CH49" s="632"/>
      <c r="CI49" s="632"/>
      <c r="CJ49" s="632"/>
      <c r="CK49" s="632"/>
      <c r="CL49" s="632"/>
      <c r="CM49" s="632"/>
      <c r="CN49" s="632"/>
      <c r="CO49" s="632"/>
      <c r="CP49" s="632"/>
      <c r="CQ49" s="633"/>
      <c r="CR49" s="682">
        <v>4615779</v>
      </c>
      <c r="CS49" s="669"/>
      <c r="CT49" s="669"/>
      <c r="CU49" s="669"/>
      <c r="CV49" s="669"/>
      <c r="CW49" s="669"/>
      <c r="CX49" s="669"/>
      <c r="CY49" s="698"/>
      <c r="CZ49" s="690">
        <v>100</v>
      </c>
      <c r="DA49" s="699"/>
      <c r="DB49" s="699"/>
      <c r="DC49" s="700"/>
      <c r="DD49" s="701">
        <v>2691130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8wX5G/OO3QBFvAGOuR07DE/0CZuqckUT/EZAUloVnIcy7dqqvfbOSfCZuioOW15aJVdz9pm7QHZZV7pRrczxXA==" saltValue="JdQ5FGwT6aPbjfqcJJWv6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355</v>
      </c>
      <c r="DK2" s="710"/>
      <c r="DL2" s="710"/>
      <c r="DM2" s="710"/>
      <c r="DN2" s="710"/>
      <c r="DO2" s="711"/>
      <c r="DP2" s="222"/>
      <c r="DQ2" s="709" t="s">
        <v>356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6"/>
      <c r="BA5" s="226"/>
      <c r="BB5" s="226"/>
      <c r="BC5" s="226"/>
      <c r="BD5" s="226"/>
      <c r="BE5" s="227"/>
      <c r="BF5" s="227"/>
      <c r="BG5" s="227"/>
      <c r="BH5" s="227"/>
      <c r="BI5" s="227"/>
      <c r="BJ5" s="227"/>
      <c r="BK5" s="227"/>
      <c r="BL5" s="227"/>
      <c r="BM5" s="227"/>
      <c r="BN5" s="227"/>
      <c r="BO5" s="227"/>
      <c r="BP5" s="227"/>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376</v>
      </c>
      <c r="C7" s="737"/>
      <c r="D7" s="737"/>
      <c r="E7" s="737"/>
      <c r="F7" s="737"/>
      <c r="G7" s="737"/>
      <c r="H7" s="737"/>
      <c r="I7" s="737"/>
      <c r="J7" s="737"/>
      <c r="K7" s="737"/>
      <c r="L7" s="737"/>
      <c r="M7" s="737"/>
      <c r="N7" s="737"/>
      <c r="O7" s="737"/>
      <c r="P7" s="738"/>
      <c r="Q7" s="739">
        <v>5251</v>
      </c>
      <c r="R7" s="740"/>
      <c r="S7" s="740"/>
      <c r="T7" s="740"/>
      <c r="U7" s="740"/>
      <c r="V7" s="740">
        <v>4618</v>
      </c>
      <c r="W7" s="740"/>
      <c r="X7" s="740"/>
      <c r="Y7" s="740"/>
      <c r="Z7" s="740"/>
      <c r="AA7" s="740">
        <v>633</v>
      </c>
      <c r="AB7" s="740"/>
      <c r="AC7" s="740"/>
      <c r="AD7" s="740"/>
      <c r="AE7" s="741"/>
      <c r="AF7" s="742">
        <v>492</v>
      </c>
      <c r="AG7" s="743"/>
      <c r="AH7" s="743"/>
      <c r="AI7" s="743"/>
      <c r="AJ7" s="744"/>
      <c r="AK7" s="745">
        <v>206</v>
      </c>
      <c r="AL7" s="746"/>
      <c r="AM7" s="746"/>
      <c r="AN7" s="746"/>
      <c r="AO7" s="746"/>
      <c r="AP7" s="746">
        <v>4064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551</v>
      </c>
      <c r="BT7" s="734"/>
      <c r="BU7" s="734"/>
      <c r="BV7" s="734"/>
      <c r="BW7" s="734"/>
      <c r="BX7" s="734"/>
      <c r="BY7" s="734"/>
      <c r="BZ7" s="734"/>
      <c r="CA7" s="734"/>
      <c r="CB7" s="734"/>
      <c r="CC7" s="734"/>
      <c r="CD7" s="734"/>
      <c r="CE7" s="734"/>
      <c r="CF7" s="734"/>
      <c r="CG7" s="749"/>
      <c r="CH7" s="730">
        <v>4</v>
      </c>
      <c r="CI7" s="731"/>
      <c r="CJ7" s="731"/>
      <c r="CK7" s="731"/>
      <c r="CL7" s="732"/>
      <c r="CM7" s="730">
        <v>59</v>
      </c>
      <c r="CN7" s="731"/>
      <c r="CO7" s="731"/>
      <c r="CP7" s="731"/>
      <c r="CQ7" s="732"/>
      <c r="CR7" s="730">
        <v>41</v>
      </c>
      <c r="CS7" s="731"/>
      <c r="CT7" s="731"/>
      <c r="CU7" s="731"/>
      <c r="CV7" s="732"/>
      <c r="CW7" s="730">
        <v>28</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552</v>
      </c>
      <c r="BT8" s="761"/>
      <c r="BU8" s="761"/>
      <c r="BV8" s="761"/>
      <c r="BW8" s="761"/>
      <c r="BX8" s="761"/>
      <c r="BY8" s="761"/>
      <c r="BZ8" s="761"/>
      <c r="CA8" s="761"/>
      <c r="CB8" s="761"/>
      <c r="CC8" s="761"/>
      <c r="CD8" s="761"/>
      <c r="CE8" s="761"/>
      <c r="CF8" s="761"/>
      <c r="CG8" s="762"/>
      <c r="CH8" s="763">
        <v>3</v>
      </c>
      <c r="CI8" s="764"/>
      <c r="CJ8" s="764"/>
      <c r="CK8" s="764"/>
      <c r="CL8" s="765"/>
      <c r="CM8" s="763">
        <v>122</v>
      </c>
      <c r="CN8" s="764"/>
      <c r="CO8" s="764"/>
      <c r="CP8" s="764"/>
      <c r="CQ8" s="765"/>
      <c r="CR8" s="763">
        <v>50</v>
      </c>
      <c r="CS8" s="764"/>
      <c r="CT8" s="764"/>
      <c r="CU8" s="764"/>
      <c r="CV8" s="765"/>
      <c r="CW8" s="763">
        <v>55</v>
      </c>
      <c r="CX8" s="764"/>
      <c r="CY8" s="764"/>
      <c r="CZ8" s="764"/>
      <c r="DA8" s="765"/>
      <c r="DB8" s="763">
        <v>0</v>
      </c>
      <c r="DC8" s="764"/>
      <c r="DD8" s="764"/>
      <c r="DE8" s="764"/>
      <c r="DF8" s="765"/>
      <c r="DG8" s="763">
        <v>0</v>
      </c>
      <c r="DH8" s="764"/>
      <c r="DI8" s="764"/>
      <c r="DJ8" s="764"/>
      <c r="DK8" s="765"/>
      <c r="DL8" s="763">
        <v>0</v>
      </c>
      <c r="DM8" s="764"/>
      <c r="DN8" s="764"/>
      <c r="DO8" s="764"/>
      <c r="DP8" s="765"/>
      <c r="DQ8" s="763">
        <v>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553</v>
      </c>
      <c r="BT9" s="761"/>
      <c r="BU9" s="761"/>
      <c r="BV9" s="761"/>
      <c r="BW9" s="761"/>
      <c r="BX9" s="761"/>
      <c r="BY9" s="761"/>
      <c r="BZ9" s="761"/>
      <c r="CA9" s="761"/>
      <c r="CB9" s="761"/>
      <c r="CC9" s="761"/>
      <c r="CD9" s="761"/>
      <c r="CE9" s="761"/>
      <c r="CF9" s="761"/>
      <c r="CG9" s="762"/>
      <c r="CH9" s="763">
        <v>-22</v>
      </c>
      <c r="CI9" s="764"/>
      <c r="CJ9" s="764"/>
      <c r="CK9" s="764"/>
      <c r="CL9" s="765"/>
      <c r="CM9" s="763">
        <v>63</v>
      </c>
      <c r="CN9" s="764"/>
      <c r="CO9" s="764"/>
      <c r="CP9" s="764"/>
      <c r="CQ9" s="765"/>
      <c r="CR9" s="763">
        <v>99</v>
      </c>
      <c r="CS9" s="764"/>
      <c r="CT9" s="764"/>
      <c r="CU9" s="764"/>
      <c r="CV9" s="765"/>
      <c r="CW9" s="763">
        <v>10</v>
      </c>
      <c r="CX9" s="764"/>
      <c r="CY9" s="764"/>
      <c r="CZ9" s="764"/>
      <c r="DA9" s="765"/>
      <c r="DB9" s="763">
        <v>0</v>
      </c>
      <c r="DC9" s="764"/>
      <c r="DD9" s="764"/>
      <c r="DE9" s="764"/>
      <c r="DF9" s="765"/>
      <c r="DG9" s="763">
        <v>0</v>
      </c>
      <c r="DH9" s="764"/>
      <c r="DI9" s="764"/>
      <c r="DJ9" s="764"/>
      <c r="DK9" s="765"/>
      <c r="DL9" s="763">
        <v>0</v>
      </c>
      <c r="DM9" s="764"/>
      <c r="DN9" s="764"/>
      <c r="DO9" s="764"/>
      <c r="DP9" s="765"/>
      <c r="DQ9" s="763">
        <v>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5249</v>
      </c>
      <c r="R23" s="780"/>
      <c r="S23" s="780"/>
      <c r="T23" s="780"/>
      <c r="U23" s="780"/>
      <c r="V23" s="780">
        <v>4616</v>
      </c>
      <c r="W23" s="780"/>
      <c r="X23" s="780"/>
      <c r="Y23" s="780"/>
      <c r="Z23" s="780"/>
      <c r="AA23" s="780">
        <v>633</v>
      </c>
      <c r="AB23" s="780"/>
      <c r="AC23" s="780"/>
      <c r="AD23" s="780"/>
      <c r="AE23" s="781"/>
      <c r="AF23" s="782">
        <v>492</v>
      </c>
      <c r="AG23" s="780"/>
      <c r="AH23" s="780"/>
      <c r="AI23" s="780"/>
      <c r="AJ23" s="783"/>
      <c r="AK23" s="784"/>
      <c r="AL23" s="785"/>
      <c r="AM23" s="785"/>
      <c r="AN23" s="785"/>
      <c r="AO23" s="785"/>
      <c r="AP23" s="780">
        <v>4064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359</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293</v>
      </c>
      <c r="R28" s="810"/>
      <c r="S28" s="810"/>
      <c r="T28" s="810"/>
      <c r="U28" s="810"/>
      <c r="V28" s="810">
        <v>293</v>
      </c>
      <c r="W28" s="810"/>
      <c r="X28" s="810"/>
      <c r="Y28" s="810"/>
      <c r="Z28" s="810"/>
      <c r="AA28" s="810">
        <v>0</v>
      </c>
      <c r="AB28" s="810"/>
      <c r="AC28" s="810"/>
      <c r="AD28" s="810"/>
      <c r="AE28" s="811"/>
      <c r="AF28" s="812">
        <v>0</v>
      </c>
      <c r="AG28" s="810"/>
      <c r="AH28" s="810"/>
      <c r="AI28" s="810"/>
      <c r="AJ28" s="813"/>
      <c r="AK28" s="814">
        <v>24</v>
      </c>
      <c r="AL28" s="815"/>
      <c r="AM28" s="815"/>
      <c r="AN28" s="815"/>
      <c r="AO28" s="815"/>
      <c r="AP28" s="815">
        <v>0</v>
      </c>
      <c r="AQ28" s="815"/>
      <c r="AR28" s="815"/>
      <c r="AS28" s="815"/>
      <c r="AT28" s="815"/>
      <c r="AU28" s="815">
        <v>0</v>
      </c>
      <c r="AV28" s="815"/>
      <c r="AW28" s="815"/>
      <c r="AX28" s="815"/>
      <c r="AY28" s="815"/>
      <c r="AZ28" s="816" t="s">
        <v>554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177</v>
      </c>
      <c r="R29" s="771"/>
      <c r="S29" s="771"/>
      <c r="T29" s="771"/>
      <c r="U29" s="771"/>
      <c r="V29" s="771">
        <v>162</v>
      </c>
      <c r="W29" s="771"/>
      <c r="X29" s="771"/>
      <c r="Y29" s="771"/>
      <c r="Z29" s="771"/>
      <c r="AA29" s="771">
        <v>15</v>
      </c>
      <c r="AB29" s="771"/>
      <c r="AC29" s="771"/>
      <c r="AD29" s="771"/>
      <c r="AE29" s="772"/>
      <c r="AF29" s="773">
        <v>15</v>
      </c>
      <c r="AG29" s="774"/>
      <c r="AH29" s="774"/>
      <c r="AI29" s="774"/>
      <c r="AJ29" s="775"/>
      <c r="AK29" s="821">
        <v>2</v>
      </c>
      <c r="AL29" s="817"/>
      <c r="AM29" s="817"/>
      <c r="AN29" s="817"/>
      <c r="AO29" s="817"/>
      <c r="AP29" s="817">
        <v>9</v>
      </c>
      <c r="AQ29" s="817"/>
      <c r="AR29" s="817"/>
      <c r="AS29" s="817"/>
      <c r="AT29" s="817"/>
      <c r="AU29" s="817">
        <v>0</v>
      </c>
      <c r="AV29" s="817"/>
      <c r="AW29" s="817"/>
      <c r="AX29" s="817"/>
      <c r="AY29" s="817"/>
      <c r="AZ29" s="818" t="s">
        <v>554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476</v>
      </c>
      <c r="R30" s="771"/>
      <c r="S30" s="771"/>
      <c r="T30" s="771"/>
      <c r="U30" s="771"/>
      <c r="V30" s="771">
        <v>400</v>
      </c>
      <c r="W30" s="771"/>
      <c r="X30" s="771"/>
      <c r="Y30" s="771"/>
      <c r="Z30" s="771"/>
      <c r="AA30" s="771">
        <v>76</v>
      </c>
      <c r="AB30" s="771"/>
      <c r="AC30" s="771"/>
      <c r="AD30" s="771"/>
      <c r="AE30" s="772"/>
      <c r="AF30" s="773">
        <v>76</v>
      </c>
      <c r="AG30" s="774"/>
      <c r="AH30" s="774"/>
      <c r="AI30" s="774"/>
      <c r="AJ30" s="775"/>
      <c r="AK30" s="821">
        <v>61</v>
      </c>
      <c r="AL30" s="817"/>
      <c r="AM30" s="817"/>
      <c r="AN30" s="817"/>
      <c r="AO30" s="817"/>
      <c r="AP30" s="817">
        <v>0</v>
      </c>
      <c r="AQ30" s="817"/>
      <c r="AR30" s="817"/>
      <c r="AS30" s="817"/>
      <c r="AT30" s="817"/>
      <c r="AU30" s="817">
        <v>0</v>
      </c>
      <c r="AV30" s="817"/>
      <c r="AW30" s="817"/>
      <c r="AX30" s="817"/>
      <c r="AY30" s="817"/>
      <c r="AZ30" s="818" t="s">
        <v>554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4</v>
      </c>
      <c r="R31" s="771"/>
      <c r="S31" s="771"/>
      <c r="T31" s="771"/>
      <c r="U31" s="771"/>
      <c r="V31" s="771">
        <v>4</v>
      </c>
      <c r="W31" s="771"/>
      <c r="X31" s="771"/>
      <c r="Y31" s="771"/>
      <c r="Z31" s="771"/>
      <c r="AA31" s="771">
        <v>0</v>
      </c>
      <c r="AB31" s="771"/>
      <c r="AC31" s="771"/>
      <c r="AD31" s="771"/>
      <c r="AE31" s="772"/>
      <c r="AF31" s="773" t="s">
        <v>122</v>
      </c>
      <c r="AG31" s="774"/>
      <c r="AH31" s="774"/>
      <c r="AI31" s="774"/>
      <c r="AJ31" s="775"/>
      <c r="AK31" s="821">
        <v>2</v>
      </c>
      <c r="AL31" s="817"/>
      <c r="AM31" s="817"/>
      <c r="AN31" s="817"/>
      <c r="AO31" s="817"/>
      <c r="AP31" s="817">
        <v>0</v>
      </c>
      <c r="AQ31" s="817"/>
      <c r="AR31" s="817"/>
      <c r="AS31" s="817"/>
      <c r="AT31" s="817"/>
      <c r="AU31" s="817">
        <v>0</v>
      </c>
      <c r="AV31" s="817"/>
      <c r="AW31" s="817"/>
      <c r="AX31" s="817"/>
      <c r="AY31" s="817"/>
      <c r="AZ31" s="818" t="s">
        <v>554</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53</v>
      </c>
      <c r="R32" s="771"/>
      <c r="S32" s="771"/>
      <c r="T32" s="771"/>
      <c r="U32" s="771"/>
      <c r="V32" s="771">
        <v>53</v>
      </c>
      <c r="W32" s="771"/>
      <c r="X32" s="771"/>
      <c r="Y32" s="771"/>
      <c r="Z32" s="771"/>
      <c r="AA32" s="771">
        <v>0</v>
      </c>
      <c r="AB32" s="771"/>
      <c r="AC32" s="771"/>
      <c r="AD32" s="771"/>
      <c r="AE32" s="772"/>
      <c r="AF32" s="773">
        <v>0</v>
      </c>
      <c r="AG32" s="774"/>
      <c r="AH32" s="774"/>
      <c r="AI32" s="774"/>
      <c r="AJ32" s="775"/>
      <c r="AK32" s="821">
        <v>12</v>
      </c>
      <c r="AL32" s="817"/>
      <c r="AM32" s="817"/>
      <c r="AN32" s="817"/>
      <c r="AO32" s="817"/>
      <c r="AP32" s="817">
        <v>0</v>
      </c>
      <c r="AQ32" s="817"/>
      <c r="AR32" s="817"/>
      <c r="AS32" s="817"/>
      <c r="AT32" s="817"/>
      <c r="AU32" s="817">
        <v>0</v>
      </c>
      <c r="AV32" s="817"/>
      <c r="AW32" s="817"/>
      <c r="AX32" s="817"/>
      <c r="AY32" s="817"/>
      <c r="AZ32" s="818" t="s">
        <v>554</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288</v>
      </c>
      <c r="R33" s="771"/>
      <c r="S33" s="771"/>
      <c r="T33" s="771"/>
      <c r="U33" s="771"/>
      <c r="V33" s="771">
        <v>251</v>
      </c>
      <c r="W33" s="771"/>
      <c r="X33" s="771"/>
      <c r="Y33" s="771"/>
      <c r="Z33" s="771"/>
      <c r="AA33" s="771">
        <v>37</v>
      </c>
      <c r="AB33" s="771"/>
      <c r="AC33" s="771"/>
      <c r="AD33" s="771"/>
      <c r="AE33" s="772"/>
      <c r="AF33" s="773">
        <v>16</v>
      </c>
      <c r="AG33" s="774"/>
      <c r="AH33" s="774"/>
      <c r="AI33" s="774"/>
      <c r="AJ33" s="775"/>
      <c r="AK33" s="821">
        <v>90</v>
      </c>
      <c r="AL33" s="817"/>
      <c r="AM33" s="817"/>
      <c r="AN33" s="817"/>
      <c r="AO33" s="817"/>
      <c r="AP33" s="817">
        <v>693</v>
      </c>
      <c r="AQ33" s="817"/>
      <c r="AR33" s="817"/>
      <c r="AS33" s="817"/>
      <c r="AT33" s="817"/>
      <c r="AU33" s="817">
        <v>626</v>
      </c>
      <c r="AV33" s="817"/>
      <c r="AW33" s="817"/>
      <c r="AX33" s="817"/>
      <c r="AY33" s="817"/>
      <c r="AZ33" s="818" t="s">
        <v>554</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143</v>
      </c>
      <c r="C34" s="768"/>
      <c r="D34" s="768"/>
      <c r="E34" s="768"/>
      <c r="F34" s="768"/>
      <c r="G34" s="768"/>
      <c r="H34" s="768"/>
      <c r="I34" s="768"/>
      <c r="J34" s="768"/>
      <c r="K34" s="768"/>
      <c r="L34" s="768"/>
      <c r="M34" s="768"/>
      <c r="N34" s="768"/>
      <c r="O34" s="768"/>
      <c r="P34" s="769"/>
      <c r="Q34" s="770">
        <v>216</v>
      </c>
      <c r="R34" s="771"/>
      <c r="S34" s="771"/>
      <c r="T34" s="771"/>
      <c r="U34" s="771"/>
      <c r="V34" s="771">
        <v>218</v>
      </c>
      <c r="W34" s="771"/>
      <c r="X34" s="771"/>
      <c r="Y34" s="771"/>
      <c r="Z34" s="771"/>
      <c r="AA34" s="771">
        <v>-2</v>
      </c>
      <c r="AB34" s="771"/>
      <c r="AC34" s="771"/>
      <c r="AD34" s="771"/>
      <c r="AE34" s="772"/>
      <c r="AF34" s="773">
        <v>-3</v>
      </c>
      <c r="AG34" s="774"/>
      <c r="AH34" s="774"/>
      <c r="AI34" s="774"/>
      <c r="AJ34" s="775"/>
      <c r="AK34" s="821">
        <v>98</v>
      </c>
      <c r="AL34" s="817"/>
      <c r="AM34" s="817"/>
      <c r="AN34" s="817"/>
      <c r="AO34" s="817"/>
      <c r="AP34" s="817">
        <v>493</v>
      </c>
      <c r="AQ34" s="817"/>
      <c r="AR34" s="817"/>
      <c r="AS34" s="817"/>
      <c r="AT34" s="817"/>
      <c r="AU34" s="817">
        <v>347</v>
      </c>
      <c r="AV34" s="817"/>
      <c r="AW34" s="817"/>
      <c r="AX34" s="817"/>
      <c r="AY34" s="817"/>
      <c r="AZ34" s="818">
        <v>5.7</v>
      </c>
      <c r="BA34" s="818"/>
      <c r="BB34" s="818"/>
      <c r="BC34" s="818"/>
      <c r="BD34" s="818"/>
      <c r="BE34" s="819" t="s">
        <v>396</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397</v>
      </c>
      <c r="C35" s="768"/>
      <c r="D35" s="768"/>
      <c r="E35" s="768"/>
      <c r="F35" s="768"/>
      <c r="G35" s="768"/>
      <c r="H35" s="768"/>
      <c r="I35" s="768"/>
      <c r="J35" s="768"/>
      <c r="K35" s="768"/>
      <c r="L35" s="768"/>
      <c r="M35" s="768"/>
      <c r="N35" s="768"/>
      <c r="O35" s="768"/>
      <c r="P35" s="769"/>
      <c r="Q35" s="770">
        <v>54</v>
      </c>
      <c r="R35" s="771"/>
      <c r="S35" s="771"/>
      <c r="T35" s="771"/>
      <c r="U35" s="771"/>
      <c r="V35" s="771">
        <v>54</v>
      </c>
      <c r="W35" s="771"/>
      <c r="X35" s="771"/>
      <c r="Y35" s="771"/>
      <c r="Z35" s="771"/>
      <c r="AA35" s="771">
        <v>0</v>
      </c>
      <c r="AB35" s="771"/>
      <c r="AC35" s="771"/>
      <c r="AD35" s="771"/>
      <c r="AE35" s="772"/>
      <c r="AF35" s="773">
        <v>0</v>
      </c>
      <c r="AG35" s="774"/>
      <c r="AH35" s="774"/>
      <c r="AI35" s="774"/>
      <c r="AJ35" s="775"/>
      <c r="AK35" s="821">
        <v>46</v>
      </c>
      <c r="AL35" s="817"/>
      <c r="AM35" s="817"/>
      <c r="AN35" s="817"/>
      <c r="AO35" s="817"/>
      <c r="AP35" s="817">
        <v>175</v>
      </c>
      <c r="AQ35" s="817"/>
      <c r="AR35" s="817"/>
      <c r="AS35" s="817"/>
      <c r="AT35" s="817"/>
      <c r="AU35" s="817">
        <v>154</v>
      </c>
      <c r="AV35" s="817"/>
      <c r="AW35" s="817"/>
      <c r="AX35" s="817"/>
      <c r="AY35" s="817"/>
      <c r="AZ35" s="818" t="s">
        <v>554</v>
      </c>
      <c r="BA35" s="818"/>
      <c r="BB35" s="818"/>
      <c r="BC35" s="818"/>
      <c r="BD35" s="818"/>
      <c r="BE35" s="819" t="s">
        <v>396</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105</v>
      </c>
      <c r="AG63" s="831"/>
      <c r="AH63" s="831"/>
      <c r="AI63" s="831"/>
      <c r="AJ63" s="832"/>
      <c r="AK63" s="833"/>
      <c r="AL63" s="828"/>
      <c r="AM63" s="828"/>
      <c r="AN63" s="828"/>
      <c r="AO63" s="828"/>
      <c r="AP63" s="831">
        <v>1370</v>
      </c>
      <c r="AQ63" s="831"/>
      <c r="AR63" s="831"/>
      <c r="AS63" s="831"/>
      <c r="AT63" s="831"/>
      <c r="AU63" s="831">
        <v>1127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402</v>
      </c>
      <c r="AV66" s="721"/>
      <c r="AW66" s="721"/>
      <c r="AX66" s="721"/>
      <c r="AY66" s="722"/>
      <c r="AZ66" s="720" t="s">
        <v>366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4853</v>
      </c>
      <c r="R68" s="853"/>
      <c r="S68" s="853"/>
      <c r="T68" s="853"/>
      <c r="U68" s="853"/>
      <c r="V68" s="853">
        <v>3922</v>
      </c>
      <c r="W68" s="853"/>
      <c r="X68" s="853"/>
      <c r="Y68" s="853"/>
      <c r="Z68" s="853"/>
      <c r="AA68" s="853">
        <v>931</v>
      </c>
      <c r="AB68" s="853"/>
      <c r="AC68" s="853"/>
      <c r="AD68" s="853"/>
      <c r="AE68" s="853"/>
      <c r="AF68" s="853">
        <v>931</v>
      </c>
      <c r="AG68" s="853"/>
      <c r="AH68" s="853"/>
      <c r="AI68" s="853"/>
      <c r="AJ68" s="853"/>
      <c r="AK68" s="853">
        <v>0</v>
      </c>
      <c r="AL68" s="853"/>
      <c r="AM68" s="853"/>
      <c r="AN68" s="853"/>
      <c r="AO68" s="853"/>
      <c r="AP68" s="853">
        <v>0</v>
      </c>
      <c r="AQ68" s="853"/>
      <c r="AR68" s="853"/>
      <c r="AS68" s="853"/>
      <c r="AT68" s="853"/>
      <c r="AU68" s="853">
        <v>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556</v>
      </c>
      <c r="C69" s="861"/>
      <c r="D69" s="861"/>
      <c r="E69" s="861"/>
      <c r="F69" s="861"/>
      <c r="G69" s="861"/>
      <c r="H69" s="861"/>
      <c r="I69" s="861"/>
      <c r="J69" s="861"/>
      <c r="K69" s="861"/>
      <c r="L69" s="861"/>
      <c r="M69" s="861"/>
      <c r="N69" s="861"/>
      <c r="O69" s="861"/>
      <c r="P69" s="862"/>
      <c r="Q69" s="863">
        <v>78</v>
      </c>
      <c r="R69" s="817"/>
      <c r="S69" s="817"/>
      <c r="T69" s="817"/>
      <c r="U69" s="817"/>
      <c r="V69" s="817">
        <v>74</v>
      </c>
      <c r="W69" s="817"/>
      <c r="X69" s="817"/>
      <c r="Y69" s="817"/>
      <c r="Z69" s="817"/>
      <c r="AA69" s="817">
        <v>4</v>
      </c>
      <c r="AB69" s="817"/>
      <c r="AC69" s="817"/>
      <c r="AD69" s="817"/>
      <c r="AE69" s="817"/>
      <c r="AF69" s="817">
        <v>4</v>
      </c>
      <c r="AG69" s="817"/>
      <c r="AH69" s="817"/>
      <c r="AI69" s="817"/>
      <c r="AJ69" s="817"/>
      <c r="AK69" s="817">
        <v>11</v>
      </c>
      <c r="AL69" s="817"/>
      <c r="AM69" s="817"/>
      <c r="AN69" s="817"/>
      <c r="AO69" s="817"/>
      <c r="AP69" s="817">
        <v>0</v>
      </c>
      <c r="AQ69" s="817"/>
      <c r="AR69" s="817"/>
      <c r="AS69" s="817"/>
      <c r="AT69" s="817"/>
      <c r="AU69" s="817">
        <v>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557</v>
      </c>
      <c r="C70" s="861"/>
      <c r="D70" s="861"/>
      <c r="E70" s="861"/>
      <c r="F70" s="861"/>
      <c r="G70" s="861"/>
      <c r="H70" s="861"/>
      <c r="I70" s="861"/>
      <c r="J70" s="861"/>
      <c r="K70" s="861"/>
      <c r="L70" s="861"/>
      <c r="M70" s="861"/>
      <c r="N70" s="861"/>
      <c r="O70" s="861"/>
      <c r="P70" s="862"/>
      <c r="Q70" s="863">
        <v>2070</v>
      </c>
      <c r="R70" s="817"/>
      <c r="S70" s="817"/>
      <c r="T70" s="817"/>
      <c r="U70" s="817"/>
      <c r="V70" s="817">
        <v>2014</v>
      </c>
      <c r="W70" s="817"/>
      <c r="X70" s="817"/>
      <c r="Y70" s="817"/>
      <c r="Z70" s="817"/>
      <c r="AA70" s="817">
        <v>56</v>
      </c>
      <c r="AB70" s="817"/>
      <c r="AC70" s="817"/>
      <c r="AD70" s="817"/>
      <c r="AE70" s="817"/>
      <c r="AF70" s="817">
        <v>56</v>
      </c>
      <c r="AG70" s="817"/>
      <c r="AH70" s="817"/>
      <c r="AI70" s="817"/>
      <c r="AJ70" s="817"/>
      <c r="AK70" s="817">
        <v>0</v>
      </c>
      <c r="AL70" s="817"/>
      <c r="AM70" s="817"/>
      <c r="AN70" s="817"/>
      <c r="AO70" s="817"/>
      <c r="AP70" s="817">
        <v>1232</v>
      </c>
      <c r="AQ70" s="817"/>
      <c r="AR70" s="817"/>
      <c r="AS70" s="817"/>
      <c r="AT70" s="817"/>
      <c r="AU70" s="817">
        <v>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558</v>
      </c>
      <c r="C71" s="861"/>
      <c r="D71" s="861"/>
      <c r="E71" s="861"/>
      <c r="F71" s="861"/>
      <c r="G71" s="861"/>
      <c r="H71" s="861"/>
      <c r="I71" s="861"/>
      <c r="J71" s="861"/>
      <c r="K71" s="861"/>
      <c r="L71" s="861"/>
      <c r="M71" s="861"/>
      <c r="N71" s="861"/>
      <c r="O71" s="861"/>
      <c r="P71" s="862"/>
      <c r="Q71" s="863">
        <v>2417</v>
      </c>
      <c r="R71" s="817"/>
      <c r="S71" s="817"/>
      <c r="T71" s="817"/>
      <c r="U71" s="817"/>
      <c r="V71" s="817">
        <v>2405</v>
      </c>
      <c r="W71" s="817"/>
      <c r="X71" s="817"/>
      <c r="Y71" s="817"/>
      <c r="Z71" s="817"/>
      <c r="AA71" s="817">
        <v>12</v>
      </c>
      <c r="AB71" s="817"/>
      <c r="AC71" s="817"/>
      <c r="AD71" s="817"/>
      <c r="AE71" s="817"/>
      <c r="AF71" s="817">
        <v>12</v>
      </c>
      <c r="AG71" s="817"/>
      <c r="AH71" s="817"/>
      <c r="AI71" s="817"/>
      <c r="AJ71" s="817"/>
      <c r="AK71" s="817">
        <v>53</v>
      </c>
      <c r="AL71" s="817"/>
      <c r="AM71" s="817"/>
      <c r="AN71" s="817"/>
      <c r="AO71" s="817"/>
      <c r="AP71" s="817">
        <v>6540</v>
      </c>
      <c r="AQ71" s="817"/>
      <c r="AR71" s="817"/>
      <c r="AS71" s="817"/>
      <c r="AT71" s="817"/>
      <c r="AU71" s="817">
        <v>166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559</v>
      </c>
      <c r="C72" s="861"/>
      <c r="D72" s="861"/>
      <c r="E72" s="861"/>
      <c r="F72" s="861"/>
      <c r="G72" s="861"/>
      <c r="H72" s="861"/>
      <c r="I72" s="861"/>
      <c r="J72" s="861"/>
      <c r="K72" s="861"/>
      <c r="L72" s="861"/>
      <c r="M72" s="861"/>
      <c r="N72" s="861"/>
      <c r="O72" s="861"/>
      <c r="P72" s="862"/>
      <c r="Q72" s="863">
        <v>2475</v>
      </c>
      <c r="R72" s="817"/>
      <c r="S72" s="817"/>
      <c r="T72" s="817"/>
      <c r="U72" s="817"/>
      <c r="V72" s="817">
        <v>2381</v>
      </c>
      <c r="W72" s="817"/>
      <c r="X72" s="817"/>
      <c r="Y72" s="817"/>
      <c r="Z72" s="817"/>
      <c r="AA72" s="817">
        <v>94</v>
      </c>
      <c r="AB72" s="817"/>
      <c r="AC72" s="817"/>
      <c r="AD72" s="817"/>
      <c r="AE72" s="817"/>
      <c r="AF72" s="817">
        <v>94</v>
      </c>
      <c r="AG72" s="817"/>
      <c r="AH72" s="817"/>
      <c r="AI72" s="817"/>
      <c r="AJ72" s="817"/>
      <c r="AK72" s="817">
        <v>107</v>
      </c>
      <c r="AL72" s="817"/>
      <c r="AM72" s="817"/>
      <c r="AN72" s="817"/>
      <c r="AO72" s="817"/>
      <c r="AP72" s="817">
        <v>1141</v>
      </c>
      <c r="AQ72" s="817"/>
      <c r="AR72" s="817"/>
      <c r="AS72" s="817"/>
      <c r="AT72" s="817"/>
      <c r="AU72" s="817">
        <v>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560</v>
      </c>
      <c r="C73" s="861"/>
      <c r="D73" s="861"/>
      <c r="E73" s="861"/>
      <c r="F73" s="861"/>
      <c r="G73" s="861"/>
      <c r="H73" s="861"/>
      <c r="I73" s="861"/>
      <c r="J73" s="861"/>
      <c r="K73" s="861"/>
      <c r="L73" s="861"/>
      <c r="M73" s="861"/>
      <c r="N73" s="861"/>
      <c r="O73" s="861"/>
      <c r="P73" s="862"/>
      <c r="Q73" s="863">
        <v>871</v>
      </c>
      <c r="R73" s="817"/>
      <c r="S73" s="817"/>
      <c r="T73" s="817"/>
      <c r="U73" s="817"/>
      <c r="V73" s="817">
        <v>789</v>
      </c>
      <c r="W73" s="817"/>
      <c r="X73" s="817"/>
      <c r="Y73" s="817"/>
      <c r="Z73" s="817"/>
      <c r="AA73" s="817">
        <v>82</v>
      </c>
      <c r="AB73" s="817"/>
      <c r="AC73" s="817"/>
      <c r="AD73" s="817"/>
      <c r="AE73" s="817"/>
      <c r="AF73" s="817">
        <v>47</v>
      </c>
      <c r="AG73" s="817"/>
      <c r="AH73" s="817"/>
      <c r="AI73" s="817"/>
      <c r="AJ73" s="817"/>
      <c r="AK73" s="817">
        <v>0</v>
      </c>
      <c r="AL73" s="817"/>
      <c r="AM73" s="817"/>
      <c r="AN73" s="817"/>
      <c r="AO73" s="817"/>
      <c r="AP73" s="817">
        <v>0</v>
      </c>
      <c r="AQ73" s="817"/>
      <c r="AR73" s="817"/>
      <c r="AS73" s="817"/>
      <c r="AT73" s="817"/>
      <c r="AU73" s="817">
        <v>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561</v>
      </c>
      <c r="C74" s="861"/>
      <c r="D74" s="861"/>
      <c r="E74" s="861"/>
      <c r="F74" s="861"/>
      <c r="G74" s="861"/>
      <c r="H74" s="861"/>
      <c r="I74" s="861"/>
      <c r="J74" s="861"/>
      <c r="K74" s="861"/>
      <c r="L74" s="861"/>
      <c r="M74" s="861"/>
      <c r="N74" s="861"/>
      <c r="O74" s="861"/>
      <c r="P74" s="862"/>
      <c r="Q74" s="863">
        <v>116</v>
      </c>
      <c r="R74" s="817"/>
      <c r="S74" s="817"/>
      <c r="T74" s="817"/>
      <c r="U74" s="817"/>
      <c r="V74" s="817">
        <v>111</v>
      </c>
      <c r="W74" s="817"/>
      <c r="X74" s="817"/>
      <c r="Y74" s="817"/>
      <c r="Z74" s="817"/>
      <c r="AA74" s="817">
        <v>5</v>
      </c>
      <c r="AB74" s="817"/>
      <c r="AC74" s="817"/>
      <c r="AD74" s="817"/>
      <c r="AE74" s="817"/>
      <c r="AF74" s="817">
        <v>5</v>
      </c>
      <c r="AG74" s="817"/>
      <c r="AH74" s="817"/>
      <c r="AI74" s="817"/>
      <c r="AJ74" s="817"/>
      <c r="AK74" s="817">
        <v>5</v>
      </c>
      <c r="AL74" s="817"/>
      <c r="AM74" s="817"/>
      <c r="AN74" s="817"/>
      <c r="AO74" s="817"/>
      <c r="AP74" s="817">
        <v>0</v>
      </c>
      <c r="AQ74" s="817"/>
      <c r="AR74" s="817"/>
      <c r="AS74" s="817"/>
      <c r="AT74" s="817"/>
      <c r="AU74" s="817">
        <v>0</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562</v>
      </c>
      <c r="C75" s="861"/>
      <c r="D75" s="861"/>
      <c r="E75" s="861"/>
      <c r="F75" s="861"/>
      <c r="G75" s="861"/>
      <c r="H75" s="861"/>
      <c r="I75" s="861"/>
      <c r="J75" s="861"/>
      <c r="K75" s="861"/>
      <c r="L75" s="861"/>
      <c r="M75" s="861"/>
      <c r="N75" s="861"/>
      <c r="O75" s="861"/>
      <c r="P75" s="862"/>
      <c r="Q75" s="864">
        <v>510</v>
      </c>
      <c r="R75" s="865"/>
      <c r="S75" s="865"/>
      <c r="T75" s="865"/>
      <c r="U75" s="821"/>
      <c r="V75" s="866">
        <v>455</v>
      </c>
      <c r="W75" s="865"/>
      <c r="X75" s="865"/>
      <c r="Y75" s="865"/>
      <c r="Z75" s="821"/>
      <c r="AA75" s="866">
        <v>55</v>
      </c>
      <c r="AB75" s="865"/>
      <c r="AC75" s="865"/>
      <c r="AD75" s="865"/>
      <c r="AE75" s="821"/>
      <c r="AF75" s="866">
        <v>55</v>
      </c>
      <c r="AG75" s="865"/>
      <c r="AH75" s="865"/>
      <c r="AI75" s="865"/>
      <c r="AJ75" s="821"/>
      <c r="AK75" s="866">
        <v>0</v>
      </c>
      <c r="AL75" s="865"/>
      <c r="AM75" s="865"/>
      <c r="AN75" s="865"/>
      <c r="AO75" s="821"/>
      <c r="AP75" s="866">
        <v>0</v>
      </c>
      <c r="AQ75" s="865"/>
      <c r="AR75" s="865"/>
      <c r="AS75" s="865"/>
      <c r="AT75" s="821"/>
      <c r="AU75" s="866">
        <v>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563</v>
      </c>
      <c r="C76" s="861"/>
      <c r="D76" s="861"/>
      <c r="E76" s="861"/>
      <c r="F76" s="861"/>
      <c r="G76" s="861"/>
      <c r="H76" s="861"/>
      <c r="I76" s="861"/>
      <c r="J76" s="861"/>
      <c r="K76" s="861"/>
      <c r="L76" s="861"/>
      <c r="M76" s="861"/>
      <c r="N76" s="861"/>
      <c r="O76" s="861"/>
      <c r="P76" s="862"/>
      <c r="Q76" s="864">
        <v>113047</v>
      </c>
      <c r="R76" s="865"/>
      <c r="S76" s="865"/>
      <c r="T76" s="865"/>
      <c r="U76" s="821"/>
      <c r="V76" s="866">
        <v>11097</v>
      </c>
      <c r="W76" s="865"/>
      <c r="X76" s="865"/>
      <c r="Y76" s="865"/>
      <c r="Z76" s="821"/>
      <c r="AA76" s="866">
        <v>1950</v>
      </c>
      <c r="AB76" s="865"/>
      <c r="AC76" s="865"/>
      <c r="AD76" s="865"/>
      <c r="AE76" s="821"/>
      <c r="AF76" s="866">
        <v>1949</v>
      </c>
      <c r="AG76" s="865"/>
      <c r="AH76" s="865"/>
      <c r="AI76" s="865"/>
      <c r="AJ76" s="821"/>
      <c r="AK76" s="866">
        <v>42</v>
      </c>
      <c r="AL76" s="865"/>
      <c r="AM76" s="865"/>
      <c r="AN76" s="865"/>
      <c r="AO76" s="821"/>
      <c r="AP76" s="866">
        <v>0</v>
      </c>
      <c r="AQ76" s="865"/>
      <c r="AR76" s="865"/>
      <c r="AS76" s="865"/>
      <c r="AT76" s="821"/>
      <c r="AU76" s="866">
        <v>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564</v>
      </c>
      <c r="C77" s="861"/>
      <c r="D77" s="861"/>
      <c r="E77" s="861"/>
      <c r="F77" s="861"/>
      <c r="G77" s="861"/>
      <c r="H77" s="861"/>
      <c r="I77" s="861"/>
      <c r="J77" s="861"/>
      <c r="K77" s="861"/>
      <c r="L77" s="861"/>
      <c r="M77" s="861"/>
      <c r="N77" s="861"/>
      <c r="O77" s="861"/>
      <c r="P77" s="862"/>
      <c r="Q77" s="864">
        <v>420</v>
      </c>
      <c r="R77" s="865"/>
      <c r="S77" s="865"/>
      <c r="T77" s="865"/>
      <c r="U77" s="821"/>
      <c r="V77" s="866">
        <v>423</v>
      </c>
      <c r="W77" s="865"/>
      <c r="X77" s="865"/>
      <c r="Y77" s="865"/>
      <c r="Z77" s="821"/>
      <c r="AA77" s="866">
        <v>-3</v>
      </c>
      <c r="AB77" s="865"/>
      <c r="AC77" s="865"/>
      <c r="AD77" s="865"/>
      <c r="AE77" s="821"/>
      <c r="AF77" s="866">
        <v>-3</v>
      </c>
      <c r="AG77" s="865"/>
      <c r="AH77" s="865"/>
      <c r="AI77" s="865"/>
      <c r="AJ77" s="821"/>
      <c r="AK77" s="866">
        <v>217</v>
      </c>
      <c r="AL77" s="865"/>
      <c r="AM77" s="865"/>
      <c r="AN77" s="865"/>
      <c r="AO77" s="821"/>
      <c r="AP77" s="866">
        <v>1056</v>
      </c>
      <c r="AQ77" s="865"/>
      <c r="AR77" s="865"/>
      <c r="AS77" s="865"/>
      <c r="AT77" s="821"/>
      <c r="AU77" s="866">
        <v>0</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3150</v>
      </c>
      <c r="AG88" s="831"/>
      <c r="AH88" s="831"/>
      <c r="AI88" s="831"/>
      <c r="AJ88" s="831"/>
      <c r="AK88" s="828"/>
      <c r="AL88" s="828"/>
      <c r="AM88" s="828"/>
      <c r="AN88" s="828"/>
      <c r="AO88" s="828"/>
      <c r="AP88" s="831">
        <v>9969</v>
      </c>
      <c r="AQ88" s="831"/>
      <c r="AR88" s="831"/>
      <c r="AS88" s="831"/>
      <c r="AT88" s="831"/>
      <c r="AU88" s="831">
        <v>255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190</v>
      </c>
      <c r="CS102" s="839"/>
      <c r="CT102" s="839"/>
      <c r="CU102" s="839"/>
      <c r="CV102" s="878"/>
      <c r="CW102" s="877">
        <v>93</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296</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296</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296</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432885</v>
      </c>
      <c r="AB110" s="887"/>
      <c r="AC110" s="887"/>
      <c r="AD110" s="887"/>
      <c r="AE110" s="888"/>
      <c r="AF110" s="889">
        <v>476441</v>
      </c>
      <c r="AG110" s="887"/>
      <c r="AH110" s="887"/>
      <c r="AI110" s="887"/>
      <c r="AJ110" s="888"/>
      <c r="AK110" s="889">
        <v>471359</v>
      </c>
      <c r="AL110" s="887"/>
      <c r="AM110" s="887"/>
      <c r="AN110" s="887"/>
      <c r="AO110" s="888"/>
      <c r="AP110" s="890">
        <v>26.4</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3088646</v>
      </c>
      <c r="BR110" s="918"/>
      <c r="BS110" s="918"/>
      <c r="BT110" s="918"/>
      <c r="BU110" s="918"/>
      <c r="BV110" s="918">
        <v>3583626</v>
      </c>
      <c r="BW110" s="918"/>
      <c r="BX110" s="918"/>
      <c r="BY110" s="918"/>
      <c r="BZ110" s="918"/>
      <c r="CA110" s="918">
        <v>4063724</v>
      </c>
      <c r="CB110" s="918"/>
      <c r="CC110" s="918"/>
      <c r="CD110" s="918"/>
      <c r="CE110" s="918"/>
      <c r="CF110" s="931">
        <v>227.4</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1116359</v>
      </c>
      <c r="BR112" s="913"/>
      <c r="BS112" s="913"/>
      <c r="BT112" s="913"/>
      <c r="BU112" s="913"/>
      <c r="BV112" s="913">
        <v>1185029</v>
      </c>
      <c r="BW112" s="913"/>
      <c r="BX112" s="913"/>
      <c r="BY112" s="913"/>
      <c r="BZ112" s="913"/>
      <c r="CA112" s="913">
        <v>1141846</v>
      </c>
      <c r="CB112" s="913"/>
      <c r="CC112" s="913"/>
      <c r="CD112" s="913"/>
      <c r="CE112" s="913"/>
      <c r="CF112" s="907">
        <v>63.9</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144284</v>
      </c>
      <c r="AB113" s="925"/>
      <c r="AC113" s="925"/>
      <c r="AD113" s="925"/>
      <c r="AE113" s="926"/>
      <c r="AF113" s="927">
        <v>165091</v>
      </c>
      <c r="AG113" s="925"/>
      <c r="AH113" s="925"/>
      <c r="AI113" s="925"/>
      <c r="AJ113" s="926"/>
      <c r="AK113" s="927">
        <v>158588</v>
      </c>
      <c r="AL113" s="925"/>
      <c r="AM113" s="925"/>
      <c r="AN113" s="925"/>
      <c r="AO113" s="926"/>
      <c r="AP113" s="928">
        <v>8.9</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246329</v>
      </c>
      <c r="BR113" s="913"/>
      <c r="BS113" s="913"/>
      <c r="BT113" s="913"/>
      <c r="BU113" s="913"/>
      <c r="BV113" s="913">
        <v>253602</v>
      </c>
      <c r="BW113" s="913"/>
      <c r="BX113" s="913"/>
      <c r="BY113" s="913"/>
      <c r="BZ113" s="913"/>
      <c r="CA113" s="913">
        <v>253567</v>
      </c>
      <c r="CB113" s="913"/>
      <c r="CC113" s="913"/>
      <c r="CD113" s="913"/>
      <c r="CE113" s="913"/>
      <c r="CF113" s="907">
        <v>14.2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12553</v>
      </c>
      <c r="AB114" s="946"/>
      <c r="AC114" s="946"/>
      <c r="AD114" s="946"/>
      <c r="AE114" s="947"/>
      <c r="AF114" s="948">
        <v>16415</v>
      </c>
      <c r="AG114" s="946"/>
      <c r="AH114" s="946"/>
      <c r="AI114" s="946"/>
      <c r="AJ114" s="947"/>
      <c r="AK114" s="948">
        <v>20731</v>
      </c>
      <c r="AL114" s="946"/>
      <c r="AM114" s="946"/>
      <c r="AN114" s="946"/>
      <c r="AO114" s="947"/>
      <c r="AP114" s="949">
        <v>1.2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589305</v>
      </c>
      <c r="BR114" s="913"/>
      <c r="BS114" s="913"/>
      <c r="BT114" s="913"/>
      <c r="BU114" s="913"/>
      <c r="BV114" s="913">
        <v>562719</v>
      </c>
      <c r="BW114" s="913"/>
      <c r="BX114" s="913"/>
      <c r="BY114" s="913"/>
      <c r="BZ114" s="913"/>
      <c r="CA114" s="913">
        <v>551315</v>
      </c>
      <c r="CB114" s="913"/>
      <c r="CC114" s="913"/>
      <c r="CD114" s="913"/>
      <c r="CE114" s="913"/>
      <c r="CF114" s="907">
        <v>30.9</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589722</v>
      </c>
      <c r="AB117" s="966"/>
      <c r="AC117" s="966"/>
      <c r="AD117" s="966"/>
      <c r="AE117" s="967"/>
      <c r="AF117" s="968">
        <v>657947</v>
      </c>
      <c r="AG117" s="966"/>
      <c r="AH117" s="966"/>
      <c r="AI117" s="966"/>
      <c r="AJ117" s="967"/>
      <c r="AK117" s="968">
        <v>650678</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296</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179</v>
      </c>
      <c r="BA119" s="247"/>
      <c r="BB119" s="247"/>
      <c r="BC119" s="247"/>
      <c r="BD119" s="247"/>
      <c r="BE119" s="247"/>
      <c r="BF119" s="247"/>
      <c r="BG119" s="247"/>
      <c r="BH119" s="247"/>
      <c r="BI119" s="247"/>
      <c r="BJ119" s="247"/>
      <c r="BK119" s="247"/>
      <c r="BL119" s="247"/>
      <c r="BM119" s="247"/>
      <c r="BN119" s="247"/>
      <c r="BO119" s="964" t="s">
        <v>444</v>
      </c>
      <c r="BP119" s="992"/>
      <c r="BQ119" s="986">
        <v>5040639</v>
      </c>
      <c r="BR119" s="987"/>
      <c r="BS119" s="987"/>
      <c r="BT119" s="987"/>
      <c r="BU119" s="987"/>
      <c r="BV119" s="987">
        <v>5584976</v>
      </c>
      <c r="BW119" s="987"/>
      <c r="BX119" s="987"/>
      <c r="BY119" s="987"/>
      <c r="BZ119" s="987"/>
      <c r="CA119" s="987">
        <v>6010452</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3498234</v>
      </c>
      <c r="BR120" s="918"/>
      <c r="BS120" s="918"/>
      <c r="BT120" s="918"/>
      <c r="BU120" s="918"/>
      <c r="BV120" s="918">
        <v>3576575</v>
      </c>
      <c r="BW120" s="918"/>
      <c r="BX120" s="918"/>
      <c r="BY120" s="918"/>
      <c r="BZ120" s="918"/>
      <c r="CA120" s="918">
        <v>3733662</v>
      </c>
      <c r="CB120" s="918"/>
      <c r="CC120" s="918"/>
      <c r="CD120" s="918"/>
      <c r="CE120" s="918"/>
      <c r="CF120" s="931">
        <v>208.9</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443693</v>
      </c>
      <c r="DH120" s="918"/>
      <c r="DI120" s="918"/>
      <c r="DJ120" s="918"/>
      <c r="DK120" s="918"/>
      <c r="DL120" s="918">
        <v>572079</v>
      </c>
      <c r="DM120" s="918"/>
      <c r="DN120" s="918"/>
      <c r="DO120" s="918"/>
      <c r="DP120" s="918"/>
      <c r="DQ120" s="918">
        <v>625703</v>
      </c>
      <c r="DR120" s="918"/>
      <c r="DS120" s="918"/>
      <c r="DT120" s="918"/>
      <c r="DU120" s="918"/>
      <c r="DV120" s="919">
        <v>35</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71043</v>
      </c>
      <c r="BR121" s="913"/>
      <c r="BS121" s="913"/>
      <c r="BT121" s="913"/>
      <c r="BU121" s="913"/>
      <c r="BV121" s="913">
        <v>215294</v>
      </c>
      <c r="BW121" s="913"/>
      <c r="BX121" s="913"/>
      <c r="BY121" s="913"/>
      <c r="BZ121" s="913"/>
      <c r="CA121" s="913">
        <v>187463</v>
      </c>
      <c r="CB121" s="913"/>
      <c r="CC121" s="913"/>
      <c r="CD121" s="913"/>
      <c r="CE121" s="913"/>
      <c r="CF121" s="907">
        <v>10.5</v>
      </c>
      <c r="CG121" s="908"/>
      <c r="CH121" s="908"/>
      <c r="CI121" s="908"/>
      <c r="CJ121" s="908"/>
      <c r="CK121" s="996"/>
      <c r="CL121" s="997"/>
      <c r="CM121" s="997"/>
      <c r="CN121" s="997"/>
      <c r="CO121" s="998"/>
      <c r="CP121" s="1006" t="s">
        <v>143</v>
      </c>
      <c r="CQ121" s="1007"/>
      <c r="CR121" s="1007"/>
      <c r="CS121" s="1007"/>
      <c r="CT121" s="1007"/>
      <c r="CU121" s="1007"/>
      <c r="CV121" s="1007"/>
      <c r="CW121" s="1007"/>
      <c r="CX121" s="1007"/>
      <c r="CY121" s="1007"/>
      <c r="CZ121" s="1007"/>
      <c r="DA121" s="1007"/>
      <c r="DB121" s="1007"/>
      <c r="DC121" s="1007"/>
      <c r="DD121" s="1007"/>
      <c r="DE121" s="1007"/>
      <c r="DF121" s="1008"/>
      <c r="DG121" s="912">
        <v>422830</v>
      </c>
      <c r="DH121" s="913"/>
      <c r="DI121" s="913"/>
      <c r="DJ121" s="913"/>
      <c r="DK121" s="913"/>
      <c r="DL121" s="913">
        <v>400564</v>
      </c>
      <c r="DM121" s="913"/>
      <c r="DN121" s="913"/>
      <c r="DO121" s="913"/>
      <c r="DP121" s="913"/>
      <c r="DQ121" s="913">
        <v>346796</v>
      </c>
      <c r="DR121" s="913"/>
      <c r="DS121" s="913"/>
      <c r="DT121" s="913"/>
      <c r="DU121" s="913"/>
      <c r="DV121" s="914">
        <v>19.399999999999999</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3753578</v>
      </c>
      <c r="BR122" s="987"/>
      <c r="BS122" s="987"/>
      <c r="BT122" s="987"/>
      <c r="BU122" s="987"/>
      <c r="BV122" s="987">
        <v>4148265</v>
      </c>
      <c r="BW122" s="987"/>
      <c r="BX122" s="987"/>
      <c r="BY122" s="987"/>
      <c r="BZ122" s="987"/>
      <c r="CA122" s="987">
        <v>4480700</v>
      </c>
      <c r="CB122" s="987"/>
      <c r="CC122" s="987"/>
      <c r="CD122" s="987"/>
      <c r="CE122" s="987"/>
      <c r="CF122" s="1004">
        <v>250.8</v>
      </c>
      <c r="CG122" s="1005"/>
      <c r="CH122" s="1005"/>
      <c r="CI122" s="1005"/>
      <c r="CJ122" s="1005"/>
      <c r="CK122" s="996"/>
      <c r="CL122" s="997"/>
      <c r="CM122" s="997"/>
      <c r="CN122" s="997"/>
      <c r="CO122" s="998"/>
      <c r="CP122" s="1006" t="s">
        <v>397</v>
      </c>
      <c r="CQ122" s="1007"/>
      <c r="CR122" s="1007"/>
      <c r="CS122" s="1007"/>
      <c r="CT122" s="1007"/>
      <c r="CU122" s="1007"/>
      <c r="CV122" s="1007"/>
      <c r="CW122" s="1007"/>
      <c r="CX122" s="1007"/>
      <c r="CY122" s="1007"/>
      <c r="CZ122" s="1007"/>
      <c r="DA122" s="1007"/>
      <c r="DB122" s="1007"/>
      <c r="DC122" s="1007"/>
      <c r="DD122" s="1007"/>
      <c r="DE122" s="1007"/>
      <c r="DF122" s="1008"/>
      <c r="DG122" s="912">
        <v>223294</v>
      </c>
      <c r="DH122" s="913"/>
      <c r="DI122" s="913"/>
      <c r="DJ122" s="913"/>
      <c r="DK122" s="913"/>
      <c r="DL122" s="913">
        <v>191842</v>
      </c>
      <c r="DM122" s="913"/>
      <c r="DN122" s="913"/>
      <c r="DO122" s="913"/>
      <c r="DP122" s="913"/>
      <c r="DQ122" s="913">
        <v>154371</v>
      </c>
      <c r="DR122" s="913"/>
      <c r="DS122" s="913"/>
      <c r="DT122" s="913"/>
      <c r="DU122" s="913"/>
      <c r="DV122" s="914">
        <v>8.6</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179</v>
      </c>
      <c r="BA123" s="247"/>
      <c r="BB123" s="247"/>
      <c r="BC123" s="247"/>
      <c r="BD123" s="247"/>
      <c r="BE123" s="247"/>
      <c r="BF123" s="247"/>
      <c r="BG123" s="247"/>
      <c r="BH123" s="247"/>
      <c r="BI123" s="247"/>
      <c r="BJ123" s="247"/>
      <c r="BK123" s="247"/>
      <c r="BL123" s="247"/>
      <c r="BM123" s="247"/>
      <c r="BN123" s="247"/>
      <c r="BO123" s="964" t="s">
        <v>452</v>
      </c>
      <c r="BP123" s="992"/>
      <c r="BQ123" s="1050">
        <v>7322855</v>
      </c>
      <c r="BR123" s="1051"/>
      <c r="BS123" s="1051"/>
      <c r="BT123" s="1051"/>
      <c r="BU123" s="1051"/>
      <c r="BV123" s="1051">
        <v>7940134</v>
      </c>
      <c r="BW123" s="1051"/>
      <c r="BX123" s="1051"/>
      <c r="BY123" s="1051"/>
      <c r="BZ123" s="1051"/>
      <c r="CA123" s="1051">
        <v>8401825</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26508</v>
      </c>
      <c r="DH123" s="946"/>
      <c r="DI123" s="946"/>
      <c r="DJ123" s="946"/>
      <c r="DK123" s="947"/>
      <c r="DL123" s="948">
        <v>20488</v>
      </c>
      <c r="DM123" s="946"/>
      <c r="DN123" s="946"/>
      <c r="DO123" s="946"/>
      <c r="DP123" s="947"/>
      <c r="DQ123" s="948">
        <v>14901</v>
      </c>
      <c r="DR123" s="946"/>
      <c r="DS123" s="946"/>
      <c r="DT123" s="946"/>
      <c r="DU123" s="947"/>
      <c r="DV123" s="949">
        <v>0.8</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v>34</v>
      </c>
      <c r="DH124" s="973"/>
      <c r="DI124" s="973"/>
      <c r="DJ124" s="973"/>
      <c r="DK124" s="974"/>
      <c r="DL124" s="972">
        <v>56</v>
      </c>
      <c r="DM124" s="973"/>
      <c r="DN124" s="973"/>
      <c r="DO124" s="973"/>
      <c r="DP124" s="974"/>
      <c r="DQ124" s="972">
        <v>75</v>
      </c>
      <c r="DR124" s="973"/>
      <c r="DS124" s="973"/>
      <c r="DT124" s="973"/>
      <c r="DU124" s="974"/>
      <c r="DV124" s="975">
        <v>0</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9435</v>
      </c>
      <c r="AB128" s="1033"/>
      <c r="AC128" s="1033"/>
      <c r="AD128" s="1033"/>
      <c r="AE128" s="1034"/>
      <c r="AF128" s="1035">
        <v>27106</v>
      </c>
      <c r="AG128" s="1033"/>
      <c r="AH128" s="1033"/>
      <c r="AI128" s="1033"/>
      <c r="AJ128" s="1034"/>
      <c r="AK128" s="1035">
        <v>17456</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2291834</v>
      </c>
      <c r="AB129" s="946"/>
      <c r="AC129" s="946"/>
      <c r="AD129" s="946"/>
      <c r="AE129" s="947"/>
      <c r="AF129" s="948">
        <v>2265268</v>
      </c>
      <c r="AG129" s="946"/>
      <c r="AH129" s="946"/>
      <c r="AI129" s="946"/>
      <c r="AJ129" s="947"/>
      <c r="AK129" s="948">
        <v>2260432</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464211</v>
      </c>
      <c r="AB130" s="946"/>
      <c r="AC130" s="946"/>
      <c r="AD130" s="946"/>
      <c r="AE130" s="947"/>
      <c r="AF130" s="948">
        <v>472766</v>
      </c>
      <c r="AG130" s="946"/>
      <c r="AH130" s="946"/>
      <c r="AI130" s="946"/>
      <c r="AJ130" s="947"/>
      <c r="AK130" s="948">
        <v>473543</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1827623</v>
      </c>
      <c r="AB131" s="973"/>
      <c r="AC131" s="973"/>
      <c r="AD131" s="973"/>
      <c r="AE131" s="974"/>
      <c r="AF131" s="972">
        <v>1792502</v>
      </c>
      <c r="AG131" s="973"/>
      <c r="AH131" s="973"/>
      <c r="AI131" s="973"/>
      <c r="AJ131" s="974"/>
      <c r="AK131" s="972">
        <v>1786889</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6.3512004390000003</v>
      </c>
      <c r="AB132" s="1084"/>
      <c r="AC132" s="1084"/>
      <c r="AD132" s="1084"/>
      <c r="AE132" s="1085"/>
      <c r="AF132" s="1086">
        <v>8.8186791420000006</v>
      </c>
      <c r="AG132" s="1084"/>
      <c r="AH132" s="1084"/>
      <c r="AI132" s="1084"/>
      <c r="AJ132" s="1085"/>
      <c r="AK132" s="1086">
        <v>8.9361454459999994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6.2</v>
      </c>
      <c r="AB133" s="1067"/>
      <c r="AC133" s="1067"/>
      <c r="AD133" s="1067"/>
      <c r="AE133" s="1068"/>
      <c r="AF133" s="1066">
        <v>7</v>
      </c>
      <c r="AG133" s="1067"/>
      <c r="AH133" s="1067"/>
      <c r="AI133" s="1067"/>
      <c r="AJ133" s="1068"/>
      <c r="AK133" s="1066">
        <v>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9gTV1l+qdLdI+NHkk62a9NHCcFGhq7mubMkQMY7tGzE7jEHpsikg86Ry4zHrCGm6arUePOJFnwcwpVypgYmJQ==" saltValue="SprO181hSt5BQDBRY2xa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hcRmsFSJMpIAf7QEWOrKwZ8VOXWFHfK+6naV+9BwdmDU+pbvhZwjbdAylwldmWffOU2SGRLUTpaCUogLKJ6Wg==" saltValue="bck44hbukQLRp7lk1p3C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XxHtkgAJrIEyjG0d7qhnrdvtD06OhabaSCR1KAabpjo2RfaWqvR+vmgbkS8kgjX7p0jcl+NMOcnbCIOONqsHQ==" saltValue="MbV4vBLfELPGKJLIWz81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615627</v>
      </c>
      <c r="AP9" s="274">
        <v>275079</v>
      </c>
      <c r="AQ9" s="275">
        <v>217348</v>
      </c>
      <c r="AR9" s="276">
        <v>26.6</v>
      </c>
    </row>
    <row r="10" spans="1:46" ht="13.5" customHeight="1" x14ac:dyDescent="0.15">
      <c r="A10" s="259"/>
      <c r="AK10" s="1103" t="s">
        <v>487</v>
      </c>
      <c r="AL10" s="1104"/>
      <c r="AM10" s="1104"/>
      <c r="AN10" s="1105"/>
      <c r="AO10" s="277">
        <v>76876</v>
      </c>
      <c r="AP10" s="277">
        <v>34350</v>
      </c>
      <c r="AQ10" s="278">
        <v>32038</v>
      </c>
      <c r="AR10" s="279">
        <v>7.2</v>
      </c>
    </row>
    <row r="11" spans="1:46" ht="13.5" customHeight="1" x14ac:dyDescent="0.15">
      <c r="A11" s="259"/>
      <c r="AK11" s="1103" t="s">
        <v>488</v>
      </c>
      <c r="AL11" s="1104"/>
      <c r="AM11" s="1104"/>
      <c r="AN11" s="1105"/>
      <c r="AO11" s="277" t="s">
        <v>489</v>
      </c>
      <c r="AP11" s="277" t="s">
        <v>489</v>
      </c>
      <c r="AQ11" s="278">
        <v>835</v>
      </c>
      <c r="AR11" s="279" t="s">
        <v>489</v>
      </c>
    </row>
    <row r="12" spans="1:46" ht="13.5" customHeight="1" x14ac:dyDescent="0.15">
      <c r="A12" s="259"/>
      <c r="AK12" s="1103" t="s">
        <v>490</v>
      </c>
      <c r="AL12" s="1104"/>
      <c r="AM12" s="1104"/>
      <c r="AN12" s="1105"/>
      <c r="AO12" s="277" t="s">
        <v>489</v>
      </c>
      <c r="AP12" s="277" t="s">
        <v>489</v>
      </c>
      <c r="AQ12" s="278" t="s">
        <v>489</v>
      </c>
      <c r="AR12" s="279" t="s">
        <v>489</v>
      </c>
    </row>
    <row r="13" spans="1:46" ht="13.5" customHeight="1" x14ac:dyDescent="0.15">
      <c r="A13" s="259"/>
      <c r="AK13" s="1103" t="s">
        <v>491</v>
      </c>
      <c r="AL13" s="1104"/>
      <c r="AM13" s="1104"/>
      <c r="AN13" s="1105"/>
      <c r="AO13" s="277">
        <v>7681</v>
      </c>
      <c r="AP13" s="277">
        <v>3432</v>
      </c>
      <c r="AQ13" s="278">
        <v>7824</v>
      </c>
      <c r="AR13" s="279">
        <v>-56.1</v>
      </c>
    </row>
    <row r="14" spans="1:46" ht="13.5" customHeight="1" x14ac:dyDescent="0.15">
      <c r="A14" s="259"/>
      <c r="AK14" s="1103" t="s">
        <v>492</v>
      </c>
      <c r="AL14" s="1104"/>
      <c r="AM14" s="1104"/>
      <c r="AN14" s="1105"/>
      <c r="AO14" s="277">
        <v>9579</v>
      </c>
      <c r="AP14" s="277">
        <v>4280</v>
      </c>
      <c r="AQ14" s="278">
        <v>4511</v>
      </c>
      <c r="AR14" s="279">
        <v>-5.0999999999999996</v>
      </c>
    </row>
    <row r="15" spans="1:46" ht="13.5" customHeight="1" x14ac:dyDescent="0.15">
      <c r="A15" s="259"/>
      <c r="AK15" s="1106" t="s">
        <v>493</v>
      </c>
      <c r="AL15" s="1107"/>
      <c r="AM15" s="1107"/>
      <c r="AN15" s="1108"/>
      <c r="AO15" s="277">
        <v>-47404</v>
      </c>
      <c r="AP15" s="277">
        <v>-21181</v>
      </c>
      <c r="AQ15" s="278">
        <v>-13520</v>
      </c>
      <c r="AR15" s="279">
        <v>56.7</v>
      </c>
    </row>
    <row r="16" spans="1:46" x14ac:dyDescent="0.15">
      <c r="A16" s="259"/>
      <c r="AK16" s="1106" t="s">
        <v>179</v>
      </c>
      <c r="AL16" s="1107"/>
      <c r="AM16" s="1107"/>
      <c r="AN16" s="1108"/>
      <c r="AO16" s="277">
        <v>662359</v>
      </c>
      <c r="AP16" s="277">
        <v>295960</v>
      </c>
      <c r="AQ16" s="278">
        <v>249036</v>
      </c>
      <c r="AR16" s="279">
        <v>18.8</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24.13</v>
      </c>
      <c r="AP21" s="290">
        <v>21</v>
      </c>
      <c r="AQ21" s="291">
        <v>3.13</v>
      </c>
      <c r="AS21" s="292"/>
      <c r="AT21" s="288"/>
    </row>
    <row r="22" spans="1:46" s="260" customFormat="1" x14ac:dyDescent="0.15">
      <c r="A22" s="288"/>
      <c r="AK22" s="1109" t="s">
        <v>499</v>
      </c>
      <c r="AL22" s="1110"/>
      <c r="AM22" s="1110"/>
      <c r="AN22" s="1111"/>
      <c r="AO22" s="293">
        <v>92.7</v>
      </c>
      <c r="AP22" s="294">
        <v>95.5</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471359</v>
      </c>
      <c r="AP32" s="303">
        <v>210616</v>
      </c>
      <c r="AQ32" s="304">
        <v>141939</v>
      </c>
      <c r="AR32" s="305">
        <v>48.4</v>
      </c>
    </row>
    <row r="33" spans="1:46" ht="13.5" customHeight="1" x14ac:dyDescent="0.15">
      <c r="A33" s="259"/>
      <c r="AK33" s="1117" t="s">
        <v>504</v>
      </c>
      <c r="AL33" s="1118"/>
      <c r="AM33" s="1118"/>
      <c r="AN33" s="1119"/>
      <c r="AO33" s="303" t="s">
        <v>489</v>
      </c>
      <c r="AP33" s="303" t="s">
        <v>489</v>
      </c>
      <c r="AQ33" s="304" t="s">
        <v>489</v>
      </c>
      <c r="AR33" s="305" t="s">
        <v>489</v>
      </c>
    </row>
    <row r="34" spans="1:46" ht="27" customHeight="1" x14ac:dyDescent="0.15">
      <c r="A34" s="259"/>
      <c r="AK34" s="1117" t="s">
        <v>505</v>
      </c>
      <c r="AL34" s="1118"/>
      <c r="AM34" s="1118"/>
      <c r="AN34" s="1119"/>
      <c r="AO34" s="303" t="s">
        <v>489</v>
      </c>
      <c r="AP34" s="303" t="s">
        <v>489</v>
      </c>
      <c r="AQ34" s="304" t="s">
        <v>489</v>
      </c>
      <c r="AR34" s="305" t="s">
        <v>489</v>
      </c>
    </row>
    <row r="35" spans="1:46" ht="27" customHeight="1" x14ac:dyDescent="0.15">
      <c r="A35" s="259"/>
      <c r="AK35" s="1117" t="s">
        <v>506</v>
      </c>
      <c r="AL35" s="1118"/>
      <c r="AM35" s="1118"/>
      <c r="AN35" s="1119"/>
      <c r="AO35" s="303">
        <v>158588</v>
      </c>
      <c r="AP35" s="303">
        <v>70861</v>
      </c>
      <c r="AQ35" s="304">
        <v>33103</v>
      </c>
      <c r="AR35" s="305">
        <v>114.1</v>
      </c>
    </row>
    <row r="36" spans="1:46" ht="27" customHeight="1" x14ac:dyDescent="0.15">
      <c r="A36" s="259"/>
      <c r="AK36" s="1117" t="s">
        <v>507</v>
      </c>
      <c r="AL36" s="1118"/>
      <c r="AM36" s="1118"/>
      <c r="AN36" s="1119"/>
      <c r="AO36" s="303">
        <v>20731</v>
      </c>
      <c r="AP36" s="303">
        <v>9263</v>
      </c>
      <c r="AQ36" s="304">
        <v>3141</v>
      </c>
      <c r="AR36" s="305">
        <v>194.9</v>
      </c>
    </row>
    <row r="37" spans="1:46" ht="13.5" customHeight="1" x14ac:dyDescent="0.15">
      <c r="A37" s="259"/>
      <c r="AK37" s="1117" t="s">
        <v>508</v>
      </c>
      <c r="AL37" s="1118"/>
      <c r="AM37" s="1118"/>
      <c r="AN37" s="1119"/>
      <c r="AO37" s="303" t="s">
        <v>489</v>
      </c>
      <c r="AP37" s="303" t="s">
        <v>489</v>
      </c>
      <c r="AQ37" s="304">
        <v>429</v>
      </c>
      <c r="AR37" s="305" t="s">
        <v>489</v>
      </c>
    </row>
    <row r="38" spans="1:46" ht="27" customHeight="1" x14ac:dyDescent="0.15">
      <c r="A38" s="259"/>
      <c r="AK38" s="1120" t="s">
        <v>509</v>
      </c>
      <c r="AL38" s="1121"/>
      <c r="AM38" s="1121"/>
      <c r="AN38" s="1122"/>
      <c r="AO38" s="306" t="s">
        <v>489</v>
      </c>
      <c r="AP38" s="306" t="s">
        <v>489</v>
      </c>
      <c r="AQ38" s="307">
        <v>16</v>
      </c>
      <c r="AR38" s="295" t="s">
        <v>489</v>
      </c>
      <c r="AS38" s="302"/>
    </row>
    <row r="39" spans="1:46" x14ac:dyDescent="0.15">
      <c r="A39" s="259"/>
      <c r="AK39" s="1120" t="s">
        <v>510</v>
      </c>
      <c r="AL39" s="1121"/>
      <c r="AM39" s="1121"/>
      <c r="AN39" s="1122"/>
      <c r="AO39" s="303">
        <v>-17456</v>
      </c>
      <c r="AP39" s="303">
        <v>-7800</v>
      </c>
      <c r="AQ39" s="304">
        <v>-2776</v>
      </c>
      <c r="AR39" s="305">
        <v>181</v>
      </c>
      <c r="AS39" s="302"/>
    </row>
    <row r="40" spans="1:46" ht="27" customHeight="1" x14ac:dyDescent="0.15">
      <c r="A40" s="259"/>
      <c r="AK40" s="1117" t="s">
        <v>511</v>
      </c>
      <c r="AL40" s="1118"/>
      <c r="AM40" s="1118"/>
      <c r="AN40" s="1119"/>
      <c r="AO40" s="303">
        <v>-473543</v>
      </c>
      <c r="AP40" s="303">
        <v>-211592</v>
      </c>
      <c r="AQ40" s="304">
        <v>-127875</v>
      </c>
      <c r="AR40" s="305">
        <v>65.5</v>
      </c>
      <c r="AS40" s="302"/>
    </row>
    <row r="41" spans="1:46" x14ac:dyDescent="0.15">
      <c r="A41" s="259"/>
      <c r="AK41" s="1123" t="s">
        <v>289</v>
      </c>
      <c r="AL41" s="1124"/>
      <c r="AM41" s="1124"/>
      <c r="AN41" s="1125"/>
      <c r="AO41" s="303">
        <v>159679</v>
      </c>
      <c r="AP41" s="303">
        <v>71349</v>
      </c>
      <c r="AQ41" s="304">
        <v>47977</v>
      </c>
      <c r="AR41" s="305">
        <v>48.7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699432</v>
      </c>
      <c r="AN51" s="325">
        <v>276674</v>
      </c>
      <c r="AO51" s="326">
        <v>6.8</v>
      </c>
      <c r="AP51" s="327">
        <v>264232</v>
      </c>
      <c r="AQ51" s="328">
        <v>15.8</v>
      </c>
      <c r="AR51" s="329">
        <v>-9</v>
      </c>
    </row>
    <row r="52" spans="1:44" x14ac:dyDescent="0.15">
      <c r="A52" s="259"/>
      <c r="AK52" s="330"/>
      <c r="AL52" s="331" t="s">
        <v>521</v>
      </c>
      <c r="AM52" s="332">
        <v>480812</v>
      </c>
      <c r="AN52" s="333">
        <v>190195</v>
      </c>
      <c r="AO52" s="334">
        <v>30.6</v>
      </c>
      <c r="AP52" s="335">
        <v>133959</v>
      </c>
      <c r="AQ52" s="336">
        <v>13.9</v>
      </c>
      <c r="AR52" s="337">
        <v>16.7</v>
      </c>
    </row>
    <row r="53" spans="1:44" x14ac:dyDescent="0.15">
      <c r="A53" s="259"/>
      <c r="AK53" s="315" t="s">
        <v>522</v>
      </c>
      <c r="AL53" s="316"/>
      <c r="AM53" s="324">
        <v>814508</v>
      </c>
      <c r="AN53" s="325">
        <v>331505</v>
      </c>
      <c r="AO53" s="326">
        <v>19.8</v>
      </c>
      <c r="AP53" s="327">
        <v>263613</v>
      </c>
      <c r="AQ53" s="328">
        <v>-0.2</v>
      </c>
      <c r="AR53" s="329">
        <v>20</v>
      </c>
    </row>
    <row r="54" spans="1:44" x14ac:dyDescent="0.15">
      <c r="A54" s="259"/>
      <c r="AK54" s="330"/>
      <c r="AL54" s="331" t="s">
        <v>521</v>
      </c>
      <c r="AM54" s="332">
        <v>517837</v>
      </c>
      <c r="AN54" s="333">
        <v>210760</v>
      </c>
      <c r="AO54" s="334">
        <v>10.8</v>
      </c>
      <c r="AP54" s="335">
        <v>128823</v>
      </c>
      <c r="AQ54" s="336">
        <v>-3.8</v>
      </c>
      <c r="AR54" s="337">
        <v>14.6</v>
      </c>
    </row>
    <row r="55" spans="1:44" x14ac:dyDescent="0.15">
      <c r="A55" s="259"/>
      <c r="AK55" s="315" t="s">
        <v>523</v>
      </c>
      <c r="AL55" s="316"/>
      <c r="AM55" s="324">
        <v>492764</v>
      </c>
      <c r="AN55" s="325">
        <v>205575</v>
      </c>
      <c r="AO55" s="326">
        <v>-38</v>
      </c>
      <c r="AP55" s="327">
        <v>330026</v>
      </c>
      <c r="AQ55" s="328">
        <v>25.2</v>
      </c>
      <c r="AR55" s="329">
        <v>-63.2</v>
      </c>
    </row>
    <row r="56" spans="1:44" x14ac:dyDescent="0.15">
      <c r="A56" s="259"/>
      <c r="AK56" s="330"/>
      <c r="AL56" s="331" t="s">
        <v>521</v>
      </c>
      <c r="AM56" s="332">
        <v>212501</v>
      </c>
      <c r="AN56" s="333">
        <v>88653</v>
      </c>
      <c r="AO56" s="334">
        <v>-57.9</v>
      </c>
      <c r="AP56" s="335">
        <v>141075</v>
      </c>
      <c r="AQ56" s="336">
        <v>9.5</v>
      </c>
      <c r="AR56" s="337">
        <v>-67.400000000000006</v>
      </c>
    </row>
    <row r="57" spans="1:44" x14ac:dyDescent="0.15">
      <c r="A57" s="259"/>
      <c r="AK57" s="315" t="s">
        <v>524</v>
      </c>
      <c r="AL57" s="316"/>
      <c r="AM57" s="324">
        <v>1369672</v>
      </c>
      <c r="AN57" s="325">
        <v>588600</v>
      </c>
      <c r="AO57" s="326">
        <v>186.3</v>
      </c>
      <c r="AP57" s="327">
        <v>278179</v>
      </c>
      <c r="AQ57" s="328">
        <v>-15.7</v>
      </c>
      <c r="AR57" s="329">
        <v>202</v>
      </c>
    </row>
    <row r="58" spans="1:44" x14ac:dyDescent="0.15">
      <c r="A58" s="259"/>
      <c r="AK58" s="330"/>
      <c r="AL58" s="331" t="s">
        <v>521</v>
      </c>
      <c r="AM58" s="332">
        <v>1118737</v>
      </c>
      <c r="AN58" s="333">
        <v>480764</v>
      </c>
      <c r="AO58" s="334">
        <v>442.3</v>
      </c>
      <c r="AP58" s="335">
        <v>122182</v>
      </c>
      <c r="AQ58" s="336">
        <v>-13.4</v>
      </c>
      <c r="AR58" s="337">
        <v>455.7</v>
      </c>
    </row>
    <row r="59" spans="1:44" x14ac:dyDescent="0.15">
      <c r="A59" s="259"/>
      <c r="AK59" s="315" t="s">
        <v>525</v>
      </c>
      <c r="AL59" s="316"/>
      <c r="AM59" s="324">
        <v>1485478</v>
      </c>
      <c r="AN59" s="325">
        <v>663752</v>
      </c>
      <c r="AO59" s="326">
        <v>12.8</v>
      </c>
      <c r="AP59" s="327">
        <v>283153</v>
      </c>
      <c r="AQ59" s="328">
        <v>1.8</v>
      </c>
      <c r="AR59" s="329">
        <v>11</v>
      </c>
    </row>
    <row r="60" spans="1:44" x14ac:dyDescent="0.15">
      <c r="A60" s="259"/>
      <c r="AK60" s="330"/>
      <c r="AL60" s="331" t="s">
        <v>521</v>
      </c>
      <c r="AM60" s="332">
        <v>1234134</v>
      </c>
      <c r="AN60" s="333">
        <v>551445</v>
      </c>
      <c r="AO60" s="334">
        <v>14.7</v>
      </c>
      <c r="AP60" s="335">
        <v>127593</v>
      </c>
      <c r="AQ60" s="336">
        <v>4.4000000000000004</v>
      </c>
      <c r="AR60" s="337">
        <v>10.3</v>
      </c>
    </row>
    <row r="61" spans="1:44" x14ac:dyDescent="0.15">
      <c r="A61" s="259"/>
      <c r="AK61" s="315" t="s">
        <v>526</v>
      </c>
      <c r="AL61" s="338"/>
      <c r="AM61" s="324">
        <v>972371</v>
      </c>
      <c r="AN61" s="325">
        <v>413221</v>
      </c>
      <c r="AO61" s="326">
        <v>37.5</v>
      </c>
      <c r="AP61" s="327">
        <v>283841</v>
      </c>
      <c r="AQ61" s="339">
        <v>5.4</v>
      </c>
      <c r="AR61" s="329">
        <v>32.1</v>
      </c>
    </row>
    <row r="62" spans="1:44" x14ac:dyDescent="0.15">
      <c r="A62" s="259"/>
      <c r="AK62" s="330"/>
      <c r="AL62" s="331" t="s">
        <v>521</v>
      </c>
      <c r="AM62" s="332">
        <v>712804</v>
      </c>
      <c r="AN62" s="333">
        <v>304363</v>
      </c>
      <c r="AO62" s="334">
        <v>88.1</v>
      </c>
      <c r="AP62" s="335">
        <v>130726</v>
      </c>
      <c r="AQ62" s="336">
        <v>2.1</v>
      </c>
      <c r="AR62" s="337">
        <v>86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ymjtD36aNeHX+eGp0Luy/eq0ZiHPQv4OHEFSDGtkM3M5ajMjYWz+zOXvaCGlCRgmYeb2gdhSAJiHYjAhC9BCQ==" saltValue="pkYSIqTWynIWYlgSJK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orbX95hgwCajJn869nCTVaKtCy3SBv/CzS0jpHlAtURmzTw8pJ6Z4WQBY29VFO3mlASIwdG9MzIYHDfAhf7ojg==" saltValue="qVQRDAGvsX4iUtCX/4oL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aurjx9eUKpQUL68OWS6VI24Jj1gUNDsUGuCQ3eiOz1FUd0Jj9f+bXnVW8FFSQ86385nJ7AqjW4tzakr02PEuFg==" saltValue="Ok0sh6G/mAf53zS6WpSc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68.260000000000005</v>
      </c>
      <c r="G47" s="12">
        <v>65.02</v>
      </c>
      <c r="H47" s="12">
        <v>59.19</v>
      </c>
      <c r="I47" s="12">
        <v>60.38</v>
      </c>
      <c r="J47" s="13">
        <v>61.01</v>
      </c>
    </row>
    <row r="48" spans="2:10" ht="57.75" customHeight="1" x14ac:dyDescent="0.15">
      <c r="B48" s="14"/>
      <c r="C48" s="1128" t="s">
        <v>4</v>
      </c>
      <c r="D48" s="1128"/>
      <c r="E48" s="1129"/>
      <c r="F48" s="15">
        <v>17.690000000000001</v>
      </c>
      <c r="G48" s="16">
        <v>18.97</v>
      </c>
      <c r="H48" s="16">
        <v>25.24</v>
      </c>
      <c r="I48" s="16">
        <v>24.4</v>
      </c>
      <c r="J48" s="17">
        <v>21.76</v>
      </c>
    </row>
    <row r="49" spans="2:10" ht="57.75" customHeight="1" thickBot="1" x14ac:dyDescent="0.2">
      <c r="B49" s="18"/>
      <c r="C49" s="1130" t="s">
        <v>5</v>
      </c>
      <c r="D49" s="1130"/>
      <c r="E49" s="1131"/>
      <c r="F49" s="19">
        <v>7.34</v>
      </c>
      <c r="G49" s="20">
        <v>2.82</v>
      </c>
      <c r="H49" s="20">
        <v>8.61</v>
      </c>
      <c r="I49" s="20" t="s">
        <v>533</v>
      </c>
      <c r="J49" s="21" t="s">
        <v>534</v>
      </c>
    </row>
    <row r="50" spans="2:10" x14ac:dyDescent="0.15"/>
  </sheetData>
  <sheetProtection algorithmName="SHA-512" hashValue="JOyZLAB7NJSby97WsDFgEj+cmB+ZOZuh9sQmvFnZp6DG5kTgoku/SxSO8XKQ6FlHrxpAX8IN5vG1d57Awg7XMg==" saltValue="8YSoHV6lP21X894Am+/6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0.01</v>
      </c>
      <c r="G34" s="33">
        <v>0.01</v>
      </c>
      <c r="H34" s="33">
        <v>0</v>
      </c>
      <c r="I34" s="33">
        <v>0</v>
      </c>
      <c r="J34" s="34" t="s">
        <v>536</v>
      </c>
      <c r="K34" s="22"/>
      <c r="L34" s="22"/>
      <c r="M34" s="22"/>
      <c r="N34" s="22"/>
      <c r="O34" s="22"/>
      <c r="P34" s="22"/>
    </row>
    <row r="35" spans="1:16" ht="39" customHeight="1" x14ac:dyDescent="0.15">
      <c r="A35" s="22"/>
      <c r="B35" s="35"/>
      <c r="C35" s="1132" t="s">
        <v>537</v>
      </c>
      <c r="D35" s="1132"/>
      <c r="E35" s="1133"/>
      <c r="F35" s="36">
        <v>17.68</v>
      </c>
      <c r="G35" s="37">
        <v>18.97</v>
      </c>
      <c r="H35" s="37">
        <v>25.23</v>
      </c>
      <c r="I35" s="37">
        <v>24.4</v>
      </c>
      <c r="J35" s="38">
        <v>21.75</v>
      </c>
      <c r="K35" s="22"/>
      <c r="L35" s="22"/>
      <c r="M35" s="22"/>
      <c r="N35" s="22"/>
      <c r="O35" s="22"/>
      <c r="P35" s="22"/>
    </row>
    <row r="36" spans="1:16" ht="39" customHeight="1" x14ac:dyDescent="0.15">
      <c r="A36" s="22"/>
      <c r="B36" s="35"/>
      <c r="C36" s="1132" t="s">
        <v>538</v>
      </c>
      <c r="D36" s="1132"/>
      <c r="E36" s="1133"/>
      <c r="F36" s="36">
        <v>1.26</v>
      </c>
      <c r="G36" s="37">
        <v>1.64</v>
      </c>
      <c r="H36" s="37">
        <v>1.94</v>
      </c>
      <c r="I36" s="37">
        <v>2.84</v>
      </c>
      <c r="J36" s="38">
        <v>3.36</v>
      </c>
      <c r="K36" s="22"/>
      <c r="L36" s="22"/>
      <c r="M36" s="22"/>
      <c r="N36" s="22"/>
      <c r="O36" s="22"/>
      <c r="P36" s="22"/>
    </row>
    <row r="37" spans="1:16" ht="39" customHeight="1" x14ac:dyDescent="0.15">
      <c r="A37" s="22"/>
      <c r="B37" s="35"/>
      <c r="C37" s="1132" t="s">
        <v>539</v>
      </c>
      <c r="D37" s="1132"/>
      <c r="E37" s="1133"/>
      <c r="F37" s="36">
        <v>0</v>
      </c>
      <c r="G37" s="37">
        <v>0.04</v>
      </c>
      <c r="H37" s="37">
        <v>0</v>
      </c>
      <c r="I37" s="37">
        <v>0.02</v>
      </c>
      <c r="J37" s="38">
        <v>0.71</v>
      </c>
      <c r="K37" s="22"/>
      <c r="L37" s="22"/>
      <c r="M37" s="22"/>
      <c r="N37" s="22"/>
      <c r="O37" s="22"/>
      <c r="P37" s="22"/>
    </row>
    <row r="38" spans="1:16" ht="39" customHeight="1" x14ac:dyDescent="0.15">
      <c r="A38" s="22"/>
      <c r="B38" s="35"/>
      <c r="C38" s="1132" t="s">
        <v>540</v>
      </c>
      <c r="D38" s="1132"/>
      <c r="E38" s="1133"/>
      <c r="F38" s="36">
        <v>0.77</v>
      </c>
      <c r="G38" s="37">
        <v>0.4</v>
      </c>
      <c r="H38" s="37">
        <v>0.68</v>
      </c>
      <c r="I38" s="37">
        <v>1.0900000000000001</v>
      </c>
      <c r="J38" s="38">
        <v>0.67</v>
      </c>
      <c r="K38" s="22"/>
      <c r="L38" s="22"/>
      <c r="M38" s="22"/>
      <c r="N38" s="22"/>
      <c r="O38" s="22"/>
      <c r="P38" s="22"/>
    </row>
    <row r="39" spans="1:16" ht="39" customHeight="1" x14ac:dyDescent="0.15">
      <c r="A39" s="22"/>
      <c r="B39" s="35"/>
      <c r="C39" s="1132" t="s">
        <v>541</v>
      </c>
      <c r="D39" s="1132"/>
      <c r="E39" s="1133"/>
      <c r="F39" s="36">
        <v>0.02</v>
      </c>
      <c r="G39" s="37">
        <v>0.01</v>
      </c>
      <c r="H39" s="37">
        <v>0.02</v>
      </c>
      <c r="I39" s="37">
        <v>0.02</v>
      </c>
      <c r="J39" s="38">
        <v>0.01</v>
      </c>
      <c r="K39" s="22"/>
      <c r="L39" s="22"/>
      <c r="M39" s="22"/>
      <c r="N39" s="22"/>
      <c r="O39" s="22"/>
      <c r="P39" s="22"/>
    </row>
    <row r="40" spans="1:16" ht="39" customHeight="1" x14ac:dyDescent="0.15">
      <c r="A40" s="22"/>
      <c r="B40" s="35"/>
      <c r="C40" s="1132" t="s">
        <v>542</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543</v>
      </c>
      <c r="D41" s="1132"/>
      <c r="E41" s="1133"/>
      <c r="F41" s="36">
        <v>0.38</v>
      </c>
      <c r="G41" s="37">
        <v>7.0000000000000007E-2</v>
      </c>
      <c r="H41" s="37">
        <v>0.56000000000000005</v>
      </c>
      <c r="I41" s="37">
        <v>0.22</v>
      </c>
      <c r="J41" s="38">
        <v>0.01</v>
      </c>
      <c r="K41" s="22"/>
      <c r="L41" s="22"/>
      <c r="M41" s="22"/>
      <c r="N41" s="22"/>
      <c r="O41" s="22"/>
      <c r="P41" s="22"/>
    </row>
    <row r="42" spans="1:16" ht="39" customHeight="1" x14ac:dyDescent="0.15">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545</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1u2OghLnsyGt2eoVytI3MVH7bAxyA0JsxSGzz8Lcw0syr4ga+rcRB8lbG0dXdCEaL76Ngz4lE2jbZ5rZSbHOA==" saltValue="Am1sdSBQYZXibINc1qi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395</v>
      </c>
      <c r="L45" s="58">
        <v>406</v>
      </c>
      <c r="M45" s="58">
        <v>433</v>
      </c>
      <c r="N45" s="58">
        <v>476</v>
      </c>
      <c r="O45" s="59">
        <v>471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132</v>
      </c>
      <c r="L48" s="62">
        <v>136</v>
      </c>
      <c r="M48" s="62">
        <v>144</v>
      </c>
      <c r="N48" s="62">
        <v>165</v>
      </c>
      <c r="O48" s="63">
        <v>159</v>
      </c>
      <c r="P48" s="46"/>
      <c r="Q48" s="46"/>
      <c r="R48" s="46"/>
      <c r="S48" s="46"/>
      <c r="T48" s="46"/>
      <c r="U48" s="46"/>
    </row>
    <row r="49" spans="1:21" ht="30.75" customHeight="1" x14ac:dyDescent="0.15">
      <c r="A49" s="46"/>
      <c r="B49" s="1140"/>
      <c r="C49" s="1141"/>
      <c r="D49" s="60"/>
      <c r="E49" s="1146" t="s">
        <v>14</v>
      </c>
      <c r="F49" s="1146"/>
      <c r="G49" s="1146"/>
      <c r="H49" s="1146"/>
      <c r="I49" s="1146"/>
      <c r="J49" s="1147"/>
      <c r="K49" s="61">
        <v>13</v>
      </c>
      <c r="L49" s="62">
        <v>12</v>
      </c>
      <c r="M49" s="62">
        <v>13</v>
      </c>
      <c r="N49" s="62">
        <v>16</v>
      </c>
      <c r="O49" s="63">
        <v>21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442</v>
      </c>
      <c r="L52" s="62">
        <v>455</v>
      </c>
      <c r="M52" s="62">
        <v>474</v>
      </c>
      <c r="N52" s="62">
        <v>500</v>
      </c>
      <c r="O52" s="63">
        <v>491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98</v>
      </c>
      <c r="L53" s="67">
        <v>99</v>
      </c>
      <c r="M53" s="67">
        <v>116</v>
      </c>
      <c r="N53" s="67">
        <v>157</v>
      </c>
      <c r="O53" s="68">
        <v>160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whu1acVbGM3iTiw0V9YSPOmC6dCtHRtbyfrQnQVXG0hSdZ+4SydChB39Q2AobWInX4lhzBomjTgFhXOPMfnw==" saltValue="oc0B9S061dV0wgj6RDs9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3214</v>
      </c>
      <c r="J41" s="343">
        <v>3385</v>
      </c>
      <c r="K41" s="343">
        <v>3089</v>
      </c>
      <c r="L41" s="343">
        <v>3584</v>
      </c>
      <c r="M41" s="344">
        <v>4064</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1096</v>
      </c>
      <c r="J43" s="346">
        <v>1087</v>
      </c>
      <c r="K43" s="346">
        <v>1116</v>
      </c>
      <c r="L43" s="346">
        <v>1185</v>
      </c>
      <c r="M43" s="347">
        <v>1142</v>
      </c>
    </row>
    <row r="44" spans="2:13" ht="27.75" customHeight="1" x14ac:dyDescent="0.15">
      <c r="B44" s="1171"/>
      <c r="C44" s="1172"/>
      <c r="D44" s="104"/>
      <c r="E44" s="1177" t="s">
        <v>34</v>
      </c>
      <c r="F44" s="1177"/>
      <c r="G44" s="1177"/>
      <c r="H44" s="1178"/>
      <c r="I44" s="345">
        <v>128</v>
      </c>
      <c r="J44" s="346">
        <v>254</v>
      </c>
      <c r="K44" s="346">
        <v>246</v>
      </c>
      <c r="L44" s="346">
        <v>254</v>
      </c>
      <c r="M44" s="347">
        <v>254</v>
      </c>
    </row>
    <row r="45" spans="2:13" ht="27.75" customHeight="1" x14ac:dyDescent="0.15">
      <c r="B45" s="1171"/>
      <c r="C45" s="1172"/>
      <c r="D45" s="104"/>
      <c r="E45" s="1177" t="s">
        <v>35</v>
      </c>
      <c r="F45" s="1177"/>
      <c r="G45" s="1177"/>
      <c r="H45" s="1178"/>
      <c r="I45" s="345">
        <v>604</v>
      </c>
      <c r="J45" s="346">
        <v>615</v>
      </c>
      <c r="K45" s="346">
        <v>589</v>
      </c>
      <c r="L45" s="346">
        <v>563</v>
      </c>
      <c r="M45" s="347">
        <v>551</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3240</v>
      </c>
      <c r="J50" s="346">
        <v>3367</v>
      </c>
      <c r="K50" s="346">
        <v>3498</v>
      </c>
      <c r="L50" s="346">
        <v>3577</v>
      </c>
      <c r="M50" s="347">
        <v>3734</v>
      </c>
    </row>
    <row r="51" spans="2:13" ht="27.75" customHeight="1" x14ac:dyDescent="0.15">
      <c r="B51" s="1171"/>
      <c r="C51" s="1172"/>
      <c r="D51" s="104"/>
      <c r="E51" s="1177" t="s">
        <v>42</v>
      </c>
      <c r="F51" s="1177"/>
      <c r="G51" s="1177"/>
      <c r="H51" s="1178"/>
      <c r="I51" s="345">
        <v>34</v>
      </c>
      <c r="J51" s="346">
        <v>85</v>
      </c>
      <c r="K51" s="346">
        <v>71</v>
      </c>
      <c r="L51" s="346">
        <v>215</v>
      </c>
      <c r="M51" s="347">
        <v>187</v>
      </c>
    </row>
    <row r="52" spans="2:13" ht="27.75" customHeight="1" x14ac:dyDescent="0.15">
      <c r="B52" s="1173"/>
      <c r="C52" s="1174"/>
      <c r="D52" s="104"/>
      <c r="E52" s="1177" t="s">
        <v>43</v>
      </c>
      <c r="F52" s="1177"/>
      <c r="G52" s="1177"/>
      <c r="H52" s="1178"/>
      <c r="I52" s="345">
        <v>3887</v>
      </c>
      <c r="J52" s="346">
        <v>3960</v>
      </c>
      <c r="K52" s="346">
        <v>3754</v>
      </c>
      <c r="L52" s="346">
        <v>4148</v>
      </c>
      <c r="M52" s="347">
        <v>4481</v>
      </c>
    </row>
    <row r="53" spans="2:13" ht="27.75" customHeight="1" thickBot="1" x14ac:dyDescent="0.2">
      <c r="B53" s="1184" t="s">
        <v>19</v>
      </c>
      <c r="C53" s="1185"/>
      <c r="D53" s="108"/>
      <c r="E53" s="1186" t="s">
        <v>44</v>
      </c>
      <c r="F53" s="1186"/>
      <c r="G53" s="1186"/>
      <c r="H53" s="1187"/>
      <c r="I53" s="348">
        <v>-2119</v>
      </c>
      <c r="J53" s="349">
        <v>-2072</v>
      </c>
      <c r="K53" s="349">
        <v>-2282</v>
      </c>
      <c r="L53" s="349">
        <v>-2355</v>
      </c>
      <c r="M53" s="350">
        <v>-2391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Q/LQYABUXxI3QfWwLKUuG4MbWNQ6sephDOtE0ZwMlgPnJgD9/jKi+WAy9O67yB0unL4w5Pi5rLInXfXAYCQGg==" saltValue="sTjvpLtS2AULyb1U+hxD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8"/>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1357</v>
      </c>
      <c r="G55" s="120">
        <v>1368</v>
      </c>
      <c r="H55" s="121">
        <v>1379</v>
      </c>
    </row>
    <row r="56" spans="2:8" ht="52.5" customHeight="1" x14ac:dyDescent="0.15">
      <c r="B56" s="122"/>
      <c r="C56" s="1198" t="s">
        <v>47</v>
      </c>
      <c r="D56" s="1198"/>
      <c r="E56" s="1199"/>
      <c r="F56" s="123">
        <v>274</v>
      </c>
      <c r="G56" s="123">
        <v>280</v>
      </c>
      <c r="H56" s="124">
        <v>412</v>
      </c>
    </row>
    <row r="57" spans="2:8" ht="53.25" customHeight="1" x14ac:dyDescent="0.15">
      <c r="B57" s="122"/>
      <c r="C57" s="1200" t="s">
        <v>48</v>
      </c>
      <c r="D57" s="1200"/>
      <c r="E57" s="1201"/>
      <c r="F57" s="125">
        <v>1726</v>
      </c>
      <c r="G57" s="125">
        <v>1787</v>
      </c>
      <c r="H57" s="126">
        <v>1802</v>
      </c>
    </row>
    <row r="58" spans="2:8" ht="45.75" customHeight="1" x14ac:dyDescent="0.15">
      <c r="B58" s="127"/>
      <c r="C58" s="1188" t="s">
        <v>565</v>
      </c>
      <c r="D58" s="1189"/>
      <c r="E58" s="1190"/>
      <c r="F58" s="128">
        <v>689</v>
      </c>
      <c r="G58" s="128">
        <v>678</v>
      </c>
      <c r="H58" s="129">
        <v>724</v>
      </c>
    </row>
    <row r="59" spans="2:8" ht="45.75" customHeight="1" x14ac:dyDescent="0.15">
      <c r="B59" s="127"/>
      <c r="C59" s="1188" t="s">
        <v>566</v>
      </c>
      <c r="D59" s="1189"/>
      <c r="E59" s="1190"/>
      <c r="F59" s="128">
        <v>250</v>
      </c>
      <c r="G59" s="128">
        <v>325</v>
      </c>
      <c r="H59" s="129">
        <v>414</v>
      </c>
    </row>
    <row r="60" spans="2:8" ht="45.75" customHeight="1" x14ac:dyDescent="0.15">
      <c r="B60" s="127"/>
      <c r="C60" s="1188" t="s">
        <v>567</v>
      </c>
      <c r="D60" s="1189"/>
      <c r="E60" s="1190"/>
      <c r="F60" s="128">
        <v>499</v>
      </c>
      <c r="G60" s="128">
        <v>500</v>
      </c>
      <c r="H60" s="129">
        <v>379</v>
      </c>
    </row>
    <row r="61" spans="2:8" ht="45.75" customHeight="1" x14ac:dyDescent="0.15">
      <c r="B61" s="127"/>
      <c r="C61" s="1188" t="s">
        <v>568</v>
      </c>
      <c r="D61" s="1189"/>
      <c r="E61" s="1190"/>
      <c r="F61" s="128">
        <v>198</v>
      </c>
      <c r="G61" s="128">
        <v>198</v>
      </c>
      <c r="H61" s="129">
        <v>198</v>
      </c>
    </row>
    <row r="62" spans="2:8" ht="45.75" customHeight="1" thickBot="1" x14ac:dyDescent="0.2">
      <c r="B62" s="130"/>
      <c r="C62" s="1191" t="s">
        <v>569</v>
      </c>
      <c r="D62" s="1192"/>
      <c r="E62" s="1193"/>
      <c r="F62" s="131">
        <v>43</v>
      </c>
      <c r="G62" s="131">
        <v>36</v>
      </c>
      <c r="H62" s="132">
        <v>36</v>
      </c>
    </row>
    <row r="63" spans="2:8" ht="52.5" customHeight="1" thickBot="1" x14ac:dyDescent="0.2">
      <c r="B63" s="133"/>
      <c r="C63" s="1194" t="s">
        <v>49</v>
      </c>
      <c r="D63" s="1194"/>
      <c r="E63" s="1195"/>
      <c r="F63" s="134">
        <v>3356</v>
      </c>
      <c r="G63" s="134">
        <v>3435</v>
      </c>
      <c r="H63" s="135">
        <v>3593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row r="83" s="1" customFormat="1" ht="13.5" hidden="1" customHeight="1" x14ac:dyDescent="0.15"/>
    <row r="84" s="1" customFormat="1" ht="13.5" hidden="1" customHeight="1" x14ac:dyDescent="0.15"/>
    <row r="85" s="1" customFormat="1" ht="13.5" hidden="1" customHeight="1" x14ac:dyDescent="0.15"/>
    <row r="86" s="1" customFormat="1" ht="13.5" hidden="1" customHeight="1" x14ac:dyDescent="0.15"/>
    <row r="87" s="1" customFormat="1" ht="13.5" hidden="1" customHeight="1" x14ac:dyDescent="0.15"/>
    <row r="88" s="1" customFormat="1" ht="13.5" hidden="1" customHeight="1" x14ac:dyDescent="0.15"/>
  </sheetData>
  <sheetProtection algorithmName="SHA-512" hashValue="TByOl97j30d3AqJ16ZZO1dk/3h1msH9IUSD+3mr/hUD+qu0VpFu03T+alwOhmJEzqco4lplWwpzJ9b1tTZS8Bw==" saltValue="BePlJmsd8RLJr4sSaNsR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276674</v>
      </c>
      <c r="E3" s="154"/>
      <c r="F3" s="155">
        <v>264232</v>
      </c>
      <c r="G3" s="156"/>
      <c r="H3" s="157"/>
    </row>
    <row r="4" spans="1:8" x14ac:dyDescent="0.15">
      <c r="A4" s="158"/>
      <c r="B4" s="159"/>
      <c r="C4" s="160"/>
      <c r="D4" s="161">
        <v>190195</v>
      </c>
      <c r="E4" s="162"/>
      <c r="F4" s="163">
        <v>133959</v>
      </c>
      <c r="G4" s="164"/>
      <c r="H4" s="165"/>
    </row>
    <row r="5" spans="1:8" x14ac:dyDescent="0.15">
      <c r="A5" s="146" t="s">
        <v>522</v>
      </c>
      <c r="B5" s="151"/>
      <c r="C5" s="152"/>
      <c r="D5" s="153">
        <v>331505</v>
      </c>
      <c r="E5" s="154"/>
      <c r="F5" s="155">
        <v>263613</v>
      </c>
      <c r="G5" s="156"/>
      <c r="H5" s="157"/>
    </row>
    <row r="6" spans="1:8" x14ac:dyDescent="0.15">
      <c r="A6" s="158"/>
      <c r="B6" s="159"/>
      <c r="C6" s="160"/>
      <c r="D6" s="161">
        <v>210760</v>
      </c>
      <c r="E6" s="162"/>
      <c r="F6" s="163">
        <v>128823</v>
      </c>
      <c r="G6" s="164"/>
      <c r="H6" s="165"/>
    </row>
    <row r="7" spans="1:8" x14ac:dyDescent="0.15">
      <c r="A7" s="146" t="s">
        <v>523</v>
      </c>
      <c r="B7" s="151"/>
      <c r="C7" s="152"/>
      <c r="D7" s="153">
        <v>205575</v>
      </c>
      <c r="E7" s="154"/>
      <c r="F7" s="155">
        <v>330026</v>
      </c>
      <c r="G7" s="156"/>
      <c r="H7" s="157"/>
    </row>
    <row r="8" spans="1:8" x14ac:dyDescent="0.15">
      <c r="A8" s="158"/>
      <c r="B8" s="159"/>
      <c r="C8" s="160"/>
      <c r="D8" s="161">
        <v>88653</v>
      </c>
      <c r="E8" s="162"/>
      <c r="F8" s="163">
        <v>141075</v>
      </c>
      <c r="G8" s="164"/>
      <c r="H8" s="165"/>
    </row>
    <row r="9" spans="1:8" x14ac:dyDescent="0.15">
      <c r="A9" s="146" t="s">
        <v>524</v>
      </c>
      <c r="B9" s="151"/>
      <c r="C9" s="152"/>
      <c r="D9" s="153">
        <v>588600</v>
      </c>
      <c r="E9" s="154"/>
      <c r="F9" s="155">
        <v>278179</v>
      </c>
      <c r="G9" s="156"/>
      <c r="H9" s="157"/>
    </row>
    <row r="10" spans="1:8" x14ac:dyDescent="0.15">
      <c r="A10" s="158"/>
      <c r="B10" s="159"/>
      <c r="C10" s="160"/>
      <c r="D10" s="161">
        <v>480764</v>
      </c>
      <c r="E10" s="162"/>
      <c r="F10" s="163">
        <v>122182</v>
      </c>
      <c r="G10" s="164"/>
      <c r="H10" s="165"/>
    </row>
    <row r="11" spans="1:8" x14ac:dyDescent="0.15">
      <c r="A11" s="146" t="s">
        <v>525</v>
      </c>
      <c r="B11" s="151"/>
      <c r="C11" s="152"/>
      <c r="D11" s="153">
        <v>663752</v>
      </c>
      <c r="E11" s="154"/>
      <c r="F11" s="155">
        <v>283153</v>
      </c>
      <c r="G11" s="156"/>
      <c r="H11" s="157"/>
    </row>
    <row r="12" spans="1:8" x14ac:dyDescent="0.15">
      <c r="A12" s="158"/>
      <c r="B12" s="159"/>
      <c r="C12" s="166"/>
      <c r="D12" s="161">
        <v>551445</v>
      </c>
      <c r="E12" s="162"/>
      <c r="F12" s="163">
        <v>127593</v>
      </c>
      <c r="G12" s="164"/>
      <c r="H12" s="165"/>
    </row>
    <row r="13" spans="1:8" x14ac:dyDescent="0.15">
      <c r="A13" s="146"/>
      <c r="B13" s="151"/>
      <c r="C13" s="152"/>
      <c r="D13" s="153">
        <v>413221</v>
      </c>
      <c r="E13" s="154"/>
      <c r="F13" s="155">
        <v>283841</v>
      </c>
      <c r="G13" s="167"/>
      <c r="H13" s="157"/>
    </row>
    <row r="14" spans="1:8" x14ac:dyDescent="0.15">
      <c r="A14" s="158"/>
      <c r="B14" s="159"/>
      <c r="C14" s="160"/>
      <c r="D14" s="161">
        <v>304363</v>
      </c>
      <c r="E14" s="162"/>
      <c r="F14" s="163">
        <v>130726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17.690000000000001</v>
      </c>
      <c r="C19" s="168">
        <f>ROUND(VALUE(SUBSTITUTE(実質収支比率等に係る経年分析!G$48,"▲","-")),2)</f>
        <v>18.97</v>
      </c>
      <c r="D19" s="168">
        <f>ROUND(VALUE(SUBSTITUTE(実質収支比率等に係る経年分析!H$48,"▲","-")),2)</f>
        <v>25.24</v>
      </c>
      <c r="E19" s="168">
        <f>ROUND(VALUE(SUBSTITUTE(実質収支比率等に係る経年分析!I$48,"▲","-")),2)</f>
        <v>24.4</v>
      </c>
      <c r="F19" s="168">
        <f>ROUND(VALUE(SUBSTITUTE(実質収支比率等に係る経年分析!J$48,"▲","-")),2)</f>
        <v>21.76</v>
      </c>
    </row>
    <row r="20" spans="1:11" x14ac:dyDescent="0.15">
      <c r="A20" s="168" t="s">
        <v>53</v>
      </c>
      <c r="B20" s="168">
        <f>ROUND(VALUE(SUBSTITUTE(実質収支比率等に係る経年分析!F$47,"▲","-")),2)</f>
        <v>68.260000000000005</v>
      </c>
      <c r="C20" s="168">
        <f>ROUND(VALUE(SUBSTITUTE(実質収支比率等に係る経年分析!G$47,"▲","-")),2)</f>
        <v>65.02</v>
      </c>
      <c r="D20" s="168">
        <f>ROUND(VALUE(SUBSTITUTE(実質収支比率等に係る経年分析!H$47,"▲","-")),2)</f>
        <v>59.19</v>
      </c>
      <c r="E20" s="168">
        <f>ROUND(VALUE(SUBSTITUTE(実質収支比率等に係る経年分析!I$47,"▲","-")),2)</f>
        <v>60.38</v>
      </c>
      <c r="F20" s="168">
        <f>ROUND(VALUE(SUBSTITUTE(実質収支比率等に係る経年分析!J$47,"▲","-")),2)</f>
        <v>61.01</v>
      </c>
    </row>
    <row r="21" spans="1:11" x14ac:dyDescent="0.15">
      <c r="A21" s="168" t="s">
        <v>54</v>
      </c>
      <c r="B21" s="168">
        <f>IF(ISNUMBER(VALUE(SUBSTITUTE(実質収支比率等に係る経年分析!F$49,"▲","-"))),ROUND(VALUE(SUBSTITUTE(実質収支比率等に係る経年分析!F$49,"▲","-")),2),NA())</f>
        <v>7.34</v>
      </c>
      <c r="C21" s="168">
        <f>IF(ISNUMBER(VALUE(SUBSTITUTE(実質収支比率等に係る経年分析!G$49,"▲","-"))),ROUND(VALUE(SUBSTITUTE(実質収支比率等に係る経年分析!G$49,"▲","-")),2),NA())</f>
        <v>2.82</v>
      </c>
      <c r="D21" s="168">
        <f>IF(ISNUMBER(VALUE(SUBSTITUTE(実質収支比率等に係る経年分析!H$49,"▲","-"))),ROUND(VALUE(SUBSTITUTE(実質収支比率等に係る経年分析!H$49,"▲","-")),2),NA())</f>
        <v>8.61</v>
      </c>
      <c r="E21" s="168">
        <f>IF(ISNUMBER(VALUE(SUBSTITUTE(実質収支比率等に係る経年分析!I$49,"▲","-"))),ROUND(VALUE(SUBSTITUTE(実質収支比率等に係る経年分析!I$49,"▲","-")),2),NA())</f>
        <v>-0.63</v>
      </c>
      <c r="F21" s="168">
        <f>IF(ISNUMBER(VALUE(SUBSTITUTE(実質収支比率等に係る経年分析!J$49,"▲","-"))),ROUND(VALUE(SUBSTITUTE(実質収支比率等に係る経年分析!J$49,"▲","-")),2),NA())</f>
        <v>-2.2000000000000002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池田町国民健康保険特別会計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0.38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0.56000000000000005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池田町農業集落排水事業特別会計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池田町後期高齢者医療特別会計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池田町国民健康保険診療施設特別会計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1.0900000000000001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x14ac:dyDescent="0.15">
      <c r="A33" s="169" t="str">
        <f>IF(連結実質赤字比率に係る赤字・黒字の構成分析!C$37="",NA(),連結実質赤字比率に係る赤字・黒字の構成分析!C$37)</f>
        <v>池田町簡易水道特別会計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15">
      <c r="A34" s="169" t="str">
        <f>IF(連結実質赤字比率に係る赤字・黒字の構成分析!C$36="",NA(),連結実質赤字比率に係る赤字・黒字の構成分析!C$36)</f>
        <v>池田町介護保険特別会計（保険事業勘定）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25.23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21.75</v>
      </c>
    </row>
    <row r="36" spans="1:16" x14ac:dyDescent="0.15">
      <c r="A36" s="169" t="str">
        <f>IF(連結実質赤字比率に係る赤字・黒字の構成分析!C$34="",NA(),連結実質赤字比率に係る赤字・黒字の構成分析!C$34)</f>
        <v>池田町下水道事業特別会計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v>
      </c>
      <c r="J36" s="169">
        <f>IF(ROUND(VALUE(SUBSTITUTE(連結実質赤字比率に係る赤字・黒字の構成分析!J$34,"▲", "-")), 2) &lt; 0, ABS(ROUND(VALUE(SUBSTITUTE(連結実質赤字比率に係る赤字・黒字の構成分析!J$34,"▲", "-")), 2)), NA())</f>
        <v>0.14000000000000001</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442</v>
      </c>
      <c r="E42" s="170"/>
      <c r="F42" s="170"/>
      <c r="G42" s="170">
        <f>'実質公債費比率（分子）の構造'!L$52</f>
        <v>455</v>
      </c>
      <c r="H42" s="170"/>
      <c r="I42" s="170"/>
      <c r="J42" s="170">
        <f>'実質公債費比率（分子）の構造'!M$52</f>
        <v>474</v>
      </c>
      <c r="K42" s="170"/>
      <c r="L42" s="170"/>
      <c r="M42" s="170">
        <f>'実質公債費比率（分子）の構造'!N$52</f>
        <v>500</v>
      </c>
      <c r="N42" s="170"/>
      <c r="O42" s="170"/>
      <c r="P42" s="170">
        <f>'実質公債費比率（分子）の構造'!O$52</f>
        <v>491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13</v>
      </c>
      <c r="C45" s="170"/>
      <c r="D45" s="170"/>
      <c r="E45" s="170">
        <f>'実質公債費比率（分子）の構造'!L$49</f>
        <v>12</v>
      </c>
      <c r="F45" s="170"/>
      <c r="G45" s="170"/>
      <c r="H45" s="170">
        <f>'実質公債費比率（分子）の構造'!M$49</f>
        <v>13</v>
      </c>
      <c r="I45" s="170"/>
      <c r="J45" s="170"/>
      <c r="K45" s="170">
        <f>'実質公債費比率（分子）の構造'!N$49</f>
        <v>16</v>
      </c>
      <c r="L45" s="170"/>
      <c r="M45" s="170"/>
      <c r="N45" s="170">
        <f>'実質公債費比率（分子）の構造'!O$49</f>
        <v>21</v>
      </c>
      <c r="O45" s="170"/>
      <c r="P45" s="170"/>
    </row>
    <row r="46" spans="1:16" x14ac:dyDescent="0.15">
      <c r="A46" s="170" t="s">
        <v>64</v>
      </c>
      <c r="B46" s="170">
        <f>'実質公債費比率（分子）の構造'!K$48</f>
        <v>132</v>
      </c>
      <c r="C46" s="170"/>
      <c r="D46" s="170"/>
      <c r="E46" s="170">
        <f>'実質公債費比率（分子）の構造'!L$48</f>
        <v>136</v>
      </c>
      <c r="F46" s="170"/>
      <c r="G46" s="170"/>
      <c r="H46" s="170">
        <f>'実質公債費比率（分子）の構造'!M$48</f>
        <v>144</v>
      </c>
      <c r="I46" s="170"/>
      <c r="J46" s="170"/>
      <c r="K46" s="170">
        <f>'実質公債費比率（分子）の構造'!N$48</f>
        <v>165</v>
      </c>
      <c r="L46" s="170"/>
      <c r="M46" s="170"/>
      <c r="N46" s="170">
        <f>'実質公債費比率（分子）の構造'!O$48</f>
        <v>159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395</v>
      </c>
      <c r="C49" s="170"/>
      <c r="D49" s="170"/>
      <c r="E49" s="170">
        <f>'実質公債費比率（分子）の構造'!L$45</f>
        <v>406</v>
      </c>
      <c r="F49" s="170"/>
      <c r="G49" s="170"/>
      <c r="H49" s="170">
        <f>'実質公債費比率（分子）の構造'!M$45</f>
        <v>433</v>
      </c>
      <c r="I49" s="170"/>
      <c r="J49" s="170"/>
      <c r="K49" s="170">
        <f>'実質公債費比率（分子）の構造'!N$45</f>
        <v>476</v>
      </c>
      <c r="L49" s="170"/>
      <c r="M49" s="170"/>
      <c r="N49" s="170">
        <f>'実質公債費比率（分子）の構造'!O$45</f>
        <v>471</v>
      </c>
      <c r="O49" s="170"/>
      <c r="P49" s="170"/>
    </row>
    <row r="50" spans="1:16" x14ac:dyDescent="0.15">
      <c r="A50" s="170" t="s">
        <v>67</v>
      </c>
      <c r="B50" s="170" t="e">
        <f>NA()</f>
        <v>#N/A</v>
      </c>
      <c r="C50" s="170">
        <f>IF(ISNUMBER('実質公債費比率（分子）の構造'!K$53),'実質公債費比率（分子）の構造'!K$53,NA())</f>
        <v>98</v>
      </c>
      <c r="D50" s="170" t="e">
        <f>NA()</f>
        <v>#N/A</v>
      </c>
      <c r="E50" s="170" t="e">
        <f>NA()</f>
        <v>#N/A</v>
      </c>
      <c r="F50" s="170">
        <f>IF(ISNUMBER('実質公債費比率（分子）の構造'!L$53),'実質公債費比率（分子）の構造'!L$53,NA())</f>
        <v>99</v>
      </c>
      <c r="G50" s="170" t="e">
        <f>NA()</f>
        <v>#N/A</v>
      </c>
      <c r="H50" s="170" t="e">
        <f>NA()</f>
        <v>#N/A</v>
      </c>
      <c r="I50" s="170">
        <f>IF(ISNUMBER('実質公債費比率（分子）の構造'!M$53),'実質公債費比率（分子）の構造'!M$53,NA())</f>
        <v>116</v>
      </c>
      <c r="J50" s="170" t="e">
        <f>NA()</f>
        <v>#N/A</v>
      </c>
      <c r="K50" s="170" t="e">
        <f>NA()</f>
        <v>#N/A</v>
      </c>
      <c r="L50" s="170">
        <f>IF(ISNUMBER('実質公債費比率（分子）の構造'!N$53),'実質公債費比率（分子）の構造'!N$53,NA())</f>
        <v>157</v>
      </c>
      <c r="M50" s="170" t="e">
        <f>NA()</f>
        <v>#N/A</v>
      </c>
      <c r="N50" s="170" t="e">
        <f>NA()</f>
        <v>#N/A</v>
      </c>
      <c r="O50" s="170">
        <f>IF(ISNUMBER('実質公債費比率（分子）の構造'!O$53),'実質公債費比率（分子）の構造'!O$53,NA())</f>
        <v>160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3887</v>
      </c>
      <c r="E56" s="169"/>
      <c r="F56" s="169"/>
      <c r="G56" s="169">
        <f>'将来負担比率（分子）の構造'!J$52</f>
        <v>3960</v>
      </c>
      <c r="H56" s="169"/>
      <c r="I56" s="169"/>
      <c r="J56" s="169">
        <f>'将来負担比率（分子）の構造'!K$52</f>
        <v>3754</v>
      </c>
      <c r="K56" s="169"/>
      <c r="L56" s="169"/>
      <c r="M56" s="169">
        <f>'将来負担比率（分子）の構造'!L$52</f>
        <v>4148</v>
      </c>
      <c r="N56" s="169"/>
      <c r="O56" s="169"/>
      <c r="P56" s="169">
        <f>'将来負担比率（分子）の構造'!M$52</f>
        <v>4481</v>
      </c>
    </row>
    <row r="57" spans="1:16" x14ac:dyDescent="0.15">
      <c r="A57" s="169" t="s">
        <v>42</v>
      </c>
      <c r="B57" s="169"/>
      <c r="C57" s="169"/>
      <c r="D57" s="169">
        <f>'将来負担比率（分子）の構造'!I$51</f>
        <v>34</v>
      </c>
      <c r="E57" s="169"/>
      <c r="F57" s="169"/>
      <c r="G57" s="169">
        <f>'将来負担比率（分子）の構造'!J$51</f>
        <v>85</v>
      </c>
      <c r="H57" s="169"/>
      <c r="I57" s="169"/>
      <c r="J57" s="169">
        <f>'将来負担比率（分子）の構造'!K$51</f>
        <v>71</v>
      </c>
      <c r="K57" s="169"/>
      <c r="L57" s="169"/>
      <c r="M57" s="169">
        <f>'将来負担比率（分子）の構造'!L$51</f>
        <v>215</v>
      </c>
      <c r="N57" s="169"/>
      <c r="O57" s="169"/>
      <c r="P57" s="169">
        <f>'将来負担比率（分子）の構造'!M$51</f>
        <v>187</v>
      </c>
    </row>
    <row r="58" spans="1:16" x14ac:dyDescent="0.15">
      <c r="A58" s="169" t="s">
        <v>41</v>
      </c>
      <c r="B58" s="169"/>
      <c r="C58" s="169"/>
      <c r="D58" s="169">
        <f>'将来負担比率（分子）の構造'!I$50</f>
        <v>3240</v>
      </c>
      <c r="E58" s="169"/>
      <c r="F58" s="169"/>
      <c r="G58" s="169">
        <f>'将来負担比率（分子）の構造'!J$50</f>
        <v>3367</v>
      </c>
      <c r="H58" s="169"/>
      <c r="I58" s="169"/>
      <c r="J58" s="169">
        <f>'将来負担比率（分子）の構造'!K$50</f>
        <v>3498</v>
      </c>
      <c r="K58" s="169"/>
      <c r="L58" s="169"/>
      <c r="M58" s="169">
        <f>'将来負担比率（分子）の構造'!L$50</f>
        <v>3577</v>
      </c>
      <c r="N58" s="169"/>
      <c r="O58" s="169"/>
      <c r="P58" s="169">
        <f>'将来負担比率（分子）の構造'!M$50</f>
        <v>3734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604</v>
      </c>
      <c r="C62" s="169"/>
      <c r="D62" s="169"/>
      <c r="E62" s="169">
        <f>'将来負担比率（分子）の構造'!J$45</f>
        <v>615</v>
      </c>
      <c r="F62" s="169"/>
      <c r="G62" s="169"/>
      <c r="H62" s="169">
        <f>'将来負担比率（分子）の構造'!K$45</f>
        <v>589</v>
      </c>
      <c r="I62" s="169"/>
      <c r="J62" s="169"/>
      <c r="K62" s="169">
        <f>'将来負担比率（分子）の構造'!L$45</f>
        <v>563</v>
      </c>
      <c r="L62" s="169"/>
      <c r="M62" s="169"/>
      <c r="N62" s="169">
        <f>'将来負担比率（分子）の構造'!M$45</f>
        <v>551</v>
      </c>
      <c r="O62" s="169"/>
      <c r="P62" s="169"/>
    </row>
    <row r="63" spans="1:16" x14ac:dyDescent="0.15">
      <c r="A63" s="169" t="s">
        <v>34</v>
      </c>
      <c r="B63" s="169">
        <f>'将来負担比率（分子）の構造'!I$44</f>
        <v>128</v>
      </c>
      <c r="C63" s="169"/>
      <c r="D63" s="169"/>
      <c r="E63" s="169">
        <f>'将来負担比率（分子）の構造'!J$44</f>
        <v>254</v>
      </c>
      <c r="F63" s="169"/>
      <c r="G63" s="169"/>
      <c r="H63" s="169">
        <f>'将来負担比率（分子）の構造'!K$44</f>
        <v>246</v>
      </c>
      <c r="I63" s="169"/>
      <c r="J63" s="169"/>
      <c r="K63" s="169">
        <f>'将来負担比率（分子）の構造'!L$44</f>
        <v>254</v>
      </c>
      <c r="L63" s="169"/>
      <c r="M63" s="169"/>
      <c r="N63" s="169">
        <f>'将来負担比率（分子）の構造'!M$44</f>
        <v>254</v>
      </c>
      <c r="O63" s="169"/>
      <c r="P63" s="169"/>
    </row>
    <row r="64" spans="1:16" x14ac:dyDescent="0.15">
      <c r="A64" s="169" t="s">
        <v>33</v>
      </c>
      <c r="B64" s="169">
        <f>'将来負担比率（分子）の構造'!I$43</f>
        <v>1096</v>
      </c>
      <c r="C64" s="169"/>
      <c r="D64" s="169"/>
      <c r="E64" s="169">
        <f>'将来負担比率（分子）の構造'!J$43</f>
        <v>1087</v>
      </c>
      <c r="F64" s="169"/>
      <c r="G64" s="169"/>
      <c r="H64" s="169">
        <f>'将来負担比率（分子）の構造'!K$43</f>
        <v>1116</v>
      </c>
      <c r="I64" s="169"/>
      <c r="J64" s="169"/>
      <c r="K64" s="169">
        <f>'将来負担比率（分子）の構造'!L$43</f>
        <v>1185</v>
      </c>
      <c r="L64" s="169"/>
      <c r="M64" s="169"/>
      <c r="N64" s="169">
        <f>'将来負担比率（分子）の構造'!M$43</f>
        <v>1142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3214</v>
      </c>
      <c r="C66" s="169"/>
      <c r="D66" s="169"/>
      <c r="E66" s="169">
        <f>'将来負担比率（分子）の構造'!J$41</f>
        <v>3385</v>
      </c>
      <c r="F66" s="169"/>
      <c r="G66" s="169"/>
      <c r="H66" s="169">
        <f>'将来負担比率（分子）の構造'!K$41</f>
        <v>3089</v>
      </c>
      <c r="I66" s="169"/>
      <c r="J66" s="169"/>
      <c r="K66" s="169">
        <f>'将来負担比率（分子）の構造'!L$41</f>
        <v>3584</v>
      </c>
      <c r="L66" s="169"/>
      <c r="M66" s="169"/>
      <c r="N66" s="169">
        <f>'将来負担比率（分子）の構造'!M$41</f>
        <v>4064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1357</v>
      </c>
      <c r="C72" s="173">
        <f>基金残高に係る経年分析!G55</f>
        <v>1368</v>
      </c>
      <c r="D72" s="173">
        <f>基金残高に係る経年分析!H55</f>
        <v>1379</v>
      </c>
    </row>
    <row r="73" spans="1:16" x14ac:dyDescent="0.15">
      <c r="A73" s="172" t="s">
        <v>74</v>
      </c>
      <c r="B73" s="173">
        <f>基金残高に係る経年分析!F56</f>
        <v>274</v>
      </c>
      <c r="C73" s="173">
        <f>基金残高に係る経年分析!G56</f>
        <v>280</v>
      </c>
      <c r="D73" s="173">
        <f>基金残高に係る経年分析!H56</f>
        <v>412</v>
      </c>
    </row>
    <row r="74" spans="1:16" x14ac:dyDescent="0.15">
      <c r="A74" s="172" t="s">
        <v>75</v>
      </c>
      <c r="B74" s="173">
        <f>基金残高に係る経年分析!F57</f>
        <v>1726</v>
      </c>
      <c r="C74" s="173">
        <f>基金残高に係る経年分析!G57</f>
        <v>1787</v>
      </c>
      <c r="D74" s="173">
        <f>基金残高に係る経年分析!H57</f>
        <v>1802</v>
      </c>
    </row>
  </sheetData>
  <sheetProtection algorithmName="SHA-512" hashValue="X6/qGaGh8nhTeZBCbGlI68zO+9IlARag/85ISTRpj43QDwyuQocIBl0Xf+UYbaZS5gs9ss4TjhcBpYhRrjA4Wg==" saltValue="zrE/4jGd6ng/3GYjN6dK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真</cp:lastModifiedBy>
  <dcterms:created xsi:type="dcterms:W3CDTF">2025-02-19T02:19:01Z</dcterms:created>
  <dcterms:modified xsi:type="dcterms:W3CDTF">2025-03-13T12:19:14Z</dcterms:modified>
  <cp:category/>
</cp:coreProperties>
</file>