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fukuipref-my.sharepoint.com/personal/shimachi-kyodo_pref_fukui_lg_jp/Documents/財政グループ/12_財政状況資料集/R4財政状況資料集/03_２回目（地方公会計関係）/04_決裁/"/>
    </mc:Choice>
  </mc:AlternateContent>
  <xr:revisionPtr revIDLastSave="0" documentId="13_ncr:1_{B43E5715-0A5C-456C-8DB9-0F4A24B4D274}" xr6:coauthVersionLast="47" xr6:coauthVersionMax="47" xr10:uidLastSave="{00000000-0000-0000-0000-000000000000}"/>
  <bookViews>
    <workbookView xWindow="-108" yWindow="-108" windowWidth="23256" windowHeight="12576"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C36" i="10"/>
  <c r="CO35" i="10"/>
  <c r="BW35" i="10"/>
  <c r="BE35" i="10"/>
  <c r="C35" i="10"/>
  <c r="CO34" i="10"/>
  <c r="BW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alcChain>
</file>

<file path=xl/sharedStrings.xml><?xml version="1.0" encoding="utf-8"?>
<sst xmlns="http://schemas.openxmlformats.org/spreadsheetml/2006/main" count="1108" uniqueCount="612">
  <si>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</si>
  <si>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</si>
  <si>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</si>
  <si>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</si>
  <si>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</si>
  <si>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</si>
  <si>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</si>
  <si>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</si>
  <si>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</si>
  <si>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</si>
  <si>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</si>
  <si>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</si>
  <si>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</si>
  <si>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</si>
  <si>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</si>
  <si>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</si>
  <si>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</si>
  <si>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</si>
  <si>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</si>
  <si>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</si>
  <si>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</si>
  <si>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</si>
  <si>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</si>
  <si>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</si>
  <si>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</si>
  <si>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</si>
  <si>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</si>
  <si>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</si>
  <si>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</si>
  <si>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</si>
  <si>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</si>
  <si>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</si>
  <si>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</si>
  <si>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</si>
  <si>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</si>
  <si>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</si>
  <si>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</si>
  <si>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</si>
  <si>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</si>
  <si>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</si>
  <si>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</si>
  <si>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</si>
  <si>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</si>
  <si>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</si>
  <si>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</si>
  <si>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</si>
  <si>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</si>
  <si>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</si>
  <si>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</si>
  <si>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</si>
  <si>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</si>
  <si>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</si>
  <si>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</si>
  <si>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</si>
  <si>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</si>
  <si>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</si>
  <si>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</si>
  <si>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</si>
  <si>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</si>
  <si>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</si>
  <si>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</si>
  <si>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</si>
  <si>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</si>
  <si>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</si>
  <si>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</si>
  <si>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</si>
  <si>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</si>
  <si>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</si>
  <si>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</si>
  <si>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</si>
  <si>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</si>
  <si>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</si>
  <si>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</si>
  <si>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</si>
  <si>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</si>
  <si>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</si>
  <si>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</si>
  <si>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</si>
  <si>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</si>
  <si>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</si>
  <si>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</si>
  <si>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</si>
  <si>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</si>
  <si>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</si>
  <si>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</si>
  <si>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</si>
  <si>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</si>
  <si>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</si>
  <si>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</si>
  <si>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</si>
  <si>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</si>
  <si>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</si>
  <si>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</si>
  <si>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</si>
  <si>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</si>
  <si>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</si>
  <si>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</si>
  <si>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</si>
  <si>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</si>
  <si>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鯖江市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</si>
  <si>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</si>
  <si>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</si>
  <si>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</si>
  <si>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</si>
  <si>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</si>
  <si>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</si>
  <si>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</si>
  <si>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</si>
  <si>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</si>
  <si>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</si>
  <si>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</si>
  <si>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</si>
  <si>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</si>
  <si>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</si>
  <si>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</si>
  <si>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</si>
  <si>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</si>
  <si>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</si>
  <si>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</si>
  <si>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</si>
  <si>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</si>
  <si>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</si>
  <si>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</si>
  <si>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</si>
  <si>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</si>
  <si>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</si>
  <si>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</si>
  <si>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</si>
  <si>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</si>
  <si>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</si>
  <si>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</si>
  <si>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</si>
  <si>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</si>
  <si>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</si>
  <si>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</si>
  <si>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</si>
  <si>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</si>
  <si>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</si>
  <si>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</si>
  <si>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</si>
  <si>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</si>
  <si>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</si>
  <si>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</si>
  <si>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</si>
  <si>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</si>
  <si>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</si>
  <si>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</si>
  <si>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</si>
  <si>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</si>
  <si>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</si>
  <si>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</si>
  <si>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</si>
  <si>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</si>
  <si>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</si>
  <si>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</si>
  <si>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</si>
  <si>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</si>
  <si>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</si>
  <si>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</si>
  <si>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</si>
  <si>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</si>
  <si>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</si>
  <si>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</si>
  <si>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</si>
  <si>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</si>
  <si>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</si>
  <si>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</si>
  <si>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</si>
  <si>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</si>
  <si>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</si>
  <si>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</si>
  <si>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</si>
  <si>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</si>
  <si>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</si>
  <si>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</si>
  <si>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</si>
  <si>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</si>
  <si>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</si>
  <si>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</si>
  <si>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</si>
  <si>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</si>
  <si>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</si>
  <si>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</si>
  <si>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</si>
  <si>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</si>
  <si>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</si>
  <si>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</si>
  <si>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</si>
  <si>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</si>
  <si>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</si>
  <si>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</si>
  <si>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</si>
  <si>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</si>
  <si>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</si>
  <si>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</si>
  <si>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</si>
  <si>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</si>
  <si>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</si>
  <si>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</si>
  <si>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</si>
  <si>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</si>
  <si>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</si>
  <si>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</si>
  <si>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</si>
  <si>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</si>
  <si>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</si>
  <si>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</si>
  <si>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</si>
  <si>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</si>
  <si>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</si>
  <si>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</si>
  <si>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</si>
  <si>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</si>
  <si>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</si>
  <si>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</si>
  <si>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</si>
  <si>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</si>
  <si>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</si>
  <si>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福井県鯖江市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</si>
  <si>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</si>
  <si>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</si>
  <si>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</si>
  <si>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</si>
  <si>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</si>
  <si>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</si>
  <si>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</si>
  <si>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</si>
  <si>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</si>
  <si>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</si>
  <si>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</si>
  <si>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</si>
  <si>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</si>
  <si>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</si>
  <si>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</si>
  <si>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</si>
  <si>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</si>
  <si>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</si>
  <si>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</si>
  <si>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</si>
  <si>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</si>
  <si>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</si>
  <si>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</si>
  <si>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</si>
  <si>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</si>
  <si>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</si>
  <si>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</si>
  <si>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</si>
  <si>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</si>
  <si>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</si>
  <si>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</si>
  <si>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</si>
  <si>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</si>
  <si>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</si>
  <si>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</si>
  <si>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</si>
  <si>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</si>
  <si>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</si>
  <si>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</si>
  <si>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</si>
  <si>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</si>
  <si>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</si>
  <si>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</si>
  <si>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</si>
  <si>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</si>
  <si>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</si>
  <si>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</si>
  <si>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</si>
  <si>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</si>
  <si>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</si>
  <si>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</si>
  <si>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</si>
  <si>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</si>
  <si>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</si>
  <si>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</si>
  <si>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</si>
  <si>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</si>
  <si>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</si>
  <si>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</si>
  <si>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</si>
  <si>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</si>
  <si>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</si>
  <si>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</si>
  <si>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</si>
  <si>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</si>
  <si>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</si>
  <si>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</si>
  <si>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</si>
  <si>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</si>
  <si>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</si>
  <si>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</si>
  <si>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</si>
  <si>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</si>
  <si>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</si>
  <si>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</si>
  <si>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</si>
  <si>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</si>
  <si>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</si>
  <si>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</si>
  <si>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</si>
  <si>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</si>
  <si>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</si>
  <si>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</si>
  <si>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</si>
  <si>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</si>
  <si>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</si>
  <si>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</si>
  <si>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</si>
  <si>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</si>
  <si>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</si>
  <si>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</si>
  <si>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</si>
  <si>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</si>
  <si>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</si>
  <si>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</si>
  <si>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</si>
  <si>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</si>
  <si>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</si>
  <si>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</si>
  <si>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</si>
  <si>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</si>
  <si>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</si>
  <si>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</si>
  <si>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</si>
  <si>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</si>
  <si>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</si>
  <si>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</si>
  <si>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</si>
  <si>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</si>
  <si>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</si>
  <si>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</si>
  <si>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</si>
  <si>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</si>
  <si>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</si>
  <si>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</si>
  <si>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</si>
  <si>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</si>
  <si>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</si>
  <si>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</si>
  <si>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</si>
  <si>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</si>
  <si>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</si>
  <si>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</si>
  <si>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</si>
  <si>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</si>
  <si>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</si>
  <si>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</si>
  <si>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</si>
  <si>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</si>
  <si>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</si>
  <si>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</si>
  <si>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</si>
  <si>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</si>
  <si>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</si>
  <si>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</si>
  <si>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</si>
  <si>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</si>
  <si>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</si>
  <si>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</si>
  <si>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</si>
  <si>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</si>
  <si>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</si>
  <si>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</si>
  <si>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</si>
  <si>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</si>
  <si>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</si>
  <si>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</si>
  <si>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</si>
  <si>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</si>
  <si>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</si>
  <si>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</si>
  <si>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</si>
  <si>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福井県鯖江市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</si>
  <si>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</si>
  <si>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</si>
  <si>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</si>
  <si>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</si>
  <si>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</si>
  <si>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</si>
  <si>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</si>
  <si>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</si>
  <si>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</si>
  <si>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</si>
  <si>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</si>
  <si>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</si>
  <si>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</si>
  <si>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</si>
  <si>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</si>
  <si>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</si>
  <si>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</si>
  <si>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</si>
  <si>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</si>
  <si>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</si>
  <si>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</si>
  <si>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</si>
  <si>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</si>
  <si>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</si>
  <si>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</si>
  <si>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</si>
  <si>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</si>
  <si>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</si>
  <si>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</si>
  <si>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</si>
  <si>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</si>
  <si>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</si>
  <si>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</si>
  <si>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</si>
  <si>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</si>
  <si>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介護保険事業特別会計(介護サービス事業勘定)</t>
    <phoneticPr fontId="5"/>
  </si>
  <si>
    <t>後期高齢者医療特別会計</t>
    <phoneticPr fontId="5"/>
  </si>
  <si>
    <t>水道事業会計</t>
    <phoneticPr fontId="5"/>
  </si>
  <si>
    <t>法適用企業</t>
    <phoneticPr fontId="5"/>
  </si>
  <si>
    <t>公共下水道事業会計</t>
    <phoneticPr fontId="5"/>
  </si>
  <si>
    <t>農業集落排水事業会計</t>
    <phoneticPr fontId="5"/>
  </si>
  <si>
    <t>総合開発事業特別会計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</si>
  <si>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</si>
  <si>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</si>
  <si>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</si>
  <si>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</si>
  <si>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</si>
  <si>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</si>
  <si>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</si>
  <si>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</si>
  <si>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</si>
  <si>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</si>
  <si>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</si>
  <si>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</si>
  <si>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</si>
  <si>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</si>
  <si>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</si>
  <si>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</si>
  <si>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</si>
  <si>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</si>
  <si>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</si>
  <si>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</si>
  <si>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</si>
  <si>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</si>
  <si>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</si>
  <si>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</si>
  <si>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</si>
  <si>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</si>
  <si>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</si>
  <si>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</si>
  <si>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</si>
  <si>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</si>
  <si>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</si>
  <si>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</si>
  <si>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</si>
  <si>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</si>
  <si>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</si>
  <si>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</si>
  <si>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</si>
  <si>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</si>
  <si>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</si>
  <si>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</si>
  <si>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</si>
  <si>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</si>
  <si>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</si>
  <si>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</si>
  <si>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</si>
  <si>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</si>
  <si>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</si>
  <si>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</si>
  <si>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</si>
  <si>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</si>
  <si>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</si>
  <si>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</si>
  <si>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</si>
  <si>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</si>
  <si>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</si>
  <si>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</si>
  <si>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</si>
  <si>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</si>
  <si>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</si>
  <si>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</si>
  <si>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鯖江市公共下水道事業会計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</si>
  <si>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</si>
  <si>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</si>
  <si>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鯖江市農業集落排水事業会計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</si>
  <si>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</si>
  <si>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鯖江市水道事業会計</t>
    <phoneticPr fontId="5"/>
  </si>
  <si>
    <t>(Ｆ)</t>
    <phoneticPr fontId="5"/>
  </si>
  <si>
    <t>鯖江市介護保険事業特別会計（介護サービス事業勘定）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</si>
  <si>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</si>
  <si>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</si>
  <si>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</si>
  <si>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</si>
  <si>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</si>
  <si>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</si>
  <si>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</si>
  <si>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</si>
  <si>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</si>
  <si>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</si>
  <si>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</si>
  <si>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</si>
  <si>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</si>
  <si>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</si>
  <si>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</si>
  <si>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</si>
  <si>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</si>
  <si>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</si>
  <si>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</si>
  <si>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</si>
  <si>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</si>
  <si>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</si>
  <si>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</si>
  <si>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</si>
  <si>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</si>
  <si>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</si>
  <si>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</si>
  <si>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</si>
  <si>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</si>
  <si>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</si>
  <si>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</si>
  <si>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</si>
  <si>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</si>
  <si>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</si>
  <si>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</si>
  <si>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</si>
  <si>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</si>
  <si>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</si>
  <si>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</si>
  <si>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</si>
  <si>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</si>
  <si>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</si>
  <si>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</si>
  <si>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</si>
  <si>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</si>
  <si>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</si>
  <si>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</si>
  <si>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</si>
  <si>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</si>
  <si>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</si>
  <si>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</si>
  <si>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</si>
  <si>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</si>
  <si>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</si>
  <si>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</si>
  <si>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</si>
  <si>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</si>
  <si>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</si>
  <si>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</si>
  <si>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</si>
  <si>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</si>
  <si>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</si>
  <si>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</si>
  <si>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</si>
  <si>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</si>
  <si>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</si>
  <si>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</si>
  <si>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</si>
  <si>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</si>
  <si>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</si>
  <si>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</si>
  <si>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</si>
  <si>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</si>
  <si>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</si>
  <si>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</si>
  <si>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</si>
  <si>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</si>
  <si>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</si>
  <si>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</si>
  <si>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</si>
  <si>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</si>
  <si>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</si>
  <si>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</si>
  <si>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0.39</t>
  </si>
  <si>
    <t>水道事業会計</t>
  </si>
  <si>
    <t>一般会計</t>
  </si>
  <si>
    <t>公共下水道事業会計</t>
  </si>
  <si>
    <t>介護保険事業特別会計(保険事業勘定)</t>
  </si>
  <si>
    <t>農業集落排水事業会計</t>
  </si>
  <si>
    <t>国民健康保険事業特別会計</t>
  </si>
  <si>
    <t>総合開発事業特別会計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</si>
  <si>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</si>
  <si>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</si>
  <si>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</si>
  <si>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</si>
  <si>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</si>
  <si>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</si>
  <si>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</si>
  <si>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</si>
  <si>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</si>
  <si>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</si>
  <si>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公共施設等整備基金</t>
    <rPh sb="0" eb="5">
      <t>コウキョウシセツトウ</t>
    </rPh>
    <rPh sb="5" eb="9">
      <t>セイビキキン</t>
    </rPh>
    <phoneticPr fontId="5"/>
  </si>
  <si>
    <t>‐</t>
    <phoneticPr fontId="2"/>
  </si>
  <si>
    <t>公園整備等基金</t>
    <rPh sb="0" eb="7">
      <t>コウエンセイビトウキキン</t>
    </rPh>
    <phoneticPr fontId="2"/>
  </si>
  <si>
    <t>福祉基金</t>
    <rPh sb="0" eb="4">
      <t>フクシキキン</t>
    </rPh>
    <phoneticPr fontId="2"/>
  </si>
  <si>
    <t>教育振興基金</t>
    <rPh sb="0" eb="4">
      <t>キョウイクシンコウ</t>
    </rPh>
    <rPh sb="4" eb="6">
      <t>キキン</t>
    </rPh>
    <phoneticPr fontId="2"/>
  </si>
  <si>
    <t>温泉施設整備基金</t>
    <rPh sb="0" eb="4">
      <t>オンセンシセツ</t>
    </rPh>
    <rPh sb="4" eb="8">
      <t>セイビキキン</t>
    </rPh>
    <phoneticPr fontId="2"/>
  </si>
  <si>
    <t>公立丹南病院組合</t>
    <rPh sb="0" eb="2">
      <t>コウリツ</t>
    </rPh>
    <rPh sb="2" eb="6">
      <t>タンナンビョウイン</t>
    </rPh>
    <rPh sb="6" eb="8">
      <t>クミアイ</t>
    </rPh>
    <phoneticPr fontId="2"/>
  </si>
  <si>
    <t>福井県丹南広域組合</t>
    <rPh sb="0" eb="3">
      <t>フクイケン</t>
    </rPh>
    <rPh sb="3" eb="9">
      <t>タンナンコウイキクミアイ</t>
    </rPh>
    <phoneticPr fontId="2"/>
  </si>
  <si>
    <t>鯖江広域衛生施設組合</t>
    <rPh sb="0" eb="2">
      <t>サバエ</t>
    </rPh>
    <rPh sb="2" eb="4">
      <t>コウイキ</t>
    </rPh>
    <rPh sb="4" eb="6">
      <t>エイセイ</t>
    </rPh>
    <rPh sb="6" eb="8">
      <t>シセツ</t>
    </rPh>
    <rPh sb="8" eb="10">
      <t>クミアイ</t>
    </rPh>
    <phoneticPr fontId="2"/>
  </si>
  <si>
    <t>鯖江・丹生消防組合</t>
    <rPh sb="0" eb="2">
      <t>サバエ</t>
    </rPh>
    <rPh sb="3" eb="5">
      <t>ニュウ</t>
    </rPh>
    <rPh sb="5" eb="9">
      <t>ショウボウクミアイ</t>
    </rPh>
    <phoneticPr fontId="2"/>
  </si>
  <si>
    <t>福井県市町総合事務組合（普通会計分）</t>
    <rPh sb="0" eb="3">
      <t>フクイケン</t>
    </rPh>
    <rPh sb="3" eb="5">
      <t>シマチ</t>
    </rPh>
    <rPh sb="5" eb="7">
      <t>ソウゴウ</t>
    </rPh>
    <rPh sb="7" eb="11">
      <t>ジムクミアイ</t>
    </rPh>
    <rPh sb="12" eb="17">
      <t>フツウカイケイブン</t>
    </rPh>
    <phoneticPr fontId="2"/>
  </si>
  <si>
    <t>福井県市町総合事務組合（事業会計分）</t>
    <rPh sb="0" eb="3">
      <t>フクイケン</t>
    </rPh>
    <rPh sb="3" eb="5">
      <t>シマチ</t>
    </rPh>
    <rPh sb="5" eb="7">
      <t>ソウゴウ</t>
    </rPh>
    <rPh sb="7" eb="9">
      <t>ジム</t>
    </rPh>
    <rPh sb="9" eb="11">
      <t>クミアイ</t>
    </rPh>
    <rPh sb="12" eb="17">
      <t>ジギョウカイケイブン</t>
    </rPh>
    <phoneticPr fontId="2"/>
  </si>
  <si>
    <t>福井県後期高齢者医療広域連合</t>
    <rPh sb="0" eb="3">
      <t>フクイケン</t>
    </rPh>
    <rPh sb="3" eb="7">
      <t>コウキコウレイ</t>
    </rPh>
    <rPh sb="7" eb="8">
      <t>シャ</t>
    </rPh>
    <rPh sb="8" eb="10">
      <t>イリョウ</t>
    </rPh>
    <rPh sb="10" eb="14">
      <t>コウイキレンゴウ</t>
    </rPh>
    <phoneticPr fontId="2"/>
  </si>
  <si>
    <t>福井県後期高齢者医療広域連合（事業会計）</t>
    <rPh sb="0" eb="3">
      <t>フクイケン</t>
    </rPh>
    <rPh sb="3" eb="8">
      <t>コウキコウレイシャ</t>
    </rPh>
    <rPh sb="8" eb="10">
      <t>イリョウ</t>
    </rPh>
    <rPh sb="10" eb="14">
      <t>コウイキレンゴウ</t>
    </rPh>
    <rPh sb="15" eb="19">
      <t>ジギョウカイケイ</t>
    </rPh>
    <phoneticPr fontId="2"/>
  </si>
  <si>
    <t>福井県自治会館組合</t>
    <rPh sb="0" eb="3">
      <t>フクイケン</t>
    </rPh>
    <rPh sb="3" eb="7">
      <t>ジチカイカン</t>
    </rPh>
    <rPh sb="7" eb="9">
      <t>クミアイ</t>
    </rPh>
    <phoneticPr fontId="2"/>
  </si>
  <si>
    <t>-</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</si>
  <si>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</si>
  <si>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</si>
  <si>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</si>
  <si>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</si>
  <si>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将来負担比率については、平成28年度決算からマイナスとなっており、今後もマイナスのまま推移すると思われる。</t>
    <rPh sb="0" eb="2">
      <t>ショウライ</t>
    </rPh>
    <rPh sb="2" eb="4">
      <t>フタン</t>
    </rPh>
    <rPh sb="4" eb="6">
      <t>ヒリツ</t>
    </rPh>
    <rPh sb="12" eb="14">
      <t>ヘイセイ</t>
    </rPh>
    <rPh sb="16" eb="18">
      <t>ネンド</t>
    </rPh>
    <rPh sb="18" eb="20">
      <t>ケッサン</t>
    </rPh>
    <rPh sb="33" eb="35">
      <t>コンゴ</t>
    </rPh>
    <rPh sb="43" eb="45">
      <t>スイイ</t>
    </rPh>
    <rPh sb="48" eb="49">
      <t>オモ</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</si>
  <si>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</si>
  <si>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</si>
  <si>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</si>
  <si>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</si>
  <si>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</si>
  <si>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</si>
  <si>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実質公債費率については、市債発行額を元金償還額以下に抑えることで市債残高を減少させ、類似団体内平均値よりも低い水準まで改善した。引き続き、実質公債費比率の減少に努める。</t>
    <rPh sb="0" eb="2">
      <t>ジッシツ</t>
    </rPh>
    <rPh sb="2" eb="6">
      <t>コウサイヒリツ</t>
    </rPh>
    <rPh sb="12" eb="14">
      <t>シサイ</t>
    </rPh>
    <rPh sb="14" eb="17">
      <t>ハッコウガク</t>
    </rPh>
    <rPh sb="18" eb="20">
      <t>ガンキン</t>
    </rPh>
    <rPh sb="20" eb="23">
      <t>ショウカンガク</t>
    </rPh>
    <rPh sb="23" eb="25">
      <t>イカ</t>
    </rPh>
    <rPh sb="26" eb="27">
      <t>オサ</t>
    </rPh>
    <rPh sb="32" eb="34">
      <t>シサイ</t>
    </rPh>
    <rPh sb="34" eb="36">
      <t>ザンダカ</t>
    </rPh>
    <rPh sb="37" eb="39">
      <t>ゲンショウ</t>
    </rPh>
    <rPh sb="42" eb="44">
      <t>ルイジ</t>
    </rPh>
    <rPh sb="44" eb="46">
      <t>ダンタイ</t>
    </rPh>
    <rPh sb="46" eb="47">
      <t>ナイ</t>
    </rPh>
    <rPh sb="47" eb="50">
      <t>ヘイキンチ</t>
    </rPh>
    <rPh sb="53" eb="54">
      <t>ヒク</t>
    </rPh>
    <rPh sb="55" eb="57">
      <t>スイジュン</t>
    </rPh>
    <rPh sb="59" eb="61">
      <t>カイゼン</t>
    </rPh>
    <rPh sb="64" eb="65">
      <t>ヒ</t>
    </rPh>
    <rPh sb="66" eb="67">
      <t>ツヅ</t>
    </rPh>
    <rPh sb="69" eb="71">
      <t>ジッシツ</t>
    </rPh>
    <rPh sb="71" eb="74">
      <t>コウサイヒ</t>
    </rPh>
    <rPh sb="74" eb="76">
      <t>ヒリツ</t>
    </rPh>
    <rPh sb="77" eb="79">
      <t>ゲンショウ</t>
    </rPh>
    <rPh sb="80" eb="81">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</si>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</sst>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59B68E2-E931-46E0-ADC6-359464981A3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10AD-4567-8425-22896F7A59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37966</c:v>
                </c:pt>
                <c:pt idx="1">
                  <c:v>40239</c:v>
                </c:pt>
                <c:pt idx="2">
                  <c:v>59525</c:v>
                </c:pt>
                <c:pt idx="3">
                  <c:v>34840</c:v>
                </c:pt>
                <c:pt idx="4">
                  <c:v>28742</c:v>
                </c:pt>
              </c:numCache>
            </c:numRef>
          </c:val>
          <c:smooth val="0"/>
          <c:extLst>
            <c:ext xmlns:c16="http://schemas.microsoft.com/office/drawing/2014/chart" uri="{C3380CC4-5D6E-409C-BE32-E72D297353CC}">
              <c16:uniqueId val="{00000001-10AD-4567-8425-22896F7A591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3.35</c:v>
                </c:pt>
                <c:pt idx="1">
                  <c:v>3.85</c:v>
                </c:pt>
                <c:pt idx="2">
                  <c:v>6.51</c:v>
                </c:pt>
                <c:pt idx="3">
                  <c:v>7.05</c:v>
                </c:pt>
                <c:pt idx="4">
                  <c:v>7.6</c:v>
                </c:pt>
              </c:numCache>
            </c:numRef>
          </c:val>
          <c:extLst>
            <c:ext xmlns:c16="http://schemas.microsoft.com/office/drawing/2014/chart" uri="{C3380CC4-5D6E-409C-BE32-E72D297353CC}">
              <c16:uniqueId val="{00000000-683B-4239-A5C1-0E88F4F7EA0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21.48</c:v>
                </c:pt>
                <c:pt idx="1">
                  <c:v>22.78</c:v>
                </c:pt>
                <c:pt idx="2">
                  <c:v>18.43</c:v>
                </c:pt>
                <c:pt idx="3">
                  <c:v>20.04</c:v>
                </c:pt>
                <c:pt idx="4">
                  <c:v>22.49</c:v>
                </c:pt>
              </c:numCache>
            </c:numRef>
          </c:val>
          <c:extLst>
            <c:ext xmlns:c16="http://schemas.microsoft.com/office/drawing/2014/chart" uri="{C3380CC4-5D6E-409C-BE32-E72D297353CC}">
              <c16:uniqueId val="{00000001-683B-4239-A5C1-0E88F4F7EA0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2.2000000000000002</c:v>
                </c:pt>
                <c:pt idx="1">
                  <c:v>1.92</c:v>
                </c:pt>
                <c:pt idx="2">
                  <c:v>-0.39</c:v>
                </c:pt>
                <c:pt idx="3">
                  <c:v>3.1</c:v>
                </c:pt>
                <c:pt idx="4">
                  <c:v>2.68</c:v>
                </c:pt>
              </c:numCache>
            </c:numRef>
          </c:val>
          <c:smooth val="0"/>
          <c:extLst>
            <c:ext xmlns:c16="http://schemas.microsoft.com/office/drawing/2014/chart" uri="{C3380CC4-5D6E-409C-BE32-E72D297353CC}">
              <c16:uniqueId val="{00000002-683B-4239-A5C1-0E88F4F7EA0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0.79</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365-4887-8A69-522B5012119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65-4887-8A69-522B5012119E}"/>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0.02</c:v>
                </c:pt>
                <c:pt idx="8">
                  <c:v>#N/A</c:v>
                </c:pt>
                <c:pt idx="9">
                  <c:v>0.01</c:v>
                </c:pt>
              </c:numCache>
            </c:numRef>
          </c:val>
          <c:extLst>
            <c:ext xmlns:c16="http://schemas.microsoft.com/office/drawing/2014/chart" uri="{C3380CC4-5D6E-409C-BE32-E72D297353CC}">
              <c16:uniqueId val="{00000002-6365-4887-8A69-522B5012119E}"/>
            </c:ext>
          </c:extLst>
        </c:ser>
        <c:ser>
          <c:idx val="3"/>
          <c:order val="3"/>
          <c:tx>
            <c:strRef>
              <c:f>データシート!$A$30</c:f>
              <c:strCache>
                <c:ptCount val="1"/>
                <c:pt idx="0">
                  <c:v>総合開発事業特別会計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0.3</c:v>
                </c:pt>
                <c:pt idx="2">
                  <c:v>#N/A</c:v>
                </c:pt>
                <c:pt idx="3">
                  <c:v>0.31</c:v>
                </c:pt>
                <c:pt idx="4">
                  <c:v>#N/A</c:v>
                </c:pt>
                <c:pt idx="5">
                  <c:v>0.3</c:v>
                </c:pt>
                <c:pt idx="6">
                  <c:v>#N/A</c:v>
                </c:pt>
                <c:pt idx="7">
                  <c:v>0.28999999999999998</c:v>
                </c:pt>
                <c:pt idx="8">
                  <c:v>#N/A</c:v>
                </c:pt>
                <c:pt idx="9">
                  <c:v>0.3</c:v>
                </c:pt>
              </c:numCache>
            </c:numRef>
          </c:val>
          <c:extLst>
            <c:ext xmlns:c16="http://schemas.microsoft.com/office/drawing/2014/chart" uri="{C3380CC4-5D6E-409C-BE32-E72D297353CC}">
              <c16:uniqueId val="{00000003-6365-4887-8A69-522B5012119E}"/>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1.03</c:v>
                </c:pt>
                <c:pt idx="2">
                  <c:v>#N/A</c:v>
                </c:pt>
                <c:pt idx="3">
                  <c:v>0.47</c:v>
                </c:pt>
                <c:pt idx="4">
                  <c:v>#N/A</c:v>
                </c:pt>
                <c:pt idx="5">
                  <c:v>0.79</c:v>
                </c:pt>
                <c:pt idx="6">
                  <c:v>#N/A</c:v>
                </c:pt>
                <c:pt idx="7">
                  <c:v>0.79</c:v>
                </c:pt>
                <c:pt idx="8">
                  <c:v>#N/A</c:v>
                </c:pt>
                <c:pt idx="9">
                  <c:v>0.73</c:v>
                </c:pt>
              </c:numCache>
            </c:numRef>
          </c:val>
          <c:extLst>
            <c:ext xmlns:c16="http://schemas.microsoft.com/office/drawing/2014/chart" uri="{C3380CC4-5D6E-409C-BE32-E72D297353CC}">
              <c16:uniqueId val="{00000004-6365-4887-8A69-522B5012119E}"/>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1.21</c:v>
                </c:pt>
                <c:pt idx="2">
                  <c:v>#N/A</c:v>
                </c:pt>
                <c:pt idx="3">
                  <c:v>0.76</c:v>
                </c:pt>
                <c:pt idx="4">
                  <c:v>#N/A</c:v>
                </c:pt>
                <c:pt idx="5">
                  <c:v>0.88</c:v>
                </c:pt>
                <c:pt idx="6">
                  <c:v>#N/A</c:v>
                </c:pt>
                <c:pt idx="7">
                  <c:v>1.02</c:v>
                </c:pt>
                <c:pt idx="8">
                  <c:v>#N/A</c:v>
                </c:pt>
                <c:pt idx="9">
                  <c:v>1.1000000000000001</c:v>
                </c:pt>
              </c:numCache>
            </c:numRef>
          </c:val>
          <c:extLst>
            <c:ext xmlns:c16="http://schemas.microsoft.com/office/drawing/2014/chart" uri="{C3380CC4-5D6E-409C-BE32-E72D297353CC}">
              <c16:uniqueId val="{00000005-6365-4887-8A69-522B5012119E}"/>
            </c:ext>
          </c:extLst>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0.5</c:v>
                </c:pt>
                <c:pt idx="4">
                  <c:v>#N/A</c:v>
                </c:pt>
                <c:pt idx="5">
                  <c:v>1.86</c:v>
                </c:pt>
                <c:pt idx="6">
                  <c:v>#N/A</c:v>
                </c:pt>
                <c:pt idx="7">
                  <c:v>1.78</c:v>
                </c:pt>
                <c:pt idx="8">
                  <c:v>#N/A</c:v>
                </c:pt>
                <c:pt idx="9">
                  <c:v>1.89</c:v>
                </c:pt>
              </c:numCache>
            </c:numRef>
          </c:val>
          <c:extLst>
            <c:ext xmlns:c16="http://schemas.microsoft.com/office/drawing/2014/chart" uri="{C3380CC4-5D6E-409C-BE32-E72D297353CC}">
              <c16:uniqueId val="{00000006-6365-4887-8A69-522B5012119E}"/>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1.54</c:v>
                </c:pt>
                <c:pt idx="2">
                  <c:v>#N/A</c:v>
                </c:pt>
                <c:pt idx="3">
                  <c:v>1.66</c:v>
                </c:pt>
                <c:pt idx="4">
                  <c:v>#N/A</c:v>
                </c:pt>
                <c:pt idx="5">
                  <c:v>1.42</c:v>
                </c:pt>
                <c:pt idx="6">
                  <c:v>#N/A</c:v>
                </c:pt>
                <c:pt idx="7">
                  <c:v>1.47</c:v>
                </c:pt>
                <c:pt idx="8">
                  <c:v>#N/A</c:v>
                </c:pt>
                <c:pt idx="9">
                  <c:v>2.23</c:v>
                </c:pt>
              </c:numCache>
            </c:numRef>
          </c:val>
          <c:extLst>
            <c:ext xmlns:c16="http://schemas.microsoft.com/office/drawing/2014/chart" uri="{C3380CC4-5D6E-409C-BE32-E72D297353CC}">
              <c16:uniqueId val="{00000007-6365-4887-8A69-522B5012119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3.34</c:v>
                </c:pt>
                <c:pt idx="2">
                  <c:v>#N/A</c:v>
                </c:pt>
                <c:pt idx="3">
                  <c:v>3.85</c:v>
                </c:pt>
                <c:pt idx="4">
                  <c:v>#N/A</c:v>
                </c:pt>
                <c:pt idx="5">
                  <c:v>6.5</c:v>
                </c:pt>
                <c:pt idx="6">
                  <c:v>#N/A</c:v>
                </c:pt>
                <c:pt idx="7">
                  <c:v>7.05</c:v>
                </c:pt>
                <c:pt idx="8">
                  <c:v>#N/A</c:v>
                </c:pt>
                <c:pt idx="9">
                  <c:v>7.6</c:v>
                </c:pt>
              </c:numCache>
            </c:numRef>
          </c:val>
          <c:extLst>
            <c:ext xmlns:c16="http://schemas.microsoft.com/office/drawing/2014/chart" uri="{C3380CC4-5D6E-409C-BE32-E72D297353CC}">
              <c16:uniqueId val="{00000008-6365-4887-8A69-522B5012119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7.55</c:v>
                </c:pt>
                <c:pt idx="2">
                  <c:v>#N/A</c:v>
                </c:pt>
                <c:pt idx="3">
                  <c:v>7.11</c:v>
                </c:pt>
                <c:pt idx="4">
                  <c:v>#N/A</c:v>
                </c:pt>
                <c:pt idx="5">
                  <c:v>6.56</c:v>
                </c:pt>
                <c:pt idx="6">
                  <c:v>#N/A</c:v>
                </c:pt>
                <c:pt idx="7">
                  <c:v>7.01</c:v>
                </c:pt>
                <c:pt idx="8">
                  <c:v>#N/A</c:v>
                </c:pt>
                <c:pt idx="9">
                  <c:v>7.81</c:v>
                </c:pt>
              </c:numCache>
            </c:numRef>
          </c:val>
          <c:extLst>
            <c:ext xmlns:c16="http://schemas.microsoft.com/office/drawing/2014/chart" uri="{C3380CC4-5D6E-409C-BE32-E72D297353CC}">
              <c16:uniqueId val="{00000009-6365-4887-8A69-522B5012119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3094</c:v>
                </c:pt>
                <c:pt idx="5">
                  <c:v>3075</c:v>
                </c:pt>
                <c:pt idx="8">
                  <c:v>3113</c:v>
                </c:pt>
                <c:pt idx="11">
                  <c:v>3027</c:v>
                </c:pt>
                <c:pt idx="14">
                  <c:v>3040</c:v>
                </c:pt>
              </c:numCache>
            </c:numRef>
          </c:val>
          <c:extLst>
            <c:ext xmlns:c16="http://schemas.microsoft.com/office/drawing/2014/chart" uri="{C3380CC4-5D6E-409C-BE32-E72D297353CC}">
              <c16:uniqueId val="{00000000-9341-4E4C-9B63-1E8C19B1D16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341-4E4C-9B63-1E8C19B1D16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91</c:v>
                </c:pt>
                <c:pt idx="3">
                  <c:v>91</c:v>
                </c:pt>
                <c:pt idx="6">
                  <c:v>91</c:v>
                </c:pt>
                <c:pt idx="9">
                  <c:v>91</c:v>
                </c:pt>
                <c:pt idx="12">
                  <c:v>7</c:v>
                </c:pt>
              </c:numCache>
            </c:numRef>
          </c:val>
          <c:extLst>
            <c:ext xmlns:c16="http://schemas.microsoft.com/office/drawing/2014/chart" uri="{C3380CC4-5D6E-409C-BE32-E72D297353CC}">
              <c16:uniqueId val="{00000002-9341-4E4C-9B63-1E8C19B1D16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449</c:v>
                </c:pt>
                <c:pt idx="3">
                  <c:v>462</c:v>
                </c:pt>
                <c:pt idx="6">
                  <c:v>503</c:v>
                </c:pt>
                <c:pt idx="9">
                  <c:v>533</c:v>
                </c:pt>
                <c:pt idx="12">
                  <c:v>493</c:v>
                </c:pt>
              </c:numCache>
            </c:numRef>
          </c:val>
          <c:extLst>
            <c:ext xmlns:c16="http://schemas.microsoft.com/office/drawing/2014/chart" uri="{C3380CC4-5D6E-409C-BE32-E72D297353CC}">
              <c16:uniqueId val="{00000003-9341-4E4C-9B63-1E8C19B1D16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799</c:v>
                </c:pt>
                <c:pt idx="3">
                  <c:v>852</c:v>
                </c:pt>
                <c:pt idx="6">
                  <c:v>815</c:v>
                </c:pt>
                <c:pt idx="9">
                  <c:v>800</c:v>
                </c:pt>
                <c:pt idx="12">
                  <c:v>806</c:v>
                </c:pt>
              </c:numCache>
            </c:numRef>
          </c:val>
          <c:extLst>
            <c:ext xmlns:c16="http://schemas.microsoft.com/office/drawing/2014/chart" uri="{C3380CC4-5D6E-409C-BE32-E72D297353CC}">
              <c16:uniqueId val="{00000004-9341-4E4C-9B63-1E8C19B1D16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80</c:v>
                </c:pt>
                <c:pt idx="3">
                  <c:v>80</c:v>
                </c:pt>
                <c:pt idx="6">
                  <c:v>70</c:v>
                </c:pt>
                <c:pt idx="9">
                  <c:v>63</c:v>
                </c:pt>
                <c:pt idx="12">
                  <c:v>63</c:v>
                </c:pt>
              </c:numCache>
            </c:numRef>
          </c:val>
          <c:extLst>
            <c:ext xmlns:c16="http://schemas.microsoft.com/office/drawing/2014/chart" uri="{C3380CC4-5D6E-409C-BE32-E72D297353CC}">
              <c16:uniqueId val="{00000005-9341-4E4C-9B63-1E8C19B1D16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341-4E4C-9B63-1E8C19B1D16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2565</c:v>
                </c:pt>
                <c:pt idx="3">
                  <c:v>2441</c:v>
                </c:pt>
                <c:pt idx="6">
                  <c:v>2352</c:v>
                </c:pt>
                <c:pt idx="9">
                  <c:v>2348</c:v>
                </c:pt>
                <c:pt idx="12">
                  <c:v>2303</c:v>
                </c:pt>
              </c:numCache>
            </c:numRef>
          </c:val>
          <c:extLst>
            <c:ext xmlns:c16="http://schemas.microsoft.com/office/drawing/2014/chart" uri="{C3380CC4-5D6E-409C-BE32-E72D297353CC}">
              <c16:uniqueId val="{00000007-9341-4E4C-9B63-1E8C19B1D16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890</c:v>
                </c:pt>
                <c:pt idx="2">
                  <c:v>#N/A</c:v>
                </c:pt>
                <c:pt idx="3">
                  <c:v>#N/A</c:v>
                </c:pt>
                <c:pt idx="4">
                  <c:v>851</c:v>
                </c:pt>
                <c:pt idx="5">
                  <c:v>#N/A</c:v>
                </c:pt>
                <c:pt idx="6">
                  <c:v>#N/A</c:v>
                </c:pt>
                <c:pt idx="7">
                  <c:v>718</c:v>
                </c:pt>
                <c:pt idx="8">
                  <c:v>#N/A</c:v>
                </c:pt>
                <c:pt idx="9">
                  <c:v>#N/A</c:v>
                </c:pt>
                <c:pt idx="10">
                  <c:v>808</c:v>
                </c:pt>
                <c:pt idx="11">
                  <c:v>#N/A</c:v>
                </c:pt>
                <c:pt idx="12">
                  <c:v>#N/A</c:v>
                </c:pt>
                <c:pt idx="13">
                  <c:v>632</c:v>
                </c:pt>
                <c:pt idx="14">
                  <c:v>#N/A</c:v>
                </c:pt>
              </c:numCache>
            </c:numRef>
          </c:val>
          <c:smooth val="0"/>
          <c:extLst>
            <c:ext xmlns:c16="http://schemas.microsoft.com/office/drawing/2014/chart" uri="{C3380CC4-5D6E-409C-BE32-E72D297353CC}">
              <c16:uniqueId val="{00000008-9341-4E4C-9B63-1E8C19B1D16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30672</c:v>
                </c:pt>
                <c:pt idx="5">
                  <c:v>29300</c:v>
                </c:pt>
                <c:pt idx="8">
                  <c:v>28974</c:v>
                </c:pt>
                <c:pt idx="11">
                  <c:v>28155</c:v>
                </c:pt>
                <c:pt idx="14">
                  <c:v>26987</c:v>
                </c:pt>
              </c:numCache>
            </c:numRef>
          </c:val>
          <c:extLst>
            <c:ext xmlns:c16="http://schemas.microsoft.com/office/drawing/2014/chart" uri="{C3380CC4-5D6E-409C-BE32-E72D297353CC}">
              <c16:uniqueId val="{00000000-9E54-4C6B-B0CB-031819261E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6678</c:v>
                </c:pt>
                <c:pt idx="5">
                  <c:v>5907</c:v>
                </c:pt>
                <c:pt idx="8">
                  <c:v>5582</c:v>
                </c:pt>
                <c:pt idx="11">
                  <c:v>5206</c:v>
                </c:pt>
                <c:pt idx="14">
                  <c:v>5155</c:v>
                </c:pt>
              </c:numCache>
            </c:numRef>
          </c:val>
          <c:extLst>
            <c:ext xmlns:c16="http://schemas.microsoft.com/office/drawing/2014/chart" uri="{C3380CC4-5D6E-409C-BE32-E72D297353CC}">
              <c16:uniqueId val="{00000001-9E54-4C6B-B0CB-031819261E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5918</c:v>
                </c:pt>
                <c:pt idx="5">
                  <c:v>5794</c:v>
                </c:pt>
                <c:pt idx="8">
                  <c:v>5361</c:v>
                </c:pt>
                <c:pt idx="11">
                  <c:v>6864</c:v>
                </c:pt>
                <c:pt idx="14">
                  <c:v>7604</c:v>
                </c:pt>
              </c:numCache>
            </c:numRef>
          </c:val>
          <c:extLst>
            <c:ext xmlns:c16="http://schemas.microsoft.com/office/drawing/2014/chart" uri="{C3380CC4-5D6E-409C-BE32-E72D297353CC}">
              <c16:uniqueId val="{00000002-9E54-4C6B-B0CB-031819261E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54-4C6B-B0CB-031819261E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E54-4C6B-B0CB-031819261E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54-4C6B-B0CB-031819261E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2761</c:v>
                </c:pt>
                <c:pt idx="3">
                  <c:v>2859</c:v>
                </c:pt>
                <c:pt idx="6">
                  <c:v>2675</c:v>
                </c:pt>
                <c:pt idx="9">
                  <c:v>2699</c:v>
                </c:pt>
                <c:pt idx="12">
                  <c:v>2594</c:v>
                </c:pt>
              </c:numCache>
            </c:numRef>
          </c:val>
          <c:extLst>
            <c:ext xmlns:c16="http://schemas.microsoft.com/office/drawing/2014/chart" uri="{C3380CC4-5D6E-409C-BE32-E72D297353CC}">
              <c16:uniqueId val="{00000006-9E54-4C6B-B0CB-031819261E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3431</c:v>
                </c:pt>
                <c:pt idx="3">
                  <c:v>3094</c:v>
                </c:pt>
                <c:pt idx="6">
                  <c:v>2744</c:v>
                </c:pt>
                <c:pt idx="9">
                  <c:v>2474</c:v>
                </c:pt>
                <c:pt idx="12">
                  <c:v>2478</c:v>
                </c:pt>
              </c:numCache>
            </c:numRef>
          </c:val>
          <c:extLst>
            <c:ext xmlns:c16="http://schemas.microsoft.com/office/drawing/2014/chart" uri="{C3380CC4-5D6E-409C-BE32-E72D297353CC}">
              <c16:uniqueId val="{00000007-9E54-4C6B-B0CB-031819261E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9005</c:v>
                </c:pt>
                <c:pt idx="3">
                  <c:v>8185</c:v>
                </c:pt>
                <c:pt idx="6">
                  <c:v>7920</c:v>
                </c:pt>
                <c:pt idx="9">
                  <c:v>7405</c:v>
                </c:pt>
                <c:pt idx="12">
                  <c:v>7085</c:v>
                </c:pt>
              </c:numCache>
            </c:numRef>
          </c:val>
          <c:extLst>
            <c:ext xmlns:c16="http://schemas.microsoft.com/office/drawing/2014/chart" uri="{C3380CC4-5D6E-409C-BE32-E72D297353CC}">
              <c16:uniqueId val="{00000008-9E54-4C6B-B0CB-031819261E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190</c:v>
                </c:pt>
                <c:pt idx="3">
                  <c:v>98</c:v>
                </c:pt>
                <c:pt idx="6">
                  <c:v>7</c:v>
                </c:pt>
                <c:pt idx="9">
                  <c:v>0</c:v>
                </c:pt>
                <c:pt idx="12">
                  <c:v>0</c:v>
                </c:pt>
              </c:numCache>
            </c:numRef>
          </c:val>
          <c:extLst>
            <c:ext xmlns:c16="http://schemas.microsoft.com/office/drawing/2014/chart" uri="{C3380CC4-5D6E-409C-BE32-E72D297353CC}">
              <c16:uniqueId val="{00000009-9E54-4C6B-B0CB-031819261E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25848</c:v>
                </c:pt>
                <c:pt idx="3">
                  <c:v>25476</c:v>
                </c:pt>
                <c:pt idx="6">
                  <c:v>25683</c:v>
                </c:pt>
                <c:pt idx="9">
                  <c:v>25170</c:v>
                </c:pt>
                <c:pt idx="12">
                  <c:v>23947</c:v>
                </c:pt>
              </c:numCache>
            </c:numRef>
          </c:val>
          <c:extLst>
            <c:ext xmlns:c16="http://schemas.microsoft.com/office/drawing/2014/chart" uri="{C3380CC4-5D6E-409C-BE32-E72D297353CC}">
              <c16:uniqueId val="{0000000A-9E54-4C6B-B0CB-031819261ED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E54-4C6B-B0CB-031819261ED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2878</c:v>
                </c:pt>
                <c:pt idx="1">
                  <c:v>3253</c:v>
                </c:pt>
                <c:pt idx="2">
                  <c:v>3609</c:v>
                </c:pt>
              </c:numCache>
            </c:numRef>
          </c:val>
          <c:extLst>
            <c:ext xmlns:c16="http://schemas.microsoft.com/office/drawing/2014/chart" uri="{C3380CC4-5D6E-409C-BE32-E72D297353CC}">
              <c16:uniqueId val="{00000000-9C5D-485B-9F9D-E6385FDD4F9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728</c:v>
                </c:pt>
                <c:pt idx="1">
                  <c:v>730</c:v>
                </c:pt>
                <c:pt idx="2">
                  <c:v>800</c:v>
                </c:pt>
              </c:numCache>
            </c:numRef>
          </c:val>
          <c:extLst>
            <c:ext xmlns:c16="http://schemas.microsoft.com/office/drawing/2014/chart" uri="{C3380CC4-5D6E-409C-BE32-E72D297353CC}">
              <c16:uniqueId val="{00000001-9C5D-485B-9F9D-E6385FDD4F9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893</c:v>
                </c:pt>
                <c:pt idx="1">
                  <c:v>1874</c:v>
                </c:pt>
                <c:pt idx="2">
                  <c:v>2174</c:v>
                </c:pt>
              </c:numCache>
            </c:numRef>
          </c:val>
          <c:extLst>
            <c:ext xmlns:c16="http://schemas.microsoft.com/office/drawing/2014/chart" uri="{C3380CC4-5D6E-409C-BE32-E72D297353CC}">
              <c16:uniqueId val="{00000002-9C5D-485B-9F9D-E6385FDD4F9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{561A5420-DFEA-4AF2-AC3F-E8C90B7D2477}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80E-4EC2-A0EC-61C0FE3577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{25D70471-17E3-49A3-9E90-B54C900463DB}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0E-4EC2-A0EC-61C0FE3577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{9CB70AED-C6DC-447B-8C4B-B96BEFE9AED7}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0E-4EC2-A0EC-61C0FE3577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{7DC82284-1F13-4F3C-8BBE-D6AA0AEE6F6D}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0E-4EC2-A0EC-61C0FE3577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{9181EE10-6ACF-48F8-B9F3-3074AB1484C6}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0E-4EC2-A0EC-61C0FE35771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{7658DB47-D91B-48F9-9C28-942570AB48B9}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80E-4EC2-A0EC-61C0FE35771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{E70BF926-9765-4109-B0B2-E5FD414FC406}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80E-4EC2-A0EC-61C0FE35771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{0DE38FDD-0625-4EAC-9AAA-72D291AA83C8}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80E-4EC2-A0EC-61C0FE35771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{BFBE81FF-8D74-4DFE-A9F9-0D6618BB2E04}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80E-4EC2-A0EC-61C0FE3577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68.3</c:v>
                </c:pt>
                <c:pt idx="8">
                  <c:v>69.3</c:v>
                </c:pt>
                <c:pt idx="16">
                  <c:v>69.5</c:v>
                </c:pt>
                <c:pt idx="24">
                  <c:v>70.599999999999994</c:v>
                </c:pt>
                <c:pt idx="32">
                  <c:v>70.8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80E-4EC2-A0EC-61C0FE35771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{1EDDA315-23FE-4132-81A4-C680655D4361}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80E-4EC2-A0EC-61C0FE35771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{0730AE37-B9C8-4659-B567-D234C39BA8AC}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0E-4EC2-A0EC-61C0FE3577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{9DBE414E-E76C-440E-BC69-DBF2393A8B60}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0E-4EC2-A0EC-61C0FE3577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{0C7F3BF3-E51A-4CF1-8E07-B976A12E42F9}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0E-4EC2-A0EC-61C0FE3577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{06CABA06-85FD-410E-87CD-6F8B07EBDC40}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0E-4EC2-A0EC-61C0FE35771E}"/>
                </c:ext>
              </c:extLst>
            </c:dLbl>
            <c:dLbl>
              <c:idx val="8"/>
              <c:layout>
                <c:manualLayout>
                  <c:x val="-2.7070447203257766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{E2F7C9DD-78FF-4022-BF81-4553F21EA2D5}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80E-4EC2-A0EC-61C0FE35771E}"/>
                </c:ext>
              </c:extLst>
            </c:dLbl>
            <c:dLbl>
              <c:idx val="16"/>
              <c:layout>
                <c:manualLayout>
                  <c:x val="-3.6961054097210483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{F30D624E-C90D-4CDE-AA09-8AAAF57ACCA7}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80E-4EC2-A0EC-61C0FE35771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{044999CF-7962-4C63-B453-9A842A5B1EA2}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80E-4EC2-A0EC-61C0FE35771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{BB58402E-1391-4BA0-9D75-29113C5DA1B6}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80E-4EC2-A0EC-61C0FE3577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62.1</c:v>
                </c:pt>
                <c:pt idx="32">
                  <c:v>63.1</c:v>
                </c:pt>
              </c:numCache>
            </c:numRef>
          </c:xVal>
          <c:yVal>
            <c:numRef>
              <c:f>公会計指標分析・財政指標組合せ分析表!$BP$55:$DC$55</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B80E-4EC2-A0EC-61C0FE35771E}"/>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{A1662D6E-F29D-44DF-A04C-29A77568CE1D}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275-4659-AAF3-85C10EF0B2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{2A2901CE-A0CA-415F-AD5C-18CAA5A539C6}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75-4659-AAF3-85C10EF0B2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{C3D446AF-DF6C-43E5-A0D2-D218422C5E5B}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75-4659-AAF3-85C10EF0B2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{D350E0B0-923F-4F4A-9798-1BFF3E99BEF8}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75-4659-AAF3-85C10EF0B2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{57E5CD79-D6D1-4AF3-A18D-036BF024A4C5}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75-4659-AAF3-85C10EF0B28C}"/>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{5EF74ABC-A381-47AA-B7E7-8AAC9D9DD772}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275-4659-AAF3-85C10EF0B28C}"/>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{9E81890B-E7EF-41CF-98B0-F77592289451}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275-4659-AAF3-85C10EF0B28C}"/>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{B7AA953C-0992-4AF3-8EE3-80B0F76D96EC}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275-4659-AAF3-85C10EF0B28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{6666AFBE-1494-48A5-A8BF-1745AC94774A}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275-4659-AAF3-85C10EF0B2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7.1</c:v>
                </c:pt>
                <c:pt idx="16">
                  <c:v>6.5</c:v>
                </c:pt>
                <c:pt idx="24">
                  <c:v>6</c:v>
                </c:pt>
                <c:pt idx="32">
                  <c:v>5.3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275-4659-AAF3-85C10EF0B28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{5896C788-5179-437C-ADB1-AB6F67828ADF}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275-4659-AAF3-85C10EF0B28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{28C3C837-163F-4FE0-947B-ACC0E1182754}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75-4659-AAF3-85C10EF0B2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{78882081-5F05-4E9F-8CFF-970215E8DA75}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75-4659-AAF3-85C10EF0B2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{572830D0-1238-4EC5-9352-4709771AE15B}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75-4659-AAF3-85C10EF0B2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{BDAEF3CC-9E72-4559-9874-647AB1ACA737}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75-4659-AAF3-85C10EF0B28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{07B46402-6785-4399-8B2B-93C605548D0C}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275-4659-AAF3-85C10EF0B28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{6E55B3F6-B7ED-4287-A30C-E6C63FD1A794}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275-4659-AAF3-85C10EF0B28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{43499BB2-16CC-4116-B508-7D85BF1C1E52}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275-4659-AAF3-85C10EF0B28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{5599F26C-97B1-4308-91AE-8B23E21CA33A}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275-4659-AAF3-85C10EF0B2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6.6</c:v>
                </c:pt>
                <c:pt idx="32">
                  <c:v>6.6</c:v>
                </c:pt>
              </c:numCache>
            </c:numRef>
          </c:xVal>
          <c:yVal>
            <c:numRef>
              <c:f>公会計指標分析・財政指標組合せ分析表!$BP$77:$DC$77</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2275-4659-AAF3-85C10EF0B28C}"/>
            </c:ext>
          </c:extLst>
        </c:ser>
        <c:dLbls>
          <c:showLegendKey val="0"/>
          <c:showVal val="1"/>
          <c:showCatName val="0"/>
          <c:showSerName val="0"/>
          <c:showPercent val="0"/>
          <c:showBubbleSize val="0"/>
        </c:dLbls>
        <c:axId val="84219776"/>
        <c:axId val="84234240"/>
      </c:scatterChart>
      <c:valAx>
        <c:axId val="84219776"/>
        <c:scaling>
          <c:orientation val="maxMin"/>
          <c:max val="7"/>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EC6505AD-6482-4411-A0EE-563151460846}"/>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DD8781B4-B186-42CC-8B3E-8B26FB6E341E}"/>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8E346C7-AB05-4F1E-B00D-BB2149A70BA8}"/>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BD422E16-EA5A-4C36-A9A3-CE349748D8A1}"/>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774DEB9-2E7E-4C1E-8D19-FDC6BBA59516}"/>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F3B4F225-8AA3-4850-821A-5ABC0CF21354}"/>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D1E8F17E-3158-4CBF-8399-166C1DC1CEBC}"/>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7BBE87AE-4EE6-41BD-B5EA-F2AE46B065DE}"/>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0620D09-0AF4-498E-862F-785381F97863}"/>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EF1C357-AD0B-48EE-95EF-4005BD5467C4}"/>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68,863
67,806
84.59
30,240,501
28,738,209
1,220,314
16,047,114
23,946,733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C95AF41E-EE90-46EB-A162-3852FD9497BC}"/>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79328CD1-81B7-4AF9-8D68-2BC47FF43388}"/>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9CB84F86-7BF4-4B39-982D-D22909C91263}"/>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E51FE1F9-ECC7-40E9-B3AD-A8002CDE7B89}"/>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1F4770A4-B016-4FC8-80B7-82487208D0FE}"/>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238EECFE-AACD-43DD-BC66-A5C9FC49D742}"/>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49FD9778-0481-4CB2-91BD-BC49D7BB45F5}"/>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C7CDD0C4-C0EC-4C1E-84DE-9FDF2608C9A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33975DBC-1147-4F75-AB88-C4463A10A7BD}"/>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64914B96-8FA3-4DF5-8AEF-AC6716F692F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9F0753A1-7860-495E-B714-F5FB3B55ED69}"/>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3242FEC-14A6-4514-B974-5C410DA19619}"/>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5AC17B99-02A2-4C21-B74C-3FEECEF43B4F}"/>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903E63A4-DCCB-4902-8A29-616EAF88DC16}"/>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8BEA20-CF27-40BC-B642-7344D084F297}"/>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3CD517F-A655-4F4A-929F-683793B7EF5D}"/>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7BFD439-6F8F-4E7C-B14E-D07F20E9B7F3}"/>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BDCDCCA7-C790-4DB5-B1FD-D88836F2767B}"/>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4684F3F0-9DDE-42A7-B36E-E5BFFE16822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56FC4815-4A2F-4F95-B0E0-4FF8791BDE79}"/>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986B70E4-C9BC-40BB-83DE-0F3E0A83B1D1}"/>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180EB3F1-2109-482E-8035-D8B41012E0B4}"/>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71A18508-33C1-43D9-81FE-07525244B165}"/>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E0A6B0CA-DB4F-4939-8647-DA9BF5C291E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60C6908E-2A7D-4769-8E5D-3E892515A064}"/>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5AB8BDF4-5879-4C3D-91AC-2A670A9183A6}"/>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40D7A0E-F17B-4039-AE53-0DF73C8CA5A6}"/>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1F7D0113-586F-43C8-9D98-36A4D462BEF8}"/>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DA7D8E02-5747-4FBA-B661-32124DB2A337}"/>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8197D37-D278-4CE2-AAF8-43479F7FFB83}"/>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5E3598A7-071A-47CB-AF55-1E868BC6F293}"/>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D741F984-34EB-4E1E-8C0B-839CAAED3F4A}"/>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755C9CB8-3A38-4EAD-82DE-899D42E32612}"/>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39D31B16-CC55-4E64-9DF5-CE20A349DC0F}"/>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D107D484-7F54-40C8-A15F-63B5FC7006F7}"/>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7BB703B6-F9D7-4240-A657-3A35EE9F2D6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88FC9D40-4238-49D5-890D-5828FD44A0EE}"/>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長引く景気低迷により全国平均及び県平均が低水準で推移する中、当市も前年度と同様の０．６７となった。</a:t>
          </a:r>
        </a:p>
        <a:p>
          <a:r>
            <a:rPr kumimoji="1" lang="ja-JP" altLang="en-US" sz="1300">
              <a:latin typeface="ＭＳ Ｐゴシック" panose="020B0600070205080204" pitchFamily="50" charset="-128"/>
              <a:ea typeface="ＭＳ Ｐゴシック" panose="020B0600070205080204" pitchFamily="50" charset="-128"/>
            </a:rPr>
            <a:t>　全国平均及び県平均は上回っているものの、類似団体内平均値を下回っており、引き続き扶助費の増加が予想されることから、徴税対策の強化やふるさと納税等新たな歳入確保策を講じ、歳入の確保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5B74F48D-649E-4C10-965F-C68D2A582D19}"/>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66488281-DED9-4F64-927C-7FDAB34DF9CA}"/>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49852FEF-16A3-41AD-88FE-9F39FB4D16DE}"/>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3308E727-A723-41CE-9F56-9D45948FB12C}"/>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986B565-7F91-4616-AA9F-210122958AC2}"/>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B304C720-D474-4FC3-A6B5-004682E75DA7}"/>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71988ED2-6D0B-42AD-AD8F-21577F03DC9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734C121B-70C8-42ED-A612-63F753F6FD19}"/>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5F2B4E8-E41F-425D-A495-391C9A29B60E}"/>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31EF1BD9-F7B1-43C3-BB44-164E81A8BF9B}"/>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A9A8B07B-37EA-47DF-89DB-2CE490937FC8}"/>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E05525F1-6844-4CF9-8CEC-CF1B19C7AEBA}"/>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E6E19B4A-4D9F-4538-9D08-FE24E701EB94}"/>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F53E2D3A-FDA7-40C7-96F0-7596F4874613}"/>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1BF43C00-7407-43D3-9CAE-002CC5431F72}"/>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E22CBBF-E085-4CDE-8338-E559F65D03A6}"/>
            </a:ext>
          </a:extLst>
        </xdr:cNvPr>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88A27B84-F2F8-4641-88C0-765EBDAC925F}"/>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4D42A7FC-3AC5-4B76-8052-3A5AE5D5A19D}"/>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B709B8BB-66BD-4218-B5E5-307F8386930B}"/>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FE9F0727-4DDC-4610-A3BA-66BEEF2DD22A}"/>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92428</xdr:rowOff>
    </xdr:from>
    <xdr:to>
      <xdr:col>23</xdr:col>
      <xdr:colOff>133350</xdr:colOff>
      <xdr:row>42</xdr:row>
      <xdr:rowOff>92428</xdr:rowOff>
    </xdr:to>
    <xdr:cxnSp macro="">
      <xdr:nvCxnSpPr>
        <xdr:cNvPr id="69" name="直線コネクタ 68">
          <a:extLst>
            <a:ext uri="{FF2B5EF4-FFF2-40B4-BE49-F238E27FC236}">
              <a16:creationId xmlns:a16="http://schemas.microsoft.com/office/drawing/2014/main" id="{5DDE8324-E1A6-4EC4-B18D-79040F830726}"/>
            </a:ext>
          </a:extLst>
        </xdr:cNvPr>
        <xdr:cNvCxnSpPr/>
      </xdr:nvCxnSpPr>
      <xdr:spPr>
        <a:xfrm>
          <a:off x="4114800" y="7293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a:extLst>
            <a:ext uri="{FF2B5EF4-FFF2-40B4-BE49-F238E27FC236}">
              <a16:creationId xmlns:a16="http://schemas.microsoft.com/office/drawing/2014/main" id="{FDB9730F-65F7-46DB-850E-D156B645CB41}"/>
            </a:ext>
          </a:extLst>
        </xdr:cNvPr>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86F9271-0C34-42FA-BB1A-BAA65E086F51}"/>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92428</xdr:rowOff>
    </xdr:to>
    <xdr:cxnSp macro="">
      <xdr:nvCxnSpPr>
        <xdr:cNvPr id="72" name="直線コネクタ 71">
          <a:extLst>
            <a:ext uri="{FF2B5EF4-FFF2-40B4-BE49-F238E27FC236}">
              <a16:creationId xmlns:a16="http://schemas.microsoft.com/office/drawing/2014/main" id="{A9702B81-8665-4FA2-A4EC-F23EA7FE3399}"/>
            </a:ext>
          </a:extLst>
        </xdr:cNvPr>
        <xdr:cNvCxnSpPr/>
      </xdr:nvCxnSpPr>
      <xdr:spPr>
        <a:xfrm>
          <a:off x="3225800" y="72665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9E220919-62DC-4328-A0D8-EB304C266969}"/>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4" name="テキスト ボックス 73">
          <a:extLst>
            <a:ext uri="{FF2B5EF4-FFF2-40B4-BE49-F238E27FC236}">
              <a16:creationId xmlns:a16="http://schemas.microsoft.com/office/drawing/2014/main" id="{35309D08-9836-43B5-B982-5E79DC12834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79022</xdr:rowOff>
    </xdr:to>
    <xdr:cxnSp macro="">
      <xdr:nvCxnSpPr>
        <xdr:cNvPr id="75" name="直線コネクタ 74">
          <a:extLst>
            <a:ext uri="{FF2B5EF4-FFF2-40B4-BE49-F238E27FC236}">
              <a16:creationId xmlns:a16="http://schemas.microsoft.com/office/drawing/2014/main" id="{1F1611FB-E2D6-4D22-93FE-6A2836181346}"/>
            </a:ext>
          </a:extLst>
        </xdr:cNvPr>
        <xdr:cNvCxnSpPr/>
      </xdr:nvCxnSpPr>
      <xdr:spPr>
        <a:xfrm flipV="1">
          <a:off x="2336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a:extLst>
            <a:ext uri="{FF2B5EF4-FFF2-40B4-BE49-F238E27FC236}">
              <a16:creationId xmlns:a16="http://schemas.microsoft.com/office/drawing/2014/main" id="{D68CC5B6-4DDD-4E21-9617-717D81EF4C83}"/>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7" name="テキスト ボックス 76">
          <a:extLst>
            <a:ext uri="{FF2B5EF4-FFF2-40B4-BE49-F238E27FC236}">
              <a16:creationId xmlns:a16="http://schemas.microsoft.com/office/drawing/2014/main" id="{730E5A24-CC89-4343-B30C-F2EFD0C75DE4}"/>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79022</xdr:rowOff>
    </xdr:from>
    <xdr:to>
      <xdr:col>11</xdr:col>
      <xdr:colOff>31750</xdr:colOff>
      <xdr:row>42</xdr:row>
      <xdr:rowOff>79022</xdr:rowOff>
    </xdr:to>
    <xdr:cxnSp macro="">
      <xdr:nvCxnSpPr>
        <xdr:cNvPr id="78" name="直線コネクタ 77">
          <a:extLst>
            <a:ext uri="{FF2B5EF4-FFF2-40B4-BE49-F238E27FC236}">
              <a16:creationId xmlns:a16="http://schemas.microsoft.com/office/drawing/2014/main" id="{5C96C4E8-A220-4F73-862C-5ECCCF6EBBC0}"/>
            </a:ext>
          </a:extLst>
        </xdr:cNvPr>
        <xdr:cNvCxnSpPr/>
      </xdr:nvCxnSpPr>
      <xdr:spPr>
        <a:xfrm>
          <a:off x="1447800" y="727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7122B051-7877-4E0E-93EF-958AC05E7689}"/>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a:extLst>
            <a:ext uri="{FF2B5EF4-FFF2-40B4-BE49-F238E27FC236}">
              <a16:creationId xmlns:a16="http://schemas.microsoft.com/office/drawing/2014/main" id="{B5356849-E46A-40D6-A51D-88A74D395CD9}"/>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AF30B093-2C66-4401-BB99-FEF4EBDAAE13}"/>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a:extLst>
            <a:ext uri="{FF2B5EF4-FFF2-40B4-BE49-F238E27FC236}">
              <a16:creationId xmlns:a16="http://schemas.microsoft.com/office/drawing/2014/main" id="{735E67D3-D59B-477C-8279-13A4646E7038}"/>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F69C13F9-C342-4073-92A9-7A7D451C079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436342DF-D125-4194-B9D4-AA34018EDA66}"/>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D9D085BD-B86F-4B1D-84B0-F6CE35042AB6}"/>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53E49CEE-7FA3-40E8-8361-96EB4C9DDA17}"/>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5EA5BA2B-C82B-44F5-9AC8-2FEF8AE4903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88" name="楕円 87">
          <a:extLst>
            <a:ext uri="{FF2B5EF4-FFF2-40B4-BE49-F238E27FC236}">
              <a16:creationId xmlns:a16="http://schemas.microsoft.com/office/drawing/2014/main" id="{9BF07041-1169-4EFC-881E-E6527A798A40}"/>
            </a:ext>
          </a:extLst>
        </xdr:cNvPr>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13705</xdr:rowOff>
    </xdr:from>
    <xdr:ext cx="762000" cy="259045"/>
    <xdr:sp macro="" textlink="">
      <xdr:nvSpPr>
        <xdr:cNvPr id="89" name="財政力該当値テキスト">
          <a:extLst>
            <a:ext uri="{FF2B5EF4-FFF2-40B4-BE49-F238E27FC236}">
              <a16:creationId xmlns:a16="http://schemas.microsoft.com/office/drawing/2014/main" id="{66B917C8-5582-41C1-B81A-2EF219BD2FC9}"/>
            </a:ext>
          </a:extLst>
        </xdr:cNvPr>
        <xdr:cNvSpPr txBox="1"/>
      </xdr:nvSpPr>
      <xdr:spPr>
        <a:xfrm>
          <a:off x="5041900" y="72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41628</xdr:rowOff>
    </xdr:from>
    <xdr:to>
      <xdr:col>19</xdr:col>
      <xdr:colOff>184150</xdr:colOff>
      <xdr:row>42</xdr:row>
      <xdr:rowOff>143228</xdr:rowOff>
    </xdr:to>
    <xdr:sp macro="" textlink="">
      <xdr:nvSpPr>
        <xdr:cNvPr id="90" name="楕円 89">
          <a:extLst>
            <a:ext uri="{FF2B5EF4-FFF2-40B4-BE49-F238E27FC236}">
              <a16:creationId xmlns:a16="http://schemas.microsoft.com/office/drawing/2014/main" id="{CB0A7D54-49CC-4A79-AD04-F5EA7F1BFF2D}"/>
            </a:ext>
          </a:extLst>
        </xdr:cNvPr>
        <xdr:cNvSpPr/>
      </xdr:nvSpPr>
      <xdr:spPr>
        <a:xfrm>
          <a:off x="4064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91" name="テキスト ボックス 90">
          <a:extLst>
            <a:ext uri="{FF2B5EF4-FFF2-40B4-BE49-F238E27FC236}">
              <a16:creationId xmlns:a16="http://schemas.microsoft.com/office/drawing/2014/main" id="{DA8EDE1A-4A4D-4731-A04B-8E51EF61DEDC}"/>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a:extLst>
            <a:ext uri="{FF2B5EF4-FFF2-40B4-BE49-F238E27FC236}">
              <a16:creationId xmlns:a16="http://schemas.microsoft.com/office/drawing/2014/main" id="{4882CE27-D8BA-487C-A6E7-CFB54735C9DE}"/>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3" name="テキスト ボックス 92">
          <a:extLst>
            <a:ext uri="{FF2B5EF4-FFF2-40B4-BE49-F238E27FC236}">
              <a16:creationId xmlns:a16="http://schemas.microsoft.com/office/drawing/2014/main" id="{D3127076-73DD-4038-8F2F-92B2770D97AD}"/>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28222</xdr:rowOff>
    </xdr:from>
    <xdr:to>
      <xdr:col>11</xdr:col>
      <xdr:colOff>82550</xdr:colOff>
      <xdr:row>42</xdr:row>
      <xdr:rowOff>129822</xdr:rowOff>
    </xdr:to>
    <xdr:sp macro="" textlink="">
      <xdr:nvSpPr>
        <xdr:cNvPr id="94" name="楕円 93">
          <a:extLst>
            <a:ext uri="{FF2B5EF4-FFF2-40B4-BE49-F238E27FC236}">
              <a16:creationId xmlns:a16="http://schemas.microsoft.com/office/drawing/2014/main" id="{DBA7D3E3-B1EB-4552-A864-308E18157ED0}"/>
            </a:ext>
          </a:extLst>
        </xdr:cNvPr>
        <xdr:cNvSpPr/>
      </xdr:nvSpPr>
      <xdr:spPr>
        <a:xfrm>
          <a:off x="2286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95" name="テキスト ボックス 94">
          <a:extLst>
            <a:ext uri="{FF2B5EF4-FFF2-40B4-BE49-F238E27FC236}">
              <a16:creationId xmlns:a16="http://schemas.microsoft.com/office/drawing/2014/main" id="{EF630EDA-3849-401B-9019-A84537BCC372}"/>
            </a:ext>
          </a:extLst>
        </xdr:cNvPr>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96" name="楕円 95">
          <a:extLst>
            <a:ext uri="{FF2B5EF4-FFF2-40B4-BE49-F238E27FC236}">
              <a16:creationId xmlns:a16="http://schemas.microsoft.com/office/drawing/2014/main" id="{33C23011-8AB1-4282-A1D8-DCEB093E28BE}"/>
            </a:ext>
          </a:extLst>
        </xdr:cNvPr>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97" name="テキスト ボックス 96">
          <a:extLst>
            <a:ext uri="{FF2B5EF4-FFF2-40B4-BE49-F238E27FC236}">
              <a16:creationId xmlns:a16="http://schemas.microsoft.com/office/drawing/2014/main" id="{B8E339D3-90AC-48BE-A58C-107A54CFB511}"/>
            </a:ext>
          </a:extLst>
        </xdr:cNvPr>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78E6CB67-CC51-4245-AB53-567E09B91997}"/>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4BA37494-C3C3-4B25-B840-EFB2FF0E1BC4}"/>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59C5EBCC-4E3E-4B26-BECE-BA4918049E25}"/>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EFBCE7BF-48A8-4654-8C32-F32F3C754B8B}"/>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8BECE890-C148-43C2-824D-CFE77232502A}"/>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9A145D41-3C05-4AE2-8A66-D02F8991C4CB}"/>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3C802A78-FF81-40E6-89FE-1900CEA36992}"/>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B87D0263-19D3-419B-AAC0-9628C5669D76}"/>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7CFE5785-EEA5-42AD-BDD9-E6C011BFE5A4}"/>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9996E410-672B-435A-AB28-8BA407D56759}"/>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7342CC7-6CE1-4DC4-B41C-7AEB8B482355}"/>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46157716-0315-4BC7-8947-1484FD94DC79}"/>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A0F7DDFD-1CB6-4E04-B0FE-D79AD4C81A01}"/>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税の増収があったものの臨時財政対策債の減収等により経常一般財源が微減となり、また、退職者の増に伴う人件費増加等により経常経費に充当した一般財源が増加したため、経常収支比率は前年度と比べ４．３ポイント上昇し、８９．６％となった。</a:t>
          </a:r>
        </a:p>
        <a:p>
          <a:r>
            <a:rPr kumimoji="1" lang="ja-JP" altLang="en-US" sz="1300">
              <a:latin typeface="ＭＳ Ｐゴシック" panose="020B0600070205080204" pitchFamily="50" charset="-128"/>
              <a:ea typeface="ＭＳ Ｐゴシック" panose="020B0600070205080204" pitchFamily="50" charset="-128"/>
            </a:rPr>
            <a:t>　全国平均、県平均、類似団体平均を下回っているが、増加し続ける扶助費や物件費など、財政指標悪化の原因となる要素があるため、あらゆる分野における経常的な経費を削減していく等、健全な財政運営を行い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E094D8A6-7E24-4E17-9A95-D4CF8EC53E2F}"/>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B094E915-6FF9-46D2-A2C7-1D45F4D25F98}"/>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85F06223-E38D-4B28-92BB-BC9DF10D6089}"/>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A1D856F6-415B-4DBD-850E-E2240409E0D9}"/>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4218D50-FE00-47C0-A8B8-9A118AC0A874}"/>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8134ABD9-57E3-461F-A341-B7B2CC6989C1}"/>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553FF25A-D732-45B1-9AC1-271F4201AA63}"/>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E3667A42-244F-45DD-BE47-2F89DA0280AA}"/>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367C8855-4700-4242-85EE-40E37B6813B5}"/>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7DFC9721-C7EA-437A-9941-1566B2506B3C}"/>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EC6A2B04-A99B-4457-AB2D-CBD3904604DD}"/>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5F74F980-C764-4916-88B4-00B5976F2D7B}"/>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6FBDAEA7-3F11-4518-85B8-0973037D9888}"/>
            </a:ext>
          </a:extLst>
        </xdr:cNvPr>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AA3AE3AF-4E07-4E4D-BF98-B726C8AA9F14}"/>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F4CBEA81-C143-4B68-BEF4-D3C8C0C95925}"/>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17A01E93-4D59-4859-9172-7F613D842966}"/>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28AE294C-E1DC-4097-BDF3-26EA8B44ABAD}"/>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53022</xdr:rowOff>
    </xdr:from>
    <xdr:to>
      <xdr:col>23</xdr:col>
      <xdr:colOff>133350</xdr:colOff>
      <xdr:row>62</xdr:row>
      <xdr:rowOff>140970</xdr:rowOff>
    </xdr:to>
    <xdr:cxnSp macro="">
      <xdr:nvCxnSpPr>
        <xdr:cNvPr id="128" name="直線コネクタ 127">
          <a:extLst>
            <a:ext uri="{FF2B5EF4-FFF2-40B4-BE49-F238E27FC236}">
              <a16:creationId xmlns:a16="http://schemas.microsoft.com/office/drawing/2014/main" id="{54A69F0A-A40B-4982-87E9-0FE304088B84}"/>
            </a:ext>
          </a:extLst>
        </xdr:cNvPr>
        <xdr:cNvCxnSpPr/>
      </xdr:nvCxnSpPr>
      <xdr:spPr>
        <a:xfrm>
          <a:off x="4114800" y="10511472"/>
          <a:ext cx="838200" cy="2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146702</xdr:rowOff>
    </xdr:from>
    <xdr:ext cx="762000" cy="259045"/>
    <xdr:sp macro="" textlink="">
      <xdr:nvSpPr>
        <xdr:cNvPr id="129" name="財政構造の弾力性平均値テキスト">
          <a:extLst>
            <a:ext uri="{FF2B5EF4-FFF2-40B4-BE49-F238E27FC236}">
              <a16:creationId xmlns:a16="http://schemas.microsoft.com/office/drawing/2014/main" id="{126476FF-27B1-429A-ADFA-22BFBFD52204}"/>
            </a:ext>
          </a:extLst>
        </xdr:cNvPr>
        <xdr:cNvSpPr txBox="1"/>
      </xdr:nvSpPr>
      <xdr:spPr>
        <a:xfrm>
          <a:off x="5041900" y="1077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C32DC85E-31E4-462B-B7FF-7A8FB7FBC463}"/>
            </a:ext>
          </a:extLst>
        </xdr:cNvPr>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53022</xdr:rowOff>
    </xdr:from>
    <xdr:to>
      <xdr:col>19</xdr:col>
      <xdr:colOff>133350</xdr:colOff>
      <xdr:row>62</xdr:row>
      <xdr:rowOff>116840</xdr:rowOff>
    </xdr:to>
    <xdr:cxnSp macro="">
      <xdr:nvCxnSpPr>
        <xdr:cNvPr id="131" name="直線コネクタ 130">
          <a:extLst>
            <a:ext uri="{FF2B5EF4-FFF2-40B4-BE49-F238E27FC236}">
              <a16:creationId xmlns:a16="http://schemas.microsoft.com/office/drawing/2014/main" id="{752FAFF1-61C8-4102-AFF2-BA1A8FCAF6DC}"/>
            </a:ext>
          </a:extLst>
        </xdr:cNvPr>
        <xdr:cNvCxnSpPr/>
      </xdr:nvCxnSpPr>
      <xdr:spPr>
        <a:xfrm flipV="1">
          <a:off x="3225800" y="10511472"/>
          <a:ext cx="889000" cy="2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60BCDD19-C860-4CF0-A1B9-63E43E6B3983}"/>
            </a:ext>
          </a:extLst>
        </xdr:cNvPr>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37799</xdr:rowOff>
    </xdr:from>
    <xdr:ext cx="736600" cy="259045"/>
    <xdr:sp macro="" textlink="">
      <xdr:nvSpPr>
        <xdr:cNvPr id="133" name="テキスト ボックス 132">
          <a:extLst>
            <a:ext uri="{FF2B5EF4-FFF2-40B4-BE49-F238E27FC236}">
              <a16:creationId xmlns:a16="http://schemas.microsoft.com/office/drawing/2014/main" id="{CE3B1E80-51D5-4EF4-9C14-1907BFEE789F}"/>
            </a:ext>
          </a:extLst>
        </xdr:cNvPr>
        <xdr:cNvSpPr txBox="1"/>
      </xdr:nvSpPr>
      <xdr:spPr>
        <a:xfrm>
          <a:off x="3733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98743</xdr:rowOff>
    </xdr:from>
    <xdr:to>
      <xdr:col>15</xdr:col>
      <xdr:colOff>82550</xdr:colOff>
      <xdr:row>62</xdr:row>
      <xdr:rowOff>116840</xdr:rowOff>
    </xdr:to>
    <xdr:cxnSp macro="">
      <xdr:nvCxnSpPr>
        <xdr:cNvPr id="134" name="直線コネクタ 133">
          <a:extLst>
            <a:ext uri="{FF2B5EF4-FFF2-40B4-BE49-F238E27FC236}">
              <a16:creationId xmlns:a16="http://schemas.microsoft.com/office/drawing/2014/main" id="{D7584375-E36E-48BD-AC39-4E2633D4BC6F}"/>
            </a:ext>
          </a:extLst>
        </xdr:cNvPr>
        <xdr:cNvCxnSpPr/>
      </xdr:nvCxnSpPr>
      <xdr:spPr>
        <a:xfrm>
          <a:off x="2336800" y="1072864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a:extLst>
            <a:ext uri="{FF2B5EF4-FFF2-40B4-BE49-F238E27FC236}">
              <a16:creationId xmlns:a16="http://schemas.microsoft.com/office/drawing/2014/main" id="{E0B7B9AB-AFB0-4E03-85B8-A5F51F7FF730}"/>
            </a:ext>
          </a:extLst>
        </xdr:cNvPr>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36" name="テキスト ボックス 135">
          <a:extLst>
            <a:ext uri="{FF2B5EF4-FFF2-40B4-BE49-F238E27FC236}">
              <a16:creationId xmlns:a16="http://schemas.microsoft.com/office/drawing/2014/main" id="{A6A2E284-60D1-4C5D-8140-88B5CCB1E532}"/>
            </a:ext>
          </a:extLst>
        </xdr:cNvPr>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62</xdr:row>
      <xdr:rowOff>98743</xdr:rowOff>
    </xdr:to>
    <xdr:cxnSp macro="">
      <xdr:nvCxnSpPr>
        <xdr:cNvPr id="137" name="直線コネクタ 136">
          <a:extLst>
            <a:ext uri="{FF2B5EF4-FFF2-40B4-BE49-F238E27FC236}">
              <a16:creationId xmlns:a16="http://schemas.microsoft.com/office/drawing/2014/main" id="{FE7B8E2C-0E36-45AE-BFC4-7784E6D62007}"/>
            </a:ext>
          </a:extLst>
        </xdr:cNvPr>
        <xdr:cNvCxnSpPr/>
      </xdr:nvCxnSpPr>
      <xdr:spPr>
        <a:xfrm>
          <a:off x="1447800" y="1069848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a:extLst>
            <a:ext uri="{FF2B5EF4-FFF2-40B4-BE49-F238E27FC236}">
              <a16:creationId xmlns:a16="http://schemas.microsoft.com/office/drawing/2014/main" id="{43A203DC-A94C-4B7E-8F44-EC2D570507D9}"/>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39" name="テキスト ボックス 138">
          <a:extLst>
            <a:ext uri="{FF2B5EF4-FFF2-40B4-BE49-F238E27FC236}">
              <a16:creationId xmlns:a16="http://schemas.microsoft.com/office/drawing/2014/main" id="{14EEAA6E-F5BB-4538-BD43-A838B11A1325}"/>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a:extLst>
            <a:ext uri="{FF2B5EF4-FFF2-40B4-BE49-F238E27FC236}">
              <a16:creationId xmlns:a16="http://schemas.microsoft.com/office/drawing/2014/main" id="{8FAD00DA-999D-4335-8BDC-8A796EDDB7EC}"/>
            </a:ext>
          </a:extLst>
        </xdr:cNvPr>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113682</xdr:rowOff>
    </xdr:from>
    <xdr:ext cx="762000" cy="259045"/>
    <xdr:sp macro="" textlink="">
      <xdr:nvSpPr>
        <xdr:cNvPr id="141" name="テキスト ボックス 140">
          <a:extLst>
            <a:ext uri="{FF2B5EF4-FFF2-40B4-BE49-F238E27FC236}">
              <a16:creationId xmlns:a16="http://schemas.microsoft.com/office/drawing/2014/main" id="{956804F2-BF37-45D4-867B-C54269DFAD6E}"/>
            </a:ext>
          </a:extLst>
        </xdr:cNvPr>
        <xdr:cNvSpPr txBox="1"/>
      </xdr:nvSpPr>
      <xdr:spPr>
        <a:xfrm>
          <a:off x="1066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DA5F9F7C-2603-4963-8414-B649444AEB07}"/>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5A1DC3C0-72DC-40FE-AA0D-00E3432D24E7}"/>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CAAC4489-5913-4C3C-A823-8CBD179FAF2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D64FD74A-8B7A-4DF8-BBDD-C0629AB24D3D}"/>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C24C4660-42DA-4272-8892-A98B809B5599}"/>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47" name="楕円 146">
          <a:extLst>
            <a:ext uri="{FF2B5EF4-FFF2-40B4-BE49-F238E27FC236}">
              <a16:creationId xmlns:a16="http://schemas.microsoft.com/office/drawing/2014/main" id="{8672E36A-97E4-4AE1-9DED-8ED2FE7E9C69}"/>
            </a:ext>
          </a:extLst>
        </xdr:cNvPr>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106697</xdr:rowOff>
    </xdr:from>
    <xdr:ext cx="762000" cy="259045"/>
    <xdr:sp macro="" textlink="">
      <xdr:nvSpPr>
        <xdr:cNvPr id="148" name="財政構造の弾力性該当値テキスト">
          <a:extLst>
            <a:ext uri="{FF2B5EF4-FFF2-40B4-BE49-F238E27FC236}">
              <a16:creationId xmlns:a16="http://schemas.microsoft.com/office/drawing/2014/main" id="{E57561FA-9ABB-41CA-8B24-A56B56B594AB}"/>
            </a:ext>
          </a:extLst>
        </xdr:cNvPr>
        <xdr:cNvSpPr txBox="1"/>
      </xdr:nvSpPr>
      <xdr:spPr>
        <a:xfrm>
          <a:off x="50419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2222</xdr:rowOff>
    </xdr:from>
    <xdr:to>
      <xdr:col>19</xdr:col>
      <xdr:colOff>184150</xdr:colOff>
      <xdr:row>61</xdr:row>
      <xdr:rowOff>103822</xdr:rowOff>
    </xdr:to>
    <xdr:sp macro="" textlink="">
      <xdr:nvSpPr>
        <xdr:cNvPr id="149" name="楕円 148">
          <a:extLst>
            <a:ext uri="{FF2B5EF4-FFF2-40B4-BE49-F238E27FC236}">
              <a16:creationId xmlns:a16="http://schemas.microsoft.com/office/drawing/2014/main" id="{652742CE-D1B2-4BDF-8C82-4329BEA974C7}"/>
            </a:ext>
          </a:extLst>
        </xdr:cNvPr>
        <xdr:cNvSpPr/>
      </xdr:nvSpPr>
      <xdr:spPr>
        <a:xfrm>
          <a:off x="4064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113999</xdr:rowOff>
    </xdr:from>
    <xdr:ext cx="736600" cy="259045"/>
    <xdr:sp macro="" textlink="">
      <xdr:nvSpPr>
        <xdr:cNvPr id="150" name="テキスト ボックス 149">
          <a:extLst>
            <a:ext uri="{FF2B5EF4-FFF2-40B4-BE49-F238E27FC236}">
              <a16:creationId xmlns:a16="http://schemas.microsoft.com/office/drawing/2014/main" id="{AF93EDB0-A8D5-432F-80C4-64DF062905F7}"/>
            </a:ext>
          </a:extLst>
        </xdr:cNvPr>
        <xdr:cNvSpPr txBox="1"/>
      </xdr:nvSpPr>
      <xdr:spPr>
        <a:xfrm>
          <a:off x="3733800" y="10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1" name="楕円 150">
          <a:extLst>
            <a:ext uri="{FF2B5EF4-FFF2-40B4-BE49-F238E27FC236}">
              <a16:creationId xmlns:a16="http://schemas.microsoft.com/office/drawing/2014/main" id="{64E8E46E-E85A-4353-AEAD-1F337DD41579}"/>
            </a:ext>
          </a:extLst>
        </xdr:cNvPr>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52" name="テキスト ボックス 151">
          <a:extLst>
            <a:ext uri="{FF2B5EF4-FFF2-40B4-BE49-F238E27FC236}">
              <a16:creationId xmlns:a16="http://schemas.microsoft.com/office/drawing/2014/main" id="{CB83CC86-BD15-4861-8F68-33597F239B27}"/>
            </a:ext>
          </a:extLst>
        </xdr:cNvPr>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47943</xdr:rowOff>
    </xdr:from>
    <xdr:to>
      <xdr:col>11</xdr:col>
      <xdr:colOff>82550</xdr:colOff>
      <xdr:row>62</xdr:row>
      <xdr:rowOff>149543</xdr:rowOff>
    </xdr:to>
    <xdr:sp macro="" textlink="">
      <xdr:nvSpPr>
        <xdr:cNvPr id="153" name="楕円 152">
          <a:extLst>
            <a:ext uri="{FF2B5EF4-FFF2-40B4-BE49-F238E27FC236}">
              <a16:creationId xmlns:a16="http://schemas.microsoft.com/office/drawing/2014/main" id="{A2292F4D-EEFB-4261-8A53-31F2A6007705}"/>
            </a:ext>
          </a:extLst>
        </xdr:cNvPr>
        <xdr:cNvSpPr/>
      </xdr:nvSpPr>
      <xdr:spPr>
        <a:xfrm>
          <a:off x="2286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159720</xdr:rowOff>
    </xdr:from>
    <xdr:ext cx="762000" cy="259045"/>
    <xdr:sp macro="" textlink="">
      <xdr:nvSpPr>
        <xdr:cNvPr id="154" name="テキスト ボックス 153">
          <a:extLst>
            <a:ext uri="{FF2B5EF4-FFF2-40B4-BE49-F238E27FC236}">
              <a16:creationId xmlns:a16="http://schemas.microsoft.com/office/drawing/2014/main" id="{14F59CED-012B-44B1-8DC1-EAD187D16F83}"/>
            </a:ext>
          </a:extLst>
        </xdr:cNvPr>
        <xdr:cNvSpPr txBox="1"/>
      </xdr:nvSpPr>
      <xdr:spPr>
        <a:xfrm>
          <a:off x="1955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55" name="楕円 154">
          <a:extLst>
            <a:ext uri="{FF2B5EF4-FFF2-40B4-BE49-F238E27FC236}">
              <a16:creationId xmlns:a16="http://schemas.microsoft.com/office/drawing/2014/main" id="{8D92A158-DDE6-4038-BE57-8C06AE3FC7F1}"/>
            </a:ext>
          </a:extLst>
        </xdr:cNvPr>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56" name="テキスト ボックス 155">
          <a:extLst>
            <a:ext uri="{FF2B5EF4-FFF2-40B4-BE49-F238E27FC236}">
              <a16:creationId xmlns:a16="http://schemas.microsoft.com/office/drawing/2014/main" id="{989934A9-45D4-4E3E-A9B7-F282938080CA}"/>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70823CED-4274-4330-B90B-8694C8734B03}"/>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EF9810EB-FC56-4C6F-841C-8D2EA8DB3A1E}"/>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FE7EEBAE-A265-4526-BD4E-1E75733A5349}"/>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[115,586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8455C3CA-DA30-4FB3-ACCD-D6DA8F58D9E5}"/>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1E6EB12A-E9AB-4CF0-8479-92F06BED9DEF}"/>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BFD6D107-9088-45CF-A7D9-B7241BB4A126}"/>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5E95FAA7-BA87-478A-BC41-DFFC45390502}"/>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D1EDE3BA-53C1-4A7D-9F9B-8585CAC20B59}"/>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2F6CB126-DC6E-4B7D-963E-7894DA4A15E1}"/>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D8E72981-9D3F-4B7C-ABEA-CA782457C58A}"/>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1035BDEC-85BC-4A20-AF72-32A31C6D6815}"/>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D24A7F2D-50C6-4856-B63D-FF6A242F4F4A}"/>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70C3DF0B-62E7-4E76-803A-E0AEE40138CE}"/>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退職職員数の増加等に伴い前年度と比べて</a:t>
          </a:r>
          <a:r>
            <a:rPr kumimoji="1" lang="en-US" altLang="ja-JP" sz="1300">
              <a:latin typeface="ＭＳ Ｐゴシック" panose="020B0600070205080204" pitchFamily="50" charset="-128"/>
              <a:ea typeface="ＭＳ Ｐゴシック" panose="020B0600070205080204" pitchFamily="50" charset="-128"/>
            </a:rPr>
            <a:t>9,458</a:t>
          </a:r>
          <a:r>
            <a:rPr kumimoji="1" lang="ja-JP" altLang="en-US" sz="1300">
              <a:latin typeface="ＭＳ Ｐゴシック" panose="020B0600070205080204" pitchFamily="50" charset="-128"/>
              <a:ea typeface="ＭＳ Ｐゴシック" panose="020B0600070205080204" pitchFamily="50" charset="-128"/>
            </a:rPr>
            <a:t>円増加しているものの、当市は人口１人当たりの職員数が極めて少ないため、全国平均及び県平均を大幅に下回っている。</a:t>
          </a:r>
        </a:p>
        <a:p>
          <a:r>
            <a:rPr kumimoji="1" lang="ja-JP" altLang="en-US" sz="1300">
              <a:latin typeface="ＭＳ Ｐゴシック" panose="020B0600070205080204" pitchFamily="50" charset="-128"/>
              <a:ea typeface="ＭＳ Ｐゴシック" panose="020B0600070205080204" pitchFamily="50" charset="-128"/>
            </a:rPr>
            <a:t>　今後も民間委託等を活用し、引き続き人件費・物件費等の抑制に努めたい。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8999A8E7-6ECB-4F20-AD8E-607B25D419D9}"/>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68A969CB-6083-4211-A830-3C71E18191D6}"/>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25C0D71F-ED50-45D7-9D20-9B24C3B679FD}"/>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871059BF-8652-47D1-A091-A270BD2D320B}"/>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222FF6B1-B565-4080-83B0-6E2179A06D85}"/>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6091B910-A7BA-481D-B378-6D43B99597BC}"/>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1DDD6CAD-F052-4B92-9B24-15ACA7361F24}"/>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50009964-B7E9-4DD7-A05B-415004ED693D}"/>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6FCBFEC5-D1D4-446C-8C8D-F2FA7143BB9C}"/>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383769FD-6034-4153-9292-16F4347E31CA}"/>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DDD84E72-3ED7-4D3F-8B3A-887DBC0BEFB9}"/>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1EEC634B-3245-487E-B0E2-6EE90EF37244}"/>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8666D4AF-56F4-4C85-AF56-467AAB107116}"/>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8A8B9A17-12DF-43F8-86F9-80FFDAEE39A6}"/>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32BA81A3-A135-4B23-B3E7-3DC005201D6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485759AD-FDBD-420A-9C2B-7BFCBFCFF4D2}"/>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0357C812-0AD8-44C2-9D5E-01C523D9C3B1}"/>
            </a:ext>
          </a:extLst>
        </xdr:cNvPr>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72DF9599-9C46-452E-B117-F2B9975431C1}"/>
            </a:ext>
          </a:extLst>
        </xdr:cNvPr>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5233E6AD-1768-4085-81A0-E222FCE5BE87}"/>
            </a:ext>
          </a:extLst>
        </xdr:cNvPr>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2757B66D-F7B5-4C3F-9009-AA7F0D40893B}"/>
            </a:ext>
          </a:extLst>
        </xdr:cNvPr>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821A5434-C7A8-40EB-A04D-A49FAD15FE8E}"/>
            </a:ext>
          </a:extLst>
        </xdr:cNvPr>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133956</xdr:rowOff>
    </xdr:from>
    <xdr:to>
      <xdr:col>23</xdr:col>
      <xdr:colOff>133350</xdr:colOff>
      <xdr:row>81</xdr:row>
      <xdr:rowOff>38581</xdr:rowOff>
    </xdr:to>
    <xdr:cxnSp macro="">
      <xdr:nvCxnSpPr>
        <xdr:cNvPr id="191" name="直線コネクタ 190">
          <a:extLst>
            <a:ext uri="{FF2B5EF4-FFF2-40B4-BE49-F238E27FC236}">
              <a16:creationId xmlns:a16="http://schemas.microsoft.com/office/drawing/2014/main" id="{67701384-6211-46AB-B11D-3071D35D9C04}"/>
            </a:ext>
          </a:extLst>
        </xdr:cNvPr>
        <xdr:cNvCxnSpPr/>
      </xdr:nvCxnSpPr>
      <xdr:spPr>
        <a:xfrm>
          <a:off x="4114800" y="13849956"/>
          <a:ext cx="838200" cy="7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67374</xdr:rowOff>
    </xdr:from>
    <xdr:ext cx="762000" cy="259045"/>
    <xdr:sp macro="" textlink="">
      <xdr:nvSpPr>
        <xdr:cNvPr id="192" name="人件費・物件費等の状況平均値テキスト">
          <a:extLst>
            <a:ext uri="{FF2B5EF4-FFF2-40B4-BE49-F238E27FC236}">
              <a16:creationId xmlns:a16="http://schemas.microsoft.com/office/drawing/2014/main" id="{A8239272-9E39-4709-92D3-318F6E7F5E7B}"/>
            </a:ext>
          </a:extLst>
        </xdr:cNvPr>
        <xdr:cNvSpPr txBox="1"/>
      </xdr:nvSpPr>
      <xdr:spPr>
        <a:xfrm>
          <a:off x="5041900" y="14126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E85F2447-6A9E-4947-A809-F27191C05704}"/>
            </a:ext>
          </a:extLst>
        </xdr:cNvPr>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114950</xdr:rowOff>
    </xdr:from>
    <xdr:to>
      <xdr:col>19</xdr:col>
      <xdr:colOff>133350</xdr:colOff>
      <xdr:row>80</xdr:row>
      <xdr:rowOff>133956</xdr:rowOff>
    </xdr:to>
    <xdr:cxnSp macro="">
      <xdr:nvCxnSpPr>
        <xdr:cNvPr id="194" name="直線コネクタ 193">
          <a:extLst>
            <a:ext uri="{FF2B5EF4-FFF2-40B4-BE49-F238E27FC236}">
              <a16:creationId xmlns:a16="http://schemas.microsoft.com/office/drawing/2014/main" id="{E33E6FB1-98C0-4CBD-B62D-78DDAF2E5E74}"/>
            </a:ext>
          </a:extLst>
        </xdr:cNvPr>
        <xdr:cNvCxnSpPr/>
      </xdr:nvCxnSpPr>
      <xdr:spPr>
        <a:xfrm>
          <a:off x="3225800" y="13830950"/>
          <a:ext cx="889000" cy="1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0483E988-B878-4BA1-9148-71A22ABB0D23}"/>
            </a:ext>
          </a:extLst>
        </xdr:cNvPr>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139744</xdr:rowOff>
    </xdr:from>
    <xdr:ext cx="736600" cy="259045"/>
    <xdr:sp macro="" textlink="">
      <xdr:nvSpPr>
        <xdr:cNvPr id="196" name="テキスト ボックス 195">
          <a:extLst>
            <a:ext uri="{FF2B5EF4-FFF2-40B4-BE49-F238E27FC236}">
              <a16:creationId xmlns:a16="http://schemas.microsoft.com/office/drawing/2014/main" id="{9CC8AFF9-2AB2-44F1-A9AB-F0F74950575C}"/>
            </a:ext>
          </a:extLst>
        </xdr:cNvPr>
        <xdr:cNvSpPr txBox="1"/>
      </xdr:nvSpPr>
      <xdr:spPr>
        <a:xfrm>
          <a:off x="3733800" y="14198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44949</xdr:rowOff>
    </xdr:from>
    <xdr:to>
      <xdr:col>15</xdr:col>
      <xdr:colOff>82550</xdr:colOff>
      <xdr:row>80</xdr:row>
      <xdr:rowOff>114950</xdr:rowOff>
    </xdr:to>
    <xdr:cxnSp macro="">
      <xdr:nvCxnSpPr>
        <xdr:cNvPr id="197" name="直線コネクタ 196">
          <a:extLst>
            <a:ext uri="{FF2B5EF4-FFF2-40B4-BE49-F238E27FC236}">
              <a16:creationId xmlns:a16="http://schemas.microsoft.com/office/drawing/2014/main" id="{86328BBA-E7CA-466C-BCC0-2F75DD8BBB36}"/>
            </a:ext>
          </a:extLst>
        </xdr:cNvPr>
        <xdr:cNvCxnSpPr/>
      </xdr:nvCxnSpPr>
      <xdr:spPr>
        <a:xfrm>
          <a:off x="2336800" y="13760949"/>
          <a:ext cx="889000" cy="7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a:extLst>
            <a:ext uri="{FF2B5EF4-FFF2-40B4-BE49-F238E27FC236}">
              <a16:creationId xmlns:a16="http://schemas.microsoft.com/office/drawing/2014/main" id="{DD9B2197-C9B8-4D1B-8DFF-945581B613F7}"/>
            </a:ext>
          </a:extLst>
        </xdr:cNvPr>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85169</xdr:rowOff>
    </xdr:from>
    <xdr:ext cx="762000" cy="259045"/>
    <xdr:sp macro="" textlink="">
      <xdr:nvSpPr>
        <xdr:cNvPr id="199" name="テキスト ボックス 198">
          <a:extLst>
            <a:ext uri="{FF2B5EF4-FFF2-40B4-BE49-F238E27FC236}">
              <a16:creationId xmlns:a16="http://schemas.microsoft.com/office/drawing/2014/main" id="{C9EF0A46-7C58-4636-A419-84A2D2A43AC4}"/>
            </a:ext>
          </a:extLst>
        </xdr:cNvPr>
        <xdr:cNvSpPr txBox="1"/>
      </xdr:nvSpPr>
      <xdr:spPr>
        <a:xfrm>
          <a:off x="2844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36021</xdr:rowOff>
    </xdr:from>
    <xdr:to>
      <xdr:col>11</xdr:col>
      <xdr:colOff>31750</xdr:colOff>
      <xdr:row>80</xdr:row>
      <xdr:rowOff>44949</xdr:rowOff>
    </xdr:to>
    <xdr:cxnSp macro="">
      <xdr:nvCxnSpPr>
        <xdr:cNvPr id="200" name="直線コネクタ 199">
          <a:extLst>
            <a:ext uri="{FF2B5EF4-FFF2-40B4-BE49-F238E27FC236}">
              <a16:creationId xmlns:a16="http://schemas.microsoft.com/office/drawing/2014/main" id="{D423FFD2-AAAF-492F-805C-383FAC39A8F9}"/>
            </a:ext>
          </a:extLst>
        </xdr:cNvPr>
        <xdr:cNvCxnSpPr/>
      </xdr:nvCxnSpPr>
      <xdr:spPr>
        <a:xfrm>
          <a:off x="1447800" y="13752021"/>
          <a:ext cx="8890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a:extLst>
            <a:ext uri="{FF2B5EF4-FFF2-40B4-BE49-F238E27FC236}">
              <a16:creationId xmlns:a16="http://schemas.microsoft.com/office/drawing/2014/main" id="{FAE1FD4A-976E-4E90-A1EA-48A974A4832F}"/>
            </a:ext>
          </a:extLst>
        </xdr:cNvPr>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6208</xdr:rowOff>
    </xdr:from>
    <xdr:ext cx="762000" cy="259045"/>
    <xdr:sp macro="" textlink="">
      <xdr:nvSpPr>
        <xdr:cNvPr id="202" name="テキスト ボックス 201">
          <a:extLst>
            <a:ext uri="{FF2B5EF4-FFF2-40B4-BE49-F238E27FC236}">
              <a16:creationId xmlns:a16="http://schemas.microsoft.com/office/drawing/2014/main" id="{F20289EE-FFC1-4786-97EB-15E03DB1BFC8}"/>
            </a:ext>
          </a:extLst>
        </xdr:cNvPr>
        <xdr:cNvSpPr txBox="1"/>
      </xdr:nvSpPr>
      <xdr:spPr>
        <a:xfrm>
          <a:off x="1955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a:extLst>
            <a:ext uri="{FF2B5EF4-FFF2-40B4-BE49-F238E27FC236}">
              <a16:creationId xmlns:a16="http://schemas.microsoft.com/office/drawing/2014/main" id="{9923DBD4-2D6E-4364-B93B-F6349600BF45}"/>
            </a:ext>
          </a:extLst>
        </xdr:cNvPr>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149516</xdr:rowOff>
    </xdr:from>
    <xdr:ext cx="762000" cy="259045"/>
    <xdr:sp macro="" textlink="">
      <xdr:nvSpPr>
        <xdr:cNvPr id="204" name="テキスト ボックス 203">
          <a:extLst>
            <a:ext uri="{FF2B5EF4-FFF2-40B4-BE49-F238E27FC236}">
              <a16:creationId xmlns:a16="http://schemas.microsoft.com/office/drawing/2014/main" id="{683FE016-58E3-4795-A3AC-53AC85DFBF73}"/>
            </a:ext>
          </a:extLst>
        </xdr:cNvPr>
        <xdr:cNvSpPr txBox="1"/>
      </xdr:nvSpPr>
      <xdr:spPr>
        <a:xfrm>
          <a:off x="1066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95438D8B-DD6A-443E-8ABE-8B007070D258}"/>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90F6B575-62B4-418C-8254-9E333F84E09E}"/>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32F1FB2C-3D72-4196-8251-64C3D2A2FBD1}"/>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FD641EB7-5906-4223-A46A-DB969F4CE6E3}"/>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5EE139DB-8772-4DF3-B7E6-55CD1D4CACD3}"/>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159231</xdr:rowOff>
    </xdr:from>
    <xdr:to>
      <xdr:col>23</xdr:col>
      <xdr:colOff>184150</xdr:colOff>
      <xdr:row>81</xdr:row>
      <xdr:rowOff>89381</xdr:rowOff>
    </xdr:to>
    <xdr:sp macro="" textlink="">
      <xdr:nvSpPr>
        <xdr:cNvPr id="210" name="楕円 209">
          <a:extLst>
            <a:ext uri="{FF2B5EF4-FFF2-40B4-BE49-F238E27FC236}">
              <a16:creationId xmlns:a16="http://schemas.microsoft.com/office/drawing/2014/main" id="{3C1550B9-3E3E-47B9-89FA-045C2007AF69}"/>
            </a:ext>
          </a:extLst>
        </xdr:cNvPr>
        <xdr:cNvSpPr/>
      </xdr:nvSpPr>
      <xdr:spPr>
        <a:xfrm>
          <a:off x="4902200" y="1387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80508</xdr:rowOff>
    </xdr:from>
    <xdr:ext cx="762000" cy="259045"/>
    <xdr:sp macro="" textlink="">
      <xdr:nvSpPr>
        <xdr:cNvPr id="211" name="人件費・物件費等の状況該当値テキスト">
          <a:extLst>
            <a:ext uri="{FF2B5EF4-FFF2-40B4-BE49-F238E27FC236}">
              <a16:creationId xmlns:a16="http://schemas.microsoft.com/office/drawing/2014/main" id="{9A138382-275B-43B8-A709-81C92E3E0E83}"/>
            </a:ext>
          </a:extLst>
        </xdr:cNvPr>
        <xdr:cNvSpPr txBox="1"/>
      </xdr:nvSpPr>
      <xdr:spPr>
        <a:xfrm>
          <a:off x="5041900" y="13796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83156</xdr:rowOff>
    </xdr:from>
    <xdr:to>
      <xdr:col>19</xdr:col>
      <xdr:colOff>184150</xdr:colOff>
      <xdr:row>81</xdr:row>
      <xdr:rowOff>13306</xdr:rowOff>
    </xdr:to>
    <xdr:sp macro="" textlink="">
      <xdr:nvSpPr>
        <xdr:cNvPr id="212" name="楕円 211">
          <a:extLst>
            <a:ext uri="{FF2B5EF4-FFF2-40B4-BE49-F238E27FC236}">
              <a16:creationId xmlns:a16="http://schemas.microsoft.com/office/drawing/2014/main" id="{19D1C992-20E7-4D0E-8E33-943C7E8DAEBF}"/>
            </a:ext>
          </a:extLst>
        </xdr:cNvPr>
        <xdr:cNvSpPr/>
      </xdr:nvSpPr>
      <xdr:spPr>
        <a:xfrm>
          <a:off x="4064000" y="1379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23483</xdr:rowOff>
    </xdr:from>
    <xdr:ext cx="736600" cy="259045"/>
    <xdr:sp macro="" textlink="">
      <xdr:nvSpPr>
        <xdr:cNvPr id="213" name="テキスト ボックス 212">
          <a:extLst>
            <a:ext uri="{FF2B5EF4-FFF2-40B4-BE49-F238E27FC236}">
              <a16:creationId xmlns:a16="http://schemas.microsoft.com/office/drawing/2014/main" id="{88AB1532-3042-4129-BEE4-C407CFD950C0}"/>
            </a:ext>
          </a:extLst>
        </xdr:cNvPr>
        <xdr:cNvSpPr txBox="1"/>
      </xdr:nvSpPr>
      <xdr:spPr>
        <a:xfrm>
          <a:off x="3733800" y="13568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64150</xdr:rowOff>
    </xdr:from>
    <xdr:to>
      <xdr:col>15</xdr:col>
      <xdr:colOff>133350</xdr:colOff>
      <xdr:row>80</xdr:row>
      <xdr:rowOff>165750</xdr:rowOff>
    </xdr:to>
    <xdr:sp macro="" textlink="">
      <xdr:nvSpPr>
        <xdr:cNvPr id="214" name="楕円 213">
          <a:extLst>
            <a:ext uri="{FF2B5EF4-FFF2-40B4-BE49-F238E27FC236}">
              <a16:creationId xmlns:a16="http://schemas.microsoft.com/office/drawing/2014/main" id="{73B9B37D-2281-4CBB-9FE2-B405D6203C10}"/>
            </a:ext>
          </a:extLst>
        </xdr:cNvPr>
        <xdr:cNvSpPr/>
      </xdr:nvSpPr>
      <xdr:spPr>
        <a:xfrm>
          <a:off x="3175000" y="137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4477</xdr:rowOff>
    </xdr:from>
    <xdr:ext cx="762000" cy="259045"/>
    <xdr:sp macro="" textlink="">
      <xdr:nvSpPr>
        <xdr:cNvPr id="215" name="テキスト ボックス 214">
          <a:extLst>
            <a:ext uri="{FF2B5EF4-FFF2-40B4-BE49-F238E27FC236}">
              <a16:creationId xmlns:a16="http://schemas.microsoft.com/office/drawing/2014/main" id="{1807D1E1-3E70-44A7-A52B-5DB6AD37FC36}"/>
            </a:ext>
          </a:extLst>
        </xdr:cNvPr>
        <xdr:cNvSpPr txBox="1"/>
      </xdr:nvSpPr>
      <xdr:spPr>
        <a:xfrm>
          <a:off x="2844800" y="135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165599</xdr:rowOff>
    </xdr:from>
    <xdr:to>
      <xdr:col>11</xdr:col>
      <xdr:colOff>82550</xdr:colOff>
      <xdr:row>80</xdr:row>
      <xdr:rowOff>95749</xdr:rowOff>
    </xdr:to>
    <xdr:sp macro="" textlink="">
      <xdr:nvSpPr>
        <xdr:cNvPr id="216" name="楕円 215">
          <a:extLst>
            <a:ext uri="{FF2B5EF4-FFF2-40B4-BE49-F238E27FC236}">
              <a16:creationId xmlns:a16="http://schemas.microsoft.com/office/drawing/2014/main" id="{EFF7DF40-49E5-4034-9FFE-C57CE0EC15B0}"/>
            </a:ext>
          </a:extLst>
        </xdr:cNvPr>
        <xdr:cNvSpPr/>
      </xdr:nvSpPr>
      <xdr:spPr>
        <a:xfrm>
          <a:off x="2286000" y="1371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105926</xdr:rowOff>
    </xdr:from>
    <xdr:ext cx="762000" cy="259045"/>
    <xdr:sp macro="" textlink="">
      <xdr:nvSpPr>
        <xdr:cNvPr id="217" name="テキスト ボックス 216">
          <a:extLst>
            <a:ext uri="{FF2B5EF4-FFF2-40B4-BE49-F238E27FC236}">
              <a16:creationId xmlns:a16="http://schemas.microsoft.com/office/drawing/2014/main" id="{85D978D8-3184-47D4-A338-05D77F2BD091}"/>
            </a:ext>
          </a:extLst>
        </xdr:cNvPr>
        <xdr:cNvSpPr txBox="1"/>
      </xdr:nvSpPr>
      <xdr:spPr>
        <a:xfrm>
          <a:off x="1955800" y="13479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156671</xdr:rowOff>
    </xdr:from>
    <xdr:to>
      <xdr:col>7</xdr:col>
      <xdr:colOff>31750</xdr:colOff>
      <xdr:row>80</xdr:row>
      <xdr:rowOff>86821</xdr:rowOff>
    </xdr:to>
    <xdr:sp macro="" textlink="">
      <xdr:nvSpPr>
        <xdr:cNvPr id="218" name="楕円 217">
          <a:extLst>
            <a:ext uri="{FF2B5EF4-FFF2-40B4-BE49-F238E27FC236}">
              <a16:creationId xmlns:a16="http://schemas.microsoft.com/office/drawing/2014/main" id="{16748602-CCBA-4D4C-A483-7140E2D0B636}"/>
            </a:ext>
          </a:extLst>
        </xdr:cNvPr>
        <xdr:cNvSpPr/>
      </xdr:nvSpPr>
      <xdr:spPr>
        <a:xfrm>
          <a:off x="1397000" y="1370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96998</xdr:rowOff>
    </xdr:from>
    <xdr:ext cx="762000" cy="259045"/>
    <xdr:sp macro="" textlink="">
      <xdr:nvSpPr>
        <xdr:cNvPr id="219" name="テキスト ボックス 218">
          <a:extLst>
            <a:ext uri="{FF2B5EF4-FFF2-40B4-BE49-F238E27FC236}">
              <a16:creationId xmlns:a16="http://schemas.microsoft.com/office/drawing/2014/main" id="{68BB45E8-8461-4E3A-8F6D-341ACA648083}"/>
            </a:ext>
          </a:extLst>
        </xdr:cNvPr>
        <xdr:cNvSpPr txBox="1"/>
      </xdr:nvSpPr>
      <xdr:spPr>
        <a:xfrm>
          <a:off x="1066800" y="1347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11FDEBDF-BB0C-4B3E-8422-388F6718AF6F}"/>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39F784C1-A15A-42D4-BC94-A7DB601FC09F}"/>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CAE19CC3-0F06-499D-86F5-54F3428C1A71}"/>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442F59AE-DBC5-4F50-9BB8-0E23CC26C44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AF38D234-8B61-4963-8A42-41B6861018BB}"/>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CF28B740-32BD-4621-9B32-5E02E1CE1FE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E7E43C9D-DDDB-4D4D-86F4-A9BC54D0EA3C}"/>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4C4FFC05-3162-460A-A9FA-62CA89113B01}"/>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32B15D4F-681E-49F2-9887-F4339C416C37}"/>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2E9029E2-AA53-4AFD-9676-F06A017FC862}"/>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97B83EA1-F99D-4A81-9CA4-AD37175FDCD3}"/>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162395AC-58F9-470C-8F5D-10286095A48F}"/>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C881B27E-7485-46CE-AC7E-2A282E936936}"/>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全国平均より１．６ポイントを下回っている。</a:t>
          </a:r>
        </a:p>
        <a:p>
          <a:r>
            <a:rPr kumimoji="1" lang="ja-JP" altLang="en-US" sz="1300">
              <a:latin typeface="ＭＳ Ｐゴシック" panose="020B0600070205080204" pitchFamily="50" charset="-128"/>
              <a:ea typeface="ＭＳ Ｐゴシック" panose="020B0600070205080204" pitchFamily="50" charset="-128"/>
            </a:rPr>
            <a:t>　今後も民間企業、類似団体との均衡を図ることを基本に、給与水準の適正化に努めたい。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E927055A-624C-4646-B00A-3D3C4DEDB7F2}"/>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E9D5FE71-101D-41CA-A2C9-D41BC23C19E1}"/>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F3C9CD7A-B6EB-493B-801D-9F7B61B916D8}"/>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309A2CAB-EBE6-4D52-A581-E3E76725C407}"/>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1ED8206C-7C94-433B-B64E-09890293A48F}"/>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C192484B-3420-4973-B4E0-3562A0C236D5}"/>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D0EBD697-2206-48CD-A910-6B95DB1A49B4}"/>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4097115C-C051-41BB-9FE2-31039C75A19D}"/>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F1F0FF08-A539-4642-AB5E-C4331E47F781}"/>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DD914D40-F4CC-46D0-9536-847621F21FB8}"/>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2EA4CC8C-561E-4CA6-B70B-C19602B050E2}"/>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27D69ABF-8213-4536-B49D-2A0DEE3D6DCA}"/>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3E641BB3-5634-4380-8BB9-E4FC5497BC2F}"/>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5BE1D512-E7ED-4F9C-8C99-5310B42C9A56}"/>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C09CBA-4BD8-4172-8441-5EF290381D01}"/>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141E06C0-110E-4077-B38E-792FC5C6E77A}"/>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1BA137B8-B8A0-439D-9C5D-ADCC088C6C7A}"/>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4E1A0A69-1C55-41D5-935B-672DF9BA503E}"/>
            </a:ext>
          </a:extLst>
        </xdr:cNvPr>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3EB73444-0447-47D6-A613-288A25917E09}"/>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7E81CB31-37B7-4A5D-9181-AF13AEE98391}"/>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93E5AB3E-065F-46F7-8D7A-71E11869F408}"/>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4237ADE3-F62C-4BCF-845D-996502FDF47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84</xdr:row>
      <xdr:rowOff>168729</xdr:rowOff>
    </xdr:to>
    <xdr:cxnSp macro="">
      <xdr:nvCxnSpPr>
        <xdr:cNvPr id="255" name="直線コネクタ 254">
          <a:extLst>
            <a:ext uri="{FF2B5EF4-FFF2-40B4-BE49-F238E27FC236}">
              <a16:creationId xmlns:a16="http://schemas.microsoft.com/office/drawing/2014/main" id="{3043A516-6FF6-4ECF-A13A-E4E2A7E83B7B}"/>
            </a:ext>
          </a:extLst>
        </xdr:cNvPr>
        <xdr:cNvCxnSpPr/>
      </xdr:nvCxnSpPr>
      <xdr:spPr>
        <a:xfrm>
          <a:off x="16179800" y="145705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a:extLst>
            <a:ext uri="{FF2B5EF4-FFF2-40B4-BE49-F238E27FC236}">
              <a16:creationId xmlns:a16="http://schemas.microsoft.com/office/drawing/2014/main" id="{D39A817C-D6F4-4407-8092-059CA380EC3D}"/>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8E44D9B4-8F21-48EA-BCB9-349FB8FC4969}"/>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86</xdr:row>
      <xdr:rowOff>118836</xdr:rowOff>
    </xdr:to>
    <xdr:cxnSp macro="">
      <xdr:nvCxnSpPr>
        <xdr:cNvPr id="258" name="直線コネクタ 257">
          <a:extLst>
            <a:ext uri="{FF2B5EF4-FFF2-40B4-BE49-F238E27FC236}">
              <a16:creationId xmlns:a16="http://schemas.microsoft.com/office/drawing/2014/main" id="{3DED2741-D282-4559-B601-8A23B86FFFC8}"/>
            </a:ext>
          </a:extLst>
        </xdr:cNvPr>
        <xdr:cNvCxnSpPr/>
      </xdr:nvCxnSpPr>
      <xdr:spPr>
        <a:xfrm flipV="1">
          <a:off x="15290800" y="14570529"/>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8CB6CBB0-BE64-4A23-A9D5-8C9109B36FE7}"/>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a:extLst>
            <a:ext uri="{FF2B5EF4-FFF2-40B4-BE49-F238E27FC236}">
              <a16:creationId xmlns:a16="http://schemas.microsoft.com/office/drawing/2014/main" id="{3C51FFD6-8387-43AD-B013-F52634B30674}"/>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118836</xdr:rowOff>
    </xdr:to>
    <xdr:cxnSp macro="">
      <xdr:nvCxnSpPr>
        <xdr:cNvPr id="261" name="直線コネクタ 260">
          <a:extLst>
            <a:ext uri="{FF2B5EF4-FFF2-40B4-BE49-F238E27FC236}">
              <a16:creationId xmlns:a16="http://schemas.microsoft.com/office/drawing/2014/main" id="{DBBEB2E2-703E-4F13-8F69-9B73ED2BCAA9}"/>
            </a:ext>
          </a:extLst>
        </xdr:cNvPr>
        <xdr:cNvCxnSpPr/>
      </xdr:nvCxnSpPr>
      <xdr:spPr>
        <a:xfrm>
          <a:off x="14401800" y="148463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CC43A6B4-A49A-42AC-B1A2-5E016B5319E8}"/>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3" name="テキスト ボックス 262">
          <a:extLst>
            <a:ext uri="{FF2B5EF4-FFF2-40B4-BE49-F238E27FC236}">
              <a16:creationId xmlns:a16="http://schemas.microsoft.com/office/drawing/2014/main" id="{CC440CE5-FDDA-4927-B479-9ECE21B57863}"/>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86</xdr:row>
      <xdr:rowOff>101600</xdr:rowOff>
    </xdr:to>
    <xdr:cxnSp macro="">
      <xdr:nvCxnSpPr>
        <xdr:cNvPr id="264" name="直線コネクタ 263">
          <a:extLst>
            <a:ext uri="{FF2B5EF4-FFF2-40B4-BE49-F238E27FC236}">
              <a16:creationId xmlns:a16="http://schemas.microsoft.com/office/drawing/2014/main" id="{02E2C03A-FDC1-40FC-9660-85581ACC2162}"/>
            </a:ext>
          </a:extLst>
        </xdr:cNvPr>
        <xdr:cNvCxnSpPr/>
      </xdr:nvCxnSpPr>
      <xdr:spPr>
        <a:xfrm>
          <a:off x="13512800" y="146739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a:extLst>
            <a:ext uri="{FF2B5EF4-FFF2-40B4-BE49-F238E27FC236}">
              <a16:creationId xmlns:a16="http://schemas.microsoft.com/office/drawing/2014/main" id="{E7D9C053-5EF7-4941-A00E-BC7F87B0EBEC}"/>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66" name="テキスト ボックス 265">
          <a:extLst>
            <a:ext uri="{FF2B5EF4-FFF2-40B4-BE49-F238E27FC236}">
              <a16:creationId xmlns:a16="http://schemas.microsoft.com/office/drawing/2014/main" id="{8149A9A2-3F66-4901-BD76-1F2CF7F5E4C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a:extLst>
            <a:ext uri="{FF2B5EF4-FFF2-40B4-BE49-F238E27FC236}">
              <a16:creationId xmlns:a16="http://schemas.microsoft.com/office/drawing/2014/main" id="{3F7923E0-A9E9-4D6A-BDCD-B9150469978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68" name="テキスト ボックス 267">
          <a:extLst>
            <a:ext uri="{FF2B5EF4-FFF2-40B4-BE49-F238E27FC236}">
              <a16:creationId xmlns:a16="http://schemas.microsoft.com/office/drawing/2014/main" id="{91537B86-ACAD-4BE1-8189-C4E5D11B9563}"/>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16202412-AA58-4F59-9C0A-0CF7B238DB0F}"/>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29D1F0F8-A3C4-466B-A95C-C86CBC9C562B}"/>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FD941646-2587-4445-B52A-5A70DFF6EB56}"/>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840A66CB-70BE-43C3-9D03-A2187E3B0099}"/>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698F8882-196D-4497-B983-E116F9FA6BA6}"/>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4" name="楕円 273">
          <a:extLst>
            <a:ext uri="{FF2B5EF4-FFF2-40B4-BE49-F238E27FC236}">
              <a16:creationId xmlns:a16="http://schemas.microsoft.com/office/drawing/2014/main" id="{5D0147C0-461E-488D-A785-8251D5CB870E}"/>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75" name="給与水準   （国との比較）該当値テキスト">
          <a:extLst>
            <a:ext uri="{FF2B5EF4-FFF2-40B4-BE49-F238E27FC236}">
              <a16:creationId xmlns:a16="http://schemas.microsoft.com/office/drawing/2014/main" id="{23212238-2146-44AF-9AEC-BDBECE5EFC74}"/>
            </a:ext>
          </a:extLst>
        </xdr:cNvPr>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76" name="楕円 275">
          <a:extLst>
            <a:ext uri="{FF2B5EF4-FFF2-40B4-BE49-F238E27FC236}">
              <a16:creationId xmlns:a16="http://schemas.microsoft.com/office/drawing/2014/main" id="{7603BDCF-9EBA-471B-9620-D1969B7D38E2}"/>
            </a:ext>
          </a:extLst>
        </xdr:cNvPr>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77" name="テキスト ボックス 276">
          <a:extLst>
            <a:ext uri="{FF2B5EF4-FFF2-40B4-BE49-F238E27FC236}">
              <a16:creationId xmlns:a16="http://schemas.microsoft.com/office/drawing/2014/main" id="{5E337E7E-7536-4592-9566-C4478CA1BAA6}"/>
            </a:ext>
          </a:extLst>
        </xdr:cNvPr>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78" name="楕円 277">
          <a:extLst>
            <a:ext uri="{FF2B5EF4-FFF2-40B4-BE49-F238E27FC236}">
              <a16:creationId xmlns:a16="http://schemas.microsoft.com/office/drawing/2014/main" id="{CB6401ED-6910-44C1-8364-4384C525B443}"/>
            </a:ext>
          </a:extLst>
        </xdr:cNvPr>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79" name="テキスト ボックス 278">
          <a:extLst>
            <a:ext uri="{FF2B5EF4-FFF2-40B4-BE49-F238E27FC236}">
              <a16:creationId xmlns:a16="http://schemas.microsoft.com/office/drawing/2014/main" id="{334DAC91-4A75-4E73-A5B8-11B4EB0830C8}"/>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0" name="楕円 279">
          <a:extLst>
            <a:ext uri="{FF2B5EF4-FFF2-40B4-BE49-F238E27FC236}">
              <a16:creationId xmlns:a16="http://schemas.microsoft.com/office/drawing/2014/main" id="{C16A8F42-64B4-4CC5-9895-89870026C57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81" name="テキスト ボックス 280">
          <a:extLst>
            <a:ext uri="{FF2B5EF4-FFF2-40B4-BE49-F238E27FC236}">
              <a16:creationId xmlns:a16="http://schemas.microsoft.com/office/drawing/2014/main" id="{83BE7961-E0A9-47C8-A484-2EE9E4032CF9}"/>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2" name="楕円 281">
          <a:extLst>
            <a:ext uri="{FF2B5EF4-FFF2-40B4-BE49-F238E27FC236}">
              <a16:creationId xmlns:a16="http://schemas.microsoft.com/office/drawing/2014/main" id="{13498B7F-D02D-4BCB-94AE-DBCF747E4214}"/>
            </a:ext>
          </a:extLst>
        </xdr:cNvPr>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83" name="テキスト ボックス 282">
          <a:extLst>
            <a:ext uri="{FF2B5EF4-FFF2-40B4-BE49-F238E27FC236}">
              <a16:creationId xmlns:a16="http://schemas.microsoft.com/office/drawing/2014/main" id="{5F0FEF9B-D382-4446-9657-5B2A99C8B744}"/>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5CE93AA8-D520-46E0-97DE-F59E9026D80C}"/>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91EDB085-084A-49A2-9560-9A49AF4E1981}"/>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1545565-169B-40BB-B272-7BD18FBE4CC4}"/>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6C4C272B-0909-4F2C-8BA3-8F2AC286E02C}"/>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EFE4A66C-692C-439C-B56D-D029D43BC7D4}"/>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D264716A-4AC6-4637-B4C9-EE8E978C39F6}"/>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74DDA01F-C26E-4616-ACF6-5E0534CDA9FC}"/>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BA35B2DA-0411-44CC-90F3-264A2A9A92C6}"/>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2B31EB8B-5BF2-46DA-9062-239EE54344BB}"/>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5943931A-AF2B-4A3D-B11C-5A6FEE12C4F5}"/>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9E60DA-6E29-4190-8FCB-53F57379E096}"/>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C0FDA30F-0048-4A73-86CB-4A506385EE2D}"/>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34B31D0C-28A2-4E06-B948-84F418AFC69F}"/>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７年度・１８年度の２年間、新規採用を凍結し、その後の採用も行財政構造改革プログラムおよび行財政構造改革アクションプログラムにより抑制を行ってきた。その後、鯖江市まち・ひと・しごと創生総合戦略の中でも引き続き抑制を行っていることで、全国平均、県平均、類似団体平均のいずれも大幅に下回っている。</a:t>
          </a:r>
        </a:p>
        <a:p>
          <a:r>
            <a:rPr kumimoji="1" lang="ja-JP" altLang="en-US" sz="1300">
              <a:latin typeface="ＭＳ Ｐゴシック" panose="020B0600070205080204" pitchFamily="50" charset="-128"/>
              <a:ea typeface="ＭＳ Ｐゴシック" panose="020B0600070205080204" pitchFamily="50" charset="-128"/>
            </a:rPr>
            <a:t>　今後も将来にわたる組織運営の安定化のため、適切な定員管理に努め、人件費総額の抑制を図っていきたい。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F739BC3D-3CAF-49A0-99CE-282E6EF5C8BE}"/>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D06297E-19A2-4D6F-B33F-A599F51BC18C}"/>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A39C4912-3F76-464E-A65A-6A2C3332D64D}"/>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5F6316FE-D4A4-4790-8564-96E7FDD10AF9}"/>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23810A67-74BB-4815-B953-B015DEBEE6FF}"/>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EA6DA354-63A8-42A1-9D45-01E058AF5B29}"/>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9DCC63DD-475C-4FD0-9309-AF840AFC4B87}"/>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DAABF6CE-7383-4235-AF9E-39B5462A97F4}"/>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C8F43DF3-F4CC-4F0A-B399-DC8B681AEEF5}"/>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15E7BAC6-6AC4-4D39-A977-FAB3C3FF37DD}"/>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BBBEA34A-4A93-497F-AA4A-DE3F8F915FC7}"/>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A97D0814-DF8B-4543-B944-28CF37149857}"/>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2DFEC116-27A6-46DC-AA4E-A189AECF0EC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48C0C9F9-1A10-4A35-935E-F1C39B73E5D9}"/>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650C599-0E5A-417E-8484-DA3A0525A49E}"/>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9F69EC99-7DDC-46BD-B13F-AD860C64A2E1}"/>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a:extLst>
            <a:ext uri="{FF2B5EF4-FFF2-40B4-BE49-F238E27FC236}">
              <a16:creationId xmlns:a16="http://schemas.microsoft.com/office/drawing/2014/main" id="{8FA52435-AEE6-4575-A0A9-151C792E1DAF}"/>
            </a:ext>
          </a:extLst>
        </xdr:cNvPr>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a:extLst>
            <a:ext uri="{FF2B5EF4-FFF2-40B4-BE49-F238E27FC236}">
              <a16:creationId xmlns:a16="http://schemas.microsoft.com/office/drawing/2014/main" id="{6D1E888A-2CE4-40E7-8EBE-CD66D67ACF70}"/>
            </a:ext>
          </a:extLst>
        </xdr:cNvPr>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a:extLst>
            <a:ext uri="{FF2B5EF4-FFF2-40B4-BE49-F238E27FC236}">
              <a16:creationId xmlns:a16="http://schemas.microsoft.com/office/drawing/2014/main" id="{CE080CB9-810C-434B-B22F-13A0FBFCFED5}"/>
            </a:ext>
          </a:extLst>
        </xdr:cNvPr>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81B42E0D-D825-4E4F-98D6-43A4B09EACBC}"/>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E6C2BE62-8B98-42D2-9C24-86692B848E69}"/>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104352</xdr:rowOff>
    </xdr:from>
    <xdr:to>
      <xdr:col>81</xdr:col>
      <xdr:colOff>44450</xdr:colOff>
      <xdr:row>59</xdr:row>
      <xdr:rowOff>122449</xdr:rowOff>
    </xdr:to>
    <xdr:cxnSp macro="">
      <xdr:nvCxnSpPr>
        <xdr:cNvPr id="318" name="直線コネクタ 317">
          <a:extLst>
            <a:ext uri="{FF2B5EF4-FFF2-40B4-BE49-F238E27FC236}">
              <a16:creationId xmlns:a16="http://schemas.microsoft.com/office/drawing/2014/main" id="{FF5DF3D9-6709-4F42-B4DB-6555F70EA882}"/>
            </a:ext>
          </a:extLst>
        </xdr:cNvPr>
        <xdr:cNvCxnSpPr/>
      </xdr:nvCxnSpPr>
      <xdr:spPr>
        <a:xfrm>
          <a:off x="16179800" y="10219902"/>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1922</xdr:rowOff>
    </xdr:from>
    <xdr:ext cx="762000" cy="259045"/>
    <xdr:sp macro="" textlink="">
      <xdr:nvSpPr>
        <xdr:cNvPr id="319" name="定員管理の状況平均値テキスト">
          <a:extLst>
            <a:ext uri="{FF2B5EF4-FFF2-40B4-BE49-F238E27FC236}">
              <a16:creationId xmlns:a16="http://schemas.microsoft.com/office/drawing/2014/main" id="{5A0D4354-3056-4548-B51C-C888E46CFCB2}"/>
            </a:ext>
          </a:extLst>
        </xdr:cNvPr>
        <xdr:cNvSpPr txBox="1"/>
      </xdr:nvSpPr>
      <xdr:spPr>
        <a:xfrm>
          <a:off x="17106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a:extLst>
            <a:ext uri="{FF2B5EF4-FFF2-40B4-BE49-F238E27FC236}">
              <a16:creationId xmlns:a16="http://schemas.microsoft.com/office/drawing/2014/main" id="{2061C7D1-986D-472D-8A3B-90F7631E5790}"/>
            </a:ext>
          </a:extLst>
        </xdr:cNvPr>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104352</xdr:rowOff>
    </xdr:from>
    <xdr:to>
      <xdr:col>77</xdr:col>
      <xdr:colOff>44450</xdr:colOff>
      <xdr:row>59</xdr:row>
      <xdr:rowOff>106363</xdr:rowOff>
    </xdr:to>
    <xdr:cxnSp macro="">
      <xdr:nvCxnSpPr>
        <xdr:cNvPr id="321" name="直線コネクタ 320">
          <a:extLst>
            <a:ext uri="{FF2B5EF4-FFF2-40B4-BE49-F238E27FC236}">
              <a16:creationId xmlns:a16="http://schemas.microsoft.com/office/drawing/2014/main" id="{81E75347-2A5A-4E73-9C27-306FABE67893}"/>
            </a:ext>
          </a:extLst>
        </xdr:cNvPr>
        <xdr:cNvCxnSpPr/>
      </xdr:nvCxnSpPr>
      <xdr:spPr>
        <a:xfrm flipV="1">
          <a:off x="15290800" y="1021990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a:extLst>
            <a:ext uri="{FF2B5EF4-FFF2-40B4-BE49-F238E27FC236}">
              <a16:creationId xmlns:a16="http://schemas.microsoft.com/office/drawing/2014/main" id="{623794CA-0E19-425D-8DF6-5454D2CE30AC}"/>
            </a:ext>
          </a:extLst>
        </xdr:cNvPr>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100135</xdr:rowOff>
    </xdr:from>
    <xdr:ext cx="736600" cy="259045"/>
    <xdr:sp macro="" textlink="">
      <xdr:nvSpPr>
        <xdr:cNvPr id="323" name="テキスト ボックス 322">
          <a:extLst>
            <a:ext uri="{FF2B5EF4-FFF2-40B4-BE49-F238E27FC236}">
              <a16:creationId xmlns:a16="http://schemas.microsoft.com/office/drawing/2014/main" id="{57B25FFB-CE11-4047-9D4D-9A255693CB27}"/>
            </a:ext>
          </a:extLst>
        </xdr:cNvPr>
        <xdr:cNvSpPr txBox="1"/>
      </xdr:nvSpPr>
      <xdr:spPr>
        <a:xfrm>
          <a:off x="15798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106363</xdr:rowOff>
    </xdr:from>
    <xdr:to>
      <xdr:col>72</xdr:col>
      <xdr:colOff>203200</xdr:colOff>
      <xdr:row>59</xdr:row>
      <xdr:rowOff>114406</xdr:rowOff>
    </xdr:to>
    <xdr:cxnSp macro="">
      <xdr:nvCxnSpPr>
        <xdr:cNvPr id="324" name="直線コネクタ 323">
          <a:extLst>
            <a:ext uri="{FF2B5EF4-FFF2-40B4-BE49-F238E27FC236}">
              <a16:creationId xmlns:a16="http://schemas.microsoft.com/office/drawing/2014/main" id="{7C238219-F411-4BC6-A5B5-C371EFBB6D25}"/>
            </a:ext>
          </a:extLst>
        </xdr:cNvPr>
        <xdr:cNvCxnSpPr/>
      </xdr:nvCxnSpPr>
      <xdr:spPr>
        <a:xfrm flipV="1">
          <a:off x="14401800" y="102219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a:extLst>
            <a:ext uri="{FF2B5EF4-FFF2-40B4-BE49-F238E27FC236}">
              <a16:creationId xmlns:a16="http://schemas.microsoft.com/office/drawing/2014/main" id="{DEB5241E-E499-4B22-9AAE-D0814B67F1E7}"/>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61930</xdr:rowOff>
    </xdr:from>
    <xdr:ext cx="762000" cy="259045"/>
    <xdr:sp macro="" textlink="">
      <xdr:nvSpPr>
        <xdr:cNvPr id="326" name="テキスト ボックス 325">
          <a:extLst>
            <a:ext uri="{FF2B5EF4-FFF2-40B4-BE49-F238E27FC236}">
              <a16:creationId xmlns:a16="http://schemas.microsoft.com/office/drawing/2014/main" id="{16677668-2349-4C04-8D68-C46626C7E47E}"/>
            </a:ext>
          </a:extLst>
        </xdr:cNvPr>
        <xdr:cNvSpPr txBox="1"/>
      </xdr:nvSpPr>
      <xdr:spPr>
        <a:xfrm>
          <a:off x="14909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96308</xdr:rowOff>
    </xdr:from>
    <xdr:to>
      <xdr:col>68</xdr:col>
      <xdr:colOff>152400</xdr:colOff>
      <xdr:row>59</xdr:row>
      <xdr:rowOff>114406</xdr:rowOff>
    </xdr:to>
    <xdr:cxnSp macro="">
      <xdr:nvCxnSpPr>
        <xdr:cNvPr id="327" name="直線コネクタ 326">
          <a:extLst>
            <a:ext uri="{FF2B5EF4-FFF2-40B4-BE49-F238E27FC236}">
              <a16:creationId xmlns:a16="http://schemas.microsoft.com/office/drawing/2014/main" id="{00A166AE-C1F4-448E-85FA-F9F7A19AF512}"/>
            </a:ext>
          </a:extLst>
        </xdr:cNvPr>
        <xdr:cNvCxnSpPr/>
      </xdr:nvCxnSpPr>
      <xdr:spPr>
        <a:xfrm>
          <a:off x="13512800" y="1021185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a:extLst>
            <a:ext uri="{FF2B5EF4-FFF2-40B4-BE49-F238E27FC236}">
              <a16:creationId xmlns:a16="http://schemas.microsoft.com/office/drawing/2014/main" id="{9456EAC4-2363-49A1-95C5-5526FCBDD0DA}"/>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29" name="テキスト ボックス 328">
          <a:extLst>
            <a:ext uri="{FF2B5EF4-FFF2-40B4-BE49-F238E27FC236}">
              <a16:creationId xmlns:a16="http://schemas.microsoft.com/office/drawing/2014/main" id="{E8FD3138-2E52-4604-93D5-9A7663829FE4}"/>
            </a:ext>
          </a:extLst>
        </xdr:cNvPr>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a:extLst>
            <a:ext uri="{FF2B5EF4-FFF2-40B4-BE49-F238E27FC236}">
              <a16:creationId xmlns:a16="http://schemas.microsoft.com/office/drawing/2014/main" id="{EC6A5F1E-0D8D-4B83-8630-2A4A43683561}"/>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1" name="テキスト ボックス 330">
          <a:extLst>
            <a:ext uri="{FF2B5EF4-FFF2-40B4-BE49-F238E27FC236}">
              <a16:creationId xmlns:a16="http://schemas.microsoft.com/office/drawing/2014/main" id="{4E0FF86F-5FE1-4DC9-936F-5374AD1922A6}"/>
            </a:ext>
          </a:extLst>
        </xdr:cNvPr>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2AA5CEBE-501A-4E6F-BC5E-B48932E330B1}"/>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781DE9-B2FA-45F7-B65E-67EA2A676FBD}"/>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373BE1FB-E61C-4745-8CAC-F0EEC5B61098}"/>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5D8B49F3-53C2-41D8-B596-2D85D0E9FFD8}"/>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314EF6DE-8BC9-484A-B196-2C1886332C1C}"/>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71649</xdr:rowOff>
    </xdr:from>
    <xdr:to>
      <xdr:col>81</xdr:col>
      <xdr:colOff>95250</xdr:colOff>
      <xdr:row>60</xdr:row>
      <xdr:rowOff>1799</xdr:rowOff>
    </xdr:to>
    <xdr:sp macro="" textlink="">
      <xdr:nvSpPr>
        <xdr:cNvPr id="337" name="楕円 336">
          <a:extLst>
            <a:ext uri="{FF2B5EF4-FFF2-40B4-BE49-F238E27FC236}">
              <a16:creationId xmlns:a16="http://schemas.microsoft.com/office/drawing/2014/main" id="{C7077373-B1EA-41F7-A783-327EB6160BDB}"/>
            </a:ext>
          </a:extLst>
        </xdr:cNvPr>
        <xdr:cNvSpPr/>
      </xdr:nvSpPr>
      <xdr:spPr>
        <a:xfrm>
          <a:off x="16967200" y="1018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164376</xdr:rowOff>
    </xdr:from>
    <xdr:ext cx="762000" cy="259045"/>
    <xdr:sp macro="" textlink="">
      <xdr:nvSpPr>
        <xdr:cNvPr id="338" name="定員管理の状況該当値テキスト">
          <a:extLst>
            <a:ext uri="{FF2B5EF4-FFF2-40B4-BE49-F238E27FC236}">
              <a16:creationId xmlns:a16="http://schemas.microsoft.com/office/drawing/2014/main" id="{92E12834-FABA-49F5-8192-89D181A0FC5A}"/>
            </a:ext>
          </a:extLst>
        </xdr:cNvPr>
        <xdr:cNvSpPr txBox="1"/>
      </xdr:nvSpPr>
      <xdr:spPr>
        <a:xfrm>
          <a:off x="17106900" y="1010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53552</xdr:rowOff>
    </xdr:from>
    <xdr:to>
      <xdr:col>77</xdr:col>
      <xdr:colOff>95250</xdr:colOff>
      <xdr:row>59</xdr:row>
      <xdr:rowOff>155152</xdr:rowOff>
    </xdr:to>
    <xdr:sp macro="" textlink="">
      <xdr:nvSpPr>
        <xdr:cNvPr id="339" name="楕円 338">
          <a:extLst>
            <a:ext uri="{FF2B5EF4-FFF2-40B4-BE49-F238E27FC236}">
              <a16:creationId xmlns:a16="http://schemas.microsoft.com/office/drawing/2014/main" id="{97AEE60C-52B2-48B5-9BDC-675A7CCFAB2F}"/>
            </a:ext>
          </a:extLst>
        </xdr:cNvPr>
        <xdr:cNvSpPr/>
      </xdr:nvSpPr>
      <xdr:spPr>
        <a:xfrm>
          <a:off x="161290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165329</xdr:rowOff>
    </xdr:from>
    <xdr:ext cx="736600" cy="259045"/>
    <xdr:sp macro="" textlink="">
      <xdr:nvSpPr>
        <xdr:cNvPr id="340" name="テキスト ボックス 339">
          <a:extLst>
            <a:ext uri="{FF2B5EF4-FFF2-40B4-BE49-F238E27FC236}">
              <a16:creationId xmlns:a16="http://schemas.microsoft.com/office/drawing/2014/main" id="{2BDF2C26-19FA-4F38-AA2B-F22A5970E05E}"/>
            </a:ext>
          </a:extLst>
        </xdr:cNvPr>
        <xdr:cNvSpPr txBox="1"/>
      </xdr:nvSpPr>
      <xdr:spPr>
        <a:xfrm>
          <a:off x="15798800" y="9937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55563</xdr:rowOff>
    </xdr:from>
    <xdr:to>
      <xdr:col>73</xdr:col>
      <xdr:colOff>44450</xdr:colOff>
      <xdr:row>59</xdr:row>
      <xdr:rowOff>157163</xdr:rowOff>
    </xdr:to>
    <xdr:sp macro="" textlink="">
      <xdr:nvSpPr>
        <xdr:cNvPr id="341" name="楕円 340">
          <a:extLst>
            <a:ext uri="{FF2B5EF4-FFF2-40B4-BE49-F238E27FC236}">
              <a16:creationId xmlns:a16="http://schemas.microsoft.com/office/drawing/2014/main" id="{A4451838-1A0F-4883-931E-F876D2337A68}"/>
            </a:ext>
          </a:extLst>
        </xdr:cNvPr>
        <xdr:cNvSpPr/>
      </xdr:nvSpPr>
      <xdr:spPr>
        <a:xfrm>
          <a:off x="15240000" y="101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167340</xdr:rowOff>
    </xdr:from>
    <xdr:ext cx="762000" cy="259045"/>
    <xdr:sp macro="" textlink="">
      <xdr:nvSpPr>
        <xdr:cNvPr id="342" name="テキスト ボックス 341">
          <a:extLst>
            <a:ext uri="{FF2B5EF4-FFF2-40B4-BE49-F238E27FC236}">
              <a16:creationId xmlns:a16="http://schemas.microsoft.com/office/drawing/2014/main" id="{F455B5AE-96D9-4329-A376-EDE31696E9E3}"/>
            </a:ext>
          </a:extLst>
        </xdr:cNvPr>
        <xdr:cNvSpPr txBox="1"/>
      </xdr:nvSpPr>
      <xdr:spPr>
        <a:xfrm>
          <a:off x="14909800" y="993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63606</xdr:rowOff>
    </xdr:from>
    <xdr:to>
      <xdr:col>68</xdr:col>
      <xdr:colOff>203200</xdr:colOff>
      <xdr:row>59</xdr:row>
      <xdr:rowOff>165206</xdr:rowOff>
    </xdr:to>
    <xdr:sp macro="" textlink="">
      <xdr:nvSpPr>
        <xdr:cNvPr id="343" name="楕円 342">
          <a:extLst>
            <a:ext uri="{FF2B5EF4-FFF2-40B4-BE49-F238E27FC236}">
              <a16:creationId xmlns:a16="http://schemas.microsoft.com/office/drawing/2014/main" id="{5B9443A4-CDC5-4DE0-8108-02904A70B15E}"/>
            </a:ext>
          </a:extLst>
        </xdr:cNvPr>
        <xdr:cNvSpPr/>
      </xdr:nvSpPr>
      <xdr:spPr>
        <a:xfrm>
          <a:off x="14351000" y="101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3933</xdr:rowOff>
    </xdr:from>
    <xdr:ext cx="762000" cy="259045"/>
    <xdr:sp macro="" textlink="">
      <xdr:nvSpPr>
        <xdr:cNvPr id="344" name="テキスト ボックス 343">
          <a:extLst>
            <a:ext uri="{FF2B5EF4-FFF2-40B4-BE49-F238E27FC236}">
              <a16:creationId xmlns:a16="http://schemas.microsoft.com/office/drawing/2014/main" id="{D78F0992-A4B6-4423-B260-8B3CA094A5A6}"/>
            </a:ext>
          </a:extLst>
        </xdr:cNvPr>
        <xdr:cNvSpPr txBox="1"/>
      </xdr:nvSpPr>
      <xdr:spPr>
        <a:xfrm>
          <a:off x="14020800" y="994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45508</xdr:rowOff>
    </xdr:from>
    <xdr:to>
      <xdr:col>64</xdr:col>
      <xdr:colOff>152400</xdr:colOff>
      <xdr:row>59</xdr:row>
      <xdr:rowOff>147108</xdr:rowOff>
    </xdr:to>
    <xdr:sp macro="" textlink="">
      <xdr:nvSpPr>
        <xdr:cNvPr id="345" name="楕円 344">
          <a:extLst>
            <a:ext uri="{FF2B5EF4-FFF2-40B4-BE49-F238E27FC236}">
              <a16:creationId xmlns:a16="http://schemas.microsoft.com/office/drawing/2014/main" id="{D4FBB9A7-AC5E-42BF-8025-EB930A122A04}"/>
            </a:ext>
          </a:extLst>
        </xdr:cNvPr>
        <xdr:cNvSpPr/>
      </xdr:nvSpPr>
      <xdr:spPr>
        <a:xfrm>
          <a:off x="134620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157285</xdr:rowOff>
    </xdr:from>
    <xdr:ext cx="762000" cy="259045"/>
    <xdr:sp macro="" textlink="">
      <xdr:nvSpPr>
        <xdr:cNvPr id="346" name="テキスト ボックス 345">
          <a:extLst>
            <a:ext uri="{FF2B5EF4-FFF2-40B4-BE49-F238E27FC236}">
              <a16:creationId xmlns:a16="http://schemas.microsoft.com/office/drawing/2014/main" id="{256FC3EE-1F4B-4CAD-B2C4-47CDC7C9A234}"/>
            </a:ext>
          </a:extLst>
        </xdr:cNvPr>
        <xdr:cNvSpPr txBox="1"/>
      </xdr:nvSpPr>
      <xdr:spPr>
        <a:xfrm>
          <a:off x="13131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79C54FE7-DCC0-4363-92EC-92791CD463B5}"/>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9030C88B-40D4-48F2-ADD0-DFBBEB3BD71D}"/>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F0A17ED0-A84D-4C96-B85F-8DBEE26132D7}"/>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FAABAA9F-6E88-47AC-A103-8B9FED8A809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C9726695-F7EB-4030-A1ED-26C553C83E7D}"/>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B0E5C989-AEF5-4A60-A84A-7CF928BD399E}"/>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593EE395-0345-43C7-8DF0-B78E8DE743F6}"/>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FD09BF2D-3CE0-41D1-9E49-5FB5721FDF75}"/>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366573D-445F-46F4-8A2F-BBA8794B33D6}"/>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50657BD1-E695-44BD-BAE9-F7DE8A42A2C5}"/>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AEB17AEE-3B3B-4508-A9BC-EF29AA8BEB47}"/>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6F2C4BB2-A595-4020-9317-B2B9C7191D48}"/>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C8C4EE12-0BF3-4E20-A7FE-9274E988AF2E}"/>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地方債元利償還金の減少等により、３ヶ年平均の実質公債費比率は前年度に比べ０．７ポイント改善し、５．３％となった。</a:t>
          </a:r>
        </a:p>
        <a:p>
          <a:r>
            <a:rPr kumimoji="1" lang="ja-JP" altLang="en-US" sz="1300">
              <a:latin typeface="ＭＳ Ｐゴシック" panose="020B0600070205080204" pitchFamily="50" charset="-128"/>
              <a:ea typeface="ＭＳ Ｐゴシック" panose="020B0600070205080204" pitchFamily="50" charset="-128"/>
            </a:rPr>
            <a:t>　全国平均及び県平均を下回ったが、今後、公共施設等老朽化に伴う施設の更新・長寿命化の工事の増が見込まれるため、公債費が増えることも予想されるので、引き続き、実質公債費比率の改善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552A19F0-1A9E-4ACA-8A94-611D8F8FB3D8}"/>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7805E464-4597-44E8-BA6F-7D76A60C60CD}"/>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1AADADD5-85D8-45B3-BFB7-79A35599C801}"/>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F2F77B29-3F85-44C7-932F-9800E4355999}"/>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F4A3E1C0-534C-4C32-BCB9-F9DECAB96C4B}"/>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75989313-D3DB-4F69-B9C8-0269EA9CAC3B}"/>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122B5393-A082-467F-97A9-BD8E01EA96DA}"/>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E215A780-7B33-4CC4-85F7-6E85CFA8DCD3}"/>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D509B47B-6ED9-4321-9A7A-442452AF6944}"/>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6290E66B-3B24-4D9F-A9B9-3CE14AA3EF95}"/>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8B59C762-1EE2-4CF5-95DE-E9EAF6D79D73}"/>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D0E8208E-B2B4-417D-9AF7-0775594D2D2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56FA6AB1-CEDC-4631-ADCE-244A9186ECF4}"/>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a:extLst>
            <a:ext uri="{FF2B5EF4-FFF2-40B4-BE49-F238E27FC236}">
              <a16:creationId xmlns:a16="http://schemas.microsoft.com/office/drawing/2014/main" id="{CB87D6DF-4706-4822-A7FA-6F26D6826DAA}"/>
            </a:ext>
          </a:extLst>
        </xdr:cNvPr>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a:extLst>
            <a:ext uri="{FF2B5EF4-FFF2-40B4-BE49-F238E27FC236}">
              <a16:creationId xmlns:a16="http://schemas.microsoft.com/office/drawing/2014/main" id="{0808A460-E934-47D4-BDDA-97A5104F4562}"/>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a:extLst>
            <a:ext uri="{FF2B5EF4-FFF2-40B4-BE49-F238E27FC236}">
              <a16:creationId xmlns:a16="http://schemas.microsoft.com/office/drawing/2014/main" id="{33A7DC4D-97AA-4B91-8783-6843A2C64B3A}"/>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a:extLst>
            <a:ext uri="{FF2B5EF4-FFF2-40B4-BE49-F238E27FC236}">
              <a16:creationId xmlns:a16="http://schemas.microsoft.com/office/drawing/2014/main" id="{725732CE-5129-4DEF-8382-5EA673946F41}"/>
            </a:ext>
          </a:extLst>
        </xdr:cNvPr>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a:extLst>
            <a:ext uri="{FF2B5EF4-FFF2-40B4-BE49-F238E27FC236}">
              <a16:creationId xmlns:a16="http://schemas.microsoft.com/office/drawing/2014/main" id="{3226258B-B6D8-41E6-88A4-E3FB97A8A6DC}"/>
            </a:ext>
          </a:extLst>
        </xdr:cNvPr>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86106</xdr:rowOff>
    </xdr:from>
    <xdr:to>
      <xdr:col>81</xdr:col>
      <xdr:colOff>44450</xdr:colOff>
      <xdr:row>39</xdr:row>
      <xdr:rowOff>153670</xdr:rowOff>
    </xdr:to>
    <xdr:cxnSp macro="">
      <xdr:nvCxnSpPr>
        <xdr:cNvPr id="378" name="直線コネクタ 377">
          <a:extLst>
            <a:ext uri="{FF2B5EF4-FFF2-40B4-BE49-F238E27FC236}">
              <a16:creationId xmlns:a16="http://schemas.microsoft.com/office/drawing/2014/main" id="{7149535F-8EBA-4C1B-A3F2-DB049CB8F8DA}"/>
            </a:ext>
          </a:extLst>
        </xdr:cNvPr>
        <xdr:cNvCxnSpPr/>
      </xdr:nvCxnSpPr>
      <xdr:spPr>
        <a:xfrm flipV="1">
          <a:off x="16179800" y="677265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9" name="公債費負担の状況平均値テキスト">
          <a:extLst>
            <a:ext uri="{FF2B5EF4-FFF2-40B4-BE49-F238E27FC236}">
              <a16:creationId xmlns:a16="http://schemas.microsoft.com/office/drawing/2014/main" id="{8749FA24-5730-4D9D-A0D8-3C79FDF1B210}"/>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B12A9923-277D-4987-9A40-9B7337CF3535}"/>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40</xdr:row>
      <xdr:rowOff>30480</xdr:rowOff>
    </xdr:to>
    <xdr:cxnSp macro="">
      <xdr:nvCxnSpPr>
        <xdr:cNvPr id="381" name="直線コネクタ 380">
          <a:extLst>
            <a:ext uri="{FF2B5EF4-FFF2-40B4-BE49-F238E27FC236}">
              <a16:creationId xmlns:a16="http://schemas.microsoft.com/office/drawing/2014/main" id="{2A2F6203-8240-4C8B-AB56-1B77DA821C35}"/>
            </a:ext>
          </a:extLst>
        </xdr:cNvPr>
        <xdr:cNvCxnSpPr/>
      </xdr:nvCxnSpPr>
      <xdr:spPr>
        <a:xfrm flipV="1">
          <a:off x="15290800" y="684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408F1178-4DF4-493E-9237-EBF28C0A59B3}"/>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a:extLst>
            <a:ext uri="{FF2B5EF4-FFF2-40B4-BE49-F238E27FC236}">
              <a16:creationId xmlns:a16="http://schemas.microsoft.com/office/drawing/2014/main" id="{D21CDA25-D36B-4EA4-94D5-450EE0B457BC}"/>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88392</xdr:rowOff>
    </xdr:to>
    <xdr:cxnSp macro="">
      <xdr:nvCxnSpPr>
        <xdr:cNvPr id="384" name="直線コネクタ 383">
          <a:extLst>
            <a:ext uri="{FF2B5EF4-FFF2-40B4-BE49-F238E27FC236}">
              <a16:creationId xmlns:a16="http://schemas.microsoft.com/office/drawing/2014/main" id="{4E1EAFE3-BBA3-433F-9418-D68327B4FFF8}"/>
            </a:ext>
          </a:extLst>
        </xdr:cNvPr>
        <xdr:cNvCxnSpPr/>
      </xdr:nvCxnSpPr>
      <xdr:spPr>
        <a:xfrm flipV="1">
          <a:off x="14401800" y="688848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a:extLst>
            <a:ext uri="{FF2B5EF4-FFF2-40B4-BE49-F238E27FC236}">
              <a16:creationId xmlns:a16="http://schemas.microsoft.com/office/drawing/2014/main" id="{94F6D7DC-D114-4B29-8106-9D0B11D674B4}"/>
            </a:ext>
          </a:extLst>
        </xdr:cNvPr>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6" name="テキスト ボックス 385">
          <a:extLst>
            <a:ext uri="{FF2B5EF4-FFF2-40B4-BE49-F238E27FC236}">
              <a16:creationId xmlns:a16="http://schemas.microsoft.com/office/drawing/2014/main" id="{83C36821-E151-4099-AC73-57ED558321E0}"/>
            </a:ext>
          </a:extLst>
        </xdr:cNvPr>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88392</xdr:rowOff>
    </xdr:from>
    <xdr:to>
      <xdr:col>68</xdr:col>
      <xdr:colOff>152400</xdr:colOff>
      <xdr:row>41</xdr:row>
      <xdr:rowOff>13462</xdr:rowOff>
    </xdr:to>
    <xdr:cxnSp macro="">
      <xdr:nvCxnSpPr>
        <xdr:cNvPr id="387" name="直線コネクタ 386">
          <a:extLst>
            <a:ext uri="{FF2B5EF4-FFF2-40B4-BE49-F238E27FC236}">
              <a16:creationId xmlns:a16="http://schemas.microsoft.com/office/drawing/2014/main" id="{898014F1-4360-4F92-A94B-057B3CE7A5EB}"/>
            </a:ext>
          </a:extLst>
        </xdr:cNvPr>
        <xdr:cNvCxnSpPr/>
      </xdr:nvCxnSpPr>
      <xdr:spPr>
        <a:xfrm flipV="1">
          <a:off x="13512800" y="694639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a:extLst>
            <a:ext uri="{FF2B5EF4-FFF2-40B4-BE49-F238E27FC236}">
              <a16:creationId xmlns:a16="http://schemas.microsoft.com/office/drawing/2014/main" id="{AD0D3D31-8891-461D-9A43-952D2B68067C}"/>
            </a:ext>
          </a:extLst>
        </xdr:cNvPr>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389" name="テキスト ボックス 388">
          <a:extLst>
            <a:ext uri="{FF2B5EF4-FFF2-40B4-BE49-F238E27FC236}">
              <a16:creationId xmlns:a16="http://schemas.microsoft.com/office/drawing/2014/main" id="{4644B4EA-28ED-45C7-91A8-111B8D7E614F}"/>
            </a:ext>
          </a:extLst>
        </xdr:cNvPr>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a:extLst>
            <a:ext uri="{FF2B5EF4-FFF2-40B4-BE49-F238E27FC236}">
              <a16:creationId xmlns:a16="http://schemas.microsoft.com/office/drawing/2014/main" id="{D564A1C8-F3D8-4379-A6A0-5D1B5DC385FF}"/>
            </a:ext>
          </a:extLst>
        </xdr:cNvPr>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391" name="テキスト ボックス 390">
          <a:extLst>
            <a:ext uri="{FF2B5EF4-FFF2-40B4-BE49-F238E27FC236}">
              <a16:creationId xmlns:a16="http://schemas.microsoft.com/office/drawing/2014/main" id="{1A410955-0F6D-48EE-AD8F-ACF665C4F26F}"/>
            </a:ext>
          </a:extLst>
        </xdr:cNvPr>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52711380-610A-472A-8CE1-C12D65C33E44}"/>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A7D0803B-7FB0-4381-B776-AD6DCE54F1FC}"/>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32E6B4BF-129E-47E5-9D2A-A3138BA7AD56}"/>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3063AC6F-26D6-4B37-9486-9685A602DEEA}"/>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C0A5C9F-2DA6-4F5C-87D9-CC04287B8F09}"/>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35306</xdr:rowOff>
    </xdr:from>
    <xdr:to>
      <xdr:col>81</xdr:col>
      <xdr:colOff>95250</xdr:colOff>
      <xdr:row>39</xdr:row>
      <xdr:rowOff>136906</xdr:rowOff>
    </xdr:to>
    <xdr:sp macro="" textlink="">
      <xdr:nvSpPr>
        <xdr:cNvPr id="397" name="楕円 396">
          <a:extLst>
            <a:ext uri="{FF2B5EF4-FFF2-40B4-BE49-F238E27FC236}">
              <a16:creationId xmlns:a16="http://schemas.microsoft.com/office/drawing/2014/main" id="{02D34F05-E299-4CFA-B558-0F8481F4C186}"/>
            </a:ext>
          </a:extLst>
        </xdr:cNvPr>
        <xdr:cNvSpPr/>
      </xdr:nvSpPr>
      <xdr:spPr>
        <a:xfrm>
          <a:off x="169672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51833</xdr:rowOff>
    </xdr:from>
    <xdr:ext cx="762000" cy="259045"/>
    <xdr:sp macro="" textlink="">
      <xdr:nvSpPr>
        <xdr:cNvPr id="398" name="公債費負担の状況該当値テキスト">
          <a:extLst>
            <a:ext uri="{FF2B5EF4-FFF2-40B4-BE49-F238E27FC236}">
              <a16:creationId xmlns:a16="http://schemas.microsoft.com/office/drawing/2014/main" id="{AA43A16A-7174-404F-B64F-109AB070FED5}"/>
            </a:ext>
          </a:extLst>
        </xdr:cNvPr>
        <xdr:cNvSpPr txBox="1"/>
      </xdr:nvSpPr>
      <xdr:spPr>
        <a:xfrm>
          <a:off x="17106900" y="656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399" name="楕円 398">
          <a:extLst>
            <a:ext uri="{FF2B5EF4-FFF2-40B4-BE49-F238E27FC236}">
              <a16:creationId xmlns:a16="http://schemas.microsoft.com/office/drawing/2014/main" id="{3CF04DDE-148E-4F2B-B565-EE47838F7D1F}"/>
            </a:ext>
          </a:extLst>
        </xdr:cNvPr>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00" name="テキスト ボックス 399">
          <a:extLst>
            <a:ext uri="{FF2B5EF4-FFF2-40B4-BE49-F238E27FC236}">
              <a16:creationId xmlns:a16="http://schemas.microsoft.com/office/drawing/2014/main" id="{75392C00-E5C9-4CA1-A2F7-7949E4D53A14}"/>
            </a:ext>
          </a:extLst>
        </xdr:cNvPr>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1" name="楕円 400">
          <a:extLst>
            <a:ext uri="{FF2B5EF4-FFF2-40B4-BE49-F238E27FC236}">
              <a16:creationId xmlns:a16="http://schemas.microsoft.com/office/drawing/2014/main" id="{56CE26D0-BB89-40C4-9BAB-46B8BB952AC0}"/>
            </a:ext>
          </a:extLst>
        </xdr:cNvPr>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66057</xdr:rowOff>
    </xdr:from>
    <xdr:ext cx="762000" cy="259045"/>
    <xdr:sp macro="" textlink="">
      <xdr:nvSpPr>
        <xdr:cNvPr id="402" name="テキスト ボックス 401">
          <a:extLst>
            <a:ext uri="{FF2B5EF4-FFF2-40B4-BE49-F238E27FC236}">
              <a16:creationId xmlns:a16="http://schemas.microsoft.com/office/drawing/2014/main" id="{4ED9EF20-147A-43BD-BC3F-6F718B1FD05F}"/>
            </a:ext>
          </a:extLst>
        </xdr:cNvPr>
        <xdr:cNvSpPr txBox="1"/>
      </xdr:nvSpPr>
      <xdr:spPr>
        <a:xfrm>
          <a:off x="14909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37592</xdr:rowOff>
    </xdr:from>
    <xdr:to>
      <xdr:col>68</xdr:col>
      <xdr:colOff>203200</xdr:colOff>
      <xdr:row>40</xdr:row>
      <xdr:rowOff>139192</xdr:rowOff>
    </xdr:to>
    <xdr:sp macro="" textlink="">
      <xdr:nvSpPr>
        <xdr:cNvPr id="403" name="楕円 402">
          <a:extLst>
            <a:ext uri="{FF2B5EF4-FFF2-40B4-BE49-F238E27FC236}">
              <a16:creationId xmlns:a16="http://schemas.microsoft.com/office/drawing/2014/main" id="{F2D32B99-0CB7-47B6-8F05-D082173F6F28}"/>
            </a:ext>
          </a:extLst>
        </xdr:cNvPr>
        <xdr:cNvSpPr/>
      </xdr:nvSpPr>
      <xdr:spPr>
        <a:xfrm>
          <a:off x="14351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123969</xdr:rowOff>
    </xdr:from>
    <xdr:ext cx="762000" cy="259045"/>
    <xdr:sp macro="" textlink="">
      <xdr:nvSpPr>
        <xdr:cNvPr id="404" name="テキスト ボックス 403">
          <a:extLst>
            <a:ext uri="{FF2B5EF4-FFF2-40B4-BE49-F238E27FC236}">
              <a16:creationId xmlns:a16="http://schemas.microsoft.com/office/drawing/2014/main" id="{7579222A-A220-48C4-9DC2-379F205793F4}"/>
            </a:ext>
          </a:extLst>
        </xdr:cNvPr>
        <xdr:cNvSpPr txBox="1"/>
      </xdr:nvSpPr>
      <xdr:spPr>
        <a:xfrm>
          <a:off x="14020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405" name="楕円 404">
          <a:extLst>
            <a:ext uri="{FF2B5EF4-FFF2-40B4-BE49-F238E27FC236}">
              <a16:creationId xmlns:a16="http://schemas.microsoft.com/office/drawing/2014/main" id="{224219DA-993D-48E1-836D-BC5FA4868DD6}"/>
            </a:ext>
          </a:extLst>
        </xdr:cNvPr>
        <xdr:cNvSpPr/>
      </xdr:nvSpPr>
      <xdr:spPr>
        <a:xfrm>
          <a:off x="13462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406" name="テキスト ボックス 405">
          <a:extLst>
            <a:ext uri="{FF2B5EF4-FFF2-40B4-BE49-F238E27FC236}">
              <a16:creationId xmlns:a16="http://schemas.microsoft.com/office/drawing/2014/main" id="{495B7EF5-5054-4AE7-A5D3-C344E7FC46DA}"/>
            </a:ext>
          </a:extLst>
        </xdr:cNvPr>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727185D1-8991-46CB-B8D8-73E9655AD7FB}"/>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D5F5A9BB-F1C8-4DF7-87CF-23BC20A9A165}"/>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5798F854-808C-420F-AC0B-E2EB24ECBA7E}"/>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366E07A-92AD-4C37-B488-1030BF0328B2}"/>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CCCC29-7D9B-4BDD-BC3A-6764D942C5E5}"/>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A8BE46E8-2B70-48D9-9584-21AC54CF661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38D5C312-5CFA-4F7C-9608-C5FD87D56D28}"/>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9DB1F375-8502-4AFA-976F-E0DCAA0DC47E}"/>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7529CFB9-0D9B-4082-BFEC-AADEC2584D7F}"/>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CF2555ED-F41B-402B-833B-98C1FAE01423}"/>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7AD6DC82-7667-4933-A0F1-CFFDB100B2B8}"/>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E57FC254-46F4-4E7A-A3E1-340338793587}"/>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C33DFBA0-DEB7-4FC1-B9B1-A6AA2CFEB701}"/>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地方債現在高の減少に努めていることから、将来負担比率は前年度と同様に将来負担なしとなった。</a:t>
          </a:r>
        </a:p>
        <a:p>
          <a:r>
            <a:rPr kumimoji="1" lang="ja-JP" altLang="en-US" sz="1300">
              <a:latin typeface="ＭＳ Ｐゴシック" panose="020B0600070205080204" pitchFamily="50" charset="-128"/>
              <a:ea typeface="ＭＳ Ｐゴシック" panose="020B0600070205080204" pitchFamily="50" charset="-128"/>
            </a:rPr>
            <a:t>　今後も起債発行額を抑制していく等、地方債残高の減少や財政調整基金等の増加に努めたい。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C4FC9CCD-EC78-41C2-B0CD-386C7ECEAAAB}"/>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2640BF60-D2DF-4BDD-B880-49CD22E7B8AE}"/>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A9827C61-2469-4F6A-8E5B-B6F887705B65}"/>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74852B2F-60BD-48F7-A389-A5DCAFCB91E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B0DB4625-9D78-4E58-AE7C-99FA286E31AD}"/>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86E00BD9-6854-4BE3-85F7-A9EDE2AC8589}"/>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34D3A728-428E-4237-AAF1-B5A3FAE8654B}"/>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4F82A2CD-1A61-4337-AB37-75B8476D4298}"/>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FCE85C16-B7AC-4EF8-9D7C-CC5E130811E2}"/>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F064524F-7DFD-4B38-894C-E12E25006FE8}"/>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D5B7281D-C490-41C1-BDD7-ED8756ED25F2}"/>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B0057B84-715E-4010-9A7C-AD219A58442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457F97F2-F3B6-4096-AF2C-D5B17C33E95E}"/>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374BA81F-311B-404A-95EF-F8439CEF1689}"/>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96F15160-7D91-4E9B-BC95-9D5471234D04}"/>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7A37E8E9-8803-432F-8D7B-2E5DD4818933}"/>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11DDBA19-3ED7-437B-825A-7F7CDB078DED}"/>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a:extLst>
            <a:ext uri="{FF2B5EF4-FFF2-40B4-BE49-F238E27FC236}">
              <a16:creationId xmlns:a16="http://schemas.microsoft.com/office/drawing/2014/main" id="{16B32A6F-D4CD-4904-BBAF-649768FDE228}"/>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a:extLst>
            <a:ext uri="{FF2B5EF4-FFF2-40B4-BE49-F238E27FC236}">
              <a16:creationId xmlns:a16="http://schemas.microsoft.com/office/drawing/2014/main" id="{345C5AB5-CFD2-453A-9595-FD5083BAC4A3}"/>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a:extLst>
            <a:ext uri="{FF2B5EF4-FFF2-40B4-BE49-F238E27FC236}">
              <a16:creationId xmlns:a16="http://schemas.microsoft.com/office/drawing/2014/main" id="{28A6B6BC-6AF5-4EED-B9C1-7BA7489D9318}"/>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2DADC625-1D79-4A07-8B95-D4F281032041}"/>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CA3D21C6-3A96-426F-B9D8-F0BE48B32B5A}"/>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151570</xdr:rowOff>
    </xdr:from>
    <xdr:ext cx="762000" cy="259045"/>
    <xdr:sp macro="" textlink="">
      <xdr:nvSpPr>
        <xdr:cNvPr id="442" name="将来負担の状況平均値テキスト">
          <a:extLst>
            <a:ext uri="{FF2B5EF4-FFF2-40B4-BE49-F238E27FC236}">
              <a16:creationId xmlns:a16="http://schemas.microsoft.com/office/drawing/2014/main" id="{C56735C2-F822-4588-BF6E-4C5C8071239B}"/>
            </a:ext>
          </a:extLst>
        </xdr:cNvPr>
        <xdr:cNvSpPr txBox="1"/>
      </xdr:nvSpPr>
      <xdr:spPr>
        <a:xfrm>
          <a:off x="17106900" y="2380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3" name="フローチャート: 判断 442">
          <a:extLst>
            <a:ext uri="{FF2B5EF4-FFF2-40B4-BE49-F238E27FC236}">
              <a16:creationId xmlns:a16="http://schemas.microsoft.com/office/drawing/2014/main" id="{9928A1E7-918E-48AE-954B-65EE2C1E174A}"/>
            </a:ext>
          </a:extLst>
        </xdr:cNvPr>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4" name="フローチャート: 判断 443">
          <a:extLst>
            <a:ext uri="{FF2B5EF4-FFF2-40B4-BE49-F238E27FC236}">
              <a16:creationId xmlns:a16="http://schemas.microsoft.com/office/drawing/2014/main" id="{B3C86BDA-F804-45E2-8E64-9F8AE21D0B4E}"/>
            </a:ext>
          </a:extLst>
        </xdr:cNvPr>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5" name="テキスト ボックス 444">
          <a:extLst>
            <a:ext uri="{FF2B5EF4-FFF2-40B4-BE49-F238E27FC236}">
              <a16:creationId xmlns:a16="http://schemas.microsoft.com/office/drawing/2014/main" id="{D6D8B410-E39E-4E1C-86AA-D38414B574C8}"/>
            </a:ext>
          </a:extLst>
        </xdr:cNvPr>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150525</xdr:rowOff>
    </xdr:from>
    <xdr:to>
      <xdr:col>73</xdr:col>
      <xdr:colOff>44450</xdr:colOff>
      <xdr:row>15</xdr:row>
      <xdr:rowOff>80675</xdr:rowOff>
    </xdr:to>
    <xdr:sp macro="" textlink="">
      <xdr:nvSpPr>
        <xdr:cNvPr id="446" name="フローチャート: 判断 445">
          <a:extLst>
            <a:ext uri="{FF2B5EF4-FFF2-40B4-BE49-F238E27FC236}">
              <a16:creationId xmlns:a16="http://schemas.microsoft.com/office/drawing/2014/main" id="{5EE4E57A-BDE1-469F-A002-A8D2CD59EAC4}"/>
            </a:ext>
          </a:extLst>
        </xdr:cNvPr>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macro="" textlink="">
      <xdr:nvSpPr>
        <xdr:cNvPr id="447" name="テキスト ボックス 446">
          <a:extLst>
            <a:ext uri="{FF2B5EF4-FFF2-40B4-BE49-F238E27FC236}">
              <a16:creationId xmlns:a16="http://schemas.microsoft.com/office/drawing/2014/main" id="{BE541A01-142B-416E-B7CE-7FB223CAB527}"/>
            </a:ext>
          </a:extLst>
        </xdr:cNvPr>
        <xdr:cNvSpPr txBox="1"/>
      </xdr:nvSpPr>
      <xdr:spPr>
        <a:xfrm>
          <a:off x="14909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155121</xdr:rowOff>
    </xdr:from>
    <xdr:to>
      <xdr:col>68</xdr:col>
      <xdr:colOff>203200</xdr:colOff>
      <xdr:row>15</xdr:row>
      <xdr:rowOff>85271</xdr:rowOff>
    </xdr:to>
    <xdr:sp macro="" textlink="">
      <xdr:nvSpPr>
        <xdr:cNvPr id="448" name="フローチャート: 判断 447">
          <a:extLst>
            <a:ext uri="{FF2B5EF4-FFF2-40B4-BE49-F238E27FC236}">
              <a16:creationId xmlns:a16="http://schemas.microsoft.com/office/drawing/2014/main" id="{46835701-A501-4741-8806-C24AA5A2E7D2}"/>
            </a:ext>
          </a:extLst>
        </xdr:cNvPr>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95448</xdr:rowOff>
    </xdr:from>
    <xdr:ext cx="762000" cy="259045"/>
    <xdr:sp macro="" textlink="">
      <xdr:nvSpPr>
        <xdr:cNvPr id="449" name="テキスト ボックス 448">
          <a:extLst>
            <a:ext uri="{FF2B5EF4-FFF2-40B4-BE49-F238E27FC236}">
              <a16:creationId xmlns:a16="http://schemas.microsoft.com/office/drawing/2014/main" id="{2445E399-3474-42CB-924D-3EC20E392022}"/>
            </a:ext>
          </a:extLst>
        </xdr:cNvPr>
        <xdr:cNvSpPr txBox="1"/>
      </xdr:nvSpPr>
      <xdr:spPr>
        <a:xfrm>
          <a:off x="14020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0" name="フローチャート: 判断 449">
          <a:extLst>
            <a:ext uri="{FF2B5EF4-FFF2-40B4-BE49-F238E27FC236}">
              <a16:creationId xmlns:a16="http://schemas.microsoft.com/office/drawing/2014/main" id="{BBF379C1-1AE7-4BF5-8C0A-CB7B03A5F217}"/>
            </a:ext>
          </a:extLst>
        </xdr:cNvPr>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93150</xdr:rowOff>
    </xdr:from>
    <xdr:ext cx="762000" cy="259045"/>
    <xdr:sp macro="" textlink="">
      <xdr:nvSpPr>
        <xdr:cNvPr id="451" name="テキスト ボックス 450">
          <a:extLst>
            <a:ext uri="{FF2B5EF4-FFF2-40B4-BE49-F238E27FC236}">
              <a16:creationId xmlns:a16="http://schemas.microsoft.com/office/drawing/2014/main" id="{59B32BB7-0D86-4AA2-A95C-31570C1A3676}"/>
            </a:ext>
          </a:extLst>
        </xdr:cNvPr>
        <xdr:cNvSpPr txBox="1"/>
      </xdr:nvSpPr>
      <xdr:spPr>
        <a:xfrm>
          <a:off x="13131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9137CBFC-B8E1-444D-984B-ECB565299107}"/>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DEEFA2EF-E17F-417A-B580-94AE652C2B88}"/>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6F42F09C-A955-44AE-AA7A-924EC88DBE7E}"/>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F47CF82-589D-47F0-985C-B86EF7399D66}"/>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B75551C7-600D-48C3-B363-42E190B4465B}"/>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68,863
67,806
84.59
30,240,501
28,738,209
1,220,314
16,047,114
23,946,733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人件費に係る経常収支比率は、全国平均、県平均、類似団体平均を下回っている。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今後も適正水準を維持していきたい。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90424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306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117856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306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36</xdr:row>
      <xdr:rowOff>117856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02020"/>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xdr:rowOff>
    </xdr:from>
    <xdr:to>
      <xdr:col>11</xdr:col>
      <xdr:colOff>9525</xdr:colOff>
      <xdr:row>35</xdr:row>
      <xdr:rowOff>56134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020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39624</xdr:rowOff>
    </xdr:from>
    <xdr:to>
      <xdr:col>24</xdr:col>
      <xdr:colOff>76200</xdr:colOff>
      <xdr:row>36</xdr:row>
      <xdr:rowOff>141224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56151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67056</xdr:rowOff>
    </xdr:from>
    <xdr:to>
      <xdr:col>15</xdr:col>
      <xdr:colOff>149225</xdr:colOff>
      <xdr:row>36</xdr:row>
      <xdr:rowOff>168656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7383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121920</xdr:rowOff>
    </xdr:from>
    <xdr:to>
      <xdr:col>11</xdr:col>
      <xdr:colOff>60325</xdr:colOff>
      <xdr:row>35</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5334</xdr:rowOff>
    </xdr:from>
    <xdr:to>
      <xdr:col>6</xdr:col>
      <xdr:colOff>171450</xdr:colOff>
      <xdr:row>35</xdr:row>
      <xdr:rowOff>106934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117111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前年度に引き続き物件費にかかる経常収支比率は、全国平均、県平均、類似団体平均を下回っている。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今後も極端に悪化することのないよう努めたい。</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104140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787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16</xdr:row>
      <xdr:rowOff>43180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78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43180</xdr:rowOff>
    </xdr:from>
    <xdr:to>
      <xdr:col>73</xdr:col>
      <xdr:colOff>180975</xdr:colOff>
      <xdr:row>18</xdr:row>
      <xdr:rowOff>5080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8638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xdr:rowOff>
    </xdr:from>
    <xdr:to>
      <xdr:col>69</xdr:col>
      <xdr:colOff>92075</xdr:colOff>
      <xdr:row>18</xdr:row>
      <xdr:rowOff>5080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91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58437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69867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163830</xdr:rowOff>
    </xdr:from>
    <xdr:to>
      <xdr:col>74</xdr:col>
      <xdr:colOff>31750</xdr:colOff>
      <xdr:row>16</xdr:row>
      <xdr:rowOff>93980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104157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125730</xdr:rowOff>
    </xdr:from>
    <xdr:to>
      <xdr:col>69</xdr:col>
      <xdr:colOff>142875</xdr:colOff>
      <xdr:row>18</xdr:row>
      <xdr:rowOff>55880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66057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125730</xdr:rowOff>
    </xdr:from>
    <xdr:to>
      <xdr:col>65</xdr:col>
      <xdr:colOff>53975</xdr:colOff>
      <xdr:row>18</xdr:row>
      <xdr:rowOff>55880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40657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扶助費に係る経常収支比率は、昨年度より０．９ポイント増の１１．６％となり、類似団体平均や県平均を上回っている。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施設生活支援事業費や子ども医療費などの増加が上昇の要因であるが、子どもや高齢者、障がい者関連の施策の充実などにより扶助費を抑制することは困難な状況である。その中でも、資格審査を適正に行い、事務費削減等の対応策も検討していきたい。</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20865</xdr:rowOff>
    </xdr:from>
    <xdr:to>
      <xdr:col>24</xdr:col>
      <xdr:colOff>25400</xdr:colOff>
      <xdr:row>57</xdr:row>
      <xdr:rowOff>167822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93515"/>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20865</xdr:rowOff>
    </xdr:from>
    <xdr:to>
      <xdr:col>19</xdr:col>
      <xdr:colOff>187325</xdr:colOff>
      <xdr:row>57</xdr:row>
      <xdr:rowOff>118835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935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118835</xdr:rowOff>
    </xdr:from>
    <xdr:to>
      <xdr:col>15</xdr:col>
      <xdr:colOff>98425</xdr:colOff>
      <xdr:row>57</xdr:row>
      <xdr:rowOff>118835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891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32855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53522</xdr:rowOff>
    </xdr:from>
    <xdr:to>
      <xdr:col>11</xdr:col>
      <xdr:colOff>9525</xdr:colOff>
      <xdr:row>57</xdr:row>
      <xdr:rowOff>118835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261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147155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98170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89099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141515</xdr:rowOff>
    </xdr:from>
    <xdr:to>
      <xdr:col>20</xdr:col>
      <xdr:colOff>38100</xdr:colOff>
      <xdr:row>57</xdr:row>
      <xdr:rowOff>71665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56442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2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68035</xdr:rowOff>
    </xdr:from>
    <xdr:to>
      <xdr:col>15</xdr:col>
      <xdr:colOff>149225</xdr:colOff>
      <xdr:row>57</xdr:row>
      <xdr:rowOff>169635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154412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68035</xdr:rowOff>
    </xdr:from>
    <xdr:to>
      <xdr:col>11</xdr:col>
      <xdr:colOff>60325</xdr:colOff>
      <xdr:row>57</xdr:row>
      <xdr:rowOff>169635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154412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89099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公共施設の維持補修費の増加などにより、</a:t>
          </a:r>
          <a:r>
            <a:rPr kumimoji="1" lang="ja-JP" altLang="en-US" sz="1300">
              <a:latin typeface="ＭＳ Ｐゴシック" panose="020B0600070205080204" pitchFamily="50" charset="-128"/>
              <a:ea typeface="ＭＳ Ｐゴシック" panose="020B0600070205080204" pitchFamily="50" charset="-128"/>
            </a:rPr>
            <a:t>前年度より０．８ポイント増となり、全国平均、類似団体平均を上回ったもののほぼ同水準である。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今後も類似団体平均に比べ極端に悪化することがないよう努めていきたい。</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29028</xdr:rowOff>
    </xdr:from>
    <xdr:to>
      <xdr:col>82</xdr:col>
      <xdr:colOff>107950</xdr:colOff>
      <xdr:row>58</xdr:row>
      <xdr:rowOff>116115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731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49184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21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156935</xdr:rowOff>
    </xdr:from>
    <xdr:to>
      <xdr:col>78</xdr:col>
      <xdr:colOff>69850</xdr:colOff>
      <xdr:row>58</xdr:row>
      <xdr:rowOff>29028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295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90005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156935</xdr:rowOff>
    </xdr:from>
    <xdr:to>
      <xdr:col>73</xdr:col>
      <xdr:colOff>180975</xdr:colOff>
      <xdr:row>58</xdr:row>
      <xdr:rowOff>29028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295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18143</xdr:rowOff>
    </xdr:from>
    <xdr:to>
      <xdr:col>69</xdr:col>
      <xdr:colOff>92075</xdr:colOff>
      <xdr:row>58</xdr:row>
      <xdr:rowOff>29028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62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110870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65315</xdr:rowOff>
    </xdr:from>
    <xdr:to>
      <xdr:col>82</xdr:col>
      <xdr:colOff>158750</xdr:colOff>
      <xdr:row>58</xdr:row>
      <xdr:rowOff>166915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37392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149678</xdr:rowOff>
    </xdr:from>
    <xdr:to>
      <xdr:col>78</xdr:col>
      <xdr:colOff>120650</xdr:colOff>
      <xdr:row>58</xdr:row>
      <xdr:rowOff>79828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106135</xdr:rowOff>
    </xdr:from>
    <xdr:to>
      <xdr:col>74</xdr:col>
      <xdr:colOff>31750</xdr:colOff>
      <xdr:row>58</xdr:row>
      <xdr:rowOff>36285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149678</xdr:rowOff>
    </xdr:from>
    <xdr:to>
      <xdr:col>69</xdr:col>
      <xdr:colOff>142875</xdr:colOff>
      <xdr:row>58</xdr:row>
      <xdr:rowOff>79828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138793</xdr:rowOff>
    </xdr:from>
    <xdr:to>
      <xdr:col>65</xdr:col>
      <xdr:colOff>53975</xdr:colOff>
      <xdr:row>58</xdr:row>
      <xdr:rowOff>68943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79120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8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補助費等に係る経常収支比率は、全国平均、県平均、類似団体平均を上回っている。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鯖江・丹生消防組合や鯖江広域衛生施設組合等の一部事務組合への負担金、商工業振興のための補助金等が多額なためである。今後は、一部事務組合の歳出を注視するとともに、所期の目的を達成した補助制度の見直しや事業縮小を行い、補助費等の抑制を行い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37</xdr:row>
      <xdr:rowOff>106426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9521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51562</xdr:rowOff>
    </xdr:from>
    <xdr:to>
      <xdr:col>78</xdr:col>
      <xdr:colOff>69850</xdr:colOff>
      <xdr:row>37</xdr:row>
      <xdr:rowOff>92710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952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101854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363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101854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906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公債費に係る経常収支比率は、昨年度より０．２ポイント減の１４．８％となり、全国平均、県平均、類似団体平均を下回っている。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引き続き起債発行額を抑制するなど、地方債現在高の減少に努めたい。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60706</xdr:rowOff>
    </xdr:from>
    <xdr:to>
      <xdr:col>24</xdr:col>
      <xdr:colOff>25400</xdr:colOff>
      <xdr:row>77</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2623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133858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2715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133858</xdr:rowOff>
    </xdr:from>
    <xdr:to>
      <xdr:col>15</xdr:col>
      <xdr:colOff>98425</xdr:colOff>
      <xdr:row>78</xdr:row>
      <xdr:rowOff>26415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33550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26415</xdr:rowOff>
    </xdr:from>
    <xdr:to>
      <xdr:col>11</xdr:col>
      <xdr:colOff>9525</xdr:colOff>
      <xdr:row>78</xdr:row>
      <xdr:rowOff>26415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39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26433</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05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83058</xdr:rowOff>
    </xdr:from>
    <xdr:to>
      <xdr:col>15</xdr:col>
      <xdr:colOff>149225</xdr:colOff>
      <xdr:row>78</xdr:row>
      <xdr:rowOff>13208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147065</xdr:rowOff>
    </xdr:from>
    <xdr:to>
      <xdr:col>11</xdr:col>
      <xdr:colOff>60325</xdr:colOff>
      <xdr:row>78</xdr:row>
      <xdr:rowOff>77215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61992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61992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公債費以外の経常収支比率は、補助費等の増加等により県平均を上回ったものの、全国平均、類似団体平均は下回っている。</a:t>
          </a:r>
        </a:p>
        <a:p>
          <a:r>
            <a:rPr kumimoji="1" lang="ja-JP" altLang="en-US" sz="1300">
              <a:latin typeface="ＭＳ Ｐゴシック" panose="020B0600070205080204" pitchFamily="50" charset="-128"/>
              <a:ea typeface="ＭＳ Ｐゴシック" panose="020B0600070205080204" pitchFamily="50" charset="-128"/>
            </a:rPr>
            <a:t>　現在、全国平均、県平均を上回っている扶助費や補助費等について抑制を図っていきたい。</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26415</xdr:rowOff>
    </xdr:from>
    <xdr:to>
      <xdr:col>82</xdr:col>
      <xdr:colOff>107950</xdr:colOff>
      <xdr:row>77</xdr:row>
      <xdr:rowOff>60706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056615"/>
          <a:ext cx="8382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26415</xdr:rowOff>
    </xdr:from>
    <xdr:to>
      <xdr:col>78</xdr:col>
      <xdr:colOff>69850</xdr:colOff>
      <xdr:row>76</xdr:row>
      <xdr:rowOff>140715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0566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76</xdr:row>
      <xdr:rowOff>140715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093192"/>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40132</xdr:rowOff>
    </xdr:from>
    <xdr:to>
      <xdr:col>69</xdr:col>
      <xdr:colOff>92075</xdr:colOff>
      <xdr:row>76</xdr:row>
      <xdr:rowOff>62992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0703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26433</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05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147065</xdr:rowOff>
    </xdr:from>
    <xdr:to>
      <xdr:col>78</xdr:col>
      <xdr:colOff>120650</xdr:colOff>
      <xdr:row>76</xdr:row>
      <xdr:rowOff>77215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89915</xdr:rowOff>
    </xdr:from>
    <xdr:to>
      <xdr:col>74</xdr:col>
      <xdr:colOff>31750</xdr:colOff>
      <xdr:row>77</xdr:row>
      <xdr:rowOff>20065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xdr:rowOff>
    </xdr:from>
    <xdr:to>
      <xdr:col>69</xdr:col>
      <xdr:colOff>142875</xdr:colOff>
      <xdr:row>76</xdr:row>
      <xdr:rowOff>113792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123969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160782</xdr:rowOff>
    </xdr:from>
    <xdr:to>
      <xdr:col>65</xdr:col>
      <xdr:colOff>53975</xdr:colOff>
      <xdr:row>76</xdr:row>
      <xdr:rowOff>90932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101109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81871</xdr:rowOff>
    </xdr:from>
    <xdr:to>
      <xdr:col>29</xdr:col>
      <xdr:colOff>127000</xdr:colOff>
      <xdr:row>17</xdr:row>
      <xdr:rowOff>102216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44146"/>
          <a:ext cx="647700" cy="20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144657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2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102216</xdr:rowOff>
    </xdr:from>
    <xdr:to>
      <xdr:col>26</xdr:col>
      <xdr:colOff>50800</xdr:colOff>
      <xdr:row>17</xdr:row>
      <xdr:rowOff>103816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64491"/>
          <a:ext cx="698500" cy="1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83107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3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103816</xdr:rowOff>
    </xdr:from>
    <xdr:to>
      <xdr:col>22</xdr:col>
      <xdr:colOff>114300</xdr:colOff>
      <xdr:row>17</xdr:row>
      <xdr:rowOff>159328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66091"/>
          <a:ext cx="698500" cy="55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111282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159328</xdr:rowOff>
    </xdr:from>
    <xdr:to>
      <xdr:col>18</xdr:col>
      <xdr:colOff>177800</xdr:colOff>
      <xdr:row>18</xdr:row>
      <xdr:rowOff>6185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21603"/>
          <a:ext cx="698500" cy="18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142695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166508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31071</xdr:rowOff>
    </xdr:from>
    <xdr:to>
      <xdr:col>29</xdr:col>
      <xdr:colOff>177800</xdr:colOff>
      <xdr:row>17</xdr:row>
      <xdr:rowOff>132671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93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3148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6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51416</xdr:rowOff>
    </xdr:from>
    <xdr:to>
      <xdr:col>26</xdr:col>
      <xdr:colOff>101600</xdr:colOff>
      <xdr:row>17</xdr:row>
      <xdr:rowOff>153016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13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137793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00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53016</xdr:rowOff>
    </xdr:from>
    <xdr:to>
      <xdr:col>22</xdr:col>
      <xdr:colOff>165100</xdr:colOff>
      <xdr:row>17</xdr:row>
      <xdr:rowOff>154616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15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139393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0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108528</xdr:rowOff>
    </xdr:from>
    <xdr:to>
      <xdr:col>19</xdr:col>
      <xdr:colOff>38100</xdr:colOff>
      <xdr:row>18</xdr:row>
      <xdr:rowOff>38678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70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23455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57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126835</xdr:rowOff>
    </xdr:from>
    <xdr:to>
      <xdr:col>15</xdr:col>
      <xdr:colOff>101600</xdr:colOff>
      <xdr:row>18</xdr:row>
      <xdr:rowOff>56985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89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41762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75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159271</xdr:rowOff>
    </xdr:from>
    <xdr:to>
      <xdr:col>29</xdr:col>
      <xdr:colOff>127000</xdr:colOff>
      <xdr:row>37</xdr:row>
      <xdr:rowOff>81737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112521"/>
          <a:ext cx="647700" cy="93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158526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6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159271</xdr:rowOff>
    </xdr:from>
    <xdr:to>
      <xdr:col>26</xdr:col>
      <xdr:colOff>50800</xdr:colOff>
      <xdr:row>37</xdr:row>
      <xdr:rowOff>37312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12521"/>
          <a:ext cx="698500" cy="49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98138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0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136182</xdr:rowOff>
    </xdr:from>
    <xdr:to>
      <xdr:col>22</xdr:col>
      <xdr:colOff>114300</xdr:colOff>
      <xdr:row>37</xdr:row>
      <xdr:rowOff>37312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89432"/>
          <a:ext cx="698500" cy="72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165917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114618</xdr:rowOff>
    </xdr:from>
    <xdr:to>
      <xdr:col>18</xdr:col>
      <xdr:colOff>177800</xdr:colOff>
      <xdr:row>36</xdr:row>
      <xdr:rowOff>136182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67868"/>
          <a:ext cx="698500" cy="21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166717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149572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5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30937</xdr:rowOff>
    </xdr:from>
    <xdr:to>
      <xdr:col>29</xdr:col>
      <xdr:colOff>177800</xdr:colOff>
      <xdr:row>37</xdr:row>
      <xdr:rowOff>132537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55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3014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108471</xdr:rowOff>
    </xdr:from>
    <xdr:to>
      <xdr:col>26</xdr:col>
      <xdr:colOff>101600</xdr:colOff>
      <xdr:row>37</xdr:row>
      <xdr:rowOff>38621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61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23398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48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157962</xdr:rowOff>
    </xdr:from>
    <xdr:to>
      <xdr:col>22</xdr:col>
      <xdr:colOff>165100</xdr:colOff>
      <xdr:row>37</xdr:row>
      <xdr:rowOff>88112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11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72889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85382</xdr:rowOff>
    </xdr:from>
    <xdr:to>
      <xdr:col>19</xdr:col>
      <xdr:colOff>38100</xdr:colOff>
      <xdr:row>37</xdr:row>
      <xdr:rowOff>15532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38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2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63818</xdr:rowOff>
    </xdr:from>
    <xdr:to>
      <xdr:col>15</xdr:col>
      <xdr:colOff>101600</xdr:colOff>
      <xdr:row>36</xdr:row>
      <xdr:rowOff>165418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17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150195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0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68,863
67,806
84.59
30,240,501
28,738,209
1,220,314
16,047,114
23,946,733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7112</xdr:rowOff>
    </xdr:from>
    <xdr:to>
      <xdr:col>24</xdr:col>
      <xdr:colOff>63500</xdr:colOff>
      <xdr:row>37</xdr:row>
      <xdr:rowOff>62433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50762"/>
          <a:ext cx="8382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65124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4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31096</xdr:rowOff>
    </xdr:from>
    <xdr:to>
      <xdr:col>19</xdr:col>
      <xdr:colOff>177800</xdr:colOff>
      <xdr:row>37</xdr:row>
      <xdr:rowOff>62433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74746"/>
          <a:ext cx="889000" cy="3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31096</xdr:rowOff>
    </xdr:from>
    <xdr:to>
      <xdr:col>15</xdr:col>
      <xdr:colOff>50800</xdr:colOff>
      <xdr:row>39</xdr:row>
      <xdr:rowOff>31382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74746"/>
          <a:ext cx="889000" cy="34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148120</xdr:rowOff>
    </xdr:from>
    <xdr:to>
      <xdr:col>10</xdr:col>
      <xdr:colOff>114300</xdr:colOff>
      <xdr:row>39</xdr:row>
      <xdr:rowOff>31382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63220"/>
          <a:ext cx="889000" cy="5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23252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127762</xdr:rowOff>
    </xdr:from>
    <xdr:to>
      <xdr:col>24</xdr:col>
      <xdr:colOff>114300</xdr:colOff>
      <xdr:row>37</xdr:row>
      <xdr:rowOff>57912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106189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7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11633</xdr:rowOff>
    </xdr:from>
    <xdr:to>
      <xdr:col>20</xdr:col>
      <xdr:colOff>38100</xdr:colOff>
      <xdr:row>37</xdr:row>
      <xdr:rowOff>113233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104360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4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151746</xdr:rowOff>
    </xdr:from>
    <xdr:to>
      <xdr:col>15</xdr:col>
      <xdr:colOff>101600</xdr:colOff>
      <xdr:row>37</xdr:row>
      <xdr:rowOff>81896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2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73023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1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152032</xdr:rowOff>
    </xdr:from>
    <xdr:to>
      <xdr:col>10</xdr:col>
      <xdr:colOff>165100</xdr:colOff>
      <xdr:row>39</xdr:row>
      <xdr:rowOff>82182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6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73309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5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97320</xdr:rowOff>
    </xdr:from>
    <xdr:to>
      <xdr:col>6</xdr:col>
      <xdr:colOff>38100</xdr:colOff>
      <xdr:row>39</xdr:row>
      <xdr:rowOff>27470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1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18597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0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24584</xdr:rowOff>
    </xdr:from>
    <xdr:to>
      <xdr:col>24</xdr:col>
      <xdr:colOff>63500</xdr:colOff>
      <xdr:row>58</xdr:row>
      <xdr:rowOff>94851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68684"/>
          <a:ext cx="838200" cy="7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3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94851</xdr:rowOff>
    </xdr:from>
    <xdr:to>
      <xdr:col>19</xdr:col>
      <xdr:colOff>177800</xdr:colOff>
      <xdr:row>58</xdr:row>
      <xdr:rowOff>137708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38951"/>
          <a:ext cx="889000" cy="4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74624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27316</xdr:rowOff>
    </xdr:from>
    <xdr:to>
      <xdr:col>15</xdr:col>
      <xdr:colOff>50800</xdr:colOff>
      <xdr:row>58</xdr:row>
      <xdr:rowOff>137708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971416"/>
          <a:ext cx="889000" cy="11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27316</xdr:rowOff>
    </xdr:from>
    <xdr:to>
      <xdr:col>10</xdr:col>
      <xdr:colOff>114300</xdr:colOff>
      <xdr:row>58</xdr:row>
      <xdr:rowOff>43067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71416"/>
          <a:ext cx="889000" cy="1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163996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145234</xdr:rowOff>
    </xdr:from>
    <xdr:to>
      <xdr:col>24</xdr:col>
      <xdr:colOff>114300</xdr:colOff>
      <xdr:row>58</xdr:row>
      <xdr:rowOff>75384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1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60161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3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44051</xdr:rowOff>
    </xdr:from>
    <xdr:to>
      <xdr:col>20</xdr:col>
      <xdr:colOff>38100</xdr:colOff>
      <xdr:row>58</xdr:row>
      <xdr:rowOff>145651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8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136778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8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86908</xdr:rowOff>
    </xdr:from>
    <xdr:to>
      <xdr:col>15</xdr:col>
      <xdr:colOff>101600</xdr:colOff>
      <xdr:row>59</xdr:row>
      <xdr:rowOff>17058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3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8185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2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147966</xdr:rowOff>
    </xdr:from>
    <xdr:to>
      <xdr:col>10</xdr:col>
      <xdr:colOff>165100</xdr:colOff>
      <xdr:row>58</xdr:row>
      <xdr:rowOff>78116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2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69243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1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163717</xdr:rowOff>
    </xdr:from>
    <xdr:to>
      <xdr:col>6</xdr:col>
      <xdr:colOff>38100</xdr:colOff>
      <xdr:row>58</xdr:row>
      <xdr:rowOff>93867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84994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2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82245</xdr:rowOff>
    </xdr:from>
    <xdr:to>
      <xdr:col>24</xdr:col>
      <xdr:colOff>63500</xdr:colOff>
      <xdr:row>77</xdr:row>
      <xdr:rowOff>161226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83895"/>
          <a:ext cx="838200" cy="7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92663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94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84113</xdr:rowOff>
    </xdr:from>
    <xdr:to>
      <xdr:col>19</xdr:col>
      <xdr:colOff>177800</xdr:colOff>
      <xdr:row>77</xdr:row>
      <xdr:rowOff>161226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285763"/>
          <a:ext cx="889000" cy="7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41115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1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84113</xdr:rowOff>
    </xdr:from>
    <xdr:to>
      <xdr:col>15</xdr:col>
      <xdr:colOff>50800</xdr:colOff>
      <xdr:row>78</xdr:row>
      <xdr:rowOff>76112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285763"/>
          <a:ext cx="889000" cy="16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71938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57595</xdr:rowOff>
    </xdr:from>
    <xdr:to>
      <xdr:col>10</xdr:col>
      <xdr:colOff>114300</xdr:colOff>
      <xdr:row>78</xdr:row>
      <xdr:rowOff>76112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30695"/>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102494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31445</xdr:rowOff>
    </xdr:from>
    <xdr:to>
      <xdr:col>24</xdr:col>
      <xdr:colOff>114300</xdr:colOff>
      <xdr:row>77</xdr:row>
      <xdr:rowOff>133045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3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54322</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8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110426</xdr:rowOff>
    </xdr:from>
    <xdr:to>
      <xdr:col>20</xdr:col>
      <xdr:colOff>38100</xdr:colOff>
      <xdr:row>78</xdr:row>
      <xdr:rowOff>40576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1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57103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08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33313</xdr:rowOff>
    </xdr:from>
    <xdr:to>
      <xdr:col>15</xdr:col>
      <xdr:colOff>101600</xdr:colOff>
      <xdr:row>77</xdr:row>
      <xdr:rowOff>134913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151440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01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25312</xdr:rowOff>
    </xdr:from>
    <xdr:to>
      <xdr:col>10</xdr:col>
      <xdr:colOff>165100</xdr:colOff>
      <xdr:row>78</xdr:row>
      <xdr:rowOff>126912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9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118039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9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6795</xdr:rowOff>
    </xdr:from>
    <xdr:to>
      <xdr:col>6</xdr:col>
      <xdr:colOff>38100</xdr:colOff>
      <xdr:row>78</xdr:row>
      <xdr:rowOff>108395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124922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15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58384</xdr:rowOff>
    </xdr:from>
    <xdr:to>
      <xdr:col>24</xdr:col>
      <xdr:colOff>63500</xdr:colOff>
      <xdr:row>95</xdr:row>
      <xdr:rowOff>84950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174684"/>
          <a:ext cx="838200" cy="19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72096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58384</xdr:rowOff>
    </xdr:from>
    <xdr:to>
      <xdr:col>19</xdr:col>
      <xdr:colOff>177800</xdr:colOff>
      <xdr:row>96</xdr:row>
      <xdr:rowOff>8761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174684"/>
          <a:ext cx="889000" cy="29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162718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27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8761</xdr:rowOff>
    </xdr:from>
    <xdr:to>
      <xdr:col>15</xdr:col>
      <xdr:colOff>50800</xdr:colOff>
      <xdr:row>96</xdr:row>
      <xdr:rowOff>120971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67961"/>
          <a:ext cx="889000" cy="11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34050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66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120971</xdr:rowOff>
    </xdr:from>
    <xdr:to>
      <xdr:col>10</xdr:col>
      <xdr:colOff>114300</xdr:colOff>
      <xdr:row>97</xdr:row>
      <xdr:rowOff>4761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80171"/>
          <a:ext cx="889000" cy="5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91477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2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155109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8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34150</xdr:rowOff>
    </xdr:from>
    <xdr:to>
      <xdr:col>24</xdr:col>
      <xdr:colOff>114300</xdr:colOff>
      <xdr:row>95</xdr:row>
      <xdr:rowOff>135750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57027</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7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7584</xdr:rowOff>
    </xdr:from>
    <xdr:to>
      <xdr:col>20</xdr:col>
      <xdr:colOff>38100</xdr:colOff>
      <xdr:row>94</xdr:row>
      <xdr:rowOff>109184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12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125711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899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129411</xdr:rowOff>
    </xdr:from>
    <xdr:to>
      <xdr:col>15</xdr:col>
      <xdr:colOff>101600</xdr:colOff>
      <xdr:row>96</xdr:row>
      <xdr:rowOff>59561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76088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19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70171</xdr:rowOff>
    </xdr:from>
    <xdr:to>
      <xdr:col>10</xdr:col>
      <xdr:colOff>165100</xdr:colOff>
      <xdr:row>97</xdr:row>
      <xdr:rowOff>321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2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16848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30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125411</xdr:rowOff>
    </xdr:from>
    <xdr:to>
      <xdr:col>6</xdr:col>
      <xdr:colOff>38100</xdr:colOff>
      <xdr:row>97</xdr:row>
      <xdr:rowOff>55561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8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72088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35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144881</xdr:rowOff>
    </xdr:from>
    <xdr:to>
      <xdr:col>54</xdr:col>
      <xdr:colOff>189865</xdr:colOff>
      <xdr:row>38</xdr:row>
      <xdr:rowOff>19251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02731"/>
          <a:ext cx="1270" cy="7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23078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3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19251</xdr:rowOff>
    </xdr:from>
    <xdr:to>
      <xdr:col>55</xdr:col>
      <xdr:colOff>88900</xdr:colOff>
      <xdr:row>38</xdr:row>
      <xdr:rowOff>19251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3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91558</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57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144881</xdr:rowOff>
    </xdr:from>
    <xdr:to>
      <xdr:col>55</xdr:col>
      <xdr:colOff>88900</xdr:colOff>
      <xdr:row>33</xdr:row>
      <xdr:rowOff>144881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120909</xdr:rowOff>
    </xdr:from>
    <xdr:to>
      <xdr:col>55</xdr:col>
      <xdr:colOff>0</xdr:colOff>
      <xdr:row>36</xdr:row>
      <xdr:rowOff>37805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121659"/>
          <a:ext cx="838200" cy="8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161853</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2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11976</xdr:rowOff>
    </xdr:from>
    <xdr:to>
      <xdr:col>55</xdr:col>
      <xdr:colOff>50800</xdr:colOff>
      <xdr:row>36</xdr:row>
      <xdr:rowOff>113576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8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71372</xdr:rowOff>
    </xdr:from>
    <xdr:to>
      <xdr:col>50</xdr:col>
      <xdr:colOff>114300</xdr:colOff>
      <xdr:row>36</xdr:row>
      <xdr:rowOff>37805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386322"/>
          <a:ext cx="889000" cy="8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36154</xdr:rowOff>
    </xdr:from>
    <xdr:to>
      <xdr:col>50</xdr:col>
      <xdr:colOff>165100</xdr:colOff>
      <xdr:row>36</xdr:row>
      <xdr:rowOff>137754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128881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0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71372</xdr:rowOff>
    </xdr:from>
    <xdr:to>
      <xdr:col>45</xdr:col>
      <xdr:colOff>177800</xdr:colOff>
      <xdr:row>36</xdr:row>
      <xdr:rowOff>80302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386322"/>
          <a:ext cx="889000" cy="86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127633</xdr:rowOff>
    </xdr:from>
    <xdr:to>
      <xdr:col>46</xdr:col>
      <xdr:colOff>38100</xdr:colOff>
      <xdr:row>32</xdr:row>
      <xdr:rowOff>57783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48910</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53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64841</xdr:rowOff>
    </xdr:from>
    <xdr:to>
      <xdr:col>41</xdr:col>
      <xdr:colOff>50800</xdr:colOff>
      <xdr:row>36</xdr:row>
      <xdr:rowOff>80302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237041"/>
          <a:ext cx="889000" cy="1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131823</xdr:rowOff>
    </xdr:from>
    <xdr:to>
      <xdr:col>41</xdr:col>
      <xdr:colOff>101600</xdr:colOff>
      <xdr:row>37</xdr:row>
      <xdr:rowOff>61973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53100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163241</xdr:rowOff>
    </xdr:from>
    <xdr:to>
      <xdr:col>36</xdr:col>
      <xdr:colOff>165100</xdr:colOff>
      <xdr:row>37</xdr:row>
      <xdr:rowOff>93391</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3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84518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70109</xdr:rowOff>
    </xdr:from>
    <xdr:to>
      <xdr:col>55</xdr:col>
      <xdr:colOff>50800</xdr:colOff>
      <xdr:row>36</xdr:row>
      <xdr:rowOff>259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07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92986</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2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158455</xdr:rowOff>
    </xdr:from>
    <xdr:to>
      <xdr:col>50</xdr:col>
      <xdr:colOff>165100</xdr:colOff>
      <xdr:row>36</xdr:row>
      <xdr:rowOff>88605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15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105132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93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20572</xdr:rowOff>
    </xdr:from>
    <xdr:to>
      <xdr:col>46</xdr:col>
      <xdr:colOff>38100</xdr:colOff>
      <xdr:row>31</xdr:row>
      <xdr:rowOff>122172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33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138699</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110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29502</xdr:rowOff>
    </xdr:from>
    <xdr:to>
      <xdr:col>41</xdr:col>
      <xdr:colOff>101600</xdr:colOff>
      <xdr:row>36</xdr:row>
      <xdr:rowOff>131102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0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147629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97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14041</xdr:rowOff>
    </xdr:from>
    <xdr:to>
      <xdr:col>36</xdr:col>
      <xdr:colOff>165100</xdr:colOff>
      <xdr:row>36</xdr:row>
      <xdr:rowOff>115641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8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132168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96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62520</xdr:rowOff>
    </xdr:from>
    <xdr:to>
      <xdr:col>55</xdr:col>
      <xdr:colOff>0</xdr:colOff>
      <xdr:row>57</xdr:row>
      <xdr:rowOff>128901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835170"/>
          <a:ext cx="838200" cy="6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168753</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2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136706</xdr:rowOff>
    </xdr:from>
    <xdr:to>
      <xdr:col>50</xdr:col>
      <xdr:colOff>114300</xdr:colOff>
      <xdr:row>57</xdr:row>
      <xdr:rowOff>62520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566456"/>
          <a:ext cx="889000" cy="26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90278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136706</xdr:rowOff>
    </xdr:from>
    <xdr:to>
      <xdr:col>45</xdr:col>
      <xdr:colOff>177800</xdr:colOff>
      <xdr:row>57</xdr:row>
      <xdr:rowOff>3749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566456"/>
          <a:ext cx="889000" cy="20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157366</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3749</xdr:rowOff>
    </xdr:from>
    <xdr:to>
      <xdr:col>41</xdr:col>
      <xdr:colOff>50800</xdr:colOff>
      <xdr:row>57</xdr:row>
      <xdr:rowOff>28491</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776399"/>
          <a:ext cx="889000" cy="2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85281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3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78101</xdr:rowOff>
    </xdr:from>
    <xdr:to>
      <xdr:col>55</xdr:col>
      <xdr:colOff>50800</xdr:colOff>
      <xdr:row>58</xdr:row>
      <xdr:rowOff>8251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5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56528</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8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11720</xdr:rowOff>
    </xdr:from>
    <xdr:to>
      <xdr:col>50</xdr:col>
      <xdr:colOff>165100</xdr:colOff>
      <xdr:row>57</xdr:row>
      <xdr:rowOff>113320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78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104447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87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85906</xdr:rowOff>
    </xdr:from>
    <xdr:to>
      <xdr:col>46</xdr:col>
      <xdr:colOff>38100</xdr:colOff>
      <xdr:row>56</xdr:row>
      <xdr:rowOff>16056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51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7183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60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124399</xdr:rowOff>
    </xdr:from>
    <xdr:to>
      <xdr:col>41</xdr:col>
      <xdr:colOff>101600</xdr:colOff>
      <xdr:row>57</xdr:row>
      <xdr:rowOff>54549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72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45676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81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149141</xdr:rowOff>
    </xdr:from>
    <xdr:to>
      <xdr:col>36</xdr:col>
      <xdr:colOff>165100</xdr:colOff>
      <xdr:row>57</xdr:row>
      <xdr:rowOff>79291</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75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70418</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84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139700</xdr:rowOff>
    </xdr:from>
    <xdr:to>
      <xdr:col>55</xdr:col>
      <xdr:colOff>0</xdr:colOff>
      <xdr:row>78</xdr:row>
      <xdr:rowOff>139700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139700</xdr:rowOff>
    </xdr:from>
    <xdr:to>
      <xdr:col>50</xdr:col>
      <xdr:colOff>114300</xdr:colOff>
      <xdr:row>78</xdr:row>
      <xdr:rowOff>139700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139700</xdr:rowOff>
    </xdr:from>
    <xdr:to>
      <xdr:col>45</xdr:col>
      <xdr:colOff>177800</xdr:colOff>
      <xdr:row>78</xdr:row>
      <xdr:rowOff>139700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125989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8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139700</xdr:rowOff>
    </xdr:from>
    <xdr:to>
      <xdr:col>41</xdr:col>
      <xdr:colOff>50800</xdr:colOff>
      <xdr:row>78</xdr:row>
      <xdr:rowOff>139700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152140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83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54848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9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3827</xdr:rowOff>
    </xdr:from>
    <xdr:ext cx="249299"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140108</xdr:rowOff>
    </xdr:from>
    <xdr:to>
      <xdr:col>55</xdr:col>
      <xdr:colOff>0</xdr:colOff>
      <xdr:row>97</xdr:row>
      <xdr:rowOff>42692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599308"/>
          <a:ext cx="838200" cy="7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35980</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23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134181</xdr:rowOff>
    </xdr:from>
    <xdr:to>
      <xdr:col>50</xdr:col>
      <xdr:colOff>114300</xdr:colOff>
      <xdr:row>96</xdr:row>
      <xdr:rowOff>140108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250481"/>
          <a:ext cx="889000" cy="34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152964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2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134181</xdr:rowOff>
    </xdr:from>
    <xdr:to>
      <xdr:col>45</xdr:col>
      <xdr:colOff>177800</xdr:colOff>
      <xdr:row>96</xdr:row>
      <xdr:rowOff>17856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250481"/>
          <a:ext cx="889000" cy="22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57301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5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17856</xdr:rowOff>
    </xdr:from>
    <xdr:to>
      <xdr:col>41</xdr:col>
      <xdr:colOff>50800</xdr:colOff>
      <xdr:row>96</xdr:row>
      <xdr:rowOff>65536</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477056"/>
          <a:ext cx="889000" cy="4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86268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54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161103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62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163342</xdr:rowOff>
    </xdr:from>
    <xdr:to>
      <xdr:col>55</xdr:col>
      <xdr:colOff>50800</xdr:colOff>
      <xdr:row>97</xdr:row>
      <xdr:rowOff>93492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62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141769</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6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89308</xdr:rowOff>
    </xdr:from>
    <xdr:to>
      <xdr:col>50</xdr:col>
      <xdr:colOff>165100</xdr:colOff>
      <xdr:row>97</xdr:row>
      <xdr:rowOff>19458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54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10585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64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83381</xdr:rowOff>
    </xdr:from>
    <xdr:to>
      <xdr:col>46</xdr:col>
      <xdr:colOff>38100</xdr:colOff>
      <xdr:row>95</xdr:row>
      <xdr:rowOff>13531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19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30058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597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138506</xdr:rowOff>
    </xdr:from>
    <xdr:to>
      <xdr:col>41</xdr:col>
      <xdr:colOff>101600</xdr:colOff>
      <xdr:row>96</xdr:row>
      <xdr:rowOff>68656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42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85183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20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14736</xdr:rowOff>
    </xdr:from>
    <xdr:to>
      <xdr:col>36</xdr:col>
      <xdr:colOff>165100</xdr:colOff>
      <xdr:row>96</xdr:row>
      <xdr:rowOff>116336</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47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132863</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2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138351</xdr:rowOff>
    </xdr:from>
    <xdr:to>
      <xdr:col>76</xdr:col>
      <xdr:colOff>114300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653451"/>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108592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113251</xdr:rowOff>
    </xdr:from>
    <xdr:to>
      <xdr:col>71</xdr:col>
      <xdr:colOff>177800</xdr:colOff>
      <xdr:row>38</xdr:row>
      <xdr:rowOff>138351</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628351"/>
          <a:ext cx="889000" cy="2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130812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157284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32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25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87551</xdr:rowOff>
    </xdr:from>
    <xdr:to>
      <xdr:col>72</xdr:col>
      <xdr:colOff>38100</xdr:colOff>
      <xdr:row>39</xdr:row>
      <xdr:rowOff>17701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8828</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46333" y="6695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62451</xdr:rowOff>
    </xdr:from>
    <xdr:to>
      <xdr:col>67</xdr:col>
      <xdr:colOff>101600</xdr:colOff>
      <xdr:row>38</xdr:row>
      <xdr:rowOff>164051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57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155178</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67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13774</xdr:rowOff>
    </xdr:from>
    <xdr:to>
      <xdr:col>85</xdr:col>
      <xdr:colOff>127000</xdr:colOff>
      <xdr:row>76</xdr:row>
      <xdr:rowOff>19799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043974"/>
          <a:ext cx="838200" cy="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51280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3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160013</xdr:rowOff>
    </xdr:from>
    <xdr:to>
      <xdr:col>81</xdr:col>
      <xdr:colOff>50800</xdr:colOff>
      <xdr:row>76</xdr:row>
      <xdr:rowOff>13774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018763"/>
          <a:ext cx="889000" cy="2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142007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127829</xdr:rowOff>
    </xdr:from>
    <xdr:to>
      <xdr:col>76</xdr:col>
      <xdr:colOff>114300</xdr:colOff>
      <xdr:row>75</xdr:row>
      <xdr:rowOff>160013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986579"/>
          <a:ext cx="889000" cy="3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32230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127829</xdr:rowOff>
    </xdr:from>
    <xdr:to>
      <xdr:col>71</xdr:col>
      <xdr:colOff>177800</xdr:colOff>
      <xdr:row>75</xdr:row>
      <xdr:rowOff>134556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986579"/>
          <a:ext cx="8890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21583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11950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140450</xdr:rowOff>
    </xdr:from>
    <xdr:to>
      <xdr:col>85</xdr:col>
      <xdr:colOff>177800</xdr:colOff>
      <xdr:row>76</xdr:row>
      <xdr:rowOff>70600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9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118876</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97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134424</xdr:rowOff>
    </xdr:from>
    <xdr:to>
      <xdr:col>81</xdr:col>
      <xdr:colOff>101600</xdr:colOff>
      <xdr:row>76</xdr:row>
      <xdr:rowOff>64574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99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55701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08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109213</xdr:rowOff>
    </xdr:from>
    <xdr:to>
      <xdr:col>76</xdr:col>
      <xdr:colOff>165100</xdr:colOff>
      <xdr:row>76</xdr:row>
      <xdr:rowOff>39362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9679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30490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06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77029</xdr:rowOff>
    </xdr:from>
    <xdr:to>
      <xdr:col>72</xdr:col>
      <xdr:colOff>38100</xdr:colOff>
      <xdr:row>76</xdr:row>
      <xdr:rowOff>7179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9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169756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02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83756</xdr:rowOff>
    </xdr:from>
    <xdr:to>
      <xdr:col>67</xdr:col>
      <xdr:colOff>101600</xdr:colOff>
      <xdr:row>76</xdr:row>
      <xdr:rowOff>13906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94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5033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58674</xdr:rowOff>
    </xdr:from>
    <xdr:to>
      <xdr:col>85</xdr:col>
      <xdr:colOff>127000</xdr:colOff>
      <xdr:row>97</xdr:row>
      <xdr:rowOff>166700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6689324"/>
          <a:ext cx="838200" cy="1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35679</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494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58674</xdr:rowOff>
    </xdr:from>
    <xdr:to>
      <xdr:col>81</xdr:col>
      <xdr:colOff>50800</xdr:colOff>
      <xdr:row>98</xdr:row>
      <xdr:rowOff>136792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689324"/>
          <a:ext cx="889000" cy="24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119333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136792</xdr:rowOff>
    </xdr:from>
    <xdr:to>
      <xdr:col>76</xdr:col>
      <xdr:colOff>114300</xdr:colOff>
      <xdr:row>99</xdr:row>
      <xdr:rowOff>4521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938892"/>
          <a:ext cx="889000" cy="3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142557</xdr:rowOff>
    </xdr:from>
    <xdr:to>
      <xdr:col>71</xdr:col>
      <xdr:colOff>177800</xdr:colOff>
      <xdr:row>99</xdr:row>
      <xdr:rowOff>4521</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944657"/>
          <a:ext cx="889000" cy="3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115900</xdr:rowOff>
    </xdr:from>
    <xdr:to>
      <xdr:col>85</xdr:col>
      <xdr:colOff>177800</xdr:colOff>
      <xdr:row>98</xdr:row>
      <xdr:rowOff>46050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74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94327</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72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7874</xdr:rowOff>
    </xdr:from>
    <xdr:to>
      <xdr:col>81</xdr:col>
      <xdr:colOff>101600</xdr:colOff>
      <xdr:row>97</xdr:row>
      <xdr:rowOff>109474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63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100601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7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85992</xdr:rowOff>
    </xdr:from>
    <xdr:to>
      <xdr:col>76</xdr:col>
      <xdr:colOff>165100</xdr:colOff>
      <xdr:row>99</xdr:row>
      <xdr:rowOff>16142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88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7269</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428" y="1698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125171</xdr:rowOff>
    </xdr:from>
    <xdr:to>
      <xdr:col>72</xdr:col>
      <xdr:colOff>38100</xdr:colOff>
      <xdr:row>99</xdr:row>
      <xdr:rowOff>55321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92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46448</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701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91757</xdr:rowOff>
    </xdr:from>
    <xdr:to>
      <xdr:col>67</xdr:col>
      <xdr:colOff>101600</xdr:colOff>
      <xdr:row>99</xdr:row>
      <xdr:rowOff>21907</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9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13034</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698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39235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82988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91218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15380</xdr:rowOff>
    </xdr:from>
    <xdr:to>
      <xdr:col>116</xdr:col>
      <xdr:colOff>63500</xdr:colOff>
      <xdr:row>59</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30930"/>
          <a:ext cx="8382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85065</xdr:rowOff>
    </xdr:from>
    <xdr:to>
      <xdr:col>111</xdr:col>
      <xdr:colOff>177800</xdr:colOff>
      <xdr:row>59</xdr:row>
      <xdr:rowOff>15380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9857715"/>
          <a:ext cx="889000" cy="27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40411</xdr:rowOff>
    </xdr:from>
    <xdr:to>
      <xdr:col>107</xdr:col>
      <xdr:colOff>50800</xdr:colOff>
      <xdr:row>57</xdr:row>
      <xdr:rowOff>85065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9813061"/>
          <a:ext cx="889000" cy="4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63669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150254</xdr:rowOff>
    </xdr:from>
    <xdr:to>
      <xdr:col>102</xdr:col>
      <xdr:colOff>114300</xdr:colOff>
      <xdr:row>57</xdr:row>
      <xdr:rowOff>40411</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9751454"/>
          <a:ext cx="889000" cy="6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67403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51896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146050</xdr:rowOff>
    </xdr:from>
    <xdr:to>
      <xdr:col>116</xdr:col>
      <xdr:colOff>114300</xdr:colOff>
      <xdr:row>59</xdr:row>
      <xdr:rowOff>76200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60977</xdr:rowOff>
    </xdr:from>
    <xdr:ext cx="378565"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05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136030</xdr:rowOff>
    </xdr:from>
    <xdr:to>
      <xdr:col>112</xdr:col>
      <xdr:colOff>38100</xdr:colOff>
      <xdr:row>59</xdr:row>
      <xdr:rowOff>66180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8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57307</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17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34265</xdr:rowOff>
    </xdr:from>
    <xdr:to>
      <xdr:col>107</xdr:col>
      <xdr:colOff>101600</xdr:colOff>
      <xdr:row>57</xdr:row>
      <xdr:rowOff>135865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80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152392</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58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161061</xdr:rowOff>
    </xdr:from>
    <xdr:to>
      <xdr:col>102</xdr:col>
      <xdr:colOff>165100</xdr:colOff>
      <xdr:row>57</xdr:row>
      <xdr:rowOff>91211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76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107738</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953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99454</xdr:rowOff>
    </xdr:from>
    <xdr:to>
      <xdr:col>98</xdr:col>
      <xdr:colOff>38100</xdr:colOff>
      <xdr:row>57</xdr:row>
      <xdr:rowOff>29604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70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46131</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389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59598</xdr:rowOff>
    </xdr:from>
    <xdr:to>
      <xdr:col>116</xdr:col>
      <xdr:colOff>63500</xdr:colOff>
      <xdr:row>77</xdr:row>
      <xdr:rowOff>92746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261248"/>
          <a:ext cx="838200" cy="3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73967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71920</xdr:rowOff>
    </xdr:from>
    <xdr:to>
      <xdr:col>111</xdr:col>
      <xdr:colOff>177800</xdr:colOff>
      <xdr:row>77</xdr:row>
      <xdr:rowOff>92746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273570"/>
          <a:ext cx="889000" cy="2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9174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71920</xdr:rowOff>
    </xdr:from>
    <xdr:to>
      <xdr:col>107</xdr:col>
      <xdr:colOff>50800</xdr:colOff>
      <xdr:row>77</xdr:row>
      <xdr:rowOff>78550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273570"/>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40172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78550</xdr:rowOff>
    </xdr:from>
    <xdr:to>
      <xdr:col>102</xdr:col>
      <xdr:colOff>114300</xdr:colOff>
      <xdr:row>77</xdr:row>
      <xdr:rowOff>107925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280200"/>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80383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50276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3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8798</xdr:rowOff>
    </xdr:from>
    <xdr:to>
      <xdr:col>116</xdr:col>
      <xdr:colOff>114300</xdr:colOff>
      <xdr:row>77</xdr:row>
      <xdr:rowOff>110398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1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158675</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8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41946</xdr:rowOff>
    </xdr:from>
    <xdr:to>
      <xdr:col>112</xdr:col>
      <xdr:colOff>38100</xdr:colOff>
      <xdr:row>77</xdr:row>
      <xdr:rowOff>143546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4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134673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3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21120</xdr:rowOff>
    </xdr:from>
    <xdr:to>
      <xdr:col>107</xdr:col>
      <xdr:colOff>101600</xdr:colOff>
      <xdr:row>77</xdr:row>
      <xdr:rowOff>122720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2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113847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31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27750</xdr:rowOff>
    </xdr:from>
    <xdr:to>
      <xdr:col>102</xdr:col>
      <xdr:colOff>165100</xdr:colOff>
      <xdr:row>77</xdr:row>
      <xdr:rowOff>129350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2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120477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32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57125</xdr:rowOff>
    </xdr:from>
    <xdr:to>
      <xdr:col>98</xdr:col>
      <xdr:colOff>38100</xdr:colOff>
      <xdr:row>77</xdr:row>
      <xdr:rowOff>158725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25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149852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35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417,324</a:t>
          </a:r>
          <a:r>
            <a:rPr kumimoji="1" lang="ja-JP" altLang="en-US" sz="1300">
              <a:latin typeface="ＭＳ Ｐゴシック" panose="020B0600070205080204" pitchFamily="50" charset="-128"/>
              <a:ea typeface="ＭＳ Ｐゴシック" panose="020B0600070205080204" pitchFamily="50" charset="-128"/>
            </a:rPr>
            <a:t>円となっている。人件費の住民一人当たりのコストは類似団体平均、県平均、全国平均と比較して例年大幅に下回っており、適正に職員数を管理しているといえる。普通建設事業費の住民一人当たりのコストは、兜山古墳整備の大部分完了等により</a:t>
          </a:r>
          <a:r>
            <a:rPr kumimoji="1" lang="en-US" altLang="ja-JP" sz="1300">
              <a:latin typeface="ＭＳ Ｐゴシック" panose="020B0600070205080204" pitchFamily="50" charset="-128"/>
              <a:ea typeface="ＭＳ Ｐゴシック" panose="020B0600070205080204" pitchFamily="50" charset="-128"/>
            </a:rPr>
            <a:t>28,742</a:t>
          </a:r>
          <a:r>
            <a:rPr kumimoji="1" lang="ja-JP" altLang="en-US" sz="1300">
              <a:latin typeface="ＭＳ Ｐゴシック" panose="020B0600070205080204" pitchFamily="50" charset="-128"/>
              <a:ea typeface="ＭＳ Ｐゴシック" panose="020B0600070205080204" pitchFamily="50" charset="-128"/>
            </a:rPr>
            <a:t>円となり、前年度と比較すると１７．５％減少した。また、住民一人当たりのコストが類似団体より上回っている扶助費や維持補修費、補助費等については、制度の見直しや事業縮小などの対策することで事業費を抑制したい。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68,863
67,806
84.59
30,240,501
28,738,209
1,220,314
16,047,114
23,946,733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85293</xdr:rowOff>
    </xdr:from>
    <xdr:to>
      <xdr:col>24</xdr:col>
      <xdr:colOff>63500</xdr:colOff>
      <xdr:row>35</xdr:row>
      <xdr:rowOff>113640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86043"/>
          <a:ext cx="8382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37152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37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88951</xdr:rowOff>
    </xdr:from>
    <xdr:to>
      <xdr:col>19</xdr:col>
      <xdr:colOff>177800</xdr:colOff>
      <xdr:row>35</xdr:row>
      <xdr:rowOff>113640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89701"/>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160596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137414</xdr:rowOff>
    </xdr:from>
    <xdr:to>
      <xdr:col>15</xdr:col>
      <xdr:colOff>50800</xdr:colOff>
      <xdr:row>35</xdr:row>
      <xdr:rowOff>88951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66714"/>
          <a:ext cx="889000" cy="1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168368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137414</xdr:rowOff>
    </xdr:from>
    <xdr:to>
      <xdr:col>10</xdr:col>
      <xdr:colOff>114300</xdr:colOff>
      <xdr:row>34</xdr:row>
      <xdr:rowOff>142443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6671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90644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89273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34493</xdr:rowOff>
    </xdr:from>
    <xdr:to>
      <xdr:col>24</xdr:col>
      <xdr:colOff>114300</xdr:colOff>
      <xdr:row>35</xdr:row>
      <xdr:rowOff>136093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57370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8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62840</xdr:rowOff>
    </xdr:from>
    <xdr:to>
      <xdr:col>20</xdr:col>
      <xdr:colOff>38100</xdr:colOff>
      <xdr:row>35</xdr:row>
      <xdr:rowOff>164440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9517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38151</xdr:rowOff>
    </xdr:from>
    <xdr:to>
      <xdr:col>15</xdr:col>
      <xdr:colOff>101600</xdr:colOff>
      <xdr:row>35</xdr:row>
      <xdr:rowOff>139751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3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156278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81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86614</xdr:rowOff>
    </xdr:from>
    <xdr:to>
      <xdr:col>10</xdr:col>
      <xdr:colOff>165100</xdr:colOff>
      <xdr:row>35</xdr:row>
      <xdr:rowOff>16764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1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33291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91643</xdr:rowOff>
    </xdr:from>
    <xdr:to>
      <xdr:col>6</xdr:col>
      <xdr:colOff>38100</xdr:colOff>
      <xdr:row>35</xdr:row>
      <xdr:rowOff>21793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38320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9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112671</xdr:rowOff>
    </xdr:from>
    <xdr:to>
      <xdr:col>24</xdr:col>
      <xdr:colOff>63500</xdr:colOff>
      <xdr:row>57</xdr:row>
      <xdr:rowOff>126964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885321"/>
          <a:ext cx="838200" cy="1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102981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35568</xdr:rowOff>
    </xdr:from>
    <xdr:to>
      <xdr:col>19</xdr:col>
      <xdr:colOff>177800</xdr:colOff>
      <xdr:row>57</xdr:row>
      <xdr:rowOff>112671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950968"/>
          <a:ext cx="889000" cy="93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43121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35568</xdr:rowOff>
    </xdr:from>
    <xdr:to>
      <xdr:col>15</xdr:col>
      <xdr:colOff>50800</xdr:colOff>
      <xdr:row>59</xdr:row>
      <xdr:rowOff>25607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950968"/>
          <a:ext cx="889000" cy="119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96825</xdr:rowOff>
    </xdr:from>
    <xdr:to>
      <xdr:col>15</xdr:col>
      <xdr:colOff>101600</xdr:colOff>
      <xdr:row>51</xdr:row>
      <xdr:rowOff>26975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66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43502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4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139102</xdr:rowOff>
    </xdr:from>
    <xdr:to>
      <xdr:col>10</xdr:col>
      <xdr:colOff>114300</xdr:colOff>
      <xdr:row>59</xdr:row>
      <xdr:rowOff>25607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083202"/>
          <a:ext cx="889000" cy="5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49341</xdr:rowOff>
    </xdr:from>
    <xdr:to>
      <xdr:col>10</xdr:col>
      <xdr:colOff>165100</xdr:colOff>
      <xdr:row>57</xdr:row>
      <xdr:rowOff>150941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167468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9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64560</xdr:rowOff>
    </xdr:from>
    <xdr:to>
      <xdr:col>6</xdr:col>
      <xdr:colOff>38100</xdr:colOff>
      <xdr:row>57</xdr:row>
      <xdr:rowOff>166160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11237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76164</xdr:rowOff>
    </xdr:from>
    <xdr:to>
      <xdr:col>24</xdr:col>
      <xdr:colOff>114300</xdr:colOff>
      <xdr:row>58</xdr:row>
      <xdr:rowOff>6314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4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54591</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2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61871</xdr:rowOff>
    </xdr:from>
    <xdr:to>
      <xdr:col>20</xdr:col>
      <xdr:colOff>38100</xdr:colOff>
      <xdr:row>57</xdr:row>
      <xdr:rowOff>163471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3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154598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92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156218</xdr:rowOff>
    </xdr:from>
    <xdr:to>
      <xdr:col>15</xdr:col>
      <xdr:colOff>101600</xdr:colOff>
      <xdr:row>52</xdr:row>
      <xdr:rowOff>86368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9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77495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992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146257</xdr:rowOff>
    </xdr:from>
    <xdr:to>
      <xdr:col>10</xdr:col>
      <xdr:colOff>165100</xdr:colOff>
      <xdr:row>59</xdr:row>
      <xdr:rowOff>76407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9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67534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18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88302</xdr:rowOff>
    </xdr:from>
    <xdr:to>
      <xdr:col>6</xdr:col>
      <xdr:colOff>38100</xdr:colOff>
      <xdr:row>59</xdr:row>
      <xdr:rowOff>18452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3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9579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2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105816</xdr:rowOff>
    </xdr:from>
    <xdr:to>
      <xdr:col>24</xdr:col>
      <xdr:colOff>63500</xdr:colOff>
      <xdr:row>76</xdr:row>
      <xdr:rowOff>51766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964566"/>
          <a:ext cx="838200" cy="11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85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105816</xdr:rowOff>
    </xdr:from>
    <xdr:to>
      <xdr:col>19</xdr:col>
      <xdr:colOff>177800</xdr:colOff>
      <xdr:row>76</xdr:row>
      <xdr:rowOff>96735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964566"/>
          <a:ext cx="889000" cy="16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86986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0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96735</xdr:rowOff>
    </xdr:from>
    <xdr:to>
      <xdr:col>15</xdr:col>
      <xdr:colOff>50800</xdr:colOff>
      <xdr:row>77</xdr:row>
      <xdr:rowOff>83769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26935"/>
          <a:ext cx="889000" cy="15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43742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83769</xdr:rowOff>
    </xdr:from>
    <xdr:to>
      <xdr:col>10</xdr:col>
      <xdr:colOff>114300</xdr:colOff>
      <xdr:row>77</xdr:row>
      <xdr:rowOff>122352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85419"/>
          <a:ext cx="889000" cy="3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137380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8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966</xdr:rowOff>
    </xdr:from>
    <xdr:to>
      <xdr:col>24</xdr:col>
      <xdr:colOff>114300</xdr:colOff>
      <xdr:row>76</xdr:row>
      <xdr:rowOff>102566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3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150843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0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55016</xdr:rowOff>
    </xdr:from>
    <xdr:to>
      <xdr:col>20</xdr:col>
      <xdr:colOff>38100</xdr:colOff>
      <xdr:row>75</xdr:row>
      <xdr:rowOff>156617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137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147744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06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45935</xdr:rowOff>
    </xdr:from>
    <xdr:to>
      <xdr:col>15</xdr:col>
      <xdr:colOff>101600</xdr:colOff>
      <xdr:row>76</xdr:row>
      <xdr:rowOff>147535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7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164063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5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32969</xdr:rowOff>
    </xdr:from>
    <xdr:to>
      <xdr:col>10</xdr:col>
      <xdr:colOff>165100</xdr:colOff>
      <xdr:row>77</xdr:row>
      <xdr:rowOff>134569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125696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71552</xdr:rowOff>
    </xdr:from>
    <xdr:to>
      <xdr:col>6</xdr:col>
      <xdr:colOff>38100</xdr:colOff>
      <xdr:row>78</xdr:row>
      <xdr:rowOff>1702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7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18229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048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100304</xdr:rowOff>
    </xdr:from>
    <xdr:to>
      <xdr:col>24</xdr:col>
      <xdr:colOff>63500</xdr:colOff>
      <xdr:row>97</xdr:row>
      <xdr:rowOff>113716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30954"/>
          <a:ext cx="8382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9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113716</xdr:rowOff>
    </xdr:from>
    <xdr:to>
      <xdr:col>19</xdr:col>
      <xdr:colOff>177800</xdr:colOff>
      <xdr:row>98</xdr:row>
      <xdr:rowOff>34658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44366"/>
          <a:ext cx="889000" cy="9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34658</xdr:rowOff>
    </xdr:from>
    <xdr:to>
      <xdr:col>15</xdr:col>
      <xdr:colOff>50800</xdr:colOff>
      <xdr:row>98</xdr:row>
      <xdr:rowOff>93790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36758"/>
          <a:ext cx="889000" cy="5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93790</xdr:rowOff>
    </xdr:from>
    <xdr:to>
      <xdr:col>10</xdr:col>
      <xdr:colOff>114300</xdr:colOff>
      <xdr:row>98</xdr:row>
      <xdr:rowOff>126498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95890"/>
          <a:ext cx="889000" cy="3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106405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113777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0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49504</xdr:rowOff>
    </xdr:from>
    <xdr:to>
      <xdr:col>24</xdr:col>
      <xdr:colOff>114300</xdr:colOff>
      <xdr:row>97</xdr:row>
      <xdr:rowOff>151104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8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27931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5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62916</xdr:rowOff>
    </xdr:from>
    <xdr:to>
      <xdr:col>20</xdr:col>
      <xdr:colOff>38100</xdr:colOff>
      <xdr:row>97</xdr:row>
      <xdr:rowOff>164516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9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155643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8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155308</xdr:rowOff>
    </xdr:from>
    <xdr:to>
      <xdr:col>15</xdr:col>
      <xdr:colOff>101600</xdr:colOff>
      <xdr:row>98</xdr:row>
      <xdr:rowOff>85458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76585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7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42990</xdr:rowOff>
    </xdr:from>
    <xdr:to>
      <xdr:col>10</xdr:col>
      <xdr:colOff>165100</xdr:colOff>
      <xdr:row>98</xdr:row>
      <xdr:rowOff>144590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4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135717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3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75698</xdr:rowOff>
    </xdr:from>
    <xdr:to>
      <xdr:col>6</xdr:col>
      <xdr:colOff>38100</xdr:colOff>
      <xdr:row>99</xdr:row>
      <xdr:rowOff>5848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168425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7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93218</xdr:rowOff>
    </xdr:from>
    <xdr:to>
      <xdr:col>55</xdr:col>
      <xdr:colOff>0</xdr:colOff>
      <xdr:row>38</xdr:row>
      <xdr:rowOff>135051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08318"/>
          <a:ext cx="838200" cy="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93218</xdr:rowOff>
    </xdr:from>
    <xdr:to>
      <xdr:col>50</xdr:col>
      <xdr:colOff>114300</xdr:colOff>
      <xdr:row>38</xdr:row>
      <xdr:rowOff>116687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08318"/>
          <a:ext cx="889000" cy="2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163339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84912</xdr:rowOff>
    </xdr:from>
    <xdr:to>
      <xdr:col>45</xdr:col>
      <xdr:colOff>177800</xdr:colOff>
      <xdr:row>38</xdr:row>
      <xdr:rowOff>116687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00012"/>
          <a:ext cx="8890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163644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6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62585</xdr:rowOff>
    </xdr:from>
    <xdr:to>
      <xdr:col>41</xdr:col>
      <xdr:colOff>50800</xdr:colOff>
      <xdr:row>38</xdr:row>
      <xdr:rowOff>84912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577685"/>
          <a:ext cx="889000" cy="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153890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6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148176</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66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84251</xdr:rowOff>
    </xdr:from>
    <xdr:to>
      <xdr:col>55</xdr:col>
      <xdr:colOff>50800</xdr:colOff>
      <xdr:row>39</xdr:row>
      <xdr:rowOff>14401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9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50105</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6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42418</xdr:rowOff>
    </xdr:from>
    <xdr:to>
      <xdr:col>50</xdr:col>
      <xdr:colOff>165100</xdr:colOff>
      <xdr:row>38</xdr:row>
      <xdr:rowOff>144018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5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160545</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33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65887</xdr:rowOff>
    </xdr:from>
    <xdr:to>
      <xdr:col>46</xdr:col>
      <xdr:colOff>38100</xdr:colOff>
      <xdr:row>38</xdr:row>
      <xdr:rowOff>167487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8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12564</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35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34112</xdr:rowOff>
    </xdr:from>
    <xdr:to>
      <xdr:col>41</xdr:col>
      <xdr:colOff>101600</xdr:colOff>
      <xdr:row>38</xdr:row>
      <xdr:rowOff>135712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4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152239</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32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11785</xdr:rowOff>
    </xdr:from>
    <xdr:to>
      <xdr:col>36</xdr:col>
      <xdr:colOff>165100</xdr:colOff>
      <xdr:row>38</xdr:row>
      <xdr:rowOff>113385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2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129913</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30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164944</xdr:rowOff>
    </xdr:from>
    <xdr:to>
      <xdr:col>55</xdr:col>
      <xdr:colOff>0</xdr:colOff>
      <xdr:row>58</xdr:row>
      <xdr:rowOff>39410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937594"/>
          <a:ext cx="838200" cy="4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130796</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90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166659</xdr:rowOff>
    </xdr:from>
    <xdr:to>
      <xdr:col>50</xdr:col>
      <xdr:colOff>114300</xdr:colOff>
      <xdr:row>58</xdr:row>
      <xdr:rowOff>39410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939309"/>
          <a:ext cx="889000" cy="4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157514</xdr:rowOff>
    </xdr:from>
    <xdr:to>
      <xdr:col>45</xdr:col>
      <xdr:colOff>177800</xdr:colOff>
      <xdr:row>57</xdr:row>
      <xdr:rowOff>166659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930164"/>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104622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1004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157514</xdr:rowOff>
    </xdr:from>
    <xdr:to>
      <xdr:col>41</xdr:col>
      <xdr:colOff>50800</xdr:colOff>
      <xdr:row>58</xdr:row>
      <xdr:rowOff>4108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930164"/>
          <a:ext cx="889000" cy="1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90808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1003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103527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100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114144</xdr:rowOff>
    </xdr:from>
    <xdr:to>
      <xdr:col>55</xdr:col>
      <xdr:colOff>50800</xdr:colOff>
      <xdr:row>58</xdr:row>
      <xdr:rowOff>44294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88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137021</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73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160060</xdr:rowOff>
    </xdr:from>
    <xdr:to>
      <xdr:col>50</xdr:col>
      <xdr:colOff>165100</xdr:colOff>
      <xdr:row>58</xdr:row>
      <xdr:rowOff>90210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81337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100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115859</xdr:rowOff>
    </xdr:from>
    <xdr:to>
      <xdr:col>46</xdr:col>
      <xdr:colOff>38100</xdr:colOff>
      <xdr:row>58</xdr:row>
      <xdr:rowOff>46009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88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62536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66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106714</xdr:rowOff>
    </xdr:from>
    <xdr:to>
      <xdr:col>41</xdr:col>
      <xdr:colOff>101600</xdr:colOff>
      <xdr:row>58</xdr:row>
      <xdr:rowOff>36864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87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53391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65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124758</xdr:rowOff>
    </xdr:from>
    <xdr:to>
      <xdr:col>36</xdr:col>
      <xdr:colOff>165100</xdr:colOff>
      <xdr:row>58</xdr:row>
      <xdr:rowOff>54908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9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71435</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67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13951</xdr:rowOff>
    </xdr:from>
    <xdr:to>
      <xdr:col>55</xdr:col>
      <xdr:colOff>0</xdr:colOff>
      <xdr:row>78</xdr:row>
      <xdr:rowOff>35440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387051"/>
          <a:ext cx="8382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31862</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6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110610</xdr:rowOff>
    </xdr:from>
    <xdr:to>
      <xdr:col>50</xdr:col>
      <xdr:colOff>114300</xdr:colOff>
      <xdr:row>78</xdr:row>
      <xdr:rowOff>35440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140810"/>
          <a:ext cx="889000" cy="26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137419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110610</xdr:rowOff>
    </xdr:from>
    <xdr:to>
      <xdr:col>45</xdr:col>
      <xdr:colOff>177800</xdr:colOff>
      <xdr:row>77</xdr:row>
      <xdr:rowOff>83998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140810"/>
          <a:ext cx="889000" cy="14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70356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56986</xdr:rowOff>
    </xdr:from>
    <xdr:to>
      <xdr:col>41</xdr:col>
      <xdr:colOff>50800</xdr:colOff>
      <xdr:row>77</xdr:row>
      <xdr:rowOff>83998</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258636"/>
          <a:ext cx="889000" cy="2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24807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37400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134601</xdr:rowOff>
    </xdr:from>
    <xdr:to>
      <xdr:col>55</xdr:col>
      <xdr:colOff>50800</xdr:colOff>
      <xdr:row>78</xdr:row>
      <xdr:rowOff>64751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3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113028</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1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156090</xdr:rowOff>
    </xdr:from>
    <xdr:to>
      <xdr:col>50</xdr:col>
      <xdr:colOff>165100</xdr:colOff>
      <xdr:row>78</xdr:row>
      <xdr:rowOff>86240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5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77367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45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59810</xdr:rowOff>
    </xdr:from>
    <xdr:to>
      <xdr:col>46</xdr:col>
      <xdr:colOff>38100</xdr:colOff>
      <xdr:row>76</xdr:row>
      <xdr:rowOff>161410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09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6487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33198</xdr:rowOff>
    </xdr:from>
    <xdr:to>
      <xdr:col>41</xdr:col>
      <xdr:colOff>101600</xdr:colOff>
      <xdr:row>77</xdr:row>
      <xdr:rowOff>134798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23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151325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01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6186</xdr:rowOff>
    </xdr:from>
    <xdr:to>
      <xdr:col>36</xdr:col>
      <xdr:colOff>165100</xdr:colOff>
      <xdr:row>77</xdr:row>
      <xdr:rowOff>107786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2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124313</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298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86951</xdr:rowOff>
    </xdr:from>
    <xdr:to>
      <xdr:col>55</xdr:col>
      <xdr:colOff>0</xdr:colOff>
      <xdr:row>96</xdr:row>
      <xdr:rowOff>164560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546151"/>
          <a:ext cx="838200" cy="7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42760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3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157950</xdr:rowOff>
    </xdr:from>
    <xdr:to>
      <xdr:col>50</xdr:col>
      <xdr:colOff>114300</xdr:colOff>
      <xdr:row>96</xdr:row>
      <xdr:rowOff>164560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617150"/>
          <a:ext cx="889000" cy="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152240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157950</xdr:rowOff>
    </xdr:from>
    <xdr:to>
      <xdr:col>45</xdr:col>
      <xdr:colOff>177800</xdr:colOff>
      <xdr:row>97</xdr:row>
      <xdr:rowOff>57595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617150"/>
          <a:ext cx="889000" cy="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153592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57595</xdr:rowOff>
    </xdr:from>
    <xdr:to>
      <xdr:col>41</xdr:col>
      <xdr:colOff>50800</xdr:colOff>
      <xdr:row>97</xdr:row>
      <xdr:rowOff>113734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688245"/>
          <a:ext cx="889000" cy="5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5878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36151</xdr:rowOff>
    </xdr:from>
    <xdr:to>
      <xdr:col>55</xdr:col>
      <xdr:colOff>50800</xdr:colOff>
      <xdr:row>96</xdr:row>
      <xdr:rowOff>137751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49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14578</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47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113760</xdr:rowOff>
    </xdr:from>
    <xdr:to>
      <xdr:col>50</xdr:col>
      <xdr:colOff>165100</xdr:colOff>
      <xdr:row>97</xdr:row>
      <xdr:rowOff>43910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5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35037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66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107150</xdr:rowOff>
    </xdr:from>
    <xdr:to>
      <xdr:col>46</xdr:col>
      <xdr:colOff>38100</xdr:colOff>
      <xdr:row>97</xdr:row>
      <xdr:rowOff>37300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6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28427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6795</xdr:rowOff>
    </xdr:from>
    <xdr:to>
      <xdr:col>41</xdr:col>
      <xdr:colOff>101600</xdr:colOff>
      <xdr:row>97</xdr:row>
      <xdr:rowOff>108395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99522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3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62934</xdr:rowOff>
    </xdr:from>
    <xdr:to>
      <xdr:col>36</xdr:col>
      <xdr:colOff>165100</xdr:colOff>
      <xdr:row>97</xdr:row>
      <xdr:rowOff>164534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9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155661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78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59233</xdr:rowOff>
    </xdr:from>
    <xdr:to>
      <xdr:col>85</xdr:col>
      <xdr:colOff>127000</xdr:colOff>
      <xdr:row>37</xdr:row>
      <xdr:rowOff>59290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402883"/>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144810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5974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14484</xdr:rowOff>
    </xdr:from>
    <xdr:to>
      <xdr:col>81</xdr:col>
      <xdr:colOff>50800</xdr:colOff>
      <xdr:row>37</xdr:row>
      <xdr:rowOff>59233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358134"/>
          <a:ext cx="889000" cy="4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58780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8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14484</xdr:rowOff>
    </xdr:from>
    <xdr:to>
      <xdr:col>76</xdr:col>
      <xdr:colOff>114300</xdr:colOff>
      <xdr:row>37</xdr:row>
      <xdr:rowOff>65805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358134"/>
          <a:ext cx="889000" cy="5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38377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86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23457</xdr:rowOff>
    </xdr:from>
    <xdr:to>
      <xdr:col>71</xdr:col>
      <xdr:colOff>177800</xdr:colOff>
      <xdr:row>37</xdr:row>
      <xdr:rowOff>65805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367107"/>
          <a:ext cx="889000" cy="4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53694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88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93813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92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8490</xdr:rowOff>
    </xdr:from>
    <xdr:to>
      <xdr:col>85</xdr:col>
      <xdr:colOff>177800</xdr:colOff>
      <xdr:row>37</xdr:row>
      <xdr:rowOff>110090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5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158367</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3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8433</xdr:rowOff>
    </xdr:from>
    <xdr:to>
      <xdr:col>81</xdr:col>
      <xdr:colOff>101600</xdr:colOff>
      <xdr:row>37</xdr:row>
      <xdr:rowOff>110033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101160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44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135134</xdr:rowOff>
    </xdr:from>
    <xdr:to>
      <xdr:col>76</xdr:col>
      <xdr:colOff>165100</xdr:colOff>
      <xdr:row>37</xdr:row>
      <xdr:rowOff>65284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0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56411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40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15005</xdr:rowOff>
    </xdr:from>
    <xdr:to>
      <xdr:col>72</xdr:col>
      <xdr:colOff>38100</xdr:colOff>
      <xdr:row>37</xdr:row>
      <xdr:rowOff>116605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5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107732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45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144107</xdr:rowOff>
    </xdr:from>
    <xdr:to>
      <xdr:col>67</xdr:col>
      <xdr:colOff>101600</xdr:colOff>
      <xdr:row>37</xdr:row>
      <xdr:rowOff>74257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1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65384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0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111557</xdr:rowOff>
    </xdr:from>
    <xdr:to>
      <xdr:col>85</xdr:col>
      <xdr:colOff>127000</xdr:colOff>
      <xdr:row>58</xdr:row>
      <xdr:rowOff>113944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10055657"/>
          <a:ext cx="8382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60621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6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65227</xdr:rowOff>
    </xdr:from>
    <xdr:to>
      <xdr:col>81</xdr:col>
      <xdr:colOff>50800</xdr:colOff>
      <xdr:row>58</xdr:row>
      <xdr:rowOff>111557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837877"/>
          <a:ext cx="889000" cy="2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65227</xdr:rowOff>
    </xdr:from>
    <xdr:to>
      <xdr:col>76</xdr:col>
      <xdr:colOff>114300</xdr:colOff>
      <xdr:row>58</xdr:row>
      <xdr:rowOff>126111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837877"/>
          <a:ext cx="889000" cy="23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117276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97015</xdr:rowOff>
    </xdr:from>
    <xdr:to>
      <xdr:col>71</xdr:col>
      <xdr:colOff>177800</xdr:colOff>
      <xdr:row>58</xdr:row>
      <xdr:rowOff>126111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10041115"/>
          <a:ext cx="889000" cy="2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155846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61320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66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63144</xdr:rowOff>
    </xdr:from>
    <xdr:to>
      <xdr:col>85</xdr:col>
      <xdr:colOff>177800</xdr:colOff>
      <xdr:row>58</xdr:row>
      <xdr:rowOff>164744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1000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41571</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98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60757</xdr:rowOff>
    </xdr:from>
    <xdr:to>
      <xdr:col>81</xdr:col>
      <xdr:colOff>101600</xdr:colOff>
      <xdr:row>58</xdr:row>
      <xdr:rowOff>162357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100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153484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1009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14427</xdr:rowOff>
    </xdr:from>
    <xdr:to>
      <xdr:col>76</xdr:col>
      <xdr:colOff>165100</xdr:colOff>
      <xdr:row>57</xdr:row>
      <xdr:rowOff>116027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78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107154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87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75311</xdr:rowOff>
    </xdr:from>
    <xdr:to>
      <xdr:col>72</xdr:col>
      <xdr:colOff>38100</xdr:colOff>
      <xdr:row>59</xdr:row>
      <xdr:rowOff>5461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1001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168038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11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46215</xdr:rowOff>
    </xdr:from>
    <xdr:to>
      <xdr:col>67</xdr:col>
      <xdr:colOff>101600</xdr:colOff>
      <xdr:row>58</xdr:row>
      <xdr:rowOff>147815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9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138942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08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138351</xdr:rowOff>
    </xdr:from>
    <xdr:to>
      <xdr:col>76</xdr:col>
      <xdr:colOff>114300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11451"/>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113250</xdr:rowOff>
    </xdr:from>
    <xdr:to>
      <xdr:col>71</xdr:col>
      <xdr:colOff>177800</xdr:colOff>
      <xdr:row>78</xdr:row>
      <xdr:rowOff>138351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486350"/>
          <a:ext cx="889000" cy="2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130811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157261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8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87551</xdr:rowOff>
    </xdr:from>
    <xdr:to>
      <xdr:col>72</xdr:col>
      <xdr:colOff>38100</xdr:colOff>
      <xdr:row>79</xdr:row>
      <xdr:rowOff>17701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6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8828</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46333" y="13553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62450</xdr:rowOff>
    </xdr:from>
    <xdr:to>
      <xdr:col>67</xdr:col>
      <xdr:colOff>101600</xdr:colOff>
      <xdr:row>78</xdr:row>
      <xdr:rowOff>164050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3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155177</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52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13660</xdr:rowOff>
    </xdr:from>
    <xdr:to>
      <xdr:col>85</xdr:col>
      <xdr:colOff>127000</xdr:colOff>
      <xdr:row>96</xdr:row>
      <xdr:rowOff>19718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472860"/>
          <a:ext cx="8382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51280</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67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159866</xdr:rowOff>
    </xdr:from>
    <xdr:to>
      <xdr:col>81</xdr:col>
      <xdr:colOff>50800</xdr:colOff>
      <xdr:row>96</xdr:row>
      <xdr:rowOff>13660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447616"/>
          <a:ext cx="889000" cy="2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127650</xdr:rowOff>
    </xdr:from>
    <xdr:to>
      <xdr:col>76</xdr:col>
      <xdr:colOff>114300</xdr:colOff>
      <xdr:row>95</xdr:row>
      <xdr:rowOff>159866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415400"/>
          <a:ext cx="889000" cy="3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127650</xdr:rowOff>
    </xdr:from>
    <xdr:to>
      <xdr:col>71</xdr:col>
      <xdr:colOff>177800</xdr:colOff>
      <xdr:row>95</xdr:row>
      <xdr:rowOff>134458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415400"/>
          <a:ext cx="889000" cy="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21567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11771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140368</xdr:rowOff>
    </xdr:from>
    <xdr:to>
      <xdr:col>85</xdr:col>
      <xdr:colOff>177800</xdr:colOff>
      <xdr:row>96</xdr:row>
      <xdr:rowOff>70518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4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118795</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40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134310</xdr:rowOff>
    </xdr:from>
    <xdr:to>
      <xdr:col>81</xdr:col>
      <xdr:colOff>101600</xdr:colOff>
      <xdr:row>96</xdr:row>
      <xdr:rowOff>64460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4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55587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51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109066</xdr:rowOff>
    </xdr:from>
    <xdr:to>
      <xdr:col>76</xdr:col>
      <xdr:colOff>165100</xdr:colOff>
      <xdr:row>96</xdr:row>
      <xdr:rowOff>39216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39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30343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48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76850</xdr:rowOff>
    </xdr:from>
    <xdr:to>
      <xdr:col>72</xdr:col>
      <xdr:colOff>38100</xdr:colOff>
      <xdr:row>96</xdr:row>
      <xdr:rowOff>7000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36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169577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45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83658</xdr:rowOff>
    </xdr:from>
    <xdr:to>
      <xdr:col>67</xdr:col>
      <xdr:colOff>101600</xdr:colOff>
      <xdr:row>96</xdr:row>
      <xdr:rowOff>13808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37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4935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46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民生費の住民一人当たりのコストは</a:t>
          </a:r>
          <a:r>
            <a:rPr kumimoji="1" lang="en-US" altLang="ja-JP" sz="1300">
              <a:latin typeface="ＭＳ Ｐゴシック" panose="020B0600070205080204" pitchFamily="50" charset="-128"/>
              <a:ea typeface="ＭＳ Ｐゴシック" panose="020B0600070205080204" pitchFamily="50" charset="-128"/>
            </a:rPr>
            <a:t>159,924</a:t>
          </a:r>
          <a:r>
            <a:rPr kumimoji="1" lang="ja-JP" altLang="en-US" sz="1300">
              <a:latin typeface="ＭＳ Ｐゴシック" panose="020B0600070205080204" pitchFamily="50" charset="-128"/>
              <a:ea typeface="ＭＳ Ｐゴシック" panose="020B0600070205080204" pitchFamily="50" charset="-128"/>
            </a:rPr>
            <a:t>円で、県平均、全国平均、類似団体平均を下回っている。近年は増加傾向にあったが、子育て世帯への臨時特別給付金給付事業の終了等により令和４年度は前年度と比べると５．５％減となった。また、土木費の住民一人当たりのコストは北陸新幹線関連道路整備事業費の増等により増加し、農林水産業費の住民一人当たりのコストは食品産業の輸出向け施設整備費補助金の実施等により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新型コロナウイルス対策事業や物価高騰対策事業に充てるため、財政調整基金を取り崩したが、税の上振れ分等を</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7,230</a:t>
          </a:r>
          <a:r>
            <a:rPr kumimoji="1" lang="ja-JP" altLang="en-US" sz="1400">
              <a:latin typeface="ＭＳ ゴシック" pitchFamily="49" charset="-128"/>
              <a:ea typeface="ＭＳ ゴシック" pitchFamily="49" charset="-128"/>
            </a:rPr>
            <a:t>万円積み立てたことにより残高が増加し、実質単年度収支はプラスとなった。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全会計が黒字で推移している。</a:t>
          </a:r>
        </a:p>
        <a:p>
          <a:r>
            <a:rPr kumimoji="1" lang="ja-JP" altLang="en-US" sz="1400">
              <a:latin typeface="ＭＳ ゴシック" pitchFamily="49" charset="-128"/>
              <a:ea typeface="ＭＳ ゴシック" pitchFamily="49" charset="-128"/>
            </a:rPr>
            <a:t>　今後、国民健康保険税や介護保険料、上下水道料金等の見直しにより若干の変動はあるものの、同様の構成で推移するものと思われる。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市債残高の減少や高利子債の償還終了等により、前年度と比べ、元利償還金の額は減少した。また、国営日野川用水事業負担金の減少により債務負担行為に基づく支出額も減少した。</a:t>
          </a:r>
        </a:p>
        <a:p>
          <a:r>
            <a:rPr kumimoji="1" lang="ja-JP" altLang="en-US" sz="1400">
              <a:latin typeface="ＭＳ ゴシック" pitchFamily="49" charset="-128"/>
              <a:ea typeface="ＭＳ ゴシック" pitchFamily="49" charset="-128"/>
            </a:rPr>
            <a:t>　それにより、実質公債費比率の分子は、前年度から</a:t>
          </a:r>
          <a:r>
            <a:rPr kumimoji="1" lang="en-US" altLang="ja-JP" sz="1400">
              <a:latin typeface="ＭＳ ゴシック" pitchFamily="49" charset="-128"/>
              <a:ea typeface="ＭＳ ゴシック" pitchFamily="49" charset="-128"/>
            </a:rPr>
            <a:t>176</a:t>
          </a:r>
          <a:r>
            <a:rPr kumimoji="1" lang="ja-JP" altLang="en-US" sz="1400">
              <a:latin typeface="ＭＳ ゴシック" pitchFamily="49" charset="-128"/>
              <a:ea typeface="ＭＳ ゴシック" pitchFamily="49" charset="-128"/>
            </a:rPr>
            <a:t>百万円減少した。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満期一括償還財源としての積立を行っている。引き続き計画的に積み立てを行う。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５年度までに利率の高い起債の繰上償還を実施したこと、市債発行額の抑制を図っていること等により、一般会計等に係る地方債の現在高は減少している。その他の将来負担額も概ね減少傾向にあることから、将来負担額全体としては減少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財源等については、財政調整基金、減債基金等の充当可能基金が増加する一方、充当可能特定歳入や基準財政需要額算入見込額が減少し、充当可能財源等全体としては前年度と比べて減少した。しかしながら、将来負担額は減少しているため、将来負担比率はマイナスを維持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福井県鯖江市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時期を逸することなく、新型コロナウイルス感染症対策や物価高騰対策の事業を実施できるよう財政調整基金の取り崩しを行ったが、市税の上振れ分等を積み立てたため、増加している。また、その他特定目的基金においては、令和３年度に創設した公共施設等整備基金や育てやすいまちづくり基金を中心に積み立てを行うとともに、企業版ふるさと納税基金を創設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物価高騰対策や災害復旧等の将来の緊急的な需要に対応するために財政調整基金の残高を確保し、市場公募債の一括償還等に対応するために減債基金の残高を確保することで、安定した財政状況を維持する。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公共施設等整備基金については、増大する公共施設の大規模改修費用等に必要な資金であり、公園整備等基金については、市内の公園の整備や管理に必要な資金であり、福祉基金については、心身障がい者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要援護家庭、交通遺児、老人や母子家庭の福祉増進、福祉施設等の充実に必要な資金であり、教育振興基金については、教育、文化やスポーツ等の振興、施設等の整備に必要な資金であり、温泉施設整備基金については、市が管理している温泉施設の整備に必要な資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協働まちづくり基金については、市民活動団体やボランティア団体が自主・自発的に実施する公益性の高い社会貢献活動の支援に充てるために取崩を行った。それ以外の基金については取崩は行っていない。将来の施設等の老朽化による需用の増加や子育て関連施策の需要の増加を見込み、令和３年度に創設した公共施設等整備基金や育てやすいまちづくり基金を中心に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施設等の老朽化による需要の増加、子育て関連施策の需要の増加が予想されるため、各基金の将来の需要の予想に合わせて、積み立てを行う、もしくは残高の維持に努めていきたい。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新型コロナウイルス感染症対策や物価高騰対策の事業を実施できるよう取り崩しを行ったが、市税の上振れ分等を積み立てたため、前年度と比べ３５６百万円増の３，６０９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将来の緊急的な需要に対応するため、財政調整基金の残高を確保することで安定した財政状況を維持する。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市場公募債の一括償還のための取り崩しがあったものの、今後の一括償還に備え積み立てを行ったため、前年度と比べ７０百万円増の８００百万円となった。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市場公募債の一括償還等に対応するため、減債基金の残高を確保することにより、安定した財政状況を維持する。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4653F0F-AB50-4EDB-87D5-31301AEB58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2B28DA8-F8B0-4E3F-BCE0-CB56EDF6A3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9C4BA27F-DA95-4D70-A395-4A2783943F1E}"/>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ADC99FFA-006D-4327-A75B-9B4CD741E674}"/>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E903B088-8092-40DE-93D5-5132E860687F}"/>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953529AC-2370-4FB8-A015-896BC42F7AD5}"/>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EF33ADB9-5145-421D-AC04-ABCB79447205}"/>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32B54068-D5EB-49E7-871E-FA945215C744}"/>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497D42AF-6A00-47F5-9961-CA1E94402EEC}"/>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D5FBE59D-5112-4A41-AA36-7901F0626B8E}"/>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2A92ACF-6370-4F1A-9A4F-1512D4F3E7A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2D282CB6-B455-403F-8B8F-CB4E5D4F9D8B}"/>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3DDE8B26-4D10-4B77-9772-34A093575FF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3DDC2A9A-8CE3-43FA-BB13-27B2C8EA6D9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429ACFCE-7C6F-4BE2-9073-A8B2CA87EA3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4C575F6B-29B9-4181-A0F0-37BDAA0FF51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3E1FB914-704D-47C4-80A5-CA3830B5CEB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6A0AB5A4-4D3D-49A7-A115-421C4C47282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A2833B75-5C43-4BFA-8800-3C60C2A6030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3F02C158-8FF4-480E-9C14-10CCD453E35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8E1849F2-3157-4C56-9553-EBCDAB737CB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9A3431BF-7C5F-4F39-B8F3-E218983E683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68,863
67,806
84.59
30,240,501
28,738,209
1,220,314
16,047,114
23,946,733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45D0E0A4-3D4C-40EC-8E09-DB102F8C5F5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4B2D7974-C52A-4A15-A7E2-3A248C1441F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16201460-039B-443D-B4D0-04B0E15AF73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2722EE81-AEDD-446C-ACA0-2D3FD366F2F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10844B54-93E1-4021-96C0-EF3DA176E67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AF43B942-202A-44EC-B3EC-96415443E11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6873004B-34EF-42D5-BF19-A5578FD5DD1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B794529-8F26-43BA-85FD-4E9404D07F1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910B0708-2B1C-4726-8AEC-4C10CD0D480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45C4D379-7B7E-4D5C-B072-DF7BA9EAD44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BDF4964B-EF60-432D-AAD8-3129D2F9882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A3EA76EB-C6DB-4927-9EDA-ED3E0F18076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F35D44D5-1E82-4F61-9753-E09D9E0FF73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5BA46B2F-805B-4496-998B-4D521849719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BDF41178-DF0D-4AFC-BAFD-8EEFE504C18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140D2198-FCED-43A5-B963-8E221C719C1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649116B-32CA-4E36-82AC-77BDE7F885C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B2FA1D7A-9A3B-4494-992F-0BF4F487CCB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8C6F376C-4FA8-4CD8-B6C7-926D5F3DBC0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54D461C8-922C-44A4-9B83-0D576B0473D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965F2044-7311-485C-B4C1-645F82D0615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67AF5ED2-941F-48A3-9D47-B321EC972AF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B20DF0C3-73F2-4E93-B795-6FFE307CC37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BE8B2505-311C-47AD-9FDD-F9C7BC0A48D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44BAEB9-4DE2-4A3A-8BC9-19E42C67FC3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A9F835D4-7D8E-486B-B2BE-D89A31335D6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11869FDB-5DE7-42A0-84FA-65EE0107A0B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594D1603-BD53-4BA2-9C65-E339C402737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A1314643-F501-4CD3-8E08-D5DC6C47118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D1D8700C-6A8C-4F63-8164-0B1FBD2ED49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FC397F2B-8D2E-4891-ADD0-7864CDBF302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6F014716-F969-4343-9C09-F47D4330B98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9E405EF7-61B6-4E0F-8808-85971B67BB8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E63D2877-656E-4466-A83C-1B0D688E4AF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6FA621AD-3DFB-4BE1-9B45-11FE31C2DF0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共施設や道路等の新設を抑制し、改修・長寿命化を行い使用しているため、類似団体と比較して有形固定資産減価償却率は高い傾向にある。今後も、公共施設等総合管理計画に基づき、長寿命化を図りながら公共施設等を使用し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F424F056-248C-422A-B7C3-1EB688947DE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1994D972-E518-4BCB-9552-F938F0550C2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64DF0B98-6BEC-4782-8E78-DF2B109472C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D96B8C08-9741-4CC8-82BA-B6515661A575}"/>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15AE1576-867A-4EBB-AF27-02ACC52CB93E}"/>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A93E0827-FD56-46BC-9971-D7394824DF52}"/>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6523AF50-B96F-47D9-A9F9-FC25E44D4A3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7E8BBD8C-3590-445F-A7D5-875F53B743EE}"/>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75042BDE-4243-4E94-814D-2D46CD368779}"/>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8C5EAA4F-9F2D-4F42-82D2-4247FA2AC83F}"/>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B0AE045F-927B-4BB3-A469-D681FD778A6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81B0554A-AFBB-46A4-8625-57EDCBCBF454}"/>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CE2C74B0-B02E-4C41-887C-3D38EE46B251}"/>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4B29B1D7-1633-40B5-A4E8-283A81A28C1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F8BB5DEE-A78B-4159-8E4D-9D407E34C58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C0A2809F-3750-417B-840E-B4B04C7C81B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61383</xdr:rowOff>
    </xdr:to>
    <xdr:cxnSp macro="">
      <xdr:nvCxnSpPr>
        <xdr:cNvPr id="75" name="直線コネクタ 74">
          <a:extLst>
            <a:ext uri="{FF2B5EF4-FFF2-40B4-BE49-F238E27FC236}">
              <a16:creationId xmlns:a16="http://schemas.microsoft.com/office/drawing/2014/main" id="{EA060B58-161D-4341-AFD3-8E97C678E0C4}"/>
            </a:ext>
          </a:extLst>
        </xdr:cNvPr>
        <xdr:cNvCxnSpPr/>
      </xdr:nvCxnSpPr>
      <xdr:spPr>
        <a:xfrm flipV="1">
          <a:off x="4760595" y="5471160"/>
          <a:ext cx="1270" cy="119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macro="" textlink="">
      <xdr:nvSpPr>
        <xdr:cNvPr id="76" name="有形固定資産減価償却率最小値テキスト">
          <a:extLst>
            <a:ext uri="{FF2B5EF4-FFF2-40B4-BE49-F238E27FC236}">
              <a16:creationId xmlns:a16="http://schemas.microsoft.com/office/drawing/2014/main" id="{FE66889E-FA0B-43EA-A03E-FFC8E852DB62}"/>
            </a:ext>
          </a:extLst>
        </xdr:cNvPr>
        <xdr:cNvSpPr txBox="1"/>
      </xdr:nvSpPr>
      <xdr:spPr>
        <a:xfrm>
          <a:off x="4813300" y="666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77" name="直線コネクタ 76">
          <a:extLst>
            <a:ext uri="{FF2B5EF4-FFF2-40B4-BE49-F238E27FC236}">
              <a16:creationId xmlns:a16="http://schemas.microsoft.com/office/drawing/2014/main" id="{A35218CB-AB13-4EB4-A2B8-56C2D2128F3C}"/>
            </a:ext>
          </a:extLst>
        </xdr:cNvPr>
        <xdr:cNvCxnSpPr/>
      </xdr:nvCxnSpPr>
      <xdr:spPr>
        <a:xfrm>
          <a:off x="4673600" y="666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8" name="有形固定資産減価償却率最大値テキスト">
          <a:extLst>
            <a:ext uri="{FF2B5EF4-FFF2-40B4-BE49-F238E27FC236}">
              <a16:creationId xmlns:a16="http://schemas.microsoft.com/office/drawing/2014/main" id="{33F07B9A-EFCD-4316-85DE-16B3AA0A5706}"/>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9" name="直線コネクタ 78">
          <a:extLst>
            <a:ext uri="{FF2B5EF4-FFF2-40B4-BE49-F238E27FC236}">
              <a16:creationId xmlns:a16="http://schemas.microsoft.com/office/drawing/2014/main" id="{6E84F433-D5B4-421F-B8AA-352B50804B7F}"/>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29650</xdr:rowOff>
    </xdr:from>
    <xdr:ext cx="405111" cy="259045"/>
    <xdr:sp macro="" textlink="">
      <xdr:nvSpPr>
        <xdr:cNvPr id="80" name="有形固定資産減価償却率平均値テキスト">
          <a:extLst>
            <a:ext uri="{FF2B5EF4-FFF2-40B4-BE49-F238E27FC236}">
              <a16:creationId xmlns:a16="http://schemas.microsoft.com/office/drawing/2014/main" id="{D10FAF42-D0B9-4C69-AC6E-33F4952AB235}"/>
            </a:ext>
          </a:extLst>
        </xdr:cNvPr>
        <xdr:cNvSpPr txBox="1"/>
      </xdr:nvSpPr>
      <xdr:spPr>
        <a:xfrm>
          <a:off x="4813300" y="5944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81" name="フローチャート: 判断 80">
          <a:extLst>
            <a:ext uri="{FF2B5EF4-FFF2-40B4-BE49-F238E27FC236}">
              <a16:creationId xmlns:a16="http://schemas.microsoft.com/office/drawing/2014/main" id="{984CDC76-2C92-4F61-A984-3B5D89BAD23C}"/>
            </a:ext>
          </a:extLst>
        </xdr:cNvPr>
        <xdr:cNvSpPr/>
      </xdr:nvSpPr>
      <xdr:spPr>
        <a:xfrm>
          <a:off x="47117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82" name="フローチャート: 判断 81">
          <a:extLst>
            <a:ext uri="{FF2B5EF4-FFF2-40B4-BE49-F238E27FC236}">
              <a16:creationId xmlns:a16="http://schemas.microsoft.com/office/drawing/2014/main" id="{A8CF5C26-F4E7-45B8-B8F3-AE857450E44A}"/>
            </a:ext>
          </a:extLst>
        </xdr:cNvPr>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83" name="フローチャート: 判断 82">
          <a:extLst>
            <a:ext uri="{FF2B5EF4-FFF2-40B4-BE49-F238E27FC236}">
              <a16:creationId xmlns:a16="http://schemas.microsoft.com/office/drawing/2014/main" id="{18C072E9-4854-4E7B-A689-F29DE928C173}"/>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84" name="フローチャート: 判断 83">
          <a:extLst>
            <a:ext uri="{FF2B5EF4-FFF2-40B4-BE49-F238E27FC236}">
              <a16:creationId xmlns:a16="http://schemas.microsoft.com/office/drawing/2014/main" id="{93D36132-9C56-43C7-88C8-A7F08CF6CC1A}"/>
            </a:ext>
          </a:extLst>
        </xdr:cNvPr>
        <xdr:cNvSpPr/>
      </xdr:nvSpPr>
      <xdr:spPr>
        <a:xfrm>
          <a:off x="2476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85" name="フローチャート: 判断 84">
          <a:extLst>
            <a:ext uri="{FF2B5EF4-FFF2-40B4-BE49-F238E27FC236}">
              <a16:creationId xmlns:a16="http://schemas.microsoft.com/office/drawing/2014/main" id="{C92F7F91-BD91-4ADF-8E27-151806A1AE25}"/>
            </a:ext>
          </a:extLst>
        </xdr:cNvPr>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9167002-A419-4247-A22D-19DC6B2B77A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94729EBB-4024-42EB-AD45-C96C08A5E6F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761D3651-F4A8-48AC-815D-C96343A9451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8C58827A-32CF-4EE4-9549-4FB838699E7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CD71E82F-017C-4E76-99BB-1E95B22652D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112395</xdr:rowOff>
    </xdr:from>
    <xdr:to>
      <xdr:col>23</xdr:col>
      <xdr:colOff>136525</xdr:colOff>
      <xdr:row>33</xdr:row>
      <xdr:rowOff>42545</xdr:rowOff>
    </xdr:to>
    <xdr:sp macro="" textlink="">
      <xdr:nvSpPr>
        <xdr:cNvPr id="91" name="楕円 90">
          <a:extLst>
            <a:ext uri="{FF2B5EF4-FFF2-40B4-BE49-F238E27FC236}">
              <a16:creationId xmlns:a16="http://schemas.microsoft.com/office/drawing/2014/main" id="{4E16D61F-0E88-4BC4-B662-8EFC85FBCFE4}"/>
            </a:ext>
          </a:extLst>
        </xdr:cNvPr>
        <xdr:cNvSpPr/>
      </xdr:nvSpPr>
      <xdr:spPr>
        <a:xfrm>
          <a:off x="47117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90822</xdr:rowOff>
    </xdr:from>
    <xdr:ext cx="405111" cy="259045"/>
    <xdr:sp macro="" textlink="">
      <xdr:nvSpPr>
        <xdr:cNvPr id="92" name="有形固定資産減価償却率該当値テキスト">
          <a:extLst>
            <a:ext uri="{FF2B5EF4-FFF2-40B4-BE49-F238E27FC236}">
              <a16:creationId xmlns:a16="http://schemas.microsoft.com/office/drawing/2014/main" id="{D81D5DA1-0FEE-41B7-B1EE-8A6AD8B80A66}"/>
            </a:ext>
          </a:extLst>
        </xdr:cNvPr>
        <xdr:cNvSpPr txBox="1"/>
      </xdr:nvSpPr>
      <xdr:spPr>
        <a:xfrm>
          <a:off x="4813300" y="634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105198</xdr:rowOff>
    </xdr:from>
    <xdr:to>
      <xdr:col>19</xdr:col>
      <xdr:colOff>187325</xdr:colOff>
      <xdr:row>33</xdr:row>
      <xdr:rowOff>35348</xdr:rowOff>
    </xdr:to>
    <xdr:sp macro="" textlink="">
      <xdr:nvSpPr>
        <xdr:cNvPr id="93" name="楕円 92">
          <a:extLst>
            <a:ext uri="{FF2B5EF4-FFF2-40B4-BE49-F238E27FC236}">
              <a16:creationId xmlns:a16="http://schemas.microsoft.com/office/drawing/2014/main" id="{DB98DA37-0F45-4FA1-B06F-24A81CBC8E6C}"/>
            </a:ext>
          </a:extLst>
        </xdr:cNvPr>
        <xdr:cNvSpPr/>
      </xdr:nvSpPr>
      <xdr:spPr>
        <a:xfrm>
          <a:off x="40005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155998</xdr:rowOff>
    </xdr:from>
    <xdr:to>
      <xdr:col>23</xdr:col>
      <xdr:colOff>85725</xdr:colOff>
      <xdr:row>32</xdr:row>
      <xdr:rowOff>163195</xdr:rowOff>
    </xdr:to>
    <xdr:cxnSp macro="">
      <xdr:nvCxnSpPr>
        <xdr:cNvPr id="94" name="直線コネクタ 93">
          <a:extLst>
            <a:ext uri="{FF2B5EF4-FFF2-40B4-BE49-F238E27FC236}">
              <a16:creationId xmlns:a16="http://schemas.microsoft.com/office/drawing/2014/main" id="{478EE30C-E08C-4462-90F2-85108F56EA85}"/>
            </a:ext>
          </a:extLst>
        </xdr:cNvPr>
        <xdr:cNvCxnSpPr/>
      </xdr:nvCxnSpPr>
      <xdr:spPr>
        <a:xfrm>
          <a:off x="4051300" y="6413923"/>
          <a:ext cx="7112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65617</xdr:rowOff>
    </xdr:from>
    <xdr:to>
      <xdr:col>15</xdr:col>
      <xdr:colOff>187325</xdr:colOff>
      <xdr:row>32</xdr:row>
      <xdr:rowOff>167217</xdr:rowOff>
    </xdr:to>
    <xdr:sp macro="" textlink="">
      <xdr:nvSpPr>
        <xdr:cNvPr id="95" name="楕円 94">
          <a:extLst>
            <a:ext uri="{FF2B5EF4-FFF2-40B4-BE49-F238E27FC236}">
              <a16:creationId xmlns:a16="http://schemas.microsoft.com/office/drawing/2014/main" id="{BA886733-8BCE-474A-A8D1-AB98FA2F4C32}"/>
            </a:ext>
          </a:extLst>
        </xdr:cNvPr>
        <xdr:cNvSpPr/>
      </xdr:nvSpPr>
      <xdr:spPr>
        <a:xfrm>
          <a:off x="3238500" y="632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116417</xdr:rowOff>
    </xdr:from>
    <xdr:to>
      <xdr:col>19</xdr:col>
      <xdr:colOff>136525</xdr:colOff>
      <xdr:row>32</xdr:row>
      <xdr:rowOff>155998</xdr:rowOff>
    </xdr:to>
    <xdr:cxnSp macro="">
      <xdr:nvCxnSpPr>
        <xdr:cNvPr id="96" name="直線コネクタ 95">
          <a:extLst>
            <a:ext uri="{FF2B5EF4-FFF2-40B4-BE49-F238E27FC236}">
              <a16:creationId xmlns:a16="http://schemas.microsoft.com/office/drawing/2014/main" id="{59265070-92C6-4011-B367-B639B7186EE6}"/>
            </a:ext>
          </a:extLst>
        </xdr:cNvPr>
        <xdr:cNvCxnSpPr/>
      </xdr:nvCxnSpPr>
      <xdr:spPr>
        <a:xfrm>
          <a:off x="3289300" y="6374342"/>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58420</xdr:rowOff>
    </xdr:from>
    <xdr:to>
      <xdr:col>11</xdr:col>
      <xdr:colOff>187325</xdr:colOff>
      <xdr:row>32</xdr:row>
      <xdr:rowOff>160020</xdr:rowOff>
    </xdr:to>
    <xdr:sp macro="" textlink="">
      <xdr:nvSpPr>
        <xdr:cNvPr id="97" name="楕円 96">
          <a:extLst>
            <a:ext uri="{FF2B5EF4-FFF2-40B4-BE49-F238E27FC236}">
              <a16:creationId xmlns:a16="http://schemas.microsoft.com/office/drawing/2014/main" id="{42DEEFD8-B8D9-4E90-9024-E46BFEA36C99}"/>
            </a:ext>
          </a:extLst>
        </xdr:cNvPr>
        <xdr:cNvSpPr/>
      </xdr:nvSpPr>
      <xdr:spPr>
        <a:xfrm>
          <a:off x="2476500" y="63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109220</xdr:rowOff>
    </xdr:from>
    <xdr:to>
      <xdr:col>15</xdr:col>
      <xdr:colOff>136525</xdr:colOff>
      <xdr:row>32</xdr:row>
      <xdr:rowOff>116417</xdr:rowOff>
    </xdr:to>
    <xdr:cxnSp macro="">
      <xdr:nvCxnSpPr>
        <xdr:cNvPr id="98" name="直線コネクタ 97">
          <a:extLst>
            <a:ext uri="{FF2B5EF4-FFF2-40B4-BE49-F238E27FC236}">
              <a16:creationId xmlns:a16="http://schemas.microsoft.com/office/drawing/2014/main" id="{7F9F4D47-A59D-4489-8E98-E60CAEC7B7CD}"/>
            </a:ext>
          </a:extLst>
        </xdr:cNvPr>
        <xdr:cNvCxnSpPr/>
      </xdr:nvCxnSpPr>
      <xdr:spPr>
        <a:xfrm>
          <a:off x="2527300" y="6367145"/>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22437</xdr:rowOff>
    </xdr:from>
    <xdr:to>
      <xdr:col>7</xdr:col>
      <xdr:colOff>187325</xdr:colOff>
      <xdr:row>32</xdr:row>
      <xdr:rowOff>124037</xdr:rowOff>
    </xdr:to>
    <xdr:sp macro="" textlink="">
      <xdr:nvSpPr>
        <xdr:cNvPr id="99" name="楕円 98">
          <a:extLst>
            <a:ext uri="{FF2B5EF4-FFF2-40B4-BE49-F238E27FC236}">
              <a16:creationId xmlns:a16="http://schemas.microsoft.com/office/drawing/2014/main" id="{98138E21-B56C-42B9-AB63-1D018DE64DCD}"/>
            </a:ext>
          </a:extLst>
        </xdr:cNvPr>
        <xdr:cNvSpPr/>
      </xdr:nvSpPr>
      <xdr:spPr>
        <a:xfrm>
          <a:off x="1714500" y="62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73237</xdr:rowOff>
    </xdr:from>
    <xdr:to>
      <xdr:col>11</xdr:col>
      <xdr:colOff>136525</xdr:colOff>
      <xdr:row>32</xdr:row>
      <xdr:rowOff>109220</xdr:rowOff>
    </xdr:to>
    <xdr:cxnSp macro="">
      <xdr:nvCxnSpPr>
        <xdr:cNvPr id="100" name="直線コネクタ 99">
          <a:extLst>
            <a:ext uri="{FF2B5EF4-FFF2-40B4-BE49-F238E27FC236}">
              <a16:creationId xmlns:a16="http://schemas.microsoft.com/office/drawing/2014/main" id="{E86860A6-57A7-4125-A641-043A4282B851}"/>
            </a:ext>
          </a:extLst>
        </xdr:cNvPr>
        <xdr:cNvCxnSpPr/>
      </xdr:nvCxnSpPr>
      <xdr:spPr>
        <a:xfrm>
          <a:off x="1765300" y="6331162"/>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101" name="n_1aveValue有形固定資産減価償却率">
          <a:extLst>
            <a:ext uri="{FF2B5EF4-FFF2-40B4-BE49-F238E27FC236}">
              <a16:creationId xmlns:a16="http://schemas.microsoft.com/office/drawing/2014/main" id="{FAD4CD76-CA4F-465E-92AC-E40E1A4709EA}"/>
            </a:ext>
          </a:extLst>
        </xdr:cNvPr>
        <xdr:cNvSpPr txBox="1"/>
      </xdr:nvSpPr>
      <xdr:spPr>
        <a:xfrm>
          <a:off x="38360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102" name="n_2aveValue有形固定資産減価償却率">
          <a:extLst>
            <a:ext uri="{FF2B5EF4-FFF2-40B4-BE49-F238E27FC236}">
              <a16:creationId xmlns:a16="http://schemas.microsoft.com/office/drawing/2014/main" id="{15334024-3801-4A50-8887-E1906642A4A1}"/>
            </a:ext>
          </a:extLst>
        </xdr:cNvPr>
        <xdr:cNvSpPr txBox="1"/>
      </xdr:nvSpPr>
      <xdr:spPr>
        <a:xfrm>
          <a:off x="3086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45737</xdr:rowOff>
    </xdr:from>
    <xdr:ext cx="405111" cy="259045"/>
    <xdr:sp macro="" textlink="">
      <xdr:nvSpPr>
        <xdr:cNvPr id="103" name="n_3aveValue有形固定資産減価償却率">
          <a:extLst>
            <a:ext uri="{FF2B5EF4-FFF2-40B4-BE49-F238E27FC236}">
              <a16:creationId xmlns:a16="http://schemas.microsoft.com/office/drawing/2014/main" id="{7A26E6E1-A569-42E2-80AB-B61651363A17}"/>
            </a:ext>
          </a:extLst>
        </xdr:cNvPr>
        <xdr:cNvSpPr txBox="1"/>
      </xdr:nvSpPr>
      <xdr:spPr>
        <a:xfrm>
          <a:off x="2324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104" name="n_4aveValue有形固定資産減価償却率">
          <a:extLst>
            <a:ext uri="{FF2B5EF4-FFF2-40B4-BE49-F238E27FC236}">
              <a16:creationId xmlns:a16="http://schemas.microsoft.com/office/drawing/2014/main" id="{EFC1B9E0-E772-4231-87BC-79750ADB49E0}"/>
            </a:ext>
          </a:extLst>
        </xdr:cNvPr>
        <xdr:cNvSpPr txBox="1"/>
      </xdr:nvSpPr>
      <xdr:spPr>
        <a:xfrm>
          <a:off x="1562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26475</xdr:rowOff>
    </xdr:from>
    <xdr:ext cx="405111" cy="259045"/>
    <xdr:sp macro="" textlink="">
      <xdr:nvSpPr>
        <xdr:cNvPr id="105" name="n_1mainValue有形固定資産減価償却率">
          <a:extLst>
            <a:ext uri="{FF2B5EF4-FFF2-40B4-BE49-F238E27FC236}">
              <a16:creationId xmlns:a16="http://schemas.microsoft.com/office/drawing/2014/main" id="{3A5005A8-5296-47D7-8DAC-1328A62969BD}"/>
            </a:ext>
          </a:extLst>
        </xdr:cNvPr>
        <xdr:cNvSpPr txBox="1"/>
      </xdr:nvSpPr>
      <xdr:spPr>
        <a:xfrm>
          <a:off x="3836044" y="645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158344</xdr:rowOff>
    </xdr:from>
    <xdr:ext cx="405111" cy="259045"/>
    <xdr:sp macro="" textlink="">
      <xdr:nvSpPr>
        <xdr:cNvPr id="106" name="n_2mainValue有形固定資産減価償却率">
          <a:extLst>
            <a:ext uri="{FF2B5EF4-FFF2-40B4-BE49-F238E27FC236}">
              <a16:creationId xmlns:a16="http://schemas.microsoft.com/office/drawing/2014/main" id="{229983E9-E4B6-4671-A853-E1EDD7F501DD}"/>
            </a:ext>
          </a:extLst>
        </xdr:cNvPr>
        <xdr:cNvSpPr txBox="1"/>
      </xdr:nvSpPr>
      <xdr:spPr>
        <a:xfrm>
          <a:off x="3086744" y="6416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151147</xdr:rowOff>
    </xdr:from>
    <xdr:ext cx="405111" cy="259045"/>
    <xdr:sp macro="" textlink="">
      <xdr:nvSpPr>
        <xdr:cNvPr id="107" name="n_3mainValue有形固定資産減価償却率">
          <a:extLst>
            <a:ext uri="{FF2B5EF4-FFF2-40B4-BE49-F238E27FC236}">
              <a16:creationId xmlns:a16="http://schemas.microsoft.com/office/drawing/2014/main" id="{2C653BC4-4750-440E-B66A-B12035D669FD}"/>
            </a:ext>
          </a:extLst>
        </xdr:cNvPr>
        <xdr:cNvSpPr txBox="1"/>
      </xdr:nvSpPr>
      <xdr:spPr>
        <a:xfrm>
          <a:off x="2324744" y="640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115164</xdr:rowOff>
    </xdr:from>
    <xdr:ext cx="405111" cy="259045"/>
    <xdr:sp macro="" textlink="">
      <xdr:nvSpPr>
        <xdr:cNvPr id="108" name="n_4mainValue有形固定資産減価償却率">
          <a:extLst>
            <a:ext uri="{FF2B5EF4-FFF2-40B4-BE49-F238E27FC236}">
              <a16:creationId xmlns:a16="http://schemas.microsoft.com/office/drawing/2014/main" id="{B088741A-CF3E-44C4-BE09-94D4EC9D3D03}"/>
            </a:ext>
          </a:extLst>
        </xdr:cNvPr>
        <xdr:cNvSpPr txBox="1"/>
      </xdr:nvSpPr>
      <xdr:spPr>
        <a:xfrm>
          <a:off x="1562744" y="637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2ACCECA3-0280-424B-A812-87461AB03BF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2AFF932-0B47-4307-A066-CE51E0C4C71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A10666CB-33C4-4326-8EEF-6BFF7C6CE39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ECFBA075-CF66-42A1-B637-C843EEF3D5E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C113799E-D496-47D0-9704-74016031306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CF199ACC-9D63-413D-9C66-F062A5CB4A3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AECAA4DD-61BE-4AF2-A505-7E573466A59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6C48A5D2-AE8E-4E17-B758-60708676A34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AEC646B4-7CD1-42BF-8EA6-440BD4BB717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D9194328-F906-42F7-BB9C-BEF2FA41F85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59DD3341-6E60-4E7B-9F0D-3048A0123FD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28D3BD79-B387-49E5-8615-1F341D4B00C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D5F4F3E1-3B72-4956-A313-FCE28ED68EF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内平均値と比べてやや少ない。市債の発行を抑制したことが、市債残高の減少につながったと思われる。今後は公共施設等総合管理計画に基づいた公共施設の長寿命化や複合化を進めていくため、市債発行が増えることが見込まれることから、市債残高の増加が見込まれる。後年度に過度な負担を残さないよう市債発行額の抑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637F3A5D-E22A-4ECC-9C99-19B943DA1D2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EAB9D368-D3C2-4F2A-96C1-A0BC6EEFC12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6F276510-774E-4847-92A7-4004E620FB7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2F1A5EEA-1F8E-4C16-87FE-042BAC7ED94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226C9211-C545-4BD5-A2DC-0E36D93B1143}"/>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CF527AAE-6694-411E-BFDD-2E6BAE172CB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BA9AB546-2335-4F28-9E76-16293B735C2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A4E0DAE6-1CDA-4645-90D8-722534D9788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D4D056BF-E55B-45A9-BF1B-BE96FBEE3FB4}"/>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56FEF0D1-42CF-4A68-8D05-C3D956F49C4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BF3E0863-FC6B-4E8F-ABCA-3ED17EA956C4}"/>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7E22227C-9CED-4F14-84AE-0263FA0FACA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3DCAA232-34A3-493B-BA73-9C535C35FD9D}"/>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6D645513-6A67-4F7C-8120-E159A4B3243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86F54C45-A5B0-47AB-B359-2155CA82320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121885</xdr:rowOff>
    </xdr:to>
    <xdr:cxnSp macro="">
      <xdr:nvCxnSpPr>
        <xdr:cNvPr id="137" name="直線コネクタ 136">
          <a:extLst>
            <a:ext uri="{FF2B5EF4-FFF2-40B4-BE49-F238E27FC236}">
              <a16:creationId xmlns:a16="http://schemas.microsoft.com/office/drawing/2014/main" id="{DDC2F4BA-675C-4A7B-BA25-306E40AE7477}"/>
            </a:ext>
          </a:extLst>
        </xdr:cNvPr>
        <xdr:cNvCxnSpPr/>
      </xdr:nvCxnSpPr>
      <xdr:spPr>
        <a:xfrm flipV="1">
          <a:off x="14793595" y="5312833"/>
          <a:ext cx="1269" cy="1238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125712</xdr:rowOff>
    </xdr:from>
    <xdr:ext cx="560923" cy="259045"/>
    <xdr:sp macro="" textlink="">
      <xdr:nvSpPr>
        <xdr:cNvPr id="138" name="債務償還比率最小値テキスト">
          <a:extLst>
            <a:ext uri="{FF2B5EF4-FFF2-40B4-BE49-F238E27FC236}">
              <a16:creationId xmlns:a16="http://schemas.microsoft.com/office/drawing/2014/main" id="{EAE407AE-1909-4013-88FB-7FF99FC0D86C}"/>
            </a:ext>
          </a:extLst>
        </xdr:cNvPr>
        <xdr:cNvSpPr txBox="1"/>
      </xdr:nvSpPr>
      <xdr:spPr>
        <a:xfrm>
          <a:off x="14846300" y="65550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121885</xdr:rowOff>
    </xdr:from>
    <xdr:to>
      <xdr:col>76</xdr:col>
      <xdr:colOff>111125</xdr:colOff>
      <xdr:row>33</xdr:row>
      <xdr:rowOff>121885</xdr:rowOff>
    </xdr:to>
    <xdr:cxnSp macro="">
      <xdr:nvCxnSpPr>
        <xdr:cNvPr id="139" name="直線コネクタ 138">
          <a:extLst>
            <a:ext uri="{FF2B5EF4-FFF2-40B4-BE49-F238E27FC236}">
              <a16:creationId xmlns:a16="http://schemas.microsoft.com/office/drawing/2014/main" id="{45E85655-2070-4876-97E2-106AFFEB5F56}"/>
            </a:ext>
          </a:extLst>
        </xdr:cNvPr>
        <xdr:cNvCxnSpPr/>
      </xdr:nvCxnSpPr>
      <xdr:spPr>
        <a:xfrm>
          <a:off x="14706600" y="655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FB5BADF0-F747-4FE2-9732-7090A1B71C46}"/>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E5608097-C496-4C5F-B8C1-EC465F6A38CF}"/>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134030</xdr:rowOff>
    </xdr:from>
    <xdr:ext cx="469744" cy="259045"/>
    <xdr:sp macro="" textlink="">
      <xdr:nvSpPr>
        <xdr:cNvPr id="142" name="債務償還比率平均値テキスト">
          <a:extLst>
            <a:ext uri="{FF2B5EF4-FFF2-40B4-BE49-F238E27FC236}">
              <a16:creationId xmlns:a16="http://schemas.microsoft.com/office/drawing/2014/main" id="{D5C7CFF3-F1C8-4975-805E-23FB99CC0E80}"/>
            </a:ext>
          </a:extLst>
        </xdr:cNvPr>
        <xdr:cNvSpPr txBox="1"/>
      </xdr:nvSpPr>
      <xdr:spPr>
        <a:xfrm>
          <a:off x="14846300" y="587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155603</xdr:rowOff>
    </xdr:from>
    <xdr:to>
      <xdr:col>76</xdr:col>
      <xdr:colOff>73025</xdr:colOff>
      <xdr:row>30</xdr:row>
      <xdr:rowOff>85753</xdr:rowOff>
    </xdr:to>
    <xdr:sp macro="" textlink="">
      <xdr:nvSpPr>
        <xdr:cNvPr id="143" name="フローチャート: 判断 142">
          <a:extLst>
            <a:ext uri="{FF2B5EF4-FFF2-40B4-BE49-F238E27FC236}">
              <a16:creationId xmlns:a16="http://schemas.microsoft.com/office/drawing/2014/main" id="{A243BFCB-ADDD-4D2C-935C-EDD0CEC2DB57}"/>
            </a:ext>
          </a:extLst>
        </xdr:cNvPr>
        <xdr:cNvSpPr/>
      </xdr:nvSpPr>
      <xdr:spPr>
        <a:xfrm>
          <a:off x="14744700" y="589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109665</xdr:rowOff>
    </xdr:from>
    <xdr:to>
      <xdr:col>72</xdr:col>
      <xdr:colOff>123825</xdr:colOff>
      <xdr:row>30</xdr:row>
      <xdr:rowOff>39815</xdr:rowOff>
    </xdr:to>
    <xdr:sp macro="" textlink="">
      <xdr:nvSpPr>
        <xdr:cNvPr id="144" name="フローチャート: 判断 143">
          <a:extLst>
            <a:ext uri="{FF2B5EF4-FFF2-40B4-BE49-F238E27FC236}">
              <a16:creationId xmlns:a16="http://schemas.microsoft.com/office/drawing/2014/main" id="{2799348D-DE9F-419A-B013-CE0DA18C342B}"/>
            </a:ext>
          </a:extLst>
        </xdr:cNvPr>
        <xdr:cNvSpPr/>
      </xdr:nvSpPr>
      <xdr:spPr>
        <a:xfrm>
          <a:off x="14033500" y="585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106257</xdr:rowOff>
    </xdr:from>
    <xdr:to>
      <xdr:col>68</xdr:col>
      <xdr:colOff>123825</xdr:colOff>
      <xdr:row>31</xdr:row>
      <xdr:rowOff>36407</xdr:rowOff>
    </xdr:to>
    <xdr:sp macro="" textlink="">
      <xdr:nvSpPr>
        <xdr:cNvPr id="145" name="フローチャート: 判断 144">
          <a:extLst>
            <a:ext uri="{FF2B5EF4-FFF2-40B4-BE49-F238E27FC236}">
              <a16:creationId xmlns:a16="http://schemas.microsoft.com/office/drawing/2014/main" id="{10274F48-72FE-4F8C-9777-FF374F0AC729}"/>
            </a:ext>
          </a:extLst>
        </xdr:cNvPr>
        <xdr:cNvSpPr/>
      </xdr:nvSpPr>
      <xdr:spPr>
        <a:xfrm>
          <a:off x="13271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110695</xdr:rowOff>
    </xdr:from>
    <xdr:to>
      <xdr:col>64</xdr:col>
      <xdr:colOff>123825</xdr:colOff>
      <xdr:row>31</xdr:row>
      <xdr:rowOff>40845</xdr:rowOff>
    </xdr:to>
    <xdr:sp macro="" textlink="">
      <xdr:nvSpPr>
        <xdr:cNvPr id="146" name="フローチャート: 判断 145">
          <a:extLst>
            <a:ext uri="{FF2B5EF4-FFF2-40B4-BE49-F238E27FC236}">
              <a16:creationId xmlns:a16="http://schemas.microsoft.com/office/drawing/2014/main" id="{505E4123-DF06-4D0A-B351-44E57B2A41AE}"/>
            </a:ext>
          </a:extLst>
        </xdr:cNvPr>
        <xdr:cNvSpPr/>
      </xdr:nvSpPr>
      <xdr:spPr>
        <a:xfrm>
          <a:off x="12509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91743</xdr:rowOff>
    </xdr:from>
    <xdr:to>
      <xdr:col>60</xdr:col>
      <xdr:colOff>123825</xdr:colOff>
      <xdr:row>31</xdr:row>
      <xdr:rowOff>21893</xdr:rowOff>
    </xdr:to>
    <xdr:sp macro="" textlink="">
      <xdr:nvSpPr>
        <xdr:cNvPr id="147" name="フローチャート: 判断 146">
          <a:extLst>
            <a:ext uri="{FF2B5EF4-FFF2-40B4-BE49-F238E27FC236}">
              <a16:creationId xmlns:a16="http://schemas.microsoft.com/office/drawing/2014/main" id="{A197C127-05A4-49AA-8626-B935B2CDDFDA}"/>
            </a:ext>
          </a:extLst>
        </xdr:cNvPr>
        <xdr:cNvSpPr/>
      </xdr:nvSpPr>
      <xdr:spPr>
        <a:xfrm>
          <a:off x="11747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5E0ADD11-FC0D-4520-BB4F-B3CAAA1EAE6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415F2140-AC59-46E8-9A25-E2FC0ACDAAB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FF21F494-28D0-4C89-91FB-5B552CCD465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9147BF58-1310-41F8-B352-C92747EB6C6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155F7916-4204-4288-A86A-D961F91284A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37818</xdr:rowOff>
    </xdr:from>
    <xdr:to>
      <xdr:col>76</xdr:col>
      <xdr:colOff>73025</xdr:colOff>
      <xdr:row>29</xdr:row>
      <xdr:rowOff>139418</xdr:rowOff>
    </xdr:to>
    <xdr:sp macro="" textlink="">
      <xdr:nvSpPr>
        <xdr:cNvPr id="153" name="楕円 152">
          <a:extLst>
            <a:ext uri="{FF2B5EF4-FFF2-40B4-BE49-F238E27FC236}">
              <a16:creationId xmlns:a16="http://schemas.microsoft.com/office/drawing/2014/main" id="{F90CB610-75C4-47A7-9642-09EB17981537}"/>
            </a:ext>
          </a:extLst>
        </xdr:cNvPr>
        <xdr:cNvSpPr/>
      </xdr:nvSpPr>
      <xdr:spPr>
        <a:xfrm>
          <a:off x="14744700" y="578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60695</xdr:rowOff>
    </xdr:from>
    <xdr:ext cx="469744" cy="259045"/>
    <xdr:sp macro="" textlink="">
      <xdr:nvSpPr>
        <xdr:cNvPr id="154" name="債務償還比率該当値テキスト">
          <a:extLst>
            <a:ext uri="{FF2B5EF4-FFF2-40B4-BE49-F238E27FC236}">
              <a16:creationId xmlns:a16="http://schemas.microsoft.com/office/drawing/2014/main" id="{589ACD54-A25E-49ED-866E-414A38A5299F}"/>
            </a:ext>
          </a:extLst>
        </xdr:cNvPr>
        <xdr:cNvSpPr txBox="1"/>
      </xdr:nvSpPr>
      <xdr:spPr>
        <a:xfrm>
          <a:off x="14846300" y="563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155053</xdr:rowOff>
    </xdr:from>
    <xdr:to>
      <xdr:col>72</xdr:col>
      <xdr:colOff>123825</xdr:colOff>
      <xdr:row>29</xdr:row>
      <xdr:rowOff>85203</xdr:rowOff>
    </xdr:to>
    <xdr:sp macro="" textlink="">
      <xdr:nvSpPr>
        <xdr:cNvPr id="155" name="楕円 154">
          <a:extLst>
            <a:ext uri="{FF2B5EF4-FFF2-40B4-BE49-F238E27FC236}">
              <a16:creationId xmlns:a16="http://schemas.microsoft.com/office/drawing/2014/main" id="{721B0C0E-13F1-4614-A779-43A896466C79}"/>
            </a:ext>
          </a:extLst>
        </xdr:cNvPr>
        <xdr:cNvSpPr/>
      </xdr:nvSpPr>
      <xdr:spPr>
        <a:xfrm>
          <a:off x="14033500" y="572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34403</xdr:rowOff>
    </xdr:from>
    <xdr:to>
      <xdr:col>76</xdr:col>
      <xdr:colOff>22225</xdr:colOff>
      <xdr:row>29</xdr:row>
      <xdr:rowOff>88618</xdr:rowOff>
    </xdr:to>
    <xdr:cxnSp macro="">
      <xdr:nvCxnSpPr>
        <xdr:cNvPr id="156" name="直線コネクタ 155">
          <a:extLst>
            <a:ext uri="{FF2B5EF4-FFF2-40B4-BE49-F238E27FC236}">
              <a16:creationId xmlns:a16="http://schemas.microsoft.com/office/drawing/2014/main" id="{7DC4F4EC-FA3A-4B7B-B6EA-586A32D9C18B}"/>
            </a:ext>
          </a:extLst>
        </xdr:cNvPr>
        <xdr:cNvCxnSpPr/>
      </xdr:nvCxnSpPr>
      <xdr:spPr>
        <a:xfrm>
          <a:off x="14084300" y="5777978"/>
          <a:ext cx="711200" cy="5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122739</xdr:rowOff>
    </xdr:from>
    <xdr:to>
      <xdr:col>68</xdr:col>
      <xdr:colOff>123825</xdr:colOff>
      <xdr:row>30</xdr:row>
      <xdr:rowOff>52889</xdr:rowOff>
    </xdr:to>
    <xdr:sp macro="" textlink="">
      <xdr:nvSpPr>
        <xdr:cNvPr id="157" name="楕円 156">
          <a:extLst>
            <a:ext uri="{FF2B5EF4-FFF2-40B4-BE49-F238E27FC236}">
              <a16:creationId xmlns:a16="http://schemas.microsoft.com/office/drawing/2014/main" id="{05CFEBFE-2FCB-4A58-92D1-77047C700F59}"/>
            </a:ext>
          </a:extLst>
        </xdr:cNvPr>
        <xdr:cNvSpPr/>
      </xdr:nvSpPr>
      <xdr:spPr>
        <a:xfrm>
          <a:off x="13271500" y="586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34403</xdr:rowOff>
    </xdr:from>
    <xdr:to>
      <xdr:col>72</xdr:col>
      <xdr:colOff>73025</xdr:colOff>
      <xdr:row>30</xdr:row>
      <xdr:rowOff>2089</xdr:rowOff>
    </xdr:to>
    <xdr:cxnSp macro="">
      <xdr:nvCxnSpPr>
        <xdr:cNvPr id="158" name="直線コネクタ 157">
          <a:extLst>
            <a:ext uri="{FF2B5EF4-FFF2-40B4-BE49-F238E27FC236}">
              <a16:creationId xmlns:a16="http://schemas.microsoft.com/office/drawing/2014/main" id="{58E2AFEB-417A-4C50-B692-ABCA2B74CAEC}"/>
            </a:ext>
          </a:extLst>
        </xdr:cNvPr>
        <xdr:cNvCxnSpPr/>
      </xdr:nvCxnSpPr>
      <xdr:spPr>
        <a:xfrm flipV="1">
          <a:off x="13322300" y="5777978"/>
          <a:ext cx="762000" cy="13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109065</xdr:rowOff>
    </xdr:from>
    <xdr:to>
      <xdr:col>64</xdr:col>
      <xdr:colOff>123825</xdr:colOff>
      <xdr:row>30</xdr:row>
      <xdr:rowOff>39215</xdr:rowOff>
    </xdr:to>
    <xdr:sp macro="" textlink="">
      <xdr:nvSpPr>
        <xdr:cNvPr id="159" name="楕円 158">
          <a:extLst>
            <a:ext uri="{FF2B5EF4-FFF2-40B4-BE49-F238E27FC236}">
              <a16:creationId xmlns:a16="http://schemas.microsoft.com/office/drawing/2014/main" id="{1A58563D-2E01-49BB-8142-14A3E9F23EA9}"/>
            </a:ext>
          </a:extLst>
        </xdr:cNvPr>
        <xdr:cNvSpPr/>
      </xdr:nvSpPr>
      <xdr:spPr>
        <a:xfrm>
          <a:off x="12509500" y="585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159865</xdr:rowOff>
    </xdr:from>
    <xdr:to>
      <xdr:col>68</xdr:col>
      <xdr:colOff>73025</xdr:colOff>
      <xdr:row>30</xdr:row>
      <xdr:rowOff>2089</xdr:rowOff>
    </xdr:to>
    <xdr:cxnSp macro="">
      <xdr:nvCxnSpPr>
        <xdr:cNvPr id="160" name="直線コネクタ 159">
          <a:extLst>
            <a:ext uri="{FF2B5EF4-FFF2-40B4-BE49-F238E27FC236}">
              <a16:creationId xmlns:a16="http://schemas.microsoft.com/office/drawing/2014/main" id="{212A31E2-3F89-4157-BD1C-9DBDFA66CA33}"/>
            </a:ext>
          </a:extLst>
        </xdr:cNvPr>
        <xdr:cNvCxnSpPr/>
      </xdr:nvCxnSpPr>
      <xdr:spPr>
        <a:xfrm>
          <a:off x="12560300" y="5903440"/>
          <a:ext cx="762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129575</xdr:rowOff>
    </xdr:from>
    <xdr:to>
      <xdr:col>60</xdr:col>
      <xdr:colOff>123825</xdr:colOff>
      <xdr:row>30</xdr:row>
      <xdr:rowOff>59725</xdr:rowOff>
    </xdr:to>
    <xdr:sp macro="" textlink="">
      <xdr:nvSpPr>
        <xdr:cNvPr id="161" name="楕円 160">
          <a:extLst>
            <a:ext uri="{FF2B5EF4-FFF2-40B4-BE49-F238E27FC236}">
              <a16:creationId xmlns:a16="http://schemas.microsoft.com/office/drawing/2014/main" id="{382BACF0-BDB2-4AC0-9B47-C21224570F87}"/>
            </a:ext>
          </a:extLst>
        </xdr:cNvPr>
        <xdr:cNvSpPr/>
      </xdr:nvSpPr>
      <xdr:spPr>
        <a:xfrm>
          <a:off x="11747500" y="58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159865</xdr:rowOff>
    </xdr:from>
    <xdr:to>
      <xdr:col>64</xdr:col>
      <xdr:colOff>73025</xdr:colOff>
      <xdr:row>30</xdr:row>
      <xdr:rowOff>8925</xdr:rowOff>
    </xdr:to>
    <xdr:cxnSp macro="">
      <xdr:nvCxnSpPr>
        <xdr:cNvPr id="162" name="直線コネクタ 161">
          <a:extLst>
            <a:ext uri="{FF2B5EF4-FFF2-40B4-BE49-F238E27FC236}">
              <a16:creationId xmlns:a16="http://schemas.microsoft.com/office/drawing/2014/main" id="{4DBB4957-0E90-4A65-A6AA-6EA75AACBC4F}"/>
            </a:ext>
          </a:extLst>
        </xdr:cNvPr>
        <xdr:cNvCxnSpPr/>
      </xdr:nvCxnSpPr>
      <xdr:spPr>
        <a:xfrm flipV="1">
          <a:off x="11798300" y="5903440"/>
          <a:ext cx="762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30942</xdr:rowOff>
    </xdr:from>
    <xdr:ext cx="469744" cy="259045"/>
    <xdr:sp macro="" textlink="">
      <xdr:nvSpPr>
        <xdr:cNvPr id="163" name="n_1aveValue債務償還比率">
          <a:extLst>
            <a:ext uri="{FF2B5EF4-FFF2-40B4-BE49-F238E27FC236}">
              <a16:creationId xmlns:a16="http://schemas.microsoft.com/office/drawing/2014/main" id="{C5311EA1-5535-467E-8983-8CB6EB30F6DD}"/>
            </a:ext>
          </a:extLst>
        </xdr:cNvPr>
        <xdr:cNvSpPr txBox="1"/>
      </xdr:nvSpPr>
      <xdr:spPr>
        <a:xfrm>
          <a:off x="13836727" y="594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27534</xdr:rowOff>
    </xdr:from>
    <xdr:ext cx="469744" cy="259045"/>
    <xdr:sp macro="" textlink="">
      <xdr:nvSpPr>
        <xdr:cNvPr id="164" name="n_2aveValue債務償還比率">
          <a:extLst>
            <a:ext uri="{FF2B5EF4-FFF2-40B4-BE49-F238E27FC236}">
              <a16:creationId xmlns:a16="http://schemas.microsoft.com/office/drawing/2014/main" id="{1387AA5C-C3D3-4B48-B54E-4401FDF65A1A}"/>
            </a:ext>
          </a:extLst>
        </xdr:cNvPr>
        <xdr:cNvSpPr txBox="1"/>
      </xdr:nvSpPr>
      <xdr:spPr>
        <a:xfrm>
          <a:off x="13087427" y="61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31972</xdr:rowOff>
    </xdr:from>
    <xdr:ext cx="469744" cy="259045"/>
    <xdr:sp macro="" textlink="">
      <xdr:nvSpPr>
        <xdr:cNvPr id="165" name="n_3aveValue債務償還比率">
          <a:extLst>
            <a:ext uri="{FF2B5EF4-FFF2-40B4-BE49-F238E27FC236}">
              <a16:creationId xmlns:a16="http://schemas.microsoft.com/office/drawing/2014/main" id="{01A462BD-459F-4C8D-9C52-30158CF2FBC0}"/>
            </a:ext>
          </a:extLst>
        </xdr:cNvPr>
        <xdr:cNvSpPr txBox="1"/>
      </xdr:nvSpPr>
      <xdr:spPr>
        <a:xfrm>
          <a:off x="12325427" y="61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13020</xdr:rowOff>
    </xdr:from>
    <xdr:ext cx="469744" cy="259045"/>
    <xdr:sp macro="" textlink="">
      <xdr:nvSpPr>
        <xdr:cNvPr id="166" name="n_4aveValue債務償還比率">
          <a:extLst>
            <a:ext uri="{FF2B5EF4-FFF2-40B4-BE49-F238E27FC236}">
              <a16:creationId xmlns:a16="http://schemas.microsoft.com/office/drawing/2014/main" id="{F747B316-2566-44A6-B2AE-EAF0087FC09B}"/>
            </a:ext>
          </a:extLst>
        </xdr:cNvPr>
        <xdr:cNvSpPr txBox="1"/>
      </xdr:nvSpPr>
      <xdr:spPr>
        <a:xfrm>
          <a:off x="11563427" y="609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101730</xdr:rowOff>
    </xdr:from>
    <xdr:ext cx="469744" cy="259045"/>
    <xdr:sp macro="" textlink="">
      <xdr:nvSpPr>
        <xdr:cNvPr id="167" name="n_1mainValue債務償還比率">
          <a:extLst>
            <a:ext uri="{FF2B5EF4-FFF2-40B4-BE49-F238E27FC236}">
              <a16:creationId xmlns:a16="http://schemas.microsoft.com/office/drawing/2014/main" id="{BAC13892-525B-4AA6-A040-E1BA572542C3}"/>
            </a:ext>
          </a:extLst>
        </xdr:cNvPr>
        <xdr:cNvSpPr txBox="1"/>
      </xdr:nvSpPr>
      <xdr:spPr>
        <a:xfrm>
          <a:off x="13836727" y="550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69416</xdr:rowOff>
    </xdr:from>
    <xdr:ext cx="469744" cy="259045"/>
    <xdr:sp macro="" textlink="">
      <xdr:nvSpPr>
        <xdr:cNvPr id="168" name="n_2mainValue債務償還比率">
          <a:extLst>
            <a:ext uri="{FF2B5EF4-FFF2-40B4-BE49-F238E27FC236}">
              <a16:creationId xmlns:a16="http://schemas.microsoft.com/office/drawing/2014/main" id="{7CD4B26F-67EC-4CDA-9C55-2BEB957A90EC}"/>
            </a:ext>
          </a:extLst>
        </xdr:cNvPr>
        <xdr:cNvSpPr txBox="1"/>
      </xdr:nvSpPr>
      <xdr:spPr>
        <a:xfrm>
          <a:off x="13087427" y="564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55742</xdr:rowOff>
    </xdr:from>
    <xdr:ext cx="469744" cy="259045"/>
    <xdr:sp macro="" textlink="">
      <xdr:nvSpPr>
        <xdr:cNvPr id="169" name="n_3mainValue債務償還比率">
          <a:extLst>
            <a:ext uri="{FF2B5EF4-FFF2-40B4-BE49-F238E27FC236}">
              <a16:creationId xmlns:a16="http://schemas.microsoft.com/office/drawing/2014/main" id="{0FC386C1-C0C5-469C-B8B1-80F43CC37B53}"/>
            </a:ext>
          </a:extLst>
        </xdr:cNvPr>
        <xdr:cNvSpPr txBox="1"/>
      </xdr:nvSpPr>
      <xdr:spPr>
        <a:xfrm>
          <a:off x="12325427" y="562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76252</xdr:rowOff>
    </xdr:from>
    <xdr:ext cx="469744" cy="259045"/>
    <xdr:sp macro="" textlink="">
      <xdr:nvSpPr>
        <xdr:cNvPr id="170" name="n_4mainValue債務償還比率">
          <a:extLst>
            <a:ext uri="{FF2B5EF4-FFF2-40B4-BE49-F238E27FC236}">
              <a16:creationId xmlns:a16="http://schemas.microsoft.com/office/drawing/2014/main" id="{50D9A8EB-FCD6-4F88-A518-567085AC49D4}"/>
            </a:ext>
          </a:extLst>
        </xdr:cNvPr>
        <xdr:cNvSpPr txBox="1"/>
      </xdr:nvSpPr>
      <xdr:spPr>
        <a:xfrm>
          <a:off x="11563427" y="56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BD3BD1E7-353B-4B6A-B9D5-5BDC6602FFE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3184EAAC-E35C-49AD-B3D6-2F4BF933F08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B672ED17-3A3E-47B4-9A2F-AF886A849AE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4F779287-676A-4C09-A670-83AF13F7E9C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2E27001D-35DF-4C03-9C3C-803B52AD1C7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D820F1C1-AD7A-4CD5-9967-AD684BFE8CD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F917C76-0B21-4938-9B48-69EB87B441F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A5C3D71-9C72-42E6-B7F7-7A6131C6D97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19300AE-1D87-4C85-8CE5-4EDE7076B58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5721022-8E67-4D66-8A4D-3BC3CB1A39B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8DBB34A-A01D-402C-AC4C-A334C1FF234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5B27C97-2792-4168-B324-CAA7146DB8A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29246B2-7F8E-49A8-9AC9-394C39B87E5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9A97849-E45F-4327-B347-459A3666149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94F3A2B-FE60-44A3-B280-55FED31628F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2B076E4-0429-471E-B781-A601B78880A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68,863
67,806
84.59
30,240,501
28,738,209
1,220,314
16,047,114
23,946,733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C701970-88C6-4682-86B1-0D58AAE2987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CE975EB-5D42-4619-B962-342988D1C09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4D74F52-93C3-46C1-AA2A-6A4FC935556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9D6974C-D162-4A1C-BEB1-14AF4B829A7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D659DB1-B801-4F8C-AF03-B9217617E5F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AFC6C46-D6A1-46FA-9816-D6317579105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8A730CA-09A7-4416-AA75-3DF5EA3B72D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95FDC1A-972F-4851-9A8F-1AF0E4BCFFA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B28C8B5-E250-4535-9AD5-E866E7D6BBD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57ABC04-CE31-4757-9BDA-C676C09BA64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33571EC-747F-477B-AA51-A1C1361EB7F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DFE81C9-E352-493E-AFCB-C02EBB5B181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E50B232-6AE0-4A3D-B8FB-D5DB02CC0FD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FF8E80C-2DB3-4C04-8CEE-E1D7D71889A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027D595-06C8-4979-897F-842942DCE5F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12F2CF3-A05D-423C-A0B5-85E483ABFB3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C99B696-582E-40C4-BB55-09391C58396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474F566-25A4-4E23-88F8-649743BF808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9B64528-5A81-4357-B010-06A52AA0CFF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BFD5FFF-16A6-42A7-B99F-457255550AE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D8BC160-7C94-447C-B6CB-7849218FC69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8CFF593-B028-44E3-8716-6F41A3E12DA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91143DE-CC44-41E7-BD2B-CB376D8CA43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7908BA4-16F1-45DA-B164-8FFC5500699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91A4ECD-92BC-4A81-8E05-4D3287A1635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6E3D061-7923-46FF-AA52-607F01C8FB9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4C88EDF-126D-472E-9942-853A3F7F24D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3E4EC16-FE4C-4FF5-9EB8-DB94BE741D2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FF3263D-D160-4833-B98C-A4C6B13CB64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E24E895-FBB9-4774-8B71-556FB34C1A2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30E354A-6327-45D1-9BC0-99F1946937E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70D51CF-CFEE-4782-8B65-BED1E749665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60B713F4-DA00-4573-80EF-5F8798C8CC46}"/>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A846638D-BEBD-4698-AE63-158057BAE75A}"/>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F6EB50CC-CC30-48C2-841E-46ED2E9F8D18}"/>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C73F4C9B-0615-4E8B-BF5B-6BD2801B9C61}"/>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E0B4169D-E8C8-4405-9946-54EFD357FC4A}"/>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60FC7DFE-5BC8-4587-A9DD-73DEC315CF5F}"/>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70610788-7C3D-401E-BBDA-9FCEB1AECFB6}"/>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FAD1D6F-224C-48A7-8ECD-930CEC121FEC}"/>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ECC2F7F-7819-4689-B162-B18CDF8E7E9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F3047CFE-2AD8-4DC8-AE9A-ECA0B8CB78B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2ACA9B5A-9081-4ADB-83D4-E085670C575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37338</xdr:rowOff>
    </xdr:from>
    <xdr:to>
      <xdr:col>24</xdr:col>
      <xdr:colOff>62865</xdr:colOff>
      <xdr:row>39</xdr:row>
      <xdr:rowOff>163068</xdr:rowOff>
    </xdr:to>
    <xdr:cxnSp macro="">
      <xdr:nvCxnSpPr>
        <xdr:cNvPr id="55" name="直線コネクタ 54">
          <a:extLst>
            <a:ext uri="{FF2B5EF4-FFF2-40B4-BE49-F238E27FC236}">
              <a16:creationId xmlns:a16="http://schemas.microsoft.com/office/drawing/2014/main" id="{2BB84861-9C77-4FE4-B9E2-AE5A387BDBC6}"/>
            </a:ext>
          </a:extLst>
        </xdr:cNvPr>
        <xdr:cNvCxnSpPr/>
      </xdr:nvCxnSpPr>
      <xdr:spPr>
        <a:xfrm flipV="1">
          <a:off x="4634865" y="5695188"/>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166895</xdr:rowOff>
    </xdr:from>
    <xdr:ext cx="405111" cy="259045"/>
    <xdr:sp macro="" textlink="">
      <xdr:nvSpPr>
        <xdr:cNvPr id="56" name="【道路】&#10;有形固定資産減価償却率最小値テキスト">
          <a:extLst>
            <a:ext uri="{FF2B5EF4-FFF2-40B4-BE49-F238E27FC236}">
              <a16:creationId xmlns:a16="http://schemas.microsoft.com/office/drawing/2014/main" id="{652C449E-AB4F-4C9F-AA2C-E69E34A6A709}"/>
            </a:ext>
          </a:extLst>
        </xdr:cNvPr>
        <xdr:cNvSpPr txBox="1"/>
      </xdr:nvSpPr>
      <xdr:spPr>
        <a:xfrm>
          <a:off x="4673600" y="685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163068</xdr:rowOff>
    </xdr:from>
    <xdr:to>
      <xdr:col>24</xdr:col>
      <xdr:colOff>152400</xdr:colOff>
      <xdr:row>39</xdr:row>
      <xdr:rowOff>163068</xdr:rowOff>
    </xdr:to>
    <xdr:cxnSp macro="">
      <xdr:nvCxnSpPr>
        <xdr:cNvPr id="57" name="直線コネクタ 56">
          <a:extLst>
            <a:ext uri="{FF2B5EF4-FFF2-40B4-BE49-F238E27FC236}">
              <a16:creationId xmlns:a16="http://schemas.microsoft.com/office/drawing/2014/main" id="{F3EB816F-8F9A-4C3F-A378-D64E8B597326}"/>
            </a:ext>
          </a:extLst>
        </xdr:cNvPr>
        <xdr:cNvCxnSpPr/>
      </xdr:nvCxnSpPr>
      <xdr:spPr>
        <a:xfrm>
          <a:off x="4546600" y="684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155465</xdr:rowOff>
    </xdr:from>
    <xdr:ext cx="405111" cy="259045"/>
    <xdr:sp macro="" textlink="">
      <xdr:nvSpPr>
        <xdr:cNvPr id="58" name="【道路】&#10;有形固定資産減価償却率最大値テキスト">
          <a:extLst>
            <a:ext uri="{FF2B5EF4-FFF2-40B4-BE49-F238E27FC236}">
              <a16:creationId xmlns:a16="http://schemas.microsoft.com/office/drawing/2014/main" id="{58776355-0619-4632-8A4C-E9CEA17A6396}"/>
            </a:ext>
          </a:extLst>
        </xdr:cNvPr>
        <xdr:cNvSpPr txBox="1"/>
      </xdr:nvSpPr>
      <xdr:spPr>
        <a:xfrm>
          <a:off x="4673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37338</xdr:rowOff>
    </xdr:from>
    <xdr:to>
      <xdr:col>24</xdr:col>
      <xdr:colOff>152400</xdr:colOff>
      <xdr:row>33</xdr:row>
      <xdr:rowOff>37338</xdr:rowOff>
    </xdr:to>
    <xdr:cxnSp macro="">
      <xdr:nvCxnSpPr>
        <xdr:cNvPr id="59" name="直線コネクタ 58">
          <a:extLst>
            <a:ext uri="{FF2B5EF4-FFF2-40B4-BE49-F238E27FC236}">
              <a16:creationId xmlns:a16="http://schemas.microsoft.com/office/drawing/2014/main" id="{82ED4801-275A-4237-88EB-88D264C7D8D6}"/>
            </a:ext>
          </a:extLst>
        </xdr:cNvPr>
        <xdr:cNvCxnSpPr/>
      </xdr:nvCxnSpPr>
      <xdr:spPr>
        <a:xfrm>
          <a:off x="4546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102125</xdr:rowOff>
    </xdr:from>
    <xdr:ext cx="405111" cy="259045"/>
    <xdr:sp macro="" textlink="">
      <xdr:nvSpPr>
        <xdr:cNvPr id="60" name="【道路】&#10;有形固定資産減価償却率平均値テキスト">
          <a:extLst>
            <a:ext uri="{FF2B5EF4-FFF2-40B4-BE49-F238E27FC236}">
              <a16:creationId xmlns:a16="http://schemas.microsoft.com/office/drawing/2014/main" id="{5403E3B3-5020-42F8-8FED-734AEE61FB6A}"/>
            </a:ext>
          </a:extLst>
        </xdr:cNvPr>
        <xdr:cNvSpPr txBox="1"/>
      </xdr:nvSpPr>
      <xdr:spPr>
        <a:xfrm>
          <a:off x="4673600" y="627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61" name="フローチャート: 判断 60">
          <a:extLst>
            <a:ext uri="{FF2B5EF4-FFF2-40B4-BE49-F238E27FC236}">
              <a16:creationId xmlns:a16="http://schemas.microsoft.com/office/drawing/2014/main" id="{7A21089D-4519-4509-9408-760CFE99B166}"/>
            </a:ext>
          </a:extLst>
        </xdr:cNvPr>
        <xdr:cNvSpPr/>
      </xdr:nvSpPr>
      <xdr:spPr>
        <a:xfrm>
          <a:off x="4584700" y="629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a:extLst>
            <a:ext uri="{FF2B5EF4-FFF2-40B4-BE49-F238E27FC236}">
              <a16:creationId xmlns:a16="http://schemas.microsoft.com/office/drawing/2014/main" id="{FEFA12B2-E67C-4D36-A6A5-C287D03E2548}"/>
            </a:ext>
          </a:extLst>
        </xdr:cNvPr>
        <xdr:cNvSpPr/>
      </xdr:nvSpPr>
      <xdr:spPr>
        <a:xfrm>
          <a:off x="3746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3" name="フローチャート: 判断 62">
          <a:extLst>
            <a:ext uri="{FF2B5EF4-FFF2-40B4-BE49-F238E27FC236}">
              <a16:creationId xmlns:a16="http://schemas.microsoft.com/office/drawing/2014/main" id="{0BF4B45E-0DE9-49DA-AD11-52574F278D04}"/>
            </a:ext>
          </a:extLst>
        </xdr:cNvPr>
        <xdr:cNvSpPr/>
      </xdr:nvSpPr>
      <xdr:spPr>
        <a:xfrm>
          <a:off x="2857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32258</xdr:rowOff>
    </xdr:from>
    <xdr:to>
      <xdr:col>10</xdr:col>
      <xdr:colOff>165100</xdr:colOff>
      <xdr:row>36</xdr:row>
      <xdr:rowOff>133858</xdr:rowOff>
    </xdr:to>
    <xdr:sp macro="" textlink="">
      <xdr:nvSpPr>
        <xdr:cNvPr id="64" name="フローチャート: 判断 63">
          <a:extLst>
            <a:ext uri="{FF2B5EF4-FFF2-40B4-BE49-F238E27FC236}">
              <a16:creationId xmlns:a16="http://schemas.microsoft.com/office/drawing/2014/main" id="{319E0967-2674-4240-87EF-2B8C5D325CFB}"/>
            </a:ext>
          </a:extLst>
        </xdr:cNvPr>
        <xdr:cNvSpPr/>
      </xdr:nvSpPr>
      <xdr:spPr>
        <a:xfrm>
          <a:off x="1968500" y="62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153416</xdr:rowOff>
    </xdr:from>
    <xdr:to>
      <xdr:col>6</xdr:col>
      <xdr:colOff>38100</xdr:colOff>
      <xdr:row>36</xdr:row>
      <xdr:rowOff>83566</xdr:rowOff>
    </xdr:to>
    <xdr:sp macro="" textlink="">
      <xdr:nvSpPr>
        <xdr:cNvPr id="65" name="フローチャート: 判断 64">
          <a:extLst>
            <a:ext uri="{FF2B5EF4-FFF2-40B4-BE49-F238E27FC236}">
              <a16:creationId xmlns:a16="http://schemas.microsoft.com/office/drawing/2014/main" id="{0D2805E1-9A4E-4DCE-AE3D-0268294F28AA}"/>
            </a:ext>
          </a:extLst>
        </xdr:cNvPr>
        <xdr:cNvSpPr/>
      </xdr:nvSpPr>
      <xdr:spPr>
        <a:xfrm>
          <a:off x="1079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A05A65E-6D99-411F-885D-89332A2436F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9F8E9D6-CA9F-44F8-8588-E90EFF67C5E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32686B7-E0B8-467E-BC12-112B0CFCFF5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9E78A8A-D0E9-4551-9C4B-88265F1ACFE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2C6CDF0-4225-45C8-AFF9-86FECBC78C0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87122</xdr:rowOff>
    </xdr:from>
    <xdr:to>
      <xdr:col>24</xdr:col>
      <xdr:colOff>114300</xdr:colOff>
      <xdr:row>37</xdr:row>
      <xdr:rowOff>17272</xdr:rowOff>
    </xdr:to>
    <xdr:sp macro="" textlink="">
      <xdr:nvSpPr>
        <xdr:cNvPr id="71" name="楕円 70">
          <a:extLst>
            <a:ext uri="{FF2B5EF4-FFF2-40B4-BE49-F238E27FC236}">
              <a16:creationId xmlns:a16="http://schemas.microsoft.com/office/drawing/2014/main" id="{F83E339D-C65F-4D62-8695-0A06283466D8}"/>
            </a:ext>
          </a:extLst>
        </xdr:cNvPr>
        <xdr:cNvSpPr/>
      </xdr:nvSpPr>
      <xdr:spPr>
        <a:xfrm>
          <a:off x="4584700" y="625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109999</xdr:rowOff>
    </xdr:from>
    <xdr:ext cx="405111" cy="259045"/>
    <xdr:sp macro="" textlink="">
      <xdr:nvSpPr>
        <xdr:cNvPr id="72" name="【道路】&#10;有形固定資産減価償却率該当値テキスト">
          <a:extLst>
            <a:ext uri="{FF2B5EF4-FFF2-40B4-BE49-F238E27FC236}">
              <a16:creationId xmlns:a16="http://schemas.microsoft.com/office/drawing/2014/main" id="{8202CE47-076E-4B85-9772-9132571D168E}"/>
            </a:ext>
          </a:extLst>
        </xdr:cNvPr>
        <xdr:cNvSpPr txBox="1"/>
      </xdr:nvSpPr>
      <xdr:spPr>
        <a:xfrm>
          <a:off x="4673600" y="611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57404</xdr:rowOff>
    </xdr:from>
    <xdr:to>
      <xdr:col>20</xdr:col>
      <xdr:colOff>38100</xdr:colOff>
      <xdr:row>36</xdr:row>
      <xdr:rowOff>159004</xdr:rowOff>
    </xdr:to>
    <xdr:sp macro="" textlink="">
      <xdr:nvSpPr>
        <xdr:cNvPr id="73" name="楕円 72">
          <a:extLst>
            <a:ext uri="{FF2B5EF4-FFF2-40B4-BE49-F238E27FC236}">
              <a16:creationId xmlns:a16="http://schemas.microsoft.com/office/drawing/2014/main" id="{48D898FC-0C76-4525-8EC0-6EF0D29CE15C}"/>
            </a:ext>
          </a:extLst>
        </xdr:cNvPr>
        <xdr:cNvSpPr/>
      </xdr:nvSpPr>
      <xdr:spPr>
        <a:xfrm>
          <a:off x="37465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108204</xdr:rowOff>
    </xdr:from>
    <xdr:to>
      <xdr:col>24</xdr:col>
      <xdr:colOff>63500</xdr:colOff>
      <xdr:row>36</xdr:row>
      <xdr:rowOff>137922</xdr:rowOff>
    </xdr:to>
    <xdr:cxnSp macro="">
      <xdr:nvCxnSpPr>
        <xdr:cNvPr id="74" name="直線コネクタ 73">
          <a:extLst>
            <a:ext uri="{FF2B5EF4-FFF2-40B4-BE49-F238E27FC236}">
              <a16:creationId xmlns:a16="http://schemas.microsoft.com/office/drawing/2014/main" id="{19BB1EA6-5279-4567-B802-E54E34C2D546}"/>
            </a:ext>
          </a:extLst>
        </xdr:cNvPr>
        <xdr:cNvCxnSpPr/>
      </xdr:nvCxnSpPr>
      <xdr:spPr>
        <a:xfrm>
          <a:off x="3797300" y="628040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23114</xdr:rowOff>
    </xdr:from>
    <xdr:to>
      <xdr:col>15</xdr:col>
      <xdr:colOff>101600</xdr:colOff>
      <xdr:row>36</xdr:row>
      <xdr:rowOff>124714</xdr:rowOff>
    </xdr:to>
    <xdr:sp macro="" textlink="">
      <xdr:nvSpPr>
        <xdr:cNvPr id="75" name="楕円 74">
          <a:extLst>
            <a:ext uri="{FF2B5EF4-FFF2-40B4-BE49-F238E27FC236}">
              <a16:creationId xmlns:a16="http://schemas.microsoft.com/office/drawing/2014/main" id="{6CCDDFA3-1A19-4565-8727-ACD83A02DB3F}"/>
            </a:ext>
          </a:extLst>
        </xdr:cNvPr>
        <xdr:cNvSpPr/>
      </xdr:nvSpPr>
      <xdr:spPr>
        <a:xfrm>
          <a:off x="2857500" y="61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73914</xdr:rowOff>
    </xdr:from>
    <xdr:to>
      <xdr:col>19</xdr:col>
      <xdr:colOff>177800</xdr:colOff>
      <xdr:row>36</xdr:row>
      <xdr:rowOff>108204</xdr:rowOff>
    </xdr:to>
    <xdr:cxnSp macro="">
      <xdr:nvCxnSpPr>
        <xdr:cNvPr id="76" name="直線コネクタ 75">
          <a:extLst>
            <a:ext uri="{FF2B5EF4-FFF2-40B4-BE49-F238E27FC236}">
              <a16:creationId xmlns:a16="http://schemas.microsoft.com/office/drawing/2014/main" id="{9F63721A-2DE6-49FE-B04E-3C6DCAA2FB8D}"/>
            </a:ext>
          </a:extLst>
        </xdr:cNvPr>
        <xdr:cNvCxnSpPr/>
      </xdr:nvCxnSpPr>
      <xdr:spPr>
        <a:xfrm>
          <a:off x="2908300" y="624611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169418</xdr:rowOff>
    </xdr:from>
    <xdr:to>
      <xdr:col>10</xdr:col>
      <xdr:colOff>165100</xdr:colOff>
      <xdr:row>36</xdr:row>
      <xdr:rowOff>99568</xdr:rowOff>
    </xdr:to>
    <xdr:sp macro="" textlink="">
      <xdr:nvSpPr>
        <xdr:cNvPr id="77" name="楕円 76">
          <a:extLst>
            <a:ext uri="{FF2B5EF4-FFF2-40B4-BE49-F238E27FC236}">
              <a16:creationId xmlns:a16="http://schemas.microsoft.com/office/drawing/2014/main" id="{7CEF1911-123A-4AA6-AA22-BAEC42989D60}"/>
            </a:ext>
          </a:extLst>
        </xdr:cNvPr>
        <xdr:cNvSpPr/>
      </xdr:nvSpPr>
      <xdr:spPr>
        <a:xfrm>
          <a:off x="1968500" y="61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48768</xdr:rowOff>
    </xdr:from>
    <xdr:to>
      <xdr:col>15</xdr:col>
      <xdr:colOff>50800</xdr:colOff>
      <xdr:row>36</xdr:row>
      <xdr:rowOff>73914</xdr:rowOff>
    </xdr:to>
    <xdr:cxnSp macro="">
      <xdr:nvCxnSpPr>
        <xdr:cNvPr id="78" name="直線コネクタ 77">
          <a:extLst>
            <a:ext uri="{FF2B5EF4-FFF2-40B4-BE49-F238E27FC236}">
              <a16:creationId xmlns:a16="http://schemas.microsoft.com/office/drawing/2014/main" id="{4A20244C-296F-4831-8BBA-278A704B8776}"/>
            </a:ext>
          </a:extLst>
        </xdr:cNvPr>
        <xdr:cNvCxnSpPr/>
      </xdr:nvCxnSpPr>
      <xdr:spPr>
        <a:xfrm>
          <a:off x="2019300" y="622096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135128</xdr:rowOff>
    </xdr:from>
    <xdr:to>
      <xdr:col>6</xdr:col>
      <xdr:colOff>38100</xdr:colOff>
      <xdr:row>36</xdr:row>
      <xdr:rowOff>65278</xdr:rowOff>
    </xdr:to>
    <xdr:sp macro="" textlink="">
      <xdr:nvSpPr>
        <xdr:cNvPr id="79" name="楕円 78">
          <a:extLst>
            <a:ext uri="{FF2B5EF4-FFF2-40B4-BE49-F238E27FC236}">
              <a16:creationId xmlns:a16="http://schemas.microsoft.com/office/drawing/2014/main" id="{74EB2797-5B69-4800-8DB8-807498D3731B}"/>
            </a:ext>
          </a:extLst>
        </xdr:cNvPr>
        <xdr:cNvSpPr/>
      </xdr:nvSpPr>
      <xdr:spPr>
        <a:xfrm>
          <a:off x="1079500" y="61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14478</xdr:rowOff>
    </xdr:from>
    <xdr:to>
      <xdr:col>10</xdr:col>
      <xdr:colOff>114300</xdr:colOff>
      <xdr:row>36</xdr:row>
      <xdr:rowOff>48768</xdr:rowOff>
    </xdr:to>
    <xdr:cxnSp macro="">
      <xdr:nvCxnSpPr>
        <xdr:cNvPr id="80" name="直線コネクタ 79">
          <a:extLst>
            <a:ext uri="{FF2B5EF4-FFF2-40B4-BE49-F238E27FC236}">
              <a16:creationId xmlns:a16="http://schemas.microsoft.com/office/drawing/2014/main" id="{DD58CC57-5F0F-4A05-BA28-0FE51E1371BE}"/>
            </a:ext>
          </a:extLst>
        </xdr:cNvPr>
        <xdr:cNvCxnSpPr/>
      </xdr:nvCxnSpPr>
      <xdr:spPr>
        <a:xfrm>
          <a:off x="1130300" y="618667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10685</xdr:rowOff>
    </xdr:from>
    <xdr:ext cx="405111" cy="259045"/>
    <xdr:sp macro="" textlink="">
      <xdr:nvSpPr>
        <xdr:cNvPr id="81" name="n_1aveValue【道路】&#10;有形固定資産減価償却率">
          <a:extLst>
            <a:ext uri="{FF2B5EF4-FFF2-40B4-BE49-F238E27FC236}">
              <a16:creationId xmlns:a16="http://schemas.microsoft.com/office/drawing/2014/main" id="{17F60BBB-7425-4587-B52B-B1D387024DA7}"/>
            </a:ext>
          </a:extLst>
        </xdr:cNvPr>
        <xdr:cNvSpPr txBox="1"/>
      </xdr:nvSpPr>
      <xdr:spPr>
        <a:xfrm>
          <a:off x="3582044" y="635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140987</xdr:rowOff>
    </xdr:from>
    <xdr:ext cx="405111" cy="259045"/>
    <xdr:sp macro="" textlink="">
      <xdr:nvSpPr>
        <xdr:cNvPr id="82" name="n_2aveValue【道路】&#10;有形固定資産減価償却率">
          <a:extLst>
            <a:ext uri="{FF2B5EF4-FFF2-40B4-BE49-F238E27FC236}">
              <a16:creationId xmlns:a16="http://schemas.microsoft.com/office/drawing/2014/main" id="{FC1677D4-DC30-4A27-A399-AB1DE6908AA5}"/>
            </a:ext>
          </a:extLst>
        </xdr:cNvPr>
        <xdr:cNvSpPr txBox="1"/>
      </xdr:nvSpPr>
      <xdr:spPr>
        <a:xfrm>
          <a:off x="27057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124985</xdr:rowOff>
    </xdr:from>
    <xdr:ext cx="405111" cy="259045"/>
    <xdr:sp macro="" textlink="">
      <xdr:nvSpPr>
        <xdr:cNvPr id="83" name="n_3aveValue【道路】&#10;有形固定資産減価償却率">
          <a:extLst>
            <a:ext uri="{FF2B5EF4-FFF2-40B4-BE49-F238E27FC236}">
              <a16:creationId xmlns:a16="http://schemas.microsoft.com/office/drawing/2014/main" id="{46B9DEDE-CB54-4F41-B591-47772034BF3E}"/>
            </a:ext>
          </a:extLst>
        </xdr:cNvPr>
        <xdr:cNvSpPr txBox="1"/>
      </xdr:nvSpPr>
      <xdr:spPr>
        <a:xfrm>
          <a:off x="1816744" y="629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74693</xdr:rowOff>
    </xdr:from>
    <xdr:ext cx="405111" cy="259045"/>
    <xdr:sp macro="" textlink="">
      <xdr:nvSpPr>
        <xdr:cNvPr id="84" name="n_4aveValue【道路】&#10;有形固定資産減価償却率">
          <a:extLst>
            <a:ext uri="{FF2B5EF4-FFF2-40B4-BE49-F238E27FC236}">
              <a16:creationId xmlns:a16="http://schemas.microsoft.com/office/drawing/2014/main" id="{740476FE-C87E-4007-8538-D1506D1A3C51}"/>
            </a:ext>
          </a:extLst>
        </xdr:cNvPr>
        <xdr:cNvSpPr txBox="1"/>
      </xdr:nvSpPr>
      <xdr:spPr>
        <a:xfrm>
          <a:off x="927744" y="6246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4081</xdr:rowOff>
    </xdr:from>
    <xdr:ext cx="405111" cy="259045"/>
    <xdr:sp macro="" textlink="">
      <xdr:nvSpPr>
        <xdr:cNvPr id="85" name="n_1mainValue【道路】&#10;有形固定資産減価償却率">
          <a:extLst>
            <a:ext uri="{FF2B5EF4-FFF2-40B4-BE49-F238E27FC236}">
              <a16:creationId xmlns:a16="http://schemas.microsoft.com/office/drawing/2014/main" id="{88FD6BD7-47EC-48C5-9BAD-25EFD130FAC6}"/>
            </a:ext>
          </a:extLst>
        </xdr:cNvPr>
        <xdr:cNvSpPr txBox="1"/>
      </xdr:nvSpPr>
      <xdr:spPr>
        <a:xfrm>
          <a:off x="3582044" y="600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141241</xdr:rowOff>
    </xdr:from>
    <xdr:ext cx="405111" cy="259045"/>
    <xdr:sp macro="" textlink="">
      <xdr:nvSpPr>
        <xdr:cNvPr id="86" name="n_2mainValue【道路】&#10;有形固定資産減価償却率">
          <a:extLst>
            <a:ext uri="{FF2B5EF4-FFF2-40B4-BE49-F238E27FC236}">
              <a16:creationId xmlns:a16="http://schemas.microsoft.com/office/drawing/2014/main" id="{C47C0D67-2C56-4FE3-977C-2410A7BEF391}"/>
            </a:ext>
          </a:extLst>
        </xdr:cNvPr>
        <xdr:cNvSpPr txBox="1"/>
      </xdr:nvSpPr>
      <xdr:spPr>
        <a:xfrm>
          <a:off x="2705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116095</xdr:rowOff>
    </xdr:from>
    <xdr:ext cx="405111" cy="259045"/>
    <xdr:sp macro="" textlink="">
      <xdr:nvSpPr>
        <xdr:cNvPr id="87" name="n_3mainValue【道路】&#10;有形固定資産減価償却率">
          <a:extLst>
            <a:ext uri="{FF2B5EF4-FFF2-40B4-BE49-F238E27FC236}">
              <a16:creationId xmlns:a16="http://schemas.microsoft.com/office/drawing/2014/main" id="{B34C74E0-62AF-4FA7-B794-B20C99946CF1}"/>
            </a:ext>
          </a:extLst>
        </xdr:cNvPr>
        <xdr:cNvSpPr txBox="1"/>
      </xdr:nvSpPr>
      <xdr:spPr>
        <a:xfrm>
          <a:off x="1816744" y="594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81805</xdr:rowOff>
    </xdr:from>
    <xdr:ext cx="405111" cy="259045"/>
    <xdr:sp macro="" textlink="">
      <xdr:nvSpPr>
        <xdr:cNvPr id="88" name="n_4mainValue【道路】&#10;有形固定資産減価償却率">
          <a:extLst>
            <a:ext uri="{FF2B5EF4-FFF2-40B4-BE49-F238E27FC236}">
              <a16:creationId xmlns:a16="http://schemas.microsoft.com/office/drawing/2014/main" id="{F79932BB-9533-4EFA-A343-A87DC1E828BC}"/>
            </a:ext>
          </a:extLst>
        </xdr:cNvPr>
        <xdr:cNvSpPr txBox="1"/>
      </xdr:nvSpPr>
      <xdr:spPr>
        <a:xfrm>
          <a:off x="927744" y="591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7C7C18B0-2DCD-477E-8870-6220013E831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6F1BE37E-8E2C-493E-A372-1988D72EDA2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2D01A2D8-7057-4A6B-82EB-7279DD56552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DEB5B4CD-3331-4BE4-A1D0-25E6D5F6656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73DB8225-3656-46D7-8D28-E2C27B12864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C162A2E6-4BEF-49FA-BC3D-F9862336672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DF335A65-56A0-4E97-8FD0-DC2EBF2F975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409BAFBD-B032-474D-976A-AD22325B629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B5520B5D-B964-4349-95EC-A61622D333B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41AF4A1A-6FAD-4D18-865B-038971DCF47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1BA59C43-CFAF-4855-8D8B-8D60504262E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4E843646-2B1B-483B-B60C-D56B64A50CA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5553C269-BF72-4B75-AC8F-D20A54014599}"/>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507E956E-6CDC-4691-95AD-4185FF0449CE}"/>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A1D3585-74BE-4B7E-ADCB-EF5480ADDB84}"/>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386CB5DC-A581-4726-AB69-45445699808C}"/>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23442884-F4A0-4F34-8A9C-7F27BC20E2A3}"/>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03C7360C-E5D0-48BF-A6EA-21CF0B48E746}"/>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1E0564F-50C3-4696-89C7-81A72DC7872A}"/>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B58C33D0-9584-4BAA-93ED-905E1A593026}"/>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F920DB39-6EA1-4069-8BA5-09F5C496875C}"/>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A7B91AE8-65F9-4B61-9301-796B6FD0D468}"/>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FA0B3378-DFB0-414A-872C-3D0962CFC02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F5B8CC05-CAA4-40EE-83AC-A2FCD7D03CF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7480B00A-DA5B-4CD0-86E3-45BC295AEA4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38955</xdr:rowOff>
    </xdr:from>
    <xdr:to>
      <xdr:col>54</xdr:col>
      <xdr:colOff>189865</xdr:colOff>
      <xdr:row>42</xdr:row>
      <xdr:rowOff>34579</xdr:rowOff>
    </xdr:to>
    <xdr:cxnSp macro="">
      <xdr:nvCxnSpPr>
        <xdr:cNvPr id="114" name="直線コネクタ 113">
          <a:extLst>
            <a:ext uri="{FF2B5EF4-FFF2-40B4-BE49-F238E27FC236}">
              <a16:creationId xmlns:a16="http://schemas.microsoft.com/office/drawing/2014/main" id="{8A6E9FD6-032D-47B1-A1A8-1C8B13515E4D}"/>
            </a:ext>
          </a:extLst>
        </xdr:cNvPr>
        <xdr:cNvCxnSpPr/>
      </xdr:nvCxnSpPr>
      <xdr:spPr>
        <a:xfrm flipV="1">
          <a:off x="10476865" y="5868255"/>
          <a:ext cx="0" cy="136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38406</xdr:rowOff>
    </xdr:from>
    <xdr:ext cx="469744" cy="259045"/>
    <xdr:sp macro="" textlink="">
      <xdr:nvSpPr>
        <xdr:cNvPr id="115" name="【道路】&#10;一人当たり延長最小値テキスト">
          <a:extLst>
            <a:ext uri="{FF2B5EF4-FFF2-40B4-BE49-F238E27FC236}">
              <a16:creationId xmlns:a16="http://schemas.microsoft.com/office/drawing/2014/main" id="{15B8EA4B-5DD3-476C-84F0-E5E3D7B6D4BC}"/>
            </a:ext>
          </a:extLst>
        </xdr:cNvPr>
        <xdr:cNvSpPr txBox="1"/>
      </xdr:nvSpPr>
      <xdr:spPr>
        <a:xfrm>
          <a:off x="10515600" y="723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34579</xdr:rowOff>
    </xdr:from>
    <xdr:to>
      <xdr:col>55</xdr:col>
      <xdr:colOff>88900</xdr:colOff>
      <xdr:row>42</xdr:row>
      <xdr:rowOff>34579</xdr:rowOff>
    </xdr:to>
    <xdr:cxnSp macro="">
      <xdr:nvCxnSpPr>
        <xdr:cNvPr id="116" name="直線コネクタ 115">
          <a:extLst>
            <a:ext uri="{FF2B5EF4-FFF2-40B4-BE49-F238E27FC236}">
              <a16:creationId xmlns:a16="http://schemas.microsoft.com/office/drawing/2014/main" id="{70932B14-3CA3-478A-A370-28B7C16F16F9}"/>
            </a:ext>
          </a:extLst>
        </xdr:cNvPr>
        <xdr:cNvCxnSpPr/>
      </xdr:nvCxnSpPr>
      <xdr:spPr>
        <a:xfrm>
          <a:off x="10388600" y="723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157082</xdr:rowOff>
    </xdr:from>
    <xdr:ext cx="534377" cy="259045"/>
    <xdr:sp macro="" textlink="">
      <xdr:nvSpPr>
        <xdr:cNvPr id="117" name="【道路】&#10;一人当たり延長最大値テキスト">
          <a:extLst>
            <a:ext uri="{FF2B5EF4-FFF2-40B4-BE49-F238E27FC236}">
              <a16:creationId xmlns:a16="http://schemas.microsoft.com/office/drawing/2014/main" id="{446C70B3-0C49-47F9-8D72-3CC8C2B11D17}"/>
            </a:ext>
          </a:extLst>
        </xdr:cNvPr>
        <xdr:cNvSpPr txBox="1"/>
      </xdr:nvSpPr>
      <xdr:spPr>
        <a:xfrm>
          <a:off x="10515600" y="56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38955</xdr:rowOff>
    </xdr:from>
    <xdr:to>
      <xdr:col>55</xdr:col>
      <xdr:colOff>88900</xdr:colOff>
      <xdr:row>34</xdr:row>
      <xdr:rowOff>38955</xdr:rowOff>
    </xdr:to>
    <xdr:cxnSp macro="">
      <xdr:nvCxnSpPr>
        <xdr:cNvPr id="118" name="直線コネクタ 117">
          <a:extLst>
            <a:ext uri="{FF2B5EF4-FFF2-40B4-BE49-F238E27FC236}">
              <a16:creationId xmlns:a16="http://schemas.microsoft.com/office/drawing/2014/main" id="{6A1E172B-C481-4CBA-B246-FA7BEF899772}"/>
            </a:ext>
          </a:extLst>
        </xdr:cNvPr>
        <xdr:cNvCxnSpPr/>
      </xdr:nvCxnSpPr>
      <xdr:spPr>
        <a:xfrm>
          <a:off x="10388600" y="586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170790</xdr:rowOff>
    </xdr:from>
    <xdr:ext cx="534377" cy="259045"/>
    <xdr:sp macro="" textlink="">
      <xdr:nvSpPr>
        <xdr:cNvPr id="119" name="【道路】&#10;一人当たり延長平均値テキスト">
          <a:extLst>
            <a:ext uri="{FF2B5EF4-FFF2-40B4-BE49-F238E27FC236}">
              <a16:creationId xmlns:a16="http://schemas.microsoft.com/office/drawing/2014/main" id="{922B19D1-CB86-459D-9DA5-0043EFCF079B}"/>
            </a:ext>
          </a:extLst>
        </xdr:cNvPr>
        <xdr:cNvSpPr txBox="1"/>
      </xdr:nvSpPr>
      <xdr:spPr>
        <a:xfrm>
          <a:off x="10515600" y="685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147913</xdr:rowOff>
    </xdr:from>
    <xdr:to>
      <xdr:col>55</xdr:col>
      <xdr:colOff>50800</xdr:colOff>
      <xdr:row>41</xdr:row>
      <xdr:rowOff>78063</xdr:rowOff>
    </xdr:to>
    <xdr:sp macro="" textlink="">
      <xdr:nvSpPr>
        <xdr:cNvPr id="120" name="フローチャート: 判断 119">
          <a:extLst>
            <a:ext uri="{FF2B5EF4-FFF2-40B4-BE49-F238E27FC236}">
              <a16:creationId xmlns:a16="http://schemas.microsoft.com/office/drawing/2014/main" id="{BB68CA7D-BB56-4767-9A03-3D4614C8B846}"/>
            </a:ext>
          </a:extLst>
        </xdr:cNvPr>
        <xdr:cNvSpPr/>
      </xdr:nvSpPr>
      <xdr:spPr>
        <a:xfrm>
          <a:off x="10426700" y="70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146624</xdr:rowOff>
    </xdr:from>
    <xdr:to>
      <xdr:col>50</xdr:col>
      <xdr:colOff>165100</xdr:colOff>
      <xdr:row>41</xdr:row>
      <xdr:rowOff>76774</xdr:rowOff>
    </xdr:to>
    <xdr:sp macro="" textlink="">
      <xdr:nvSpPr>
        <xdr:cNvPr id="121" name="フローチャート: 判断 120">
          <a:extLst>
            <a:ext uri="{FF2B5EF4-FFF2-40B4-BE49-F238E27FC236}">
              <a16:creationId xmlns:a16="http://schemas.microsoft.com/office/drawing/2014/main" id="{726677F4-40AF-4AB5-A911-CCDB77DEF93B}"/>
            </a:ext>
          </a:extLst>
        </xdr:cNvPr>
        <xdr:cNvSpPr/>
      </xdr:nvSpPr>
      <xdr:spPr>
        <a:xfrm>
          <a:off x="9588500" y="70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168684</xdr:rowOff>
    </xdr:from>
    <xdr:to>
      <xdr:col>46</xdr:col>
      <xdr:colOff>38100</xdr:colOff>
      <xdr:row>41</xdr:row>
      <xdr:rowOff>98834</xdr:rowOff>
    </xdr:to>
    <xdr:sp macro="" textlink="">
      <xdr:nvSpPr>
        <xdr:cNvPr id="122" name="フローチャート: 判断 121">
          <a:extLst>
            <a:ext uri="{FF2B5EF4-FFF2-40B4-BE49-F238E27FC236}">
              <a16:creationId xmlns:a16="http://schemas.microsoft.com/office/drawing/2014/main" id="{7B2EB675-A420-45DA-A6B5-16D30F2E3EA3}"/>
            </a:ext>
          </a:extLst>
        </xdr:cNvPr>
        <xdr:cNvSpPr/>
      </xdr:nvSpPr>
      <xdr:spPr>
        <a:xfrm>
          <a:off x="8699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162592</xdr:rowOff>
    </xdr:from>
    <xdr:to>
      <xdr:col>41</xdr:col>
      <xdr:colOff>101600</xdr:colOff>
      <xdr:row>41</xdr:row>
      <xdr:rowOff>92742</xdr:rowOff>
    </xdr:to>
    <xdr:sp macro="" textlink="">
      <xdr:nvSpPr>
        <xdr:cNvPr id="123" name="フローチャート: 判断 122">
          <a:extLst>
            <a:ext uri="{FF2B5EF4-FFF2-40B4-BE49-F238E27FC236}">
              <a16:creationId xmlns:a16="http://schemas.microsoft.com/office/drawing/2014/main" id="{C652EB56-DB15-4280-935F-5663ECF3DE18}"/>
            </a:ext>
          </a:extLst>
        </xdr:cNvPr>
        <xdr:cNvSpPr/>
      </xdr:nvSpPr>
      <xdr:spPr>
        <a:xfrm>
          <a:off x="7810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165222</xdr:rowOff>
    </xdr:from>
    <xdr:to>
      <xdr:col>36</xdr:col>
      <xdr:colOff>165100</xdr:colOff>
      <xdr:row>41</xdr:row>
      <xdr:rowOff>95372</xdr:rowOff>
    </xdr:to>
    <xdr:sp macro="" textlink="">
      <xdr:nvSpPr>
        <xdr:cNvPr id="124" name="フローチャート: 判断 123">
          <a:extLst>
            <a:ext uri="{FF2B5EF4-FFF2-40B4-BE49-F238E27FC236}">
              <a16:creationId xmlns:a16="http://schemas.microsoft.com/office/drawing/2014/main" id="{1B4933BC-CFD0-4FF3-9085-0185DF6A181A}"/>
            </a:ext>
          </a:extLst>
        </xdr:cNvPr>
        <xdr:cNvSpPr/>
      </xdr:nvSpPr>
      <xdr:spPr>
        <a:xfrm>
          <a:off x="6921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9063C71-DC51-4749-B010-6DC056174BF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C7D1F7A-5318-4765-931D-7150CF67F60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201864C-C772-46CC-B06D-247E24FD5E8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1960B17-3F18-4961-91A4-D1F70D9B080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25D5DD6-2858-4333-A5D6-012C5F0A961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11978</xdr:rowOff>
    </xdr:from>
    <xdr:to>
      <xdr:col>55</xdr:col>
      <xdr:colOff>50800</xdr:colOff>
      <xdr:row>41</xdr:row>
      <xdr:rowOff>113578</xdr:rowOff>
    </xdr:to>
    <xdr:sp macro="" textlink="">
      <xdr:nvSpPr>
        <xdr:cNvPr id="130" name="楕円 129">
          <a:extLst>
            <a:ext uri="{FF2B5EF4-FFF2-40B4-BE49-F238E27FC236}">
              <a16:creationId xmlns:a16="http://schemas.microsoft.com/office/drawing/2014/main" id="{7CCC0A67-1F08-4342-96F6-F83C6C177BFA}"/>
            </a:ext>
          </a:extLst>
        </xdr:cNvPr>
        <xdr:cNvSpPr/>
      </xdr:nvSpPr>
      <xdr:spPr>
        <a:xfrm>
          <a:off x="10426700" y="704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161855</xdr:rowOff>
    </xdr:from>
    <xdr:ext cx="534377" cy="259045"/>
    <xdr:sp macro="" textlink="">
      <xdr:nvSpPr>
        <xdr:cNvPr id="131" name="【道路】&#10;一人当たり延長該当値テキスト">
          <a:extLst>
            <a:ext uri="{FF2B5EF4-FFF2-40B4-BE49-F238E27FC236}">
              <a16:creationId xmlns:a16="http://schemas.microsoft.com/office/drawing/2014/main" id="{22DF0B49-7DC3-420E-A80A-FE7FBEEE4B7B}"/>
            </a:ext>
          </a:extLst>
        </xdr:cNvPr>
        <xdr:cNvSpPr txBox="1"/>
      </xdr:nvSpPr>
      <xdr:spPr>
        <a:xfrm>
          <a:off x="10515600" y="70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13480</xdr:rowOff>
    </xdr:from>
    <xdr:to>
      <xdr:col>50</xdr:col>
      <xdr:colOff>165100</xdr:colOff>
      <xdr:row>41</xdr:row>
      <xdr:rowOff>115080</xdr:rowOff>
    </xdr:to>
    <xdr:sp macro="" textlink="">
      <xdr:nvSpPr>
        <xdr:cNvPr id="132" name="楕円 131">
          <a:extLst>
            <a:ext uri="{FF2B5EF4-FFF2-40B4-BE49-F238E27FC236}">
              <a16:creationId xmlns:a16="http://schemas.microsoft.com/office/drawing/2014/main" id="{8459C65D-E43B-49F2-9DE9-56B4417DEECD}"/>
            </a:ext>
          </a:extLst>
        </xdr:cNvPr>
        <xdr:cNvSpPr/>
      </xdr:nvSpPr>
      <xdr:spPr>
        <a:xfrm>
          <a:off x="9588500" y="70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62778</xdr:rowOff>
    </xdr:from>
    <xdr:to>
      <xdr:col>55</xdr:col>
      <xdr:colOff>0</xdr:colOff>
      <xdr:row>41</xdr:row>
      <xdr:rowOff>64280</xdr:rowOff>
    </xdr:to>
    <xdr:cxnSp macro="">
      <xdr:nvCxnSpPr>
        <xdr:cNvPr id="133" name="直線コネクタ 132">
          <a:extLst>
            <a:ext uri="{FF2B5EF4-FFF2-40B4-BE49-F238E27FC236}">
              <a16:creationId xmlns:a16="http://schemas.microsoft.com/office/drawing/2014/main" id="{AB112B48-9DA3-45D9-B4A3-5A6D6292FE52}"/>
            </a:ext>
          </a:extLst>
        </xdr:cNvPr>
        <xdr:cNvCxnSpPr/>
      </xdr:nvCxnSpPr>
      <xdr:spPr>
        <a:xfrm flipV="1">
          <a:off x="9639300" y="7092228"/>
          <a:ext cx="8382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13529</xdr:rowOff>
    </xdr:from>
    <xdr:to>
      <xdr:col>46</xdr:col>
      <xdr:colOff>38100</xdr:colOff>
      <xdr:row>41</xdr:row>
      <xdr:rowOff>115129</xdr:rowOff>
    </xdr:to>
    <xdr:sp macro="" textlink="">
      <xdr:nvSpPr>
        <xdr:cNvPr id="134" name="楕円 133">
          <a:extLst>
            <a:ext uri="{FF2B5EF4-FFF2-40B4-BE49-F238E27FC236}">
              <a16:creationId xmlns:a16="http://schemas.microsoft.com/office/drawing/2014/main" id="{E03CE7E4-A32F-463B-947A-46CCB072D5D7}"/>
            </a:ext>
          </a:extLst>
        </xdr:cNvPr>
        <xdr:cNvSpPr/>
      </xdr:nvSpPr>
      <xdr:spPr>
        <a:xfrm>
          <a:off x="8699500" y="704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64280</xdr:rowOff>
    </xdr:from>
    <xdr:to>
      <xdr:col>50</xdr:col>
      <xdr:colOff>114300</xdr:colOff>
      <xdr:row>41</xdr:row>
      <xdr:rowOff>64329</xdr:rowOff>
    </xdr:to>
    <xdr:cxnSp macro="">
      <xdr:nvCxnSpPr>
        <xdr:cNvPr id="135" name="直線コネクタ 134">
          <a:extLst>
            <a:ext uri="{FF2B5EF4-FFF2-40B4-BE49-F238E27FC236}">
              <a16:creationId xmlns:a16="http://schemas.microsoft.com/office/drawing/2014/main" id="{20714A24-5291-4D21-9577-7D9A6E344F3E}"/>
            </a:ext>
          </a:extLst>
        </xdr:cNvPr>
        <xdr:cNvCxnSpPr/>
      </xdr:nvCxnSpPr>
      <xdr:spPr>
        <a:xfrm flipV="1">
          <a:off x="8750300" y="7093730"/>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13708</xdr:rowOff>
    </xdr:from>
    <xdr:to>
      <xdr:col>41</xdr:col>
      <xdr:colOff>101600</xdr:colOff>
      <xdr:row>41</xdr:row>
      <xdr:rowOff>115308</xdr:rowOff>
    </xdr:to>
    <xdr:sp macro="" textlink="">
      <xdr:nvSpPr>
        <xdr:cNvPr id="136" name="楕円 135">
          <a:extLst>
            <a:ext uri="{FF2B5EF4-FFF2-40B4-BE49-F238E27FC236}">
              <a16:creationId xmlns:a16="http://schemas.microsoft.com/office/drawing/2014/main" id="{CFD02D57-65B0-4D2F-868F-36266F885034}"/>
            </a:ext>
          </a:extLst>
        </xdr:cNvPr>
        <xdr:cNvSpPr/>
      </xdr:nvSpPr>
      <xdr:spPr>
        <a:xfrm>
          <a:off x="7810500" y="704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64329</xdr:rowOff>
    </xdr:from>
    <xdr:to>
      <xdr:col>45</xdr:col>
      <xdr:colOff>177800</xdr:colOff>
      <xdr:row>41</xdr:row>
      <xdr:rowOff>64508</xdr:rowOff>
    </xdr:to>
    <xdr:cxnSp macro="">
      <xdr:nvCxnSpPr>
        <xdr:cNvPr id="137" name="直線コネクタ 136">
          <a:extLst>
            <a:ext uri="{FF2B5EF4-FFF2-40B4-BE49-F238E27FC236}">
              <a16:creationId xmlns:a16="http://schemas.microsoft.com/office/drawing/2014/main" id="{D8FE66C2-F2DB-4E5E-8B79-4F69F7E65E11}"/>
            </a:ext>
          </a:extLst>
        </xdr:cNvPr>
        <xdr:cNvCxnSpPr/>
      </xdr:nvCxnSpPr>
      <xdr:spPr>
        <a:xfrm flipV="1">
          <a:off x="7861300" y="7093779"/>
          <a:ext cx="8890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66123</xdr:rowOff>
    </xdr:from>
    <xdr:to>
      <xdr:col>36</xdr:col>
      <xdr:colOff>165100</xdr:colOff>
      <xdr:row>41</xdr:row>
      <xdr:rowOff>167723</xdr:rowOff>
    </xdr:to>
    <xdr:sp macro="" textlink="">
      <xdr:nvSpPr>
        <xdr:cNvPr id="138" name="楕円 137">
          <a:extLst>
            <a:ext uri="{FF2B5EF4-FFF2-40B4-BE49-F238E27FC236}">
              <a16:creationId xmlns:a16="http://schemas.microsoft.com/office/drawing/2014/main" id="{6C84D2A7-461A-462A-816F-9E0CAA72F414}"/>
            </a:ext>
          </a:extLst>
        </xdr:cNvPr>
        <xdr:cNvSpPr/>
      </xdr:nvSpPr>
      <xdr:spPr>
        <a:xfrm>
          <a:off x="6921500" y="709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64508</xdr:rowOff>
    </xdr:from>
    <xdr:to>
      <xdr:col>41</xdr:col>
      <xdr:colOff>50800</xdr:colOff>
      <xdr:row>41</xdr:row>
      <xdr:rowOff>116923</xdr:rowOff>
    </xdr:to>
    <xdr:cxnSp macro="">
      <xdr:nvCxnSpPr>
        <xdr:cNvPr id="139" name="直線コネクタ 138">
          <a:extLst>
            <a:ext uri="{FF2B5EF4-FFF2-40B4-BE49-F238E27FC236}">
              <a16:creationId xmlns:a16="http://schemas.microsoft.com/office/drawing/2014/main" id="{760D68A3-3E37-40A0-B866-9A4E3ACDBE37}"/>
            </a:ext>
          </a:extLst>
        </xdr:cNvPr>
        <xdr:cNvCxnSpPr/>
      </xdr:nvCxnSpPr>
      <xdr:spPr>
        <a:xfrm flipV="1">
          <a:off x="6972300" y="7093958"/>
          <a:ext cx="889000" cy="5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93301</xdr:rowOff>
    </xdr:from>
    <xdr:ext cx="534377" cy="259045"/>
    <xdr:sp macro="" textlink="">
      <xdr:nvSpPr>
        <xdr:cNvPr id="140" name="n_1aveValue【道路】&#10;一人当たり延長">
          <a:extLst>
            <a:ext uri="{FF2B5EF4-FFF2-40B4-BE49-F238E27FC236}">
              <a16:creationId xmlns:a16="http://schemas.microsoft.com/office/drawing/2014/main" id="{12D8B7C5-CE96-4142-8FFD-BB1AE91E1D61}"/>
            </a:ext>
          </a:extLst>
        </xdr:cNvPr>
        <xdr:cNvSpPr txBox="1"/>
      </xdr:nvSpPr>
      <xdr:spPr>
        <a:xfrm>
          <a:off x="9359411" y="67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115361</xdr:rowOff>
    </xdr:from>
    <xdr:ext cx="534377" cy="259045"/>
    <xdr:sp macro="" textlink="">
      <xdr:nvSpPr>
        <xdr:cNvPr id="141" name="n_2aveValue【道路】&#10;一人当たり延長">
          <a:extLst>
            <a:ext uri="{FF2B5EF4-FFF2-40B4-BE49-F238E27FC236}">
              <a16:creationId xmlns:a16="http://schemas.microsoft.com/office/drawing/2014/main" id="{F85BD0CC-5BD8-47DB-8FC1-3A7B8C8E78F7}"/>
            </a:ext>
          </a:extLst>
        </xdr:cNvPr>
        <xdr:cNvSpPr txBox="1"/>
      </xdr:nvSpPr>
      <xdr:spPr>
        <a:xfrm>
          <a:off x="8483111" y="68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109269</xdr:rowOff>
    </xdr:from>
    <xdr:ext cx="534377" cy="259045"/>
    <xdr:sp macro="" textlink="">
      <xdr:nvSpPr>
        <xdr:cNvPr id="142" name="n_3aveValue【道路】&#10;一人当たり延長">
          <a:extLst>
            <a:ext uri="{FF2B5EF4-FFF2-40B4-BE49-F238E27FC236}">
              <a16:creationId xmlns:a16="http://schemas.microsoft.com/office/drawing/2014/main" id="{48EAED9F-0B0D-4052-AAC4-23D4680FE621}"/>
            </a:ext>
          </a:extLst>
        </xdr:cNvPr>
        <xdr:cNvSpPr txBox="1"/>
      </xdr:nvSpPr>
      <xdr:spPr>
        <a:xfrm>
          <a:off x="7594111" y="67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111899</xdr:rowOff>
    </xdr:from>
    <xdr:ext cx="534377" cy="259045"/>
    <xdr:sp macro="" textlink="">
      <xdr:nvSpPr>
        <xdr:cNvPr id="143" name="n_4aveValue【道路】&#10;一人当たり延長">
          <a:extLst>
            <a:ext uri="{FF2B5EF4-FFF2-40B4-BE49-F238E27FC236}">
              <a16:creationId xmlns:a16="http://schemas.microsoft.com/office/drawing/2014/main" id="{6A649FDE-EE95-41B4-B2A8-2C66AB4ED651}"/>
            </a:ext>
          </a:extLst>
        </xdr:cNvPr>
        <xdr:cNvSpPr txBox="1"/>
      </xdr:nvSpPr>
      <xdr:spPr>
        <a:xfrm>
          <a:off x="6705111" y="67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106207</xdr:rowOff>
    </xdr:from>
    <xdr:ext cx="534377" cy="259045"/>
    <xdr:sp macro="" textlink="">
      <xdr:nvSpPr>
        <xdr:cNvPr id="144" name="n_1mainValue【道路】&#10;一人当たり延長">
          <a:extLst>
            <a:ext uri="{FF2B5EF4-FFF2-40B4-BE49-F238E27FC236}">
              <a16:creationId xmlns:a16="http://schemas.microsoft.com/office/drawing/2014/main" id="{6A140105-1C34-4B05-93B6-BF0AEE3849D1}"/>
            </a:ext>
          </a:extLst>
        </xdr:cNvPr>
        <xdr:cNvSpPr txBox="1"/>
      </xdr:nvSpPr>
      <xdr:spPr>
        <a:xfrm>
          <a:off x="9359411" y="713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106256</xdr:rowOff>
    </xdr:from>
    <xdr:ext cx="534377" cy="259045"/>
    <xdr:sp macro="" textlink="">
      <xdr:nvSpPr>
        <xdr:cNvPr id="145" name="n_2mainValue【道路】&#10;一人当たり延長">
          <a:extLst>
            <a:ext uri="{FF2B5EF4-FFF2-40B4-BE49-F238E27FC236}">
              <a16:creationId xmlns:a16="http://schemas.microsoft.com/office/drawing/2014/main" id="{238AD6C9-FCCF-4BB9-8FD8-47C6A6ADDAAA}"/>
            </a:ext>
          </a:extLst>
        </xdr:cNvPr>
        <xdr:cNvSpPr txBox="1"/>
      </xdr:nvSpPr>
      <xdr:spPr>
        <a:xfrm>
          <a:off x="8483111" y="713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106435</xdr:rowOff>
    </xdr:from>
    <xdr:ext cx="534377" cy="259045"/>
    <xdr:sp macro="" textlink="">
      <xdr:nvSpPr>
        <xdr:cNvPr id="146" name="n_3mainValue【道路】&#10;一人当たり延長">
          <a:extLst>
            <a:ext uri="{FF2B5EF4-FFF2-40B4-BE49-F238E27FC236}">
              <a16:creationId xmlns:a16="http://schemas.microsoft.com/office/drawing/2014/main" id="{79D776DD-8F9C-4B76-AAA8-21F71691FB7C}"/>
            </a:ext>
          </a:extLst>
        </xdr:cNvPr>
        <xdr:cNvSpPr txBox="1"/>
      </xdr:nvSpPr>
      <xdr:spPr>
        <a:xfrm>
          <a:off x="7594111" y="713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158850</xdr:rowOff>
    </xdr:from>
    <xdr:ext cx="469744" cy="259045"/>
    <xdr:sp macro="" textlink="">
      <xdr:nvSpPr>
        <xdr:cNvPr id="147" name="n_4mainValue【道路】&#10;一人当たり延長">
          <a:extLst>
            <a:ext uri="{FF2B5EF4-FFF2-40B4-BE49-F238E27FC236}">
              <a16:creationId xmlns:a16="http://schemas.microsoft.com/office/drawing/2014/main" id="{42AFE825-DF98-48B5-B27D-9993A450E257}"/>
            </a:ext>
          </a:extLst>
        </xdr:cNvPr>
        <xdr:cNvSpPr txBox="1"/>
      </xdr:nvSpPr>
      <xdr:spPr>
        <a:xfrm>
          <a:off x="6737427" y="718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750B0CB-6455-4235-9B1B-F8600720B09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B372A750-501E-4C85-A6F6-453AF32D6FF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4C7651A-2483-4237-AE9F-3C5989EDF0E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9D1400B3-6D11-41FA-B1C4-FDFCFA4D7B3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FFE737D6-A1B3-4A3A-B247-3BD8C9A7B8D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347178BB-1EFB-4138-A4D3-F39789F0FA4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523C10D-98C0-4F0A-8E46-CB814054309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C8B7D4FA-C8B5-48DF-86EC-6525A47DF46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49CAB3B3-3AAF-4943-A68A-BEB79497A7C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612FA064-9EBA-4197-AEE1-26286E0E071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2532EE73-F9C7-4532-827D-B867B70A50C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58D525FC-9410-40AA-8360-A822C8601A3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21E93518-6D5E-402D-92FA-BFE5766B071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D7572DEE-ADE8-4942-B1BD-617AAEFCBF7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B7600508-2694-4793-B6DE-1949569CC0B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F0D419E-9A19-4400-B252-602D10749EE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1FF687E1-064D-4F04-9799-6F96D6BBE1D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579C90DD-920E-46E4-BEDA-948D328F39B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F8D174C2-DC87-4FD4-BF23-15FB7200104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79C5C438-5E6D-4A75-AF49-163B1B8D771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6719567B-0D33-456B-8833-42278FCAE8C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9A529FA9-F7DC-4957-A6CE-1CB66DB980E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66177692-B8A4-4F2C-A3F5-FFBAB15FD31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8DF76ADA-6F45-4BCE-AFCB-70FD91F1BBC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32B2927-5633-49A6-ABB9-77A763C1DD7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107769</xdr:rowOff>
    </xdr:from>
    <xdr:to>
      <xdr:col>24</xdr:col>
      <xdr:colOff>62865</xdr:colOff>
      <xdr:row>63</xdr:row>
      <xdr:rowOff>124097</xdr:rowOff>
    </xdr:to>
    <xdr:cxnSp macro="">
      <xdr:nvCxnSpPr>
        <xdr:cNvPr id="173" name="直線コネクタ 172">
          <a:extLst>
            <a:ext uri="{FF2B5EF4-FFF2-40B4-BE49-F238E27FC236}">
              <a16:creationId xmlns:a16="http://schemas.microsoft.com/office/drawing/2014/main" id="{35D52343-EC9C-43C1-93CB-6834003DCF54}"/>
            </a:ext>
          </a:extLst>
        </xdr:cNvPr>
        <xdr:cNvCxnSpPr/>
      </xdr:nvCxnSpPr>
      <xdr:spPr>
        <a:xfrm flipV="1">
          <a:off x="4634865" y="9537519"/>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127924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D5180128-4449-4B25-9F67-22B50537BBA0}"/>
            </a:ext>
          </a:extLst>
        </xdr:cNvPr>
        <xdr:cNvSpPr txBox="1"/>
      </xdr:nvSpPr>
      <xdr:spPr>
        <a:xfrm>
          <a:off x="4673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124097</xdr:rowOff>
    </xdr:from>
    <xdr:to>
      <xdr:col>24</xdr:col>
      <xdr:colOff>152400</xdr:colOff>
      <xdr:row>63</xdr:row>
      <xdr:rowOff>124097</xdr:rowOff>
    </xdr:to>
    <xdr:cxnSp macro="">
      <xdr:nvCxnSpPr>
        <xdr:cNvPr id="175" name="直線コネクタ 174">
          <a:extLst>
            <a:ext uri="{FF2B5EF4-FFF2-40B4-BE49-F238E27FC236}">
              <a16:creationId xmlns:a16="http://schemas.microsoft.com/office/drawing/2014/main" id="{E8DB01C0-6FB3-48D2-9021-3E01F4BF7271}"/>
            </a:ext>
          </a:extLst>
        </xdr:cNvPr>
        <xdr:cNvCxnSpPr/>
      </xdr:nvCxnSpPr>
      <xdr:spPr>
        <a:xfrm>
          <a:off x="4546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54446</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35CE5D5-0685-4F1F-9884-C9FFD1B5999D}"/>
            </a:ext>
          </a:extLst>
        </xdr:cNvPr>
        <xdr:cNvSpPr txBox="1"/>
      </xdr:nvSpPr>
      <xdr:spPr>
        <a:xfrm>
          <a:off x="4673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107769</xdr:rowOff>
    </xdr:from>
    <xdr:to>
      <xdr:col>24</xdr:col>
      <xdr:colOff>152400</xdr:colOff>
      <xdr:row>55</xdr:row>
      <xdr:rowOff>107769</xdr:rowOff>
    </xdr:to>
    <xdr:cxnSp macro="">
      <xdr:nvCxnSpPr>
        <xdr:cNvPr id="177" name="直線コネクタ 176">
          <a:extLst>
            <a:ext uri="{FF2B5EF4-FFF2-40B4-BE49-F238E27FC236}">
              <a16:creationId xmlns:a16="http://schemas.microsoft.com/office/drawing/2014/main" id="{6E61A363-C5EC-4758-8BD2-CA0DD8270BD6}"/>
            </a:ext>
          </a:extLst>
        </xdr:cNvPr>
        <xdr:cNvCxnSpPr/>
      </xdr:nvCxnSpPr>
      <xdr:spPr>
        <a:xfrm>
          <a:off x="4546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108874</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A7E9E36B-7954-4CF2-8C37-911C5C1C2786}"/>
            </a:ext>
          </a:extLst>
        </xdr:cNvPr>
        <xdr:cNvSpPr txBox="1"/>
      </xdr:nvSpPr>
      <xdr:spPr>
        <a:xfrm>
          <a:off x="4673600" y="1039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79" name="フローチャート: 判断 178">
          <a:extLst>
            <a:ext uri="{FF2B5EF4-FFF2-40B4-BE49-F238E27FC236}">
              <a16:creationId xmlns:a16="http://schemas.microsoft.com/office/drawing/2014/main" id="{4FFDED3F-37A1-4905-9BED-CA488C4F331A}"/>
            </a:ext>
          </a:extLst>
        </xdr:cNvPr>
        <xdr:cNvSpPr/>
      </xdr:nvSpPr>
      <xdr:spPr>
        <a:xfrm>
          <a:off x="45847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65303F07-66A2-4E7D-85B4-47AC84A76A2A}"/>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a:extLst>
            <a:ext uri="{FF2B5EF4-FFF2-40B4-BE49-F238E27FC236}">
              <a16:creationId xmlns:a16="http://schemas.microsoft.com/office/drawing/2014/main" id="{30C85538-DD96-4BA3-A038-A08D815895BA}"/>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a:extLst>
            <a:ext uri="{FF2B5EF4-FFF2-40B4-BE49-F238E27FC236}">
              <a16:creationId xmlns:a16="http://schemas.microsoft.com/office/drawing/2014/main" id="{A7AF9190-B1F7-4214-A427-CAFFE35F40AC}"/>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a:extLst>
            <a:ext uri="{FF2B5EF4-FFF2-40B4-BE49-F238E27FC236}">
              <a16:creationId xmlns:a16="http://schemas.microsoft.com/office/drawing/2014/main" id="{73A3A27D-585C-4720-B609-BB7D3CA311D0}"/>
            </a:ext>
          </a:extLst>
        </xdr:cNvPr>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2222185-5EC1-4F67-81CA-63C306BF015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F4349F5-8B46-4783-AF64-45F1416C113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FC6A7B2-7D62-4715-966A-5A90F98200D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8A584A4-2A20-42B2-8085-741FF3B4989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C3D88B7-0708-4B07-9E8B-B82A7B3DCDD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9" name="楕円 188">
          <a:extLst>
            <a:ext uri="{FF2B5EF4-FFF2-40B4-BE49-F238E27FC236}">
              <a16:creationId xmlns:a16="http://schemas.microsoft.com/office/drawing/2014/main" id="{2FE2EC89-F4EB-4225-B8D3-60B213C01CF2}"/>
            </a:ext>
          </a:extLst>
        </xdr:cNvPr>
        <xdr:cNvSpPr/>
      </xdr:nvSpPr>
      <xdr:spPr>
        <a:xfrm>
          <a:off x="45847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133730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502135EC-6782-473D-8AA7-27BA134908FD}"/>
            </a:ext>
          </a:extLst>
        </xdr:cNvPr>
        <xdr:cNvSpPr txBox="1"/>
      </xdr:nvSpPr>
      <xdr:spPr>
        <a:xfrm>
          <a:off x="4673600" y="1024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86360</xdr:rowOff>
    </xdr:from>
    <xdr:to>
      <xdr:col>20</xdr:col>
      <xdr:colOff>38100</xdr:colOff>
      <xdr:row>61</xdr:row>
      <xdr:rowOff>16510</xdr:rowOff>
    </xdr:to>
    <xdr:sp macro="" textlink="">
      <xdr:nvSpPr>
        <xdr:cNvPr id="191" name="楕円 190">
          <a:extLst>
            <a:ext uri="{FF2B5EF4-FFF2-40B4-BE49-F238E27FC236}">
              <a16:creationId xmlns:a16="http://schemas.microsoft.com/office/drawing/2014/main" id="{A7A2E569-F7D3-44CA-946E-91019C0A1BB9}"/>
            </a:ext>
          </a:extLst>
        </xdr:cNvPr>
        <xdr:cNvSpPr/>
      </xdr:nvSpPr>
      <xdr:spPr>
        <a:xfrm>
          <a:off x="3746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137160</xdr:rowOff>
    </xdr:from>
    <xdr:to>
      <xdr:col>24</xdr:col>
      <xdr:colOff>63500</xdr:colOff>
      <xdr:row>60</xdr:row>
      <xdr:rowOff>161653</xdr:rowOff>
    </xdr:to>
    <xdr:cxnSp macro="">
      <xdr:nvCxnSpPr>
        <xdr:cNvPr id="192" name="直線コネクタ 191">
          <a:extLst>
            <a:ext uri="{FF2B5EF4-FFF2-40B4-BE49-F238E27FC236}">
              <a16:creationId xmlns:a16="http://schemas.microsoft.com/office/drawing/2014/main" id="{41E878E0-80F7-4F70-8E62-D6AA4E747A24}"/>
            </a:ext>
          </a:extLst>
        </xdr:cNvPr>
        <xdr:cNvCxnSpPr/>
      </xdr:nvCxnSpPr>
      <xdr:spPr>
        <a:xfrm>
          <a:off x="3797300" y="1042416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78196</xdr:rowOff>
    </xdr:from>
    <xdr:to>
      <xdr:col>15</xdr:col>
      <xdr:colOff>101600</xdr:colOff>
      <xdr:row>61</xdr:row>
      <xdr:rowOff>8346</xdr:rowOff>
    </xdr:to>
    <xdr:sp macro="" textlink="">
      <xdr:nvSpPr>
        <xdr:cNvPr id="193" name="楕円 192">
          <a:extLst>
            <a:ext uri="{FF2B5EF4-FFF2-40B4-BE49-F238E27FC236}">
              <a16:creationId xmlns:a16="http://schemas.microsoft.com/office/drawing/2014/main" id="{25A2A30A-070D-474A-849F-483B21275450}"/>
            </a:ext>
          </a:extLst>
        </xdr:cNvPr>
        <xdr:cNvSpPr/>
      </xdr:nvSpPr>
      <xdr:spPr>
        <a:xfrm>
          <a:off x="2857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128996</xdr:rowOff>
    </xdr:from>
    <xdr:to>
      <xdr:col>19</xdr:col>
      <xdr:colOff>177800</xdr:colOff>
      <xdr:row>60</xdr:row>
      <xdr:rowOff>137160</xdr:rowOff>
    </xdr:to>
    <xdr:cxnSp macro="">
      <xdr:nvCxnSpPr>
        <xdr:cNvPr id="194" name="直線コネクタ 193">
          <a:extLst>
            <a:ext uri="{FF2B5EF4-FFF2-40B4-BE49-F238E27FC236}">
              <a16:creationId xmlns:a16="http://schemas.microsoft.com/office/drawing/2014/main" id="{837E4F38-F5A6-447F-9AE4-1638416AE2AC}"/>
            </a:ext>
          </a:extLst>
        </xdr:cNvPr>
        <xdr:cNvCxnSpPr/>
      </xdr:nvCxnSpPr>
      <xdr:spPr>
        <a:xfrm>
          <a:off x="2908300" y="1041599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52070</xdr:rowOff>
    </xdr:from>
    <xdr:to>
      <xdr:col>10</xdr:col>
      <xdr:colOff>165100</xdr:colOff>
      <xdr:row>60</xdr:row>
      <xdr:rowOff>153670</xdr:rowOff>
    </xdr:to>
    <xdr:sp macro="" textlink="">
      <xdr:nvSpPr>
        <xdr:cNvPr id="195" name="楕円 194">
          <a:extLst>
            <a:ext uri="{FF2B5EF4-FFF2-40B4-BE49-F238E27FC236}">
              <a16:creationId xmlns:a16="http://schemas.microsoft.com/office/drawing/2014/main" id="{54A07205-EE59-4EFA-B3BF-B1BDFD0BCE6B}"/>
            </a:ext>
          </a:extLst>
        </xdr:cNvPr>
        <xdr:cNvSpPr/>
      </xdr:nvSpPr>
      <xdr:spPr>
        <a:xfrm>
          <a:off x="1968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102870</xdr:rowOff>
    </xdr:from>
    <xdr:to>
      <xdr:col>15</xdr:col>
      <xdr:colOff>50800</xdr:colOff>
      <xdr:row>60</xdr:row>
      <xdr:rowOff>128996</xdr:rowOff>
    </xdr:to>
    <xdr:cxnSp macro="">
      <xdr:nvCxnSpPr>
        <xdr:cNvPr id="196" name="直線コネクタ 195">
          <a:extLst>
            <a:ext uri="{FF2B5EF4-FFF2-40B4-BE49-F238E27FC236}">
              <a16:creationId xmlns:a16="http://schemas.microsoft.com/office/drawing/2014/main" id="{61B3267B-A565-4A5A-89FD-4BAA580849E9}"/>
            </a:ext>
          </a:extLst>
        </xdr:cNvPr>
        <xdr:cNvCxnSpPr/>
      </xdr:nvCxnSpPr>
      <xdr:spPr>
        <a:xfrm>
          <a:off x="2019300" y="1038987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29210</xdr:rowOff>
    </xdr:from>
    <xdr:to>
      <xdr:col>6</xdr:col>
      <xdr:colOff>38100</xdr:colOff>
      <xdr:row>60</xdr:row>
      <xdr:rowOff>130810</xdr:rowOff>
    </xdr:to>
    <xdr:sp macro="" textlink="">
      <xdr:nvSpPr>
        <xdr:cNvPr id="197" name="楕円 196">
          <a:extLst>
            <a:ext uri="{FF2B5EF4-FFF2-40B4-BE49-F238E27FC236}">
              <a16:creationId xmlns:a16="http://schemas.microsoft.com/office/drawing/2014/main" id="{01D0B151-8653-4B44-BD4E-DDEAAED1D34B}"/>
            </a:ext>
          </a:extLst>
        </xdr:cNvPr>
        <xdr:cNvSpPr/>
      </xdr:nvSpPr>
      <xdr:spPr>
        <a:xfrm>
          <a:off x="1079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80010</xdr:rowOff>
    </xdr:from>
    <xdr:to>
      <xdr:col>10</xdr:col>
      <xdr:colOff>114300</xdr:colOff>
      <xdr:row>60</xdr:row>
      <xdr:rowOff>102870</xdr:rowOff>
    </xdr:to>
    <xdr:cxnSp macro="">
      <xdr:nvCxnSpPr>
        <xdr:cNvPr id="198" name="直線コネクタ 197">
          <a:extLst>
            <a:ext uri="{FF2B5EF4-FFF2-40B4-BE49-F238E27FC236}">
              <a16:creationId xmlns:a16="http://schemas.microsoft.com/office/drawing/2014/main" id="{D35A7E5D-535F-4E6E-9163-A745D14FBA1C}"/>
            </a:ext>
          </a:extLst>
        </xdr:cNvPr>
        <xdr:cNvCxnSpPr/>
      </xdr:nvCxnSpPr>
      <xdr:spPr>
        <a:xfrm>
          <a:off x="1130300" y="103670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32EE674-465C-4D8D-856D-F9BC24431AC6}"/>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7836C09D-00B9-4052-A22E-C59FBBCB9D17}"/>
            </a:ext>
          </a:extLst>
        </xdr:cNvPr>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BFD03CBA-27A1-40A1-97B0-8784709B98C6}"/>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15801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F3FDB6CE-FFBF-4B6A-8153-20B0C3AC2E5E}"/>
            </a:ext>
          </a:extLst>
        </xdr:cNvPr>
        <xdr:cNvSpPr txBox="1"/>
      </xdr:nvSpPr>
      <xdr:spPr>
        <a:xfrm>
          <a:off x="927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33037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6861181F-ED45-4810-AC86-D2DB6E130EB3}"/>
            </a:ext>
          </a:extLst>
        </xdr:cNvPr>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24873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E53448C1-B333-4BC8-98BE-981EDC84C90B}"/>
            </a:ext>
          </a:extLst>
        </xdr:cNvPr>
        <xdr:cNvSpPr txBox="1"/>
      </xdr:nvSpPr>
      <xdr:spPr>
        <a:xfrm>
          <a:off x="2705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170197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EB46AF16-729E-401A-9189-009B9615C1A0}"/>
            </a:ext>
          </a:extLst>
        </xdr:cNvPr>
        <xdr:cNvSpPr txBox="1"/>
      </xdr:nvSpPr>
      <xdr:spPr>
        <a:xfrm>
          <a:off x="1816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147337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4ED634E6-E8AF-4B30-91AD-15DC3114A4FB}"/>
            </a:ext>
          </a:extLst>
        </xdr:cNvPr>
        <xdr:cNvSpPr txBox="1"/>
      </xdr:nvSpPr>
      <xdr:spPr>
        <a:xfrm>
          <a:off x="927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5AB05FC-D408-4B62-A011-FE698E818AA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AF7F5D5-0FBA-4416-9E10-5BC52151A12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D2EB21D-0D07-4249-9B09-1C20C34A036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B8B20D2-28A8-4B0F-BE75-9F333C1B46C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BAD8B4F-F859-41C9-A31D-7B6D7B3736E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994931A1-49C9-4CD5-92E0-9D48F13CF15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52EAF8F-8D46-4D90-9574-D51757E966F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235BB2F5-687E-4149-B658-98948E80730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90F3AF1C-B252-4EFF-8966-0B034B06D09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1EE9DD45-8BF1-4939-86D7-3BA71EBFB8B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5A069022-985B-4900-A2A7-F81E3FC0071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83F5CA60-27DC-48F0-83F1-943FC1197F4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BB5DFBED-40F6-4320-A600-DF967BEA556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59F733A0-7C22-466A-8B54-FDE8AF65C32F}"/>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DB55674B-FF58-4872-BBA0-FFB5E815FA9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C14B4C58-E55C-426F-A133-117B6D53F37F}"/>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7CBA2111-4A08-4A9B-8844-42EA2F1283A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BBA54EEA-60A5-432F-BE20-FA7B53D80285}"/>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9F5ECC06-D5DE-4294-A174-DB7402F99B5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9E26680B-BF01-4A4A-81A2-A5A4766DF5FA}"/>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E8878B87-5BF0-4C26-813A-22BFCD844F6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927A04D6-6BBD-4D26-90D8-956AA6F8FDB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3C41B42E-4045-48F5-89B3-623C12FFEBD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18903</xdr:rowOff>
    </xdr:from>
    <xdr:to>
      <xdr:col>54</xdr:col>
      <xdr:colOff>189865</xdr:colOff>
      <xdr:row>64</xdr:row>
      <xdr:rowOff>71728</xdr:rowOff>
    </xdr:to>
    <xdr:cxnSp macro="">
      <xdr:nvCxnSpPr>
        <xdr:cNvPr id="230" name="直線コネクタ 229">
          <a:extLst>
            <a:ext uri="{FF2B5EF4-FFF2-40B4-BE49-F238E27FC236}">
              <a16:creationId xmlns:a16="http://schemas.microsoft.com/office/drawing/2014/main" id="{F8E574BB-1D5D-4300-A1DC-DE3F12F3D2C9}"/>
            </a:ext>
          </a:extLst>
        </xdr:cNvPr>
        <xdr:cNvCxnSpPr/>
      </xdr:nvCxnSpPr>
      <xdr:spPr>
        <a:xfrm flipV="1">
          <a:off x="10476865" y="9620103"/>
          <a:ext cx="0" cy="142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FEA08BD9-E62C-41C8-9C38-E37D7D575860}"/>
            </a:ext>
          </a:extLst>
        </xdr:cNvPr>
        <xdr:cNvSpPr txBox="1"/>
      </xdr:nvSpPr>
      <xdr:spPr>
        <a:xfrm>
          <a:off x="10515600" y="1104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71728</xdr:rowOff>
    </xdr:from>
    <xdr:to>
      <xdr:col>55</xdr:col>
      <xdr:colOff>88900</xdr:colOff>
      <xdr:row>64</xdr:row>
      <xdr:rowOff>71728</xdr:rowOff>
    </xdr:to>
    <xdr:cxnSp macro="">
      <xdr:nvCxnSpPr>
        <xdr:cNvPr id="232" name="直線コネクタ 231">
          <a:extLst>
            <a:ext uri="{FF2B5EF4-FFF2-40B4-BE49-F238E27FC236}">
              <a16:creationId xmlns:a16="http://schemas.microsoft.com/office/drawing/2014/main" id="{F98E952C-A223-49E6-A072-0F208F809F89}"/>
            </a:ext>
          </a:extLst>
        </xdr:cNvPr>
        <xdr:cNvCxnSpPr/>
      </xdr:nvCxnSpPr>
      <xdr:spPr>
        <a:xfrm>
          <a:off x="10388600" y="110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137030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CD332B41-2599-4C1D-AD33-E0E55515E1CA}"/>
            </a:ext>
          </a:extLst>
        </xdr:cNvPr>
        <xdr:cNvSpPr txBox="1"/>
      </xdr:nvSpPr>
      <xdr:spPr>
        <a:xfrm>
          <a:off x="10515600" y="93953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18903</xdr:rowOff>
    </xdr:from>
    <xdr:to>
      <xdr:col>55</xdr:col>
      <xdr:colOff>88900</xdr:colOff>
      <xdr:row>56</xdr:row>
      <xdr:rowOff>18903</xdr:rowOff>
    </xdr:to>
    <xdr:cxnSp macro="">
      <xdr:nvCxnSpPr>
        <xdr:cNvPr id="234" name="直線コネクタ 233">
          <a:extLst>
            <a:ext uri="{FF2B5EF4-FFF2-40B4-BE49-F238E27FC236}">
              <a16:creationId xmlns:a16="http://schemas.microsoft.com/office/drawing/2014/main" id="{A8620DDF-07B8-4388-B83D-CDA2A24D0ACC}"/>
            </a:ext>
          </a:extLst>
        </xdr:cNvPr>
        <xdr:cNvCxnSpPr/>
      </xdr:nvCxnSpPr>
      <xdr:spPr>
        <a:xfrm>
          <a:off x="10388600" y="962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121924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AA301C50-7118-45E6-89AC-F575B5CE8D98}"/>
            </a:ext>
          </a:extLst>
        </xdr:cNvPr>
        <xdr:cNvSpPr txBox="1"/>
      </xdr:nvSpPr>
      <xdr:spPr>
        <a:xfrm>
          <a:off x="10515600" y="10580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99047</xdr:rowOff>
    </xdr:from>
    <xdr:to>
      <xdr:col>55</xdr:col>
      <xdr:colOff>50800</xdr:colOff>
      <xdr:row>63</xdr:row>
      <xdr:rowOff>29197</xdr:rowOff>
    </xdr:to>
    <xdr:sp macro="" textlink="">
      <xdr:nvSpPr>
        <xdr:cNvPr id="236" name="フローチャート: 判断 235">
          <a:extLst>
            <a:ext uri="{FF2B5EF4-FFF2-40B4-BE49-F238E27FC236}">
              <a16:creationId xmlns:a16="http://schemas.microsoft.com/office/drawing/2014/main" id="{3F87ABFD-6A3D-4371-B106-96AC6B95AEBA}"/>
            </a:ext>
          </a:extLst>
        </xdr:cNvPr>
        <xdr:cNvSpPr/>
      </xdr:nvSpPr>
      <xdr:spPr>
        <a:xfrm>
          <a:off x="10426700" y="1072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96082</xdr:rowOff>
    </xdr:from>
    <xdr:to>
      <xdr:col>50</xdr:col>
      <xdr:colOff>165100</xdr:colOff>
      <xdr:row>63</xdr:row>
      <xdr:rowOff>26232</xdr:rowOff>
    </xdr:to>
    <xdr:sp macro="" textlink="">
      <xdr:nvSpPr>
        <xdr:cNvPr id="237" name="フローチャート: 判断 236">
          <a:extLst>
            <a:ext uri="{FF2B5EF4-FFF2-40B4-BE49-F238E27FC236}">
              <a16:creationId xmlns:a16="http://schemas.microsoft.com/office/drawing/2014/main" id="{555B8970-AADA-4528-B8B8-99215F99E2B8}"/>
            </a:ext>
          </a:extLst>
        </xdr:cNvPr>
        <xdr:cNvSpPr/>
      </xdr:nvSpPr>
      <xdr:spPr>
        <a:xfrm>
          <a:off x="9588500" y="10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111844</xdr:rowOff>
    </xdr:from>
    <xdr:to>
      <xdr:col>46</xdr:col>
      <xdr:colOff>38100</xdr:colOff>
      <xdr:row>63</xdr:row>
      <xdr:rowOff>41994</xdr:rowOff>
    </xdr:to>
    <xdr:sp macro="" textlink="">
      <xdr:nvSpPr>
        <xdr:cNvPr id="238" name="フローチャート: 判断 237">
          <a:extLst>
            <a:ext uri="{FF2B5EF4-FFF2-40B4-BE49-F238E27FC236}">
              <a16:creationId xmlns:a16="http://schemas.microsoft.com/office/drawing/2014/main" id="{2A5CBAE5-F0AE-46A9-B1A6-3BBBDF6406E3}"/>
            </a:ext>
          </a:extLst>
        </xdr:cNvPr>
        <xdr:cNvSpPr/>
      </xdr:nvSpPr>
      <xdr:spPr>
        <a:xfrm>
          <a:off x="8699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a:extLst>
            <a:ext uri="{FF2B5EF4-FFF2-40B4-BE49-F238E27FC236}">
              <a16:creationId xmlns:a16="http://schemas.microsoft.com/office/drawing/2014/main" id="{38DF119C-64E5-4510-B51E-FA77D1C2C258}"/>
            </a:ext>
          </a:extLst>
        </xdr:cNvPr>
        <xdr:cNvSpPr/>
      </xdr:nvSpPr>
      <xdr:spPr>
        <a:xfrm>
          <a:off x="7810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a:extLst>
            <a:ext uri="{FF2B5EF4-FFF2-40B4-BE49-F238E27FC236}">
              <a16:creationId xmlns:a16="http://schemas.microsoft.com/office/drawing/2014/main" id="{B332C9A0-EF74-4858-B489-5A5DA887B3DB}"/>
            </a:ext>
          </a:extLst>
        </xdr:cNvPr>
        <xdr:cNvSpPr/>
      </xdr:nvSpPr>
      <xdr:spPr>
        <a:xfrm>
          <a:off x="6921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5C12807-0BAE-4032-8FFF-B70F5DD2648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991F0AF-CECC-41ED-A18D-A1793C40D1A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F22B7B9-3A6A-4F51-81CA-F581EA24156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4D08A52-6E37-4F78-87F5-5FAD09580AA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3FAEE29-372C-4AA8-96E8-D2C83E77575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119956</xdr:rowOff>
    </xdr:from>
    <xdr:to>
      <xdr:col>55</xdr:col>
      <xdr:colOff>50800</xdr:colOff>
      <xdr:row>63</xdr:row>
      <xdr:rowOff>50106</xdr:rowOff>
    </xdr:to>
    <xdr:sp macro="" textlink="">
      <xdr:nvSpPr>
        <xdr:cNvPr id="246" name="楕円 245">
          <a:extLst>
            <a:ext uri="{FF2B5EF4-FFF2-40B4-BE49-F238E27FC236}">
              <a16:creationId xmlns:a16="http://schemas.microsoft.com/office/drawing/2014/main" id="{22F1AD31-5225-41F7-B199-F020A1B90B00}"/>
            </a:ext>
          </a:extLst>
        </xdr:cNvPr>
        <xdr:cNvSpPr/>
      </xdr:nvSpPr>
      <xdr:spPr>
        <a:xfrm>
          <a:off x="10426700" y="1074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98383</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A2C87ADA-EE16-40E4-A5D8-86C227376F25}"/>
            </a:ext>
          </a:extLst>
        </xdr:cNvPr>
        <xdr:cNvSpPr txBox="1"/>
      </xdr:nvSpPr>
      <xdr:spPr>
        <a:xfrm>
          <a:off x="10515600" y="1072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122264</xdr:rowOff>
    </xdr:from>
    <xdr:to>
      <xdr:col>50</xdr:col>
      <xdr:colOff>165100</xdr:colOff>
      <xdr:row>63</xdr:row>
      <xdr:rowOff>52414</xdr:rowOff>
    </xdr:to>
    <xdr:sp macro="" textlink="">
      <xdr:nvSpPr>
        <xdr:cNvPr id="248" name="楕円 247">
          <a:extLst>
            <a:ext uri="{FF2B5EF4-FFF2-40B4-BE49-F238E27FC236}">
              <a16:creationId xmlns:a16="http://schemas.microsoft.com/office/drawing/2014/main" id="{B0141E11-4126-4FEB-9DFF-3DF6A7182BAB}"/>
            </a:ext>
          </a:extLst>
        </xdr:cNvPr>
        <xdr:cNvSpPr/>
      </xdr:nvSpPr>
      <xdr:spPr>
        <a:xfrm>
          <a:off x="9588500" y="1075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170756</xdr:rowOff>
    </xdr:from>
    <xdr:to>
      <xdr:col>55</xdr:col>
      <xdr:colOff>0</xdr:colOff>
      <xdr:row>63</xdr:row>
      <xdr:rowOff>1614</xdr:rowOff>
    </xdr:to>
    <xdr:cxnSp macro="">
      <xdr:nvCxnSpPr>
        <xdr:cNvPr id="249" name="直線コネクタ 248">
          <a:extLst>
            <a:ext uri="{FF2B5EF4-FFF2-40B4-BE49-F238E27FC236}">
              <a16:creationId xmlns:a16="http://schemas.microsoft.com/office/drawing/2014/main" id="{9968953B-87BB-448B-8F1E-1ED153B0E5BC}"/>
            </a:ext>
          </a:extLst>
        </xdr:cNvPr>
        <xdr:cNvCxnSpPr/>
      </xdr:nvCxnSpPr>
      <xdr:spPr>
        <a:xfrm flipV="1">
          <a:off x="9639300" y="10800656"/>
          <a:ext cx="8382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126465</xdr:rowOff>
    </xdr:from>
    <xdr:to>
      <xdr:col>46</xdr:col>
      <xdr:colOff>38100</xdr:colOff>
      <xdr:row>63</xdr:row>
      <xdr:rowOff>56615</xdr:rowOff>
    </xdr:to>
    <xdr:sp macro="" textlink="">
      <xdr:nvSpPr>
        <xdr:cNvPr id="250" name="楕円 249">
          <a:extLst>
            <a:ext uri="{FF2B5EF4-FFF2-40B4-BE49-F238E27FC236}">
              <a16:creationId xmlns:a16="http://schemas.microsoft.com/office/drawing/2014/main" id="{F09D8A13-99ED-445B-9B5C-FD35D09B8D6E}"/>
            </a:ext>
          </a:extLst>
        </xdr:cNvPr>
        <xdr:cNvSpPr/>
      </xdr:nvSpPr>
      <xdr:spPr>
        <a:xfrm>
          <a:off x="8699500" y="1075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1614</xdr:rowOff>
    </xdr:from>
    <xdr:to>
      <xdr:col>50</xdr:col>
      <xdr:colOff>114300</xdr:colOff>
      <xdr:row>63</xdr:row>
      <xdr:rowOff>5815</xdr:rowOff>
    </xdr:to>
    <xdr:cxnSp macro="">
      <xdr:nvCxnSpPr>
        <xdr:cNvPr id="251" name="直線コネクタ 250">
          <a:extLst>
            <a:ext uri="{FF2B5EF4-FFF2-40B4-BE49-F238E27FC236}">
              <a16:creationId xmlns:a16="http://schemas.microsoft.com/office/drawing/2014/main" id="{A2F48B18-ACA4-4C4A-B927-213BB63F3480}"/>
            </a:ext>
          </a:extLst>
        </xdr:cNvPr>
        <xdr:cNvCxnSpPr/>
      </xdr:nvCxnSpPr>
      <xdr:spPr>
        <a:xfrm flipV="1">
          <a:off x="8750300" y="10802964"/>
          <a:ext cx="889000" cy="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119631</xdr:rowOff>
    </xdr:from>
    <xdr:to>
      <xdr:col>41</xdr:col>
      <xdr:colOff>101600</xdr:colOff>
      <xdr:row>63</xdr:row>
      <xdr:rowOff>49781</xdr:rowOff>
    </xdr:to>
    <xdr:sp macro="" textlink="">
      <xdr:nvSpPr>
        <xdr:cNvPr id="252" name="楕円 251">
          <a:extLst>
            <a:ext uri="{FF2B5EF4-FFF2-40B4-BE49-F238E27FC236}">
              <a16:creationId xmlns:a16="http://schemas.microsoft.com/office/drawing/2014/main" id="{BB13C92A-454F-432B-8DC4-1F177C1C51DA}"/>
            </a:ext>
          </a:extLst>
        </xdr:cNvPr>
        <xdr:cNvSpPr/>
      </xdr:nvSpPr>
      <xdr:spPr>
        <a:xfrm>
          <a:off x="7810500" y="1074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170431</xdr:rowOff>
    </xdr:from>
    <xdr:to>
      <xdr:col>45</xdr:col>
      <xdr:colOff>177800</xdr:colOff>
      <xdr:row>63</xdr:row>
      <xdr:rowOff>5815</xdr:rowOff>
    </xdr:to>
    <xdr:cxnSp macro="">
      <xdr:nvCxnSpPr>
        <xdr:cNvPr id="253" name="直線コネクタ 252">
          <a:extLst>
            <a:ext uri="{FF2B5EF4-FFF2-40B4-BE49-F238E27FC236}">
              <a16:creationId xmlns:a16="http://schemas.microsoft.com/office/drawing/2014/main" id="{8FEB8662-C44B-4D32-8455-B1BA6051A331}"/>
            </a:ext>
          </a:extLst>
        </xdr:cNvPr>
        <xdr:cNvCxnSpPr/>
      </xdr:nvCxnSpPr>
      <xdr:spPr>
        <a:xfrm>
          <a:off x="7861300" y="10800331"/>
          <a:ext cx="889000" cy="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120706</xdr:rowOff>
    </xdr:from>
    <xdr:to>
      <xdr:col>36</xdr:col>
      <xdr:colOff>165100</xdr:colOff>
      <xdr:row>63</xdr:row>
      <xdr:rowOff>50856</xdr:rowOff>
    </xdr:to>
    <xdr:sp macro="" textlink="">
      <xdr:nvSpPr>
        <xdr:cNvPr id="254" name="楕円 253">
          <a:extLst>
            <a:ext uri="{FF2B5EF4-FFF2-40B4-BE49-F238E27FC236}">
              <a16:creationId xmlns:a16="http://schemas.microsoft.com/office/drawing/2014/main" id="{7B46C1C1-3F91-47B3-A4C0-7FD14A75E06F}"/>
            </a:ext>
          </a:extLst>
        </xdr:cNvPr>
        <xdr:cNvSpPr/>
      </xdr:nvSpPr>
      <xdr:spPr>
        <a:xfrm>
          <a:off x="6921500" y="1075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170431</xdr:rowOff>
    </xdr:from>
    <xdr:to>
      <xdr:col>41</xdr:col>
      <xdr:colOff>50800</xdr:colOff>
      <xdr:row>63</xdr:row>
      <xdr:rowOff>56</xdr:rowOff>
    </xdr:to>
    <xdr:cxnSp macro="">
      <xdr:nvCxnSpPr>
        <xdr:cNvPr id="255" name="直線コネクタ 254">
          <a:extLst>
            <a:ext uri="{FF2B5EF4-FFF2-40B4-BE49-F238E27FC236}">
              <a16:creationId xmlns:a16="http://schemas.microsoft.com/office/drawing/2014/main" id="{1DD2FBB6-7448-41B9-9414-E27B3945EBE7}"/>
            </a:ext>
          </a:extLst>
        </xdr:cNvPr>
        <xdr:cNvCxnSpPr/>
      </xdr:nvCxnSpPr>
      <xdr:spPr>
        <a:xfrm flipV="1">
          <a:off x="6972300" y="10800331"/>
          <a:ext cx="8890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42759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A0093AB6-331A-4DB0-9FBA-E53C66CF4202}"/>
            </a:ext>
          </a:extLst>
        </xdr:cNvPr>
        <xdr:cNvSpPr txBox="1"/>
      </xdr:nvSpPr>
      <xdr:spPr>
        <a:xfrm>
          <a:off x="9327095" y="1050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58521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4B97B355-2733-4C80-90D2-F36FEE91096D}"/>
            </a:ext>
          </a:extLst>
        </xdr:cNvPr>
        <xdr:cNvSpPr txBox="1"/>
      </xdr:nvSpPr>
      <xdr:spPr>
        <a:xfrm>
          <a:off x="84507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59689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28A77AD3-B841-49BF-A6CC-1EAABA53357A}"/>
            </a:ext>
          </a:extLst>
        </xdr:cNvPr>
        <xdr:cNvSpPr txBox="1"/>
      </xdr:nvSpPr>
      <xdr:spPr>
        <a:xfrm>
          <a:off x="7561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61348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D27F8D29-EB3E-447D-A510-F7C4D1E82163}"/>
            </a:ext>
          </a:extLst>
        </xdr:cNvPr>
        <xdr:cNvSpPr txBox="1"/>
      </xdr:nvSpPr>
      <xdr:spPr>
        <a:xfrm>
          <a:off x="6672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43541</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2EB544C4-2628-40EA-876A-8E23E7F288F0}"/>
            </a:ext>
          </a:extLst>
        </xdr:cNvPr>
        <xdr:cNvSpPr txBox="1"/>
      </xdr:nvSpPr>
      <xdr:spPr>
        <a:xfrm>
          <a:off x="9327095" y="1084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47742</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FC87A09-AFD5-4312-B500-FFE713966258}"/>
            </a:ext>
          </a:extLst>
        </xdr:cNvPr>
        <xdr:cNvSpPr txBox="1"/>
      </xdr:nvSpPr>
      <xdr:spPr>
        <a:xfrm>
          <a:off x="8450795" y="10849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40908</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D6A98ADD-A0B0-40F2-9755-F7ADF60B13E6}"/>
            </a:ext>
          </a:extLst>
        </xdr:cNvPr>
        <xdr:cNvSpPr txBox="1"/>
      </xdr:nvSpPr>
      <xdr:spPr>
        <a:xfrm>
          <a:off x="7561795" y="1084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41983</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CF1D79A5-1A98-4C8A-B0B4-7704DED576C0}"/>
            </a:ext>
          </a:extLst>
        </xdr:cNvPr>
        <xdr:cNvSpPr txBox="1"/>
      </xdr:nvSpPr>
      <xdr:spPr>
        <a:xfrm>
          <a:off x="6672795" y="1084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B45FBEC1-1509-4537-9E73-2B61ECA7A09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C09887EA-47DB-4458-BF5F-450746F6D84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F72E2C8F-7C48-4820-B1EC-07C8245694B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1FF95F70-58FE-4518-B204-49F3E880635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D3DBC12A-0CA1-48F7-8D48-158C1C21981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6EBB5AEC-2880-4379-A4C6-008279B819A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83E56E8F-381C-46D9-AF1A-70A35A3A0C9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0BDD8E1-6564-4F24-A2C2-17381B51E93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26892E27-62B4-4C77-8018-0A5E1962F6F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9B298D71-3A53-4E19-A27B-270FD26D0A3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60A4F95A-39AA-4B53-9837-2CAB58CF809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371039D3-A447-41F3-A162-119C1EEA1B5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C65D6705-0177-4153-B9A3-42C39C8716B2}"/>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DCFD67EF-B2E8-459E-BDEB-5D24FEB95E8C}"/>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3A652B0B-1467-4402-8AFD-67D72A9A368A}"/>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AE535287-F432-4A6F-8C1D-D4CB4B72F381}"/>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8AD9ED91-C70B-49BA-817A-3665712C01A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FD1C6D2F-66AE-41A0-B90F-3A01E8F4C49D}"/>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5BE7CC46-1077-4FA8-9661-78675956067E}"/>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4F087478-D303-4EB3-9607-EFE05F3790B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9F715614-0AD0-40BC-98E8-BC2879614015}"/>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12F25289-7577-45E6-A3B0-3B7892D100A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0BE0999E-2023-4ED0-80CD-CE3012D5D48E}"/>
            </a:ext>
          </a:extLst>
        </xdr:cNvPr>
        <xdr:cNvCxnSpPr/>
      </xdr:nvCxnSpPr>
      <xdr:spPr>
        <a:xfrm flipV="1">
          <a:off x="4634865" y="135369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A7EEDFEE-380F-4126-A5E2-1618FF931BF1}"/>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F2B7D462-1AF3-47F8-AF10-4C66BDE65201}"/>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48698C18-6EAB-4A41-A2FB-ED1F3B08DD48}"/>
            </a:ext>
          </a:extLst>
        </xdr:cNvPr>
        <xdr:cNvSpPr txBox="1"/>
      </xdr:nvSpPr>
      <xdr:spPr>
        <a:xfrm>
          <a:off x="46736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a:extLst>
            <a:ext uri="{FF2B5EF4-FFF2-40B4-BE49-F238E27FC236}">
              <a16:creationId xmlns:a16="http://schemas.microsoft.com/office/drawing/2014/main" id="{2FC58892-005A-4CD5-8DE4-0013DAC15E4D}"/>
            </a:ext>
          </a:extLst>
        </xdr:cNvPr>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60469</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B301677-A103-4688-A57D-1E511A943577}"/>
            </a:ext>
          </a:extLst>
        </xdr:cNvPr>
        <xdr:cNvSpPr txBox="1"/>
      </xdr:nvSpPr>
      <xdr:spPr>
        <a:xfrm>
          <a:off x="4673600" y="13947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292" name="フローチャート: 判断 291">
          <a:extLst>
            <a:ext uri="{FF2B5EF4-FFF2-40B4-BE49-F238E27FC236}">
              <a16:creationId xmlns:a16="http://schemas.microsoft.com/office/drawing/2014/main" id="{649AB03E-5168-49B9-ACBF-9FCF3C0A2193}"/>
            </a:ext>
          </a:extLst>
        </xdr:cNvPr>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93" name="フローチャート: 判断 292">
          <a:extLst>
            <a:ext uri="{FF2B5EF4-FFF2-40B4-BE49-F238E27FC236}">
              <a16:creationId xmlns:a16="http://schemas.microsoft.com/office/drawing/2014/main" id="{30BFD8F6-684B-4903-BE58-A75403F03EF1}"/>
            </a:ext>
          </a:extLst>
        </xdr:cNvPr>
        <xdr:cNvSpPr/>
      </xdr:nvSpPr>
      <xdr:spPr>
        <a:xfrm>
          <a:off x="3746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154178</xdr:rowOff>
    </xdr:from>
    <xdr:to>
      <xdr:col>15</xdr:col>
      <xdr:colOff>101600</xdr:colOff>
      <xdr:row>82</xdr:row>
      <xdr:rowOff>84328</xdr:rowOff>
    </xdr:to>
    <xdr:sp macro="" textlink="">
      <xdr:nvSpPr>
        <xdr:cNvPr id="294" name="フローチャート: 判断 293">
          <a:extLst>
            <a:ext uri="{FF2B5EF4-FFF2-40B4-BE49-F238E27FC236}">
              <a16:creationId xmlns:a16="http://schemas.microsoft.com/office/drawing/2014/main" id="{4571012F-92F5-44C0-B7AF-D314A5B48C4E}"/>
            </a:ext>
          </a:extLst>
        </xdr:cNvPr>
        <xdr:cNvSpPr/>
      </xdr:nvSpPr>
      <xdr:spPr>
        <a:xfrm>
          <a:off x="2857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126746</xdr:rowOff>
    </xdr:from>
    <xdr:to>
      <xdr:col>10</xdr:col>
      <xdr:colOff>165100</xdr:colOff>
      <xdr:row>82</xdr:row>
      <xdr:rowOff>56896</xdr:rowOff>
    </xdr:to>
    <xdr:sp macro="" textlink="">
      <xdr:nvSpPr>
        <xdr:cNvPr id="295" name="フローチャート: 判断 294">
          <a:extLst>
            <a:ext uri="{FF2B5EF4-FFF2-40B4-BE49-F238E27FC236}">
              <a16:creationId xmlns:a16="http://schemas.microsoft.com/office/drawing/2014/main" id="{A6EFDF11-9BDC-4BC3-A8C4-A1438DD4E7BF}"/>
            </a:ext>
          </a:extLst>
        </xdr:cNvPr>
        <xdr:cNvSpPr/>
      </xdr:nvSpPr>
      <xdr:spPr>
        <a:xfrm>
          <a:off x="1968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74168</xdr:rowOff>
    </xdr:from>
    <xdr:to>
      <xdr:col>6</xdr:col>
      <xdr:colOff>38100</xdr:colOff>
      <xdr:row>82</xdr:row>
      <xdr:rowOff>4318</xdr:rowOff>
    </xdr:to>
    <xdr:sp macro="" textlink="">
      <xdr:nvSpPr>
        <xdr:cNvPr id="296" name="フローチャート: 判断 295">
          <a:extLst>
            <a:ext uri="{FF2B5EF4-FFF2-40B4-BE49-F238E27FC236}">
              <a16:creationId xmlns:a16="http://schemas.microsoft.com/office/drawing/2014/main" id="{3C2BA6EA-A364-406B-AF79-9152B5275930}"/>
            </a:ext>
          </a:extLst>
        </xdr:cNvPr>
        <xdr:cNvSpPr/>
      </xdr:nvSpPr>
      <xdr:spPr>
        <a:xfrm>
          <a:off x="1079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C1FDC747-9A53-43A8-A886-8B3F00DC606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F8D4013-E698-406E-85A1-E2E1AB1D458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DAA540F-A95C-4E5A-B4F0-71BCD485E0C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4565975-111B-4A32-9BDF-5797DCBB35E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B769962-7992-4A86-9E88-7F9EC551696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302" name="楕円 301">
          <a:extLst>
            <a:ext uri="{FF2B5EF4-FFF2-40B4-BE49-F238E27FC236}">
              <a16:creationId xmlns:a16="http://schemas.microsoft.com/office/drawing/2014/main" id="{1B3B7759-F2D3-4143-B7CB-84FC08C34FEA}"/>
            </a:ext>
          </a:extLst>
        </xdr:cNvPr>
        <xdr:cNvSpPr/>
      </xdr:nvSpPr>
      <xdr:spPr>
        <a:xfrm>
          <a:off x="4584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34307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E1A1D015-3AD3-43EA-81A6-2B85405D4615}"/>
            </a:ext>
          </a:extLst>
        </xdr:cNvPr>
        <xdr:cNvSpPr txBox="1"/>
      </xdr:nvSpPr>
      <xdr:spPr>
        <a:xfrm>
          <a:off x="4673600"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10161</xdr:rowOff>
    </xdr:from>
    <xdr:to>
      <xdr:col>20</xdr:col>
      <xdr:colOff>38100</xdr:colOff>
      <xdr:row>82</xdr:row>
      <xdr:rowOff>111761</xdr:rowOff>
    </xdr:to>
    <xdr:sp macro="" textlink="">
      <xdr:nvSpPr>
        <xdr:cNvPr id="304" name="楕円 303">
          <a:extLst>
            <a:ext uri="{FF2B5EF4-FFF2-40B4-BE49-F238E27FC236}">
              <a16:creationId xmlns:a16="http://schemas.microsoft.com/office/drawing/2014/main" id="{A1B1BD01-ED25-4AA7-80BC-D24734AB2C21}"/>
            </a:ext>
          </a:extLst>
        </xdr:cNvPr>
        <xdr:cNvSpPr/>
      </xdr:nvSpPr>
      <xdr:spPr>
        <a:xfrm>
          <a:off x="3746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60961</xdr:rowOff>
    </xdr:from>
    <xdr:to>
      <xdr:col>24</xdr:col>
      <xdr:colOff>63500</xdr:colOff>
      <xdr:row>82</xdr:row>
      <xdr:rowOff>106680</xdr:rowOff>
    </xdr:to>
    <xdr:cxnSp macro="">
      <xdr:nvCxnSpPr>
        <xdr:cNvPr id="305" name="直線コネクタ 304">
          <a:extLst>
            <a:ext uri="{FF2B5EF4-FFF2-40B4-BE49-F238E27FC236}">
              <a16:creationId xmlns:a16="http://schemas.microsoft.com/office/drawing/2014/main" id="{6F6CBF68-911B-475C-9A9F-0E16BA832773}"/>
            </a:ext>
          </a:extLst>
        </xdr:cNvPr>
        <xdr:cNvCxnSpPr/>
      </xdr:nvCxnSpPr>
      <xdr:spPr>
        <a:xfrm>
          <a:off x="3797300" y="141198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135889</xdr:rowOff>
    </xdr:from>
    <xdr:to>
      <xdr:col>15</xdr:col>
      <xdr:colOff>101600</xdr:colOff>
      <xdr:row>82</xdr:row>
      <xdr:rowOff>66039</xdr:rowOff>
    </xdr:to>
    <xdr:sp macro="" textlink="">
      <xdr:nvSpPr>
        <xdr:cNvPr id="306" name="楕円 305">
          <a:extLst>
            <a:ext uri="{FF2B5EF4-FFF2-40B4-BE49-F238E27FC236}">
              <a16:creationId xmlns:a16="http://schemas.microsoft.com/office/drawing/2014/main" id="{37C8DA17-4FD1-4E22-85BE-5E8F2A431ED5}"/>
            </a:ext>
          </a:extLst>
        </xdr:cNvPr>
        <xdr:cNvSpPr/>
      </xdr:nvSpPr>
      <xdr:spPr>
        <a:xfrm>
          <a:off x="2857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15239</xdr:rowOff>
    </xdr:from>
    <xdr:to>
      <xdr:col>19</xdr:col>
      <xdr:colOff>177800</xdr:colOff>
      <xdr:row>82</xdr:row>
      <xdr:rowOff>60961</xdr:rowOff>
    </xdr:to>
    <xdr:cxnSp macro="">
      <xdr:nvCxnSpPr>
        <xdr:cNvPr id="307" name="直線コネクタ 306">
          <a:extLst>
            <a:ext uri="{FF2B5EF4-FFF2-40B4-BE49-F238E27FC236}">
              <a16:creationId xmlns:a16="http://schemas.microsoft.com/office/drawing/2014/main" id="{DB6EACCC-1828-4AD5-90E3-8202801BA619}"/>
            </a:ext>
          </a:extLst>
        </xdr:cNvPr>
        <xdr:cNvCxnSpPr/>
      </xdr:nvCxnSpPr>
      <xdr:spPr>
        <a:xfrm>
          <a:off x="2908300" y="140741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94742</xdr:rowOff>
    </xdr:from>
    <xdr:to>
      <xdr:col>10</xdr:col>
      <xdr:colOff>165100</xdr:colOff>
      <xdr:row>82</xdr:row>
      <xdr:rowOff>24892</xdr:rowOff>
    </xdr:to>
    <xdr:sp macro="" textlink="">
      <xdr:nvSpPr>
        <xdr:cNvPr id="308" name="楕円 307">
          <a:extLst>
            <a:ext uri="{FF2B5EF4-FFF2-40B4-BE49-F238E27FC236}">
              <a16:creationId xmlns:a16="http://schemas.microsoft.com/office/drawing/2014/main" id="{78C1DED8-4AD6-4905-9143-F760F0E5E0E1}"/>
            </a:ext>
          </a:extLst>
        </xdr:cNvPr>
        <xdr:cNvSpPr/>
      </xdr:nvSpPr>
      <xdr:spPr>
        <a:xfrm>
          <a:off x="1968500" y="139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145542</xdr:rowOff>
    </xdr:from>
    <xdr:to>
      <xdr:col>15</xdr:col>
      <xdr:colOff>50800</xdr:colOff>
      <xdr:row>82</xdr:row>
      <xdr:rowOff>15239</xdr:rowOff>
    </xdr:to>
    <xdr:cxnSp macro="">
      <xdr:nvCxnSpPr>
        <xdr:cNvPr id="309" name="直線コネクタ 308">
          <a:extLst>
            <a:ext uri="{FF2B5EF4-FFF2-40B4-BE49-F238E27FC236}">
              <a16:creationId xmlns:a16="http://schemas.microsoft.com/office/drawing/2014/main" id="{170D2755-75A8-4A6F-9F4C-D3ED06FE4D72}"/>
            </a:ext>
          </a:extLst>
        </xdr:cNvPr>
        <xdr:cNvCxnSpPr/>
      </xdr:nvCxnSpPr>
      <xdr:spPr>
        <a:xfrm>
          <a:off x="2019300" y="140329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55880</xdr:rowOff>
    </xdr:from>
    <xdr:to>
      <xdr:col>6</xdr:col>
      <xdr:colOff>38100</xdr:colOff>
      <xdr:row>81</xdr:row>
      <xdr:rowOff>157480</xdr:rowOff>
    </xdr:to>
    <xdr:sp macro="" textlink="">
      <xdr:nvSpPr>
        <xdr:cNvPr id="310" name="楕円 309">
          <a:extLst>
            <a:ext uri="{FF2B5EF4-FFF2-40B4-BE49-F238E27FC236}">
              <a16:creationId xmlns:a16="http://schemas.microsoft.com/office/drawing/2014/main" id="{726E0014-0E5B-4346-9F98-8FF9B726B353}"/>
            </a:ext>
          </a:extLst>
        </xdr:cNvPr>
        <xdr:cNvSpPr/>
      </xdr:nvSpPr>
      <xdr:spPr>
        <a:xfrm>
          <a:off x="1079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106680</xdr:rowOff>
    </xdr:from>
    <xdr:to>
      <xdr:col>10</xdr:col>
      <xdr:colOff>114300</xdr:colOff>
      <xdr:row>81</xdr:row>
      <xdr:rowOff>145542</xdr:rowOff>
    </xdr:to>
    <xdr:cxnSp macro="">
      <xdr:nvCxnSpPr>
        <xdr:cNvPr id="311" name="直線コネクタ 310">
          <a:extLst>
            <a:ext uri="{FF2B5EF4-FFF2-40B4-BE49-F238E27FC236}">
              <a16:creationId xmlns:a16="http://schemas.microsoft.com/office/drawing/2014/main" id="{8940B1F2-5322-42FD-93A6-E60E8B285489}"/>
            </a:ext>
          </a:extLst>
        </xdr:cNvPr>
        <xdr:cNvCxnSpPr/>
      </xdr:nvCxnSpPr>
      <xdr:spPr>
        <a:xfrm>
          <a:off x="1130300" y="1399413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112031</xdr:rowOff>
    </xdr:from>
    <xdr:ext cx="405111" cy="259045"/>
    <xdr:sp macro="" textlink="">
      <xdr:nvSpPr>
        <xdr:cNvPr id="312" name="n_1aveValue【公営住宅】&#10;有形固定資産減価償却率">
          <a:extLst>
            <a:ext uri="{FF2B5EF4-FFF2-40B4-BE49-F238E27FC236}">
              <a16:creationId xmlns:a16="http://schemas.microsoft.com/office/drawing/2014/main" id="{61F08447-F2E0-4B68-B138-C0464C6B351F}"/>
            </a:ext>
          </a:extLst>
        </xdr:cNvPr>
        <xdr:cNvSpPr txBox="1"/>
      </xdr:nvSpPr>
      <xdr:spPr>
        <a:xfrm>
          <a:off x="35820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75455</xdr:rowOff>
    </xdr:from>
    <xdr:ext cx="405111" cy="259045"/>
    <xdr:sp macro="" textlink="">
      <xdr:nvSpPr>
        <xdr:cNvPr id="313" name="n_2aveValue【公営住宅】&#10;有形固定資産減価償却率">
          <a:extLst>
            <a:ext uri="{FF2B5EF4-FFF2-40B4-BE49-F238E27FC236}">
              <a16:creationId xmlns:a16="http://schemas.microsoft.com/office/drawing/2014/main" id="{03E75FB3-5335-424B-9CCA-8BC440A78923}"/>
            </a:ext>
          </a:extLst>
        </xdr:cNvPr>
        <xdr:cNvSpPr txBox="1"/>
      </xdr:nvSpPr>
      <xdr:spPr>
        <a:xfrm>
          <a:off x="27057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48023</xdr:rowOff>
    </xdr:from>
    <xdr:ext cx="405111" cy="259045"/>
    <xdr:sp macro="" textlink="">
      <xdr:nvSpPr>
        <xdr:cNvPr id="314" name="n_3aveValue【公営住宅】&#10;有形固定資産減価償却率">
          <a:extLst>
            <a:ext uri="{FF2B5EF4-FFF2-40B4-BE49-F238E27FC236}">
              <a16:creationId xmlns:a16="http://schemas.microsoft.com/office/drawing/2014/main" id="{BFCC20AA-52A5-437D-B9D5-A1DC526F1C40}"/>
            </a:ext>
          </a:extLst>
        </xdr:cNvPr>
        <xdr:cNvSpPr txBox="1"/>
      </xdr:nvSpPr>
      <xdr:spPr>
        <a:xfrm>
          <a:off x="1816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166895</xdr:rowOff>
    </xdr:from>
    <xdr:ext cx="405111" cy="259045"/>
    <xdr:sp macro="" textlink="">
      <xdr:nvSpPr>
        <xdr:cNvPr id="315" name="n_4aveValue【公営住宅】&#10;有形固定資産減価償却率">
          <a:extLst>
            <a:ext uri="{FF2B5EF4-FFF2-40B4-BE49-F238E27FC236}">
              <a16:creationId xmlns:a16="http://schemas.microsoft.com/office/drawing/2014/main" id="{998A5CD8-DA54-41C9-A95C-29E4E7927995}"/>
            </a:ext>
          </a:extLst>
        </xdr:cNvPr>
        <xdr:cNvSpPr txBox="1"/>
      </xdr:nvSpPr>
      <xdr:spPr>
        <a:xfrm>
          <a:off x="927744" y="1405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128288</xdr:rowOff>
    </xdr:from>
    <xdr:ext cx="405111" cy="259045"/>
    <xdr:sp macro="" textlink="">
      <xdr:nvSpPr>
        <xdr:cNvPr id="316" name="n_1mainValue【公営住宅】&#10;有形固定資産減価償却率">
          <a:extLst>
            <a:ext uri="{FF2B5EF4-FFF2-40B4-BE49-F238E27FC236}">
              <a16:creationId xmlns:a16="http://schemas.microsoft.com/office/drawing/2014/main" id="{E3C4C792-4A25-489D-8BAF-E9F25E18CA29}"/>
            </a:ext>
          </a:extLst>
        </xdr:cNvPr>
        <xdr:cNvSpPr txBox="1"/>
      </xdr:nvSpPr>
      <xdr:spPr>
        <a:xfrm>
          <a:off x="3582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82566</xdr:rowOff>
    </xdr:from>
    <xdr:ext cx="405111" cy="259045"/>
    <xdr:sp macro="" textlink="">
      <xdr:nvSpPr>
        <xdr:cNvPr id="317" name="n_2mainValue【公営住宅】&#10;有形固定資産減価償却率">
          <a:extLst>
            <a:ext uri="{FF2B5EF4-FFF2-40B4-BE49-F238E27FC236}">
              <a16:creationId xmlns:a16="http://schemas.microsoft.com/office/drawing/2014/main" id="{02336D99-314B-455F-82CA-1D017E914234}"/>
            </a:ext>
          </a:extLst>
        </xdr:cNvPr>
        <xdr:cNvSpPr txBox="1"/>
      </xdr:nvSpPr>
      <xdr:spPr>
        <a:xfrm>
          <a:off x="2705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41419</xdr:rowOff>
    </xdr:from>
    <xdr:ext cx="405111" cy="259045"/>
    <xdr:sp macro="" textlink="">
      <xdr:nvSpPr>
        <xdr:cNvPr id="318" name="n_3mainValue【公営住宅】&#10;有形固定資産減価償却率">
          <a:extLst>
            <a:ext uri="{FF2B5EF4-FFF2-40B4-BE49-F238E27FC236}">
              <a16:creationId xmlns:a16="http://schemas.microsoft.com/office/drawing/2014/main" id="{7455EE8B-204D-4A12-ADC4-122EC7C42A5D}"/>
            </a:ext>
          </a:extLst>
        </xdr:cNvPr>
        <xdr:cNvSpPr txBox="1"/>
      </xdr:nvSpPr>
      <xdr:spPr>
        <a:xfrm>
          <a:off x="1816744" y="1375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2557</xdr:rowOff>
    </xdr:from>
    <xdr:ext cx="405111" cy="259045"/>
    <xdr:sp macro="" textlink="">
      <xdr:nvSpPr>
        <xdr:cNvPr id="319" name="n_4mainValue【公営住宅】&#10;有形固定資産減価償却率">
          <a:extLst>
            <a:ext uri="{FF2B5EF4-FFF2-40B4-BE49-F238E27FC236}">
              <a16:creationId xmlns:a16="http://schemas.microsoft.com/office/drawing/2014/main" id="{ADD87EC2-AE09-457E-AC13-CF3A4912BFBE}"/>
            </a:ext>
          </a:extLst>
        </xdr:cNvPr>
        <xdr:cNvSpPr txBox="1"/>
      </xdr:nvSpPr>
      <xdr:spPr>
        <a:xfrm>
          <a:off x="927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C1A808CB-F1F0-468F-A0F6-4B56F4C14D4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737D201B-B1B7-48B8-B639-5DF21F3BC36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D2E4D450-1AFB-4418-8C46-4B95994BE0A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4D043A8B-F360-4AA9-B946-B0C46E17195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39D0B22C-F951-4E2D-A21F-8D5274CA960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F3631430-71A8-4818-BB1A-037B7863949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D44FF49C-11FA-4444-A623-2B4C9FA5378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4B40A60B-C0D3-4206-AFD1-2C5390A1DDF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DEC8195-E168-43CA-8A83-63A86184470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74266FF8-D6F7-4BD9-BDE3-5118FB234E8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640768C9-C200-4728-8204-2585A200BCB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522052F1-7616-4219-8222-8C2834F9CCE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95D3CD90-2503-43E2-A40D-D9FE95DA64F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1DD4A6F3-EC15-4992-992F-5973DC589A4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B91C29D1-3BCF-4F3E-95DA-24E318D6819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620ABC31-C6AF-4E0E-BBA6-56FBAF5DDE6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CF501B8C-49EB-42F7-87B1-03E3B2AD55E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DE83BE89-6E54-4CDF-9414-1FF911D2C40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43169379-7CF4-4C64-9C55-82E67B5D57B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1FBB37EC-51A4-4123-98C6-3272C369EE1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5E2EA4DD-E4C8-47A8-B1A2-827B311671B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33FD798-78BD-4F01-AAF6-5CA5AA54A68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5B665ACA-4BB5-4C11-BAB6-CAE1CAA084D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70104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23DF883E-DE1C-4F61-B1DE-04BDC1F6908B}"/>
            </a:ext>
          </a:extLst>
        </xdr:cNvPr>
        <xdr:cNvCxnSpPr/>
      </xdr:nvCxnSpPr>
      <xdr:spPr>
        <a:xfrm flipV="1">
          <a:off x="10476865" y="13443204"/>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7AD2DF16-212C-4F30-9E13-11AADA9B315E}"/>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33D0BC7D-BB32-42F2-B8C9-527E2F05BEE8}"/>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16781</xdr:rowOff>
    </xdr:from>
    <xdr:ext cx="469744" cy="259045"/>
    <xdr:sp macro="" textlink="">
      <xdr:nvSpPr>
        <xdr:cNvPr id="346" name="【公営住宅】&#10;一人当たり面積最大値テキスト">
          <a:extLst>
            <a:ext uri="{FF2B5EF4-FFF2-40B4-BE49-F238E27FC236}">
              <a16:creationId xmlns:a16="http://schemas.microsoft.com/office/drawing/2014/main" id="{E533D2E4-64E7-4BA5-9EA4-019A4B6D5BAC}"/>
            </a:ext>
          </a:extLst>
        </xdr:cNvPr>
        <xdr:cNvSpPr txBox="1"/>
      </xdr:nvSpPr>
      <xdr:spPr>
        <a:xfrm>
          <a:off x="10515600" y="1321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47" name="直線コネクタ 346">
          <a:extLst>
            <a:ext uri="{FF2B5EF4-FFF2-40B4-BE49-F238E27FC236}">
              <a16:creationId xmlns:a16="http://schemas.microsoft.com/office/drawing/2014/main" id="{3B2791B2-2981-4139-85F6-A4D4EFEEB949}"/>
            </a:ext>
          </a:extLst>
        </xdr:cNvPr>
        <xdr:cNvCxnSpPr/>
      </xdr:nvCxnSpPr>
      <xdr:spPr>
        <a:xfrm>
          <a:off x="10388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158514</xdr:rowOff>
    </xdr:from>
    <xdr:ext cx="469744" cy="259045"/>
    <xdr:sp macro="" textlink="">
      <xdr:nvSpPr>
        <xdr:cNvPr id="348" name="【公営住宅】&#10;一人当たり面積平均値テキスト">
          <a:extLst>
            <a:ext uri="{FF2B5EF4-FFF2-40B4-BE49-F238E27FC236}">
              <a16:creationId xmlns:a16="http://schemas.microsoft.com/office/drawing/2014/main" id="{2E7795F1-F446-4DAD-9A9B-14201558D5C1}"/>
            </a:ext>
          </a:extLst>
        </xdr:cNvPr>
        <xdr:cNvSpPr txBox="1"/>
      </xdr:nvSpPr>
      <xdr:spPr>
        <a:xfrm>
          <a:off x="10515600" y="1438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49" name="フローチャート: 判断 348">
          <a:extLst>
            <a:ext uri="{FF2B5EF4-FFF2-40B4-BE49-F238E27FC236}">
              <a16:creationId xmlns:a16="http://schemas.microsoft.com/office/drawing/2014/main" id="{CEB5836D-8DD3-4C0E-95FE-003A5DF41B24}"/>
            </a:ext>
          </a:extLst>
        </xdr:cNvPr>
        <xdr:cNvSpPr/>
      </xdr:nvSpPr>
      <xdr:spPr>
        <a:xfrm>
          <a:off x="104267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a:extLst>
            <a:ext uri="{FF2B5EF4-FFF2-40B4-BE49-F238E27FC236}">
              <a16:creationId xmlns:a16="http://schemas.microsoft.com/office/drawing/2014/main" id="{4FA5AA4A-52DC-45CE-B621-DB7AA74187DD}"/>
            </a:ext>
          </a:extLst>
        </xdr:cNvPr>
        <xdr:cNvSpPr/>
      </xdr:nvSpPr>
      <xdr:spPr>
        <a:xfrm>
          <a:off x="9588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13208</xdr:rowOff>
    </xdr:from>
    <xdr:to>
      <xdr:col>46</xdr:col>
      <xdr:colOff>38100</xdr:colOff>
      <xdr:row>84</xdr:row>
      <xdr:rowOff>114808</xdr:rowOff>
    </xdr:to>
    <xdr:sp macro="" textlink="">
      <xdr:nvSpPr>
        <xdr:cNvPr id="351" name="フローチャート: 判断 350">
          <a:extLst>
            <a:ext uri="{FF2B5EF4-FFF2-40B4-BE49-F238E27FC236}">
              <a16:creationId xmlns:a16="http://schemas.microsoft.com/office/drawing/2014/main" id="{6E73751B-A61E-4D61-87ED-A3C7ADAA631D}"/>
            </a:ext>
          </a:extLst>
        </xdr:cNvPr>
        <xdr:cNvSpPr/>
      </xdr:nvSpPr>
      <xdr:spPr>
        <a:xfrm>
          <a:off x="8699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52" name="フローチャート: 判断 351">
          <a:extLst>
            <a:ext uri="{FF2B5EF4-FFF2-40B4-BE49-F238E27FC236}">
              <a16:creationId xmlns:a16="http://schemas.microsoft.com/office/drawing/2014/main" id="{60536530-CFF0-4ECD-9FE2-130B311A97A4}"/>
            </a:ext>
          </a:extLst>
        </xdr:cNvPr>
        <xdr:cNvSpPr/>
      </xdr:nvSpPr>
      <xdr:spPr>
        <a:xfrm>
          <a:off x="781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4826</xdr:rowOff>
    </xdr:from>
    <xdr:to>
      <xdr:col>36</xdr:col>
      <xdr:colOff>165100</xdr:colOff>
      <xdr:row>84</xdr:row>
      <xdr:rowOff>106426</xdr:rowOff>
    </xdr:to>
    <xdr:sp macro="" textlink="">
      <xdr:nvSpPr>
        <xdr:cNvPr id="353" name="フローチャート: 判断 352">
          <a:extLst>
            <a:ext uri="{FF2B5EF4-FFF2-40B4-BE49-F238E27FC236}">
              <a16:creationId xmlns:a16="http://schemas.microsoft.com/office/drawing/2014/main" id="{A990AD1E-B00C-4BA4-95B8-5F0183BAA3BA}"/>
            </a:ext>
          </a:extLst>
        </xdr:cNvPr>
        <xdr:cNvSpPr/>
      </xdr:nvSpPr>
      <xdr:spPr>
        <a:xfrm>
          <a:off x="6921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D4D71DF-718B-497B-A535-CD31EAA6A58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15E809B-0064-4A25-963D-F4E71278D15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40A79CDA-F005-46AD-986E-8C6570E971A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5FDD8C0-31FE-4209-9ADB-98E59EE95DE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15FFC84-5EC7-4822-AE05-539D74D1EC6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1015</xdr:rowOff>
    </xdr:from>
    <xdr:to>
      <xdr:col>55</xdr:col>
      <xdr:colOff>50800</xdr:colOff>
      <xdr:row>84</xdr:row>
      <xdr:rowOff>102615</xdr:rowOff>
    </xdr:to>
    <xdr:sp macro="" textlink="">
      <xdr:nvSpPr>
        <xdr:cNvPr id="359" name="楕円 358">
          <a:extLst>
            <a:ext uri="{FF2B5EF4-FFF2-40B4-BE49-F238E27FC236}">
              <a16:creationId xmlns:a16="http://schemas.microsoft.com/office/drawing/2014/main" id="{4A302EC0-1488-42DA-8989-04314F501959}"/>
            </a:ext>
          </a:extLst>
        </xdr:cNvPr>
        <xdr:cNvSpPr/>
      </xdr:nvSpPr>
      <xdr:spPr>
        <a:xfrm>
          <a:off x="104267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23892</xdr:rowOff>
    </xdr:from>
    <xdr:ext cx="469744" cy="259045"/>
    <xdr:sp macro="" textlink="">
      <xdr:nvSpPr>
        <xdr:cNvPr id="360" name="【公営住宅】&#10;一人当たり面積該当値テキスト">
          <a:extLst>
            <a:ext uri="{FF2B5EF4-FFF2-40B4-BE49-F238E27FC236}">
              <a16:creationId xmlns:a16="http://schemas.microsoft.com/office/drawing/2014/main" id="{62650F0A-C88D-46B0-B97E-10B230599597}"/>
            </a:ext>
          </a:extLst>
        </xdr:cNvPr>
        <xdr:cNvSpPr txBox="1"/>
      </xdr:nvSpPr>
      <xdr:spPr>
        <a:xfrm>
          <a:off x="10515600" y="1425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4063</xdr:rowOff>
    </xdr:from>
    <xdr:to>
      <xdr:col>50</xdr:col>
      <xdr:colOff>165100</xdr:colOff>
      <xdr:row>84</xdr:row>
      <xdr:rowOff>105663</xdr:rowOff>
    </xdr:to>
    <xdr:sp macro="" textlink="">
      <xdr:nvSpPr>
        <xdr:cNvPr id="361" name="楕円 360">
          <a:extLst>
            <a:ext uri="{FF2B5EF4-FFF2-40B4-BE49-F238E27FC236}">
              <a16:creationId xmlns:a16="http://schemas.microsoft.com/office/drawing/2014/main" id="{09514D30-7A84-4103-A278-005D61A2C16A}"/>
            </a:ext>
          </a:extLst>
        </xdr:cNvPr>
        <xdr:cNvSpPr/>
      </xdr:nvSpPr>
      <xdr:spPr>
        <a:xfrm>
          <a:off x="9588500" y="1440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51815</xdr:rowOff>
    </xdr:from>
    <xdr:to>
      <xdr:col>55</xdr:col>
      <xdr:colOff>0</xdr:colOff>
      <xdr:row>84</xdr:row>
      <xdr:rowOff>54863</xdr:rowOff>
    </xdr:to>
    <xdr:cxnSp macro="">
      <xdr:nvCxnSpPr>
        <xdr:cNvPr id="362" name="直線コネクタ 361">
          <a:extLst>
            <a:ext uri="{FF2B5EF4-FFF2-40B4-BE49-F238E27FC236}">
              <a16:creationId xmlns:a16="http://schemas.microsoft.com/office/drawing/2014/main" id="{B5149487-E81A-4D6F-A597-210B8425D3B9}"/>
            </a:ext>
          </a:extLst>
        </xdr:cNvPr>
        <xdr:cNvCxnSpPr/>
      </xdr:nvCxnSpPr>
      <xdr:spPr>
        <a:xfrm flipV="1">
          <a:off x="9639300" y="14453615"/>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3302</xdr:rowOff>
    </xdr:from>
    <xdr:to>
      <xdr:col>46</xdr:col>
      <xdr:colOff>38100</xdr:colOff>
      <xdr:row>84</xdr:row>
      <xdr:rowOff>104902</xdr:rowOff>
    </xdr:to>
    <xdr:sp macro="" textlink="">
      <xdr:nvSpPr>
        <xdr:cNvPr id="363" name="楕円 362">
          <a:extLst>
            <a:ext uri="{FF2B5EF4-FFF2-40B4-BE49-F238E27FC236}">
              <a16:creationId xmlns:a16="http://schemas.microsoft.com/office/drawing/2014/main" id="{456209AD-7160-44E8-BE1C-ED24D2EBB28B}"/>
            </a:ext>
          </a:extLst>
        </xdr:cNvPr>
        <xdr:cNvSpPr/>
      </xdr:nvSpPr>
      <xdr:spPr>
        <a:xfrm>
          <a:off x="8699500" y="1440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54102</xdr:rowOff>
    </xdr:from>
    <xdr:to>
      <xdr:col>50</xdr:col>
      <xdr:colOff>114300</xdr:colOff>
      <xdr:row>84</xdr:row>
      <xdr:rowOff>54863</xdr:rowOff>
    </xdr:to>
    <xdr:cxnSp macro="">
      <xdr:nvCxnSpPr>
        <xdr:cNvPr id="364" name="直線コネクタ 363">
          <a:extLst>
            <a:ext uri="{FF2B5EF4-FFF2-40B4-BE49-F238E27FC236}">
              <a16:creationId xmlns:a16="http://schemas.microsoft.com/office/drawing/2014/main" id="{4F261886-FAA5-41D4-A4B6-F863D55B0170}"/>
            </a:ext>
          </a:extLst>
        </xdr:cNvPr>
        <xdr:cNvCxnSpPr/>
      </xdr:nvCxnSpPr>
      <xdr:spPr>
        <a:xfrm>
          <a:off x="8750300" y="14455902"/>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3302</xdr:rowOff>
    </xdr:from>
    <xdr:to>
      <xdr:col>41</xdr:col>
      <xdr:colOff>101600</xdr:colOff>
      <xdr:row>84</xdr:row>
      <xdr:rowOff>104902</xdr:rowOff>
    </xdr:to>
    <xdr:sp macro="" textlink="">
      <xdr:nvSpPr>
        <xdr:cNvPr id="365" name="楕円 364">
          <a:extLst>
            <a:ext uri="{FF2B5EF4-FFF2-40B4-BE49-F238E27FC236}">
              <a16:creationId xmlns:a16="http://schemas.microsoft.com/office/drawing/2014/main" id="{D55A0060-BD81-4AE5-BC5C-C89E8D66E1CE}"/>
            </a:ext>
          </a:extLst>
        </xdr:cNvPr>
        <xdr:cNvSpPr/>
      </xdr:nvSpPr>
      <xdr:spPr>
        <a:xfrm>
          <a:off x="7810500" y="1440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54102</xdr:rowOff>
    </xdr:from>
    <xdr:to>
      <xdr:col>45</xdr:col>
      <xdr:colOff>177800</xdr:colOff>
      <xdr:row>84</xdr:row>
      <xdr:rowOff>54102</xdr:rowOff>
    </xdr:to>
    <xdr:cxnSp macro="">
      <xdr:nvCxnSpPr>
        <xdr:cNvPr id="366" name="直線コネクタ 365">
          <a:extLst>
            <a:ext uri="{FF2B5EF4-FFF2-40B4-BE49-F238E27FC236}">
              <a16:creationId xmlns:a16="http://schemas.microsoft.com/office/drawing/2014/main" id="{8B1B47E8-FDB4-425A-8F54-DEF500A43B66}"/>
            </a:ext>
          </a:extLst>
        </xdr:cNvPr>
        <xdr:cNvCxnSpPr/>
      </xdr:nvCxnSpPr>
      <xdr:spPr>
        <a:xfrm>
          <a:off x="7861300" y="144559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3302</xdr:rowOff>
    </xdr:from>
    <xdr:to>
      <xdr:col>36</xdr:col>
      <xdr:colOff>165100</xdr:colOff>
      <xdr:row>84</xdr:row>
      <xdr:rowOff>104902</xdr:rowOff>
    </xdr:to>
    <xdr:sp macro="" textlink="">
      <xdr:nvSpPr>
        <xdr:cNvPr id="367" name="楕円 366">
          <a:extLst>
            <a:ext uri="{FF2B5EF4-FFF2-40B4-BE49-F238E27FC236}">
              <a16:creationId xmlns:a16="http://schemas.microsoft.com/office/drawing/2014/main" id="{286DA6C9-E8BF-4275-BFC2-F2608E13B7B4}"/>
            </a:ext>
          </a:extLst>
        </xdr:cNvPr>
        <xdr:cNvSpPr/>
      </xdr:nvSpPr>
      <xdr:spPr>
        <a:xfrm>
          <a:off x="6921500" y="1440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54102</xdr:rowOff>
    </xdr:from>
    <xdr:to>
      <xdr:col>41</xdr:col>
      <xdr:colOff>50800</xdr:colOff>
      <xdr:row>84</xdr:row>
      <xdr:rowOff>54102</xdr:rowOff>
    </xdr:to>
    <xdr:cxnSp macro="">
      <xdr:nvCxnSpPr>
        <xdr:cNvPr id="368" name="直線コネクタ 367">
          <a:extLst>
            <a:ext uri="{FF2B5EF4-FFF2-40B4-BE49-F238E27FC236}">
              <a16:creationId xmlns:a16="http://schemas.microsoft.com/office/drawing/2014/main" id="{676E8C1C-20C4-4E7F-8A01-F92F49EF1782}"/>
            </a:ext>
          </a:extLst>
        </xdr:cNvPr>
        <xdr:cNvCxnSpPr/>
      </xdr:nvCxnSpPr>
      <xdr:spPr>
        <a:xfrm>
          <a:off x="6972300" y="144559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99077</xdr:rowOff>
    </xdr:from>
    <xdr:ext cx="469744" cy="259045"/>
    <xdr:sp macro="" textlink="">
      <xdr:nvSpPr>
        <xdr:cNvPr id="369" name="n_1aveValue【公営住宅】&#10;一人当たり面積">
          <a:extLst>
            <a:ext uri="{FF2B5EF4-FFF2-40B4-BE49-F238E27FC236}">
              <a16:creationId xmlns:a16="http://schemas.microsoft.com/office/drawing/2014/main" id="{B3851217-0105-4D2A-AA99-7205F7F534A5}"/>
            </a:ext>
          </a:extLst>
        </xdr:cNvPr>
        <xdr:cNvSpPr txBox="1"/>
      </xdr:nvSpPr>
      <xdr:spPr>
        <a:xfrm>
          <a:off x="93917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105935</xdr:rowOff>
    </xdr:from>
    <xdr:ext cx="469744" cy="259045"/>
    <xdr:sp macro="" textlink="">
      <xdr:nvSpPr>
        <xdr:cNvPr id="370" name="n_2aveValue【公営住宅】&#10;一人当たり面積">
          <a:extLst>
            <a:ext uri="{FF2B5EF4-FFF2-40B4-BE49-F238E27FC236}">
              <a16:creationId xmlns:a16="http://schemas.microsoft.com/office/drawing/2014/main" id="{0EAFE76D-30CE-4D06-9285-11015DE6921E}"/>
            </a:ext>
          </a:extLst>
        </xdr:cNvPr>
        <xdr:cNvSpPr txBox="1"/>
      </xdr:nvSpPr>
      <xdr:spPr>
        <a:xfrm>
          <a:off x="8515427" y="1450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119142</xdr:rowOff>
    </xdr:from>
    <xdr:ext cx="469744" cy="259045"/>
    <xdr:sp macro="" textlink="">
      <xdr:nvSpPr>
        <xdr:cNvPr id="371" name="n_3aveValue【公営住宅】&#10;一人当たり面積">
          <a:extLst>
            <a:ext uri="{FF2B5EF4-FFF2-40B4-BE49-F238E27FC236}">
              <a16:creationId xmlns:a16="http://schemas.microsoft.com/office/drawing/2014/main" id="{127599B9-136C-4687-B553-14EB594F91EB}"/>
            </a:ext>
          </a:extLst>
        </xdr:cNvPr>
        <xdr:cNvSpPr txBox="1"/>
      </xdr:nvSpPr>
      <xdr:spPr>
        <a:xfrm>
          <a:off x="7626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97553</xdr:rowOff>
    </xdr:from>
    <xdr:ext cx="469744" cy="259045"/>
    <xdr:sp macro="" textlink="">
      <xdr:nvSpPr>
        <xdr:cNvPr id="372" name="n_4aveValue【公営住宅】&#10;一人当たり面積">
          <a:extLst>
            <a:ext uri="{FF2B5EF4-FFF2-40B4-BE49-F238E27FC236}">
              <a16:creationId xmlns:a16="http://schemas.microsoft.com/office/drawing/2014/main" id="{5234A542-AB0E-4A44-B6E0-503181DED844}"/>
            </a:ext>
          </a:extLst>
        </xdr:cNvPr>
        <xdr:cNvSpPr txBox="1"/>
      </xdr:nvSpPr>
      <xdr:spPr>
        <a:xfrm>
          <a:off x="6737427" y="1449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122190</xdr:rowOff>
    </xdr:from>
    <xdr:ext cx="469744" cy="259045"/>
    <xdr:sp macro="" textlink="">
      <xdr:nvSpPr>
        <xdr:cNvPr id="373" name="n_1mainValue【公営住宅】&#10;一人当たり面積">
          <a:extLst>
            <a:ext uri="{FF2B5EF4-FFF2-40B4-BE49-F238E27FC236}">
              <a16:creationId xmlns:a16="http://schemas.microsoft.com/office/drawing/2014/main" id="{79534741-3FB0-4ED5-90F0-44B887FBEE0A}"/>
            </a:ext>
          </a:extLst>
        </xdr:cNvPr>
        <xdr:cNvSpPr txBox="1"/>
      </xdr:nvSpPr>
      <xdr:spPr>
        <a:xfrm>
          <a:off x="9391727" y="1418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121429</xdr:rowOff>
    </xdr:from>
    <xdr:ext cx="469744" cy="259045"/>
    <xdr:sp macro="" textlink="">
      <xdr:nvSpPr>
        <xdr:cNvPr id="374" name="n_2mainValue【公営住宅】&#10;一人当たり面積">
          <a:extLst>
            <a:ext uri="{FF2B5EF4-FFF2-40B4-BE49-F238E27FC236}">
              <a16:creationId xmlns:a16="http://schemas.microsoft.com/office/drawing/2014/main" id="{45D11BA7-ECC6-40CB-831A-994D087924D8}"/>
            </a:ext>
          </a:extLst>
        </xdr:cNvPr>
        <xdr:cNvSpPr txBox="1"/>
      </xdr:nvSpPr>
      <xdr:spPr>
        <a:xfrm>
          <a:off x="8515427" y="1418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96029</xdr:rowOff>
    </xdr:from>
    <xdr:ext cx="469744" cy="259045"/>
    <xdr:sp macro="" textlink="">
      <xdr:nvSpPr>
        <xdr:cNvPr id="375" name="n_3mainValue【公営住宅】&#10;一人当たり面積">
          <a:extLst>
            <a:ext uri="{FF2B5EF4-FFF2-40B4-BE49-F238E27FC236}">
              <a16:creationId xmlns:a16="http://schemas.microsoft.com/office/drawing/2014/main" id="{E33568CF-3B8D-4414-8F2E-C3C65294F54A}"/>
            </a:ext>
          </a:extLst>
        </xdr:cNvPr>
        <xdr:cNvSpPr txBox="1"/>
      </xdr:nvSpPr>
      <xdr:spPr>
        <a:xfrm>
          <a:off x="7626427" y="1449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121429</xdr:rowOff>
    </xdr:from>
    <xdr:ext cx="469744" cy="259045"/>
    <xdr:sp macro="" textlink="">
      <xdr:nvSpPr>
        <xdr:cNvPr id="376" name="n_4mainValue【公営住宅】&#10;一人当たり面積">
          <a:extLst>
            <a:ext uri="{FF2B5EF4-FFF2-40B4-BE49-F238E27FC236}">
              <a16:creationId xmlns:a16="http://schemas.microsoft.com/office/drawing/2014/main" id="{D46837E4-4EE2-4A3F-8DF4-6AC450841186}"/>
            </a:ext>
          </a:extLst>
        </xdr:cNvPr>
        <xdr:cNvSpPr txBox="1"/>
      </xdr:nvSpPr>
      <xdr:spPr>
        <a:xfrm>
          <a:off x="6737427" y="1418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10250893-33AA-4CE0-95C8-BC546ABD4A1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64CB3CBF-8122-4203-AA93-D28AD54DB06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CE41C03D-0157-49D6-B919-0BFB53CFC28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45E24542-A5F9-45AF-925F-A152F26D2EC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144BCAC2-03B0-43DE-8F5E-4E075728876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5F9A0425-7FC5-4B74-AF37-5384CCACCB3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815AE3C1-37BF-4C6C-AF79-2AA1E86DF00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9013CC66-352D-46EF-8993-5A7AA1F6547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2531DED7-6748-4190-88FD-772D0923653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3E480E6D-D203-4393-801A-B10ACDA310D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62A51E82-4A78-44D6-B71B-87C722025EE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6986AD87-E2BA-4859-B193-00881838691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2B313F09-176A-41E7-86D4-7CAF932BF73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C049639C-062A-431C-B89E-ACF609AD85E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F32C6A2D-3DB0-473E-AB13-69C70848A7D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413D53CE-F82B-4059-8D82-179C48F473F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1749CEE9-CEE5-4699-9595-C6C8271016E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67B13A50-262B-41C2-BC1A-E1733E8FF67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27F0B472-F461-4A79-81F7-C61B4D41692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4F1CE7B4-AA8B-4CC8-A2D7-D6E37321648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3D23361F-6526-493D-8873-B87AE826328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68AE4A1-5274-4676-B2A9-9ED9668992E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C0AB1D4D-3784-4BA3-829A-953A18DC25E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B3ADEF3F-70E7-4010-B445-981A1BC64E7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9FDB54DD-8007-4AFD-9149-8D225BD1ADE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2F3B30A5-8B98-4A68-8D37-2F969B5A7B5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14C33519-6EE0-4278-B2B5-7768D72E1C3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585D483B-FC6D-44AF-BD00-BA8B93585C9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605D8F40-F348-4A02-B278-9FC86F27429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21DBA364-674B-4948-B9CC-1B7C13CB7E2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16D83FC4-98A4-4DD7-8EE4-86993426FB4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E19A8F96-FFBC-4278-A21E-BA429B6BCE5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A52F39DB-9D05-456D-BB91-48AD3F040C9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C98A217D-727B-41ED-8929-F8A6CBDBA4D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B8C3E436-D33F-4876-A7F3-E5FCD3557CD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457FC448-4E0E-4EC5-B8CA-0B93F57C7AB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D8010E21-FB6E-40F5-9CE9-F160F673B18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9E03B7F0-D5DB-4A9A-AF79-74B6D0D5D17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703AB047-6178-440B-A91D-DAF34C7857A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8535849B-5A62-4B11-B759-3C8698C5474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42</xdr:row>
      <xdr:rowOff>36195</xdr:rowOff>
    </xdr:to>
    <xdr:cxnSp macro="">
      <xdr:nvCxnSpPr>
        <xdr:cNvPr id="417" name="直線コネクタ 416">
          <a:extLst>
            <a:ext uri="{FF2B5EF4-FFF2-40B4-BE49-F238E27FC236}">
              <a16:creationId xmlns:a16="http://schemas.microsoft.com/office/drawing/2014/main" id="{ED054FB6-7B30-4ED3-94D3-EB3F02EC6734}"/>
            </a:ext>
          </a:extLst>
        </xdr:cNvPr>
        <xdr:cNvCxnSpPr/>
      </xdr:nvCxnSpPr>
      <xdr:spPr>
        <a:xfrm flipV="1">
          <a:off x="16318864" y="5930265"/>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5DA53001-1F00-4A3D-9BC8-337D65871568}"/>
            </a:ext>
          </a:extLst>
        </xdr:cNvPr>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19" name="直線コネクタ 418">
          <a:extLst>
            <a:ext uri="{FF2B5EF4-FFF2-40B4-BE49-F238E27FC236}">
              <a16:creationId xmlns:a16="http://schemas.microsoft.com/office/drawing/2014/main" id="{E0D2E03D-0403-4B12-8D6D-06D6A3E9D062}"/>
            </a:ext>
          </a:extLst>
        </xdr:cNvPr>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923E2F45-53BD-4FE2-AF8E-6DDF8C8C3047}"/>
            </a:ext>
          </a:extLst>
        </xdr:cNvPr>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1" name="直線コネクタ 420">
          <a:extLst>
            <a:ext uri="{FF2B5EF4-FFF2-40B4-BE49-F238E27FC236}">
              <a16:creationId xmlns:a16="http://schemas.microsoft.com/office/drawing/2014/main" id="{A07226DD-70F6-4017-9C90-AF0E6FEF8D31}"/>
            </a:ext>
          </a:extLst>
        </xdr:cNvPr>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6CD9C361-2AB1-4A44-8CEE-48826158E8D1}"/>
            </a:ext>
          </a:extLst>
        </xdr:cNvPr>
        <xdr:cNvSpPr txBox="1"/>
      </xdr:nvSpPr>
      <xdr:spPr>
        <a:xfrm>
          <a:off x="16357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23" name="フローチャート: 判断 422">
          <a:extLst>
            <a:ext uri="{FF2B5EF4-FFF2-40B4-BE49-F238E27FC236}">
              <a16:creationId xmlns:a16="http://schemas.microsoft.com/office/drawing/2014/main" id="{FF5E3C48-CBBF-4FD9-AC6C-E3F5FDADCC2D}"/>
            </a:ext>
          </a:extLst>
        </xdr:cNvPr>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424" name="フローチャート: 判断 423">
          <a:extLst>
            <a:ext uri="{FF2B5EF4-FFF2-40B4-BE49-F238E27FC236}">
              <a16:creationId xmlns:a16="http://schemas.microsoft.com/office/drawing/2014/main" id="{7A5597C3-86EA-431B-88D4-C724783FF79A}"/>
            </a:ext>
          </a:extLst>
        </xdr:cNvPr>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25" name="フローチャート: 判断 424">
          <a:extLst>
            <a:ext uri="{FF2B5EF4-FFF2-40B4-BE49-F238E27FC236}">
              <a16:creationId xmlns:a16="http://schemas.microsoft.com/office/drawing/2014/main" id="{36FE76EA-A55C-4D1D-BF5D-F2306E6AD1DD}"/>
            </a:ext>
          </a:extLst>
        </xdr:cNvPr>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426" name="フローチャート: 判断 425">
          <a:extLst>
            <a:ext uri="{FF2B5EF4-FFF2-40B4-BE49-F238E27FC236}">
              <a16:creationId xmlns:a16="http://schemas.microsoft.com/office/drawing/2014/main" id="{91FE44BE-4530-4C8B-BA20-5DE091C05FEA}"/>
            </a:ext>
          </a:extLst>
        </xdr:cNvPr>
        <xdr:cNvSpPr/>
      </xdr:nvSpPr>
      <xdr:spPr>
        <a:xfrm>
          <a:off x="13652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27" name="フローチャート: 判断 426">
          <a:extLst>
            <a:ext uri="{FF2B5EF4-FFF2-40B4-BE49-F238E27FC236}">
              <a16:creationId xmlns:a16="http://schemas.microsoft.com/office/drawing/2014/main" id="{95D5A489-8E54-44AC-92FD-00E71B984537}"/>
            </a:ext>
          </a:extLst>
        </xdr:cNvPr>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DEEAC40C-1033-4BDF-8212-F62E36074EC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ED528C05-7D1A-4877-9D25-FD3B6D0F0E9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C6EDBA44-F6C4-46E1-84D3-B89D4BA6BA5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7983C0F-AA14-4631-8C7D-C5A69E4FCF1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2DBC300-09AD-4749-9CC4-91252B0257E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38735</xdr:rowOff>
    </xdr:from>
    <xdr:to>
      <xdr:col>85</xdr:col>
      <xdr:colOff>177800</xdr:colOff>
      <xdr:row>37</xdr:row>
      <xdr:rowOff>140335</xdr:rowOff>
    </xdr:to>
    <xdr:sp macro="" textlink="">
      <xdr:nvSpPr>
        <xdr:cNvPr id="433" name="楕円 432">
          <a:extLst>
            <a:ext uri="{FF2B5EF4-FFF2-40B4-BE49-F238E27FC236}">
              <a16:creationId xmlns:a16="http://schemas.microsoft.com/office/drawing/2014/main" id="{EAFCFE3D-6D60-4999-A502-4571EC6505F6}"/>
            </a:ext>
          </a:extLst>
        </xdr:cNvPr>
        <xdr:cNvSpPr/>
      </xdr:nvSpPr>
      <xdr:spPr>
        <a:xfrm>
          <a:off x="162687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61612</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9C28ABFE-EEE2-4CE6-9A7C-D181A70925B7}"/>
            </a:ext>
          </a:extLst>
        </xdr:cNvPr>
        <xdr:cNvSpPr txBox="1"/>
      </xdr:nvSpPr>
      <xdr:spPr>
        <a:xfrm>
          <a:off x="16357600"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154940</xdr:rowOff>
    </xdr:from>
    <xdr:to>
      <xdr:col>81</xdr:col>
      <xdr:colOff>101600</xdr:colOff>
      <xdr:row>37</xdr:row>
      <xdr:rowOff>85090</xdr:rowOff>
    </xdr:to>
    <xdr:sp macro="" textlink="">
      <xdr:nvSpPr>
        <xdr:cNvPr id="435" name="楕円 434">
          <a:extLst>
            <a:ext uri="{FF2B5EF4-FFF2-40B4-BE49-F238E27FC236}">
              <a16:creationId xmlns:a16="http://schemas.microsoft.com/office/drawing/2014/main" id="{96B78B44-09BD-444C-B41F-AE3DF9D52840}"/>
            </a:ext>
          </a:extLst>
        </xdr:cNvPr>
        <xdr:cNvSpPr/>
      </xdr:nvSpPr>
      <xdr:spPr>
        <a:xfrm>
          <a:off x="15430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34290</xdr:rowOff>
    </xdr:from>
    <xdr:to>
      <xdr:col>85</xdr:col>
      <xdr:colOff>127000</xdr:colOff>
      <xdr:row>37</xdr:row>
      <xdr:rowOff>89535</xdr:rowOff>
    </xdr:to>
    <xdr:cxnSp macro="">
      <xdr:nvCxnSpPr>
        <xdr:cNvPr id="436" name="直線コネクタ 435">
          <a:extLst>
            <a:ext uri="{FF2B5EF4-FFF2-40B4-BE49-F238E27FC236}">
              <a16:creationId xmlns:a16="http://schemas.microsoft.com/office/drawing/2014/main" id="{665F417B-4C3B-4E4C-9443-C41EBD3439C6}"/>
            </a:ext>
          </a:extLst>
        </xdr:cNvPr>
        <xdr:cNvCxnSpPr/>
      </xdr:nvCxnSpPr>
      <xdr:spPr>
        <a:xfrm>
          <a:off x="15481300" y="637794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103505</xdr:rowOff>
    </xdr:from>
    <xdr:to>
      <xdr:col>76</xdr:col>
      <xdr:colOff>165100</xdr:colOff>
      <xdr:row>37</xdr:row>
      <xdr:rowOff>33655</xdr:rowOff>
    </xdr:to>
    <xdr:sp macro="" textlink="">
      <xdr:nvSpPr>
        <xdr:cNvPr id="437" name="楕円 436">
          <a:extLst>
            <a:ext uri="{FF2B5EF4-FFF2-40B4-BE49-F238E27FC236}">
              <a16:creationId xmlns:a16="http://schemas.microsoft.com/office/drawing/2014/main" id="{9EE7C621-4848-4750-B64E-3A2C380E5146}"/>
            </a:ext>
          </a:extLst>
        </xdr:cNvPr>
        <xdr:cNvSpPr/>
      </xdr:nvSpPr>
      <xdr:spPr>
        <a:xfrm>
          <a:off x="14541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154305</xdr:rowOff>
    </xdr:from>
    <xdr:to>
      <xdr:col>81</xdr:col>
      <xdr:colOff>50800</xdr:colOff>
      <xdr:row>37</xdr:row>
      <xdr:rowOff>34290</xdr:rowOff>
    </xdr:to>
    <xdr:cxnSp macro="">
      <xdr:nvCxnSpPr>
        <xdr:cNvPr id="438" name="直線コネクタ 437">
          <a:extLst>
            <a:ext uri="{FF2B5EF4-FFF2-40B4-BE49-F238E27FC236}">
              <a16:creationId xmlns:a16="http://schemas.microsoft.com/office/drawing/2014/main" id="{8865B083-E529-4AD7-BDA5-723725A57B34}"/>
            </a:ext>
          </a:extLst>
        </xdr:cNvPr>
        <xdr:cNvCxnSpPr/>
      </xdr:nvCxnSpPr>
      <xdr:spPr>
        <a:xfrm>
          <a:off x="14592300" y="63265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57785</xdr:rowOff>
    </xdr:from>
    <xdr:to>
      <xdr:col>72</xdr:col>
      <xdr:colOff>38100</xdr:colOff>
      <xdr:row>36</xdr:row>
      <xdr:rowOff>159385</xdr:rowOff>
    </xdr:to>
    <xdr:sp macro="" textlink="">
      <xdr:nvSpPr>
        <xdr:cNvPr id="439" name="楕円 438">
          <a:extLst>
            <a:ext uri="{FF2B5EF4-FFF2-40B4-BE49-F238E27FC236}">
              <a16:creationId xmlns:a16="http://schemas.microsoft.com/office/drawing/2014/main" id="{48B1C97F-EBFF-4092-BD48-A6361CE4452D}"/>
            </a:ext>
          </a:extLst>
        </xdr:cNvPr>
        <xdr:cNvSpPr/>
      </xdr:nvSpPr>
      <xdr:spPr>
        <a:xfrm>
          <a:off x="13652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108585</xdr:rowOff>
    </xdr:from>
    <xdr:to>
      <xdr:col>76</xdr:col>
      <xdr:colOff>114300</xdr:colOff>
      <xdr:row>36</xdr:row>
      <xdr:rowOff>154305</xdr:rowOff>
    </xdr:to>
    <xdr:cxnSp macro="">
      <xdr:nvCxnSpPr>
        <xdr:cNvPr id="440" name="直線コネクタ 439">
          <a:extLst>
            <a:ext uri="{FF2B5EF4-FFF2-40B4-BE49-F238E27FC236}">
              <a16:creationId xmlns:a16="http://schemas.microsoft.com/office/drawing/2014/main" id="{5F9F9B5C-F3FA-410C-9D5F-457A5D096640}"/>
            </a:ext>
          </a:extLst>
        </xdr:cNvPr>
        <xdr:cNvCxnSpPr/>
      </xdr:nvCxnSpPr>
      <xdr:spPr>
        <a:xfrm>
          <a:off x="13703300" y="62807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93980</xdr:rowOff>
    </xdr:from>
    <xdr:to>
      <xdr:col>67</xdr:col>
      <xdr:colOff>101600</xdr:colOff>
      <xdr:row>38</xdr:row>
      <xdr:rowOff>24130</xdr:rowOff>
    </xdr:to>
    <xdr:sp macro="" textlink="">
      <xdr:nvSpPr>
        <xdr:cNvPr id="441" name="楕円 440">
          <a:extLst>
            <a:ext uri="{FF2B5EF4-FFF2-40B4-BE49-F238E27FC236}">
              <a16:creationId xmlns:a16="http://schemas.microsoft.com/office/drawing/2014/main" id="{65F3C9CA-FF20-40CA-9614-AEC645254317}"/>
            </a:ext>
          </a:extLst>
        </xdr:cNvPr>
        <xdr:cNvSpPr/>
      </xdr:nvSpPr>
      <xdr:spPr>
        <a:xfrm>
          <a:off x="12763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108585</xdr:rowOff>
    </xdr:from>
    <xdr:to>
      <xdr:col>71</xdr:col>
      <xdr:colOff>177800</xdr:colOff>
      <xdr:row>37</xdr:row>
      <xdr:rowOff>144780</xdr:rowOff>
    </xdr:to>
    <xdr:cxnSp macro="">
      <xdr:nvCxnSpPr>
        <xdr:cNvPr id="442" name="直線コネクタ 441">
          <a:extLst>
            <a:ext uri="{FF2B5EF4-FFF2-40B4-BE49-F238E27FC236}">
              <a16:creationId xmlns:a16="http://schemas.microsoft.com/office/drawing/2014/main" id="{8AAF257A-44CD-44AD-9F80-4EE95AA6A894}"/>
            </a:ext>
          </a:extLst>
        </xdr:cNvPr>
        <xdr:cNvCxnSpPr/>
      </xdr:nvCxnSpPr>
      <xdr:spPr>
        <a:xfrm flipV="1">
          <a:off x="12814300" y="6280785"/>
          <a:ext cx="8890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59072</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2F9705AD-429D-45C6-BCEC-8640F14F5057}"/>
            </a:ext>
          </a:extLst>
        </xdr:cNvPr>
        <xdr:cNvSpPr txBox="1"/>
      </xdr:nvSpPr>
      <xdr:spPr>
        <a:xfrm>
          <a:off x="152660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9A532F84-8720-4FD0-A6AC-4C9F35FC24B8}"/>
            </a:ext>
          </a:extLst>
        </xdr:cNvPr>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13352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AD67D123-327E-46B6-8972-15DBD835900B}"/>
            </a:ext>
          </a:extLst>
        </xdr:cNvPr>
        <xdr:cNvSpPr txBox="1"/>
      </xdr:nvSpPr>
      <xdr:spPr>
        <a:xfrm>
          <a:off x="13500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36212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1FFDAD11-1FD3-45B0-9463-E1A2390C3DF7}"/>
            </a:ext>
          </a:extLst>
        </xdr:cNvPr>
        <xdr:cNvSpPr txBox="1"/>
      </xdr:nvSpPr>
      <xdr:spPr>
        <a:xfrm>
          <a:off x="12611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101617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E22A69FF-59CE-4EBA-9874-83B9B381EBF9}"/>
            </a:ext>
          </a:extLst>
        </xdr:cNvPr>
        <xdr:cNvSpPr txBox="1"/>
      </xdr:nvSpPr>
      <xdr:spPr>
        <a:xfrm>
          <a:off x="152660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9B130164-309C-4B2B-BFEF-BBF8144B0EAF}"/>
            </a:ext>
          </a:extLst>
        </xdr:cNvPr>
        <xdr:cNvSpPr txBox="1"/>
      </xdr:nvSpPr>
      <xdr:spPr>
        <a:xfrm>
          <a:off x="14389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4462</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F56B7AE4-FFED-43D4-9A2D-B4B9B1676B5B}"/>
            </a:ext>
          </a:extLst>
        </xdr:cNvPr>
        <xdr:cNvSpPr txBox="1"/>
      </xdr:nvSpPr>
      <xdr:spPr>
        <a:xfrm>
          <a:off x="13500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55329073-E18B-4F37-B6BF-788C6E1B3706}"/>
            </a:ext>
          </a:extLst>
        </xdr:cNvPr>
        <xdr:cNvSpPr txBox="1"/>
      </xdr:nvSpPr>
      <xdr:spPr>
        <a:xfrm>
          <a:off x="12611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201B95F1-3DA8-4B46-8FFC-03830B98207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9A331307-1D47-4699-91A0-82359EF9222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26E9B86-A86E-4CDB-A743-334A04CEB1D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DD48C057-7EA0-4CEE-A1F7-B574539F85D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82A060D-02C8-4B7E-852B-11FE5D2D074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77A01CF2-34CD-46D9-B181-BF9ED67C826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4312D1B4-9231-4027-B111-6C8D505F6A1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4DD83E50-A309-40D1-A819-E8BEF0FD76A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6FE5723A-5259-457A-8173-0BEF3586F99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9DAC5FCE-C987-4B82-B932-255C6A5EA50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EAD97162-D73C-41C7-AC26-7CD48A8D8F4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549659B2-F335-4E4E-A8F2-31C18C680EDA}"/>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A85A219D-0386-497F-BD06-8A54F6B81FE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0B7D17D8-ABAB-462F-85A1-9D91803797D6}"/>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41DD0B3E-C65E-4907-8F6B-C2004927608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C700371B-0070-4A86-820D-AB9E83450F9B}"/>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ADD0E460-3DBA-49F9-B996-35D1EF72F1D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3207D343-95C7-4347-A3A8-AB54FE7D16F3}"/>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07CFFC66-DAF6-4F21-B628-079B21B2397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F0600FF1-951A-4449-A001-323799173B65}"/>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E2505D5A-9409-484B-9486-2100306938A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EBD4619C-421F-4C4A-9BC4-EF87953949F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5168C39E-68CB-419B-9967-9C7F06CB47E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30480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7B686694-EED7-462C-A99B-3424842539F4}"/>
            </a:ext>
          </a:extLst>
        </xdr:cNvPr>
        <xdr:cNvCxnSpPr/>
      </xdr:nvCxnSpPr>
      <xdr:spPr>
        <a:xfrm flipV="1">
          <a:off x="22160864" y="568833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D2641B73-74D5-4FE6-8698-FBB9E641AC47}"/>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BA4D78D8-3A64-458B-A31C-A52EFE2B9D01}"/>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148607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A7BB0D66-4FC1-4340-A4AF-59D675F294F5}"/>
            </a:ext>
          </a:extLst>
        </xdr:cNvPr>
        <xdr:cNvSpPr txBox="1"/>
      </xdr:nvSpPr>
      <xdr:spPr>
        <a:xfrm>
          <a:off x="22199600" y="546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478" name="直線コネクタ 477">
          <a:extLst>
            <a:ext uri="{FF2B5EF4-FFF2-40B4-BE49-F238E27FC236}">
              <a16:creationId xmlns:a16="http://schemas.microsoft.com/office/drawing/2014/main" id="{054D8CD6-845D-4E19-B028-15EAF8B5AD15}"/>
            </a:ext>
          </a:extLst>
        </xdr:cNvPr>
        <xdr:cNvCxnSpPr/>
      </xdr:nvCxnSpPr>
      <xdr:spPr>
        <a:xfrm>
          <a:off x="22072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83837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1C0E6477-C5AC-4814-ABD7-2C1841E46C8F}"/>
            </a:ext>
          </a:extLst>
        </xdr:cNvPr>
        <xdr:cNvSpPr txBox="1"/>
      </xdr:nvSpPr>
      <xdr:spPr>
        <a:xfrm>
          <a:off x="22199600" y="6598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80" name="フローチャート: 判断 479">
          <a:extLst>
            <a:ext uri="{FF2B5EF4-FFF2-40B4-BE49-F238E27FC236}">
              <a16:creationId xmlns:a16="http://schemas.microsoft.com/office/drawing/2014/main" id="{F6268703-A3BC-4950-BA69-0DC7DC73A695}"/>
            </a:ext>
          </a:extLst>
        </xdr:cNvPr>
        <xdr:cNvSpPr/>
      </xdr:nvSpPr>
      <xdr:spPr>
        <a:xfrm>
          <a:off x="22110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81" name="フローチャート: 判断 480">
          <a:extLst>
            <a:ext uri="{FF2B5EF4-FFF2-40B4-BE49-F238E27FC236}">
              <a16:creationId xmlns:a16="http://schemas.microsoft.com/office/drawing/2014/main" id="{FD4269ED-1DF9-4C7A-94A2-8D4C4D7DAC3F}"/>
            </a:ext>
          </a:extLst>
        </xdr:cNvPr>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82" name="フローチャート: 判断 481">
          <a:extLst>
            <a:ext uri="{FF2B5EF4-FFF2-40B4-BE49-F238E27FC236}">
              <a16:creationId xmlns:a16="http://schemas.microsoft.com/office/drawing/2014/main" id="{BE5A390F-78E9-461A-BD6F-3811188EFFB7}"/>
            </a:ext>
          </a:extLst>
        </xdr:cNvPr>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483" name="フローチャート: 判断 482">
          <a:extLst>
            <a:ext uri="{FF2B5EF4-FFF2-40B4-BE49-F238E27FC236}">
              <a16:creationId xmlns:a16="http://schemas.microsoft.com/office/drawing/2014/main" id="{383CB0D7-CED2-4AF6-8A9B-4BB85C02295A}"/>
            </a:ext>
          </a:extLst>
        </xdr:cNvPr>
        <xdr:cNvSpPr/>
      </xdr:nvSpPr>
      <xdr:spPr>
        <a:xfrm>
          <a:off x="19494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484" name="フローチャート: 判断 483">
          <a:extLst>
            <a:ext uri="{FF2B5EF4-FFF2-40B4-BE49-F238E27FC236}">
              <a16:creationId xmlns:a16="http://schemas.microsoft.com/office/drawing/2014/main" id="{96C2ED68-3FB1-43E2-AE88-29780CF6EC49}"/>
            </a:ext>
          </a:extLst>
        </xdr:cNvPr>
        <xdr:cNvSpPr/>
      </xdr:nvSpPr>
      <xdr:spPr>
        <a:xfrm>
          <a:off x="18605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E70CB0D0-F877-4BAA-AA53-33FB5A8C196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5FBB595C-8051-46DB-8F4C-4F4BA9102DD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D79F59A6-61E9-4F06-8519-7B04F9A6125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A0BC5EB-8E38-455F-8722-BCA5813E74D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D76C833-CB97-4E2F-8D32-3EB6AAE33BB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90" name="楕円 489">
          <a:extLst>
            <a:ext uri="{FF2B5EF4-FFF2-40B4-BE49-F238E27FC236}">
              <a16:creationId xmlns:a16="http://schemas.microsoft.com/office/drawing/2014/main" id="{12AE7086-FC1C-4B99-B584-68C4C62A99EE}"/>
            </a:ext>
          </a:extLst>
        </xdr:cNvPr>
        <xdr:cNvSpPr/>
      </xdr:nvSpPr>
      <xdr:spPr>
        <a:xfrm>
          <a:off x="221107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109237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DB1BFA90-F2E4-4EDA-B8F6-54C54482CA3E}"/>
            </a:ext>
          </a:extLst>
        </xdr:cNvPr>
        <xdr:cNvSpPr txBox="1"/>
      </xdr:nvSpPr>
      <xdr:spPr>
        <a:xfrm>
          <a:off x="22199600"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90170</xdr:rowOff>
    </xdr:from>
    <xdr:to>
      <xdr:col>112</xdr:col>
      <xdr:colOff>38100</xdr:colOff>
      <xdr:row>39</xdr:row>
      <xdr:rowOff>20320</xdr:rowOff>
    </xdr:to>
    <xdr:sp macro="" textlink="">
      <xdr:nvSpPr>
        <xdr:cNvPr id="492" name="楕円 491">
          <a:extLst>
            <a:ext uri="{FF2B5EF4-FFF2-40B4-BE49-F238E27FC236}">
              <a16:creationId xmlns:a16="http://schemas.microsoft.com/office/drawing/2014/main" id="{B7F77705-3F09-4C87-9DFB-20D932DDAAAC}"/>
            </a:ext>
          </a:extLst>
        </xdr:cNvPr>
        <xdr:cNvSpPr/>
      </xdr:nvSpPr>
      <xdr:spPr>
        <a:xfrm>
          <a:off x="21272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137160</xdr:rowOff>
    </xdr:from>
    <xdr:to>
      <xdr:col>116</xdr:col>
      <xdr:colOff>63500</xdr:colOff>
      <xdr:row>38</xdr:row>
      <xdr:rowOff>140970</xdr:rowOff>
    </xdr:to>
    <xdr:cxnSp macro="">
      <xdr:nvCxnSpPr>
        <xdr:cNvPr id="493" name="直線コネクタ 492">
          <a:extLst>
            <a:ext uri="{FF2B5EF4-FFF2-40B4-BE49-F238E27FC236}">
              <a16:creationId xmlns:a16="http://schemas.microsoft.com/office/drawing/2014/main" id="{76E2F0AA-11C0-4C06-A8AD-E54625D25255}"/>
            </a:ext>
          </a:extLst>
        </xdr:cNvPr>
        <xdr:cNvCxnSpPr/>
      </xdr:nvCxnSpPr>
      <xdr:spPr>
        <a:xfrm flipV="1">
          <a:off x="21323300" y="66522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90170</xdr:rowOff>
    </xdr:from>
    <xdr:to>
      <xdr:col>107</xdr:col>
      <xdr:colOff>101600</xdr:colOff>
      <xdr:row>39</xdr:row>
      <xdr:rowOff>20320</xdr:rowOff>
    </xdr:to>
    <xdr:sp macro="" textlink="">
      <xdr:nvSpPr>
        <xdr:cNvPr id="494" name="楕円 493">
          <a:extLst>
            <a:ext uri="{FF2B5EF4-FFF2-40B4-BE49-F238E27FC236}">
              <a16:creationId xmlns:a16="http://schemas.microsoft.com/office/drawing/2014/main" id="{4989EFC7-E32D-4EB3-BB90-D8D32DF00B1B}"/>
            </a:ext>
          </a:extLst>
        </xdr:cNvPr>
        <xdr:cNvSpPr/>
      </xdr:nvSpPr>
      <xdr:spPr>
        <a:xfrm>
          <a:off x="20383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140970</xdr:rowOff>
    </xdr:from>
    <xdr:to>
      <xdr:col>111</xdr:col>
      <xdr:colOff>177800</xdr:colOff>
      <xdr:row>38</xdr:row>
      <xdr:rowOff>140970</xdr:rowOff>
    </xdr:to>
    <xdr:cxnSp macro="">
      <xdr:nvCxnSpPr>
        <xdr:cNvPr id="495" name="直線コネクタ 494">
          <a:extLst>
            <a:ext uri="{FF2B5EF4-FFF2-40B4-BE49-F238E27FC236}">
              <a16:creationId xmlns:a16="http://schemas.microsoft.com/office/drawing/2014/main" id="{A057A5E4-C785-4F5B-8594-2501EBE7D441}"/>
            </a:ext>
          </a:extLst>
        </xdr:cNvPr>
        <xdr:cNvCxnSpPr/>
      </xdr:nvCxnSpPr>
      <xdr:spPr>
        <a:xfrm>
          <a:off x="20434300" y="6656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55880</xdr:rowOff>
    </xdr:from>
    <xdr:to>
      <xdr:col>102</xdr:col>
      <xdr:colOff>165100</xdr:colOff>
      <xdr:row>38</xdr:row>
      <xdr:rowOff>157480</xdr:rowOff>
    </xdr:to>
    <xdr:sp macro="" textlink="">
      <xdr:nvSpPr>
        <xdr:cNvPr id="496" name="楕円 495">
          <a:extLst>
            <a:ext uri="{FF2B5EF4-FFF2-40B4-BE49-F238E27FC236}">
              <a16:creationId xmlns:a16="http://schemas.microsoft.com/office/drawing/2014/main" id="{AF2F1C65-AAB9-4959-B037-F799E27342DC}"/>
            </a:ext>
          </a:extLst>
        </xdr:cNvPr>
        <xdr:cNvSpPr/>
      </xdr:nvSpPr>
      <xdr:spPr>
        <a:xfrm>
          <a:off x="19494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106680</xdr:rowOff>
    </xdr:from>
    <xdr:to>
      <xdr:col>107</xdr:col>
      <xdr:colOff>50800</xdr:colOff>
      <xdr:row>38</xdr:row>
      <xdr:rowOff>140970</xdr:rowOff>
    </xdr:to>
    <xdr:cxnSp macro="">
      <xdr:nvCxnSpPr>
        <xdr:cNvPr id="497" name="直線コネクタ 496">
          <a:extLst>
            <a:ext uri="{FF2B5EF4-FFF2-40B4-BE49-F238E27FC236}">
              <a16:creationId xmlns:a16="http://schemas.microsoft.com/office/drawing/2014/main" id="{FAC97D27-85BA-45D8-A64D-FDCBF0183B8E}"/>
            </a:ext>
          </a:extLst>
        </xdr:cNvPr>
        <xdr:cNvCxnSpPr/>
      </xdr:nvCxnSpPr>
      <xdr:spPr>
        <a:xfrm>
          <a:off x="19545300" y="66217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101600</xdr:rowOff>
    </xdr:from>
    <xdr:to>
      <xdr:col>98</xdr:col>
      <xdr:colOff>38100</xdr:colOff>
      <xdr:row>39</xdr:row>
      <xdr:rowOff>31750</xdr:rowOff>
    </xdr:to>
    <xdr:sp macro="" textlink="">
      <xdr:nvSpPr>
        <xdr:cNvPr id="498" name="楕円 497">
          <a:extLst>
            <a:ext uri="{FF2B5EF4-FFF2-40B4-BE49-F238E27FC236}">
              <a16:creationId xmlns:a16="http://schemas.microsoft.com/office/drawing/2014/main" id="{8BB9028C-2B81-4B92-A162-0183EEAE9BD5}"/>
            </a:ext>
          </a:extLst>
        </xdr:cNvPr>
        <xdr:cNvSpPr/>
      </xdr:nvSpPr>
      <xdr:spPr>
        <a:xfrm>
          <a:off x="18605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106680</xdr:rowOff>
    </xdr:from>
    <xdr:to>
      <xdr:col>102</xdr:col>
      <xdr:colOff>114300</xdr:colOff>
      <xdr:row>38</xdr:row>
      <xdr:rowOff>152400</xdr:rowOff>
    </xdr:to>
    <xdr:cxnSp macro="">
      <xdr:nvCxnSpPr>
        <xdr:cNvPr id="499" name="直線コネクタ 498">
          <a:extLst>
            <a:ext uri="{FF2B5EF4-FFF2-40B4-BE49-F238E27FC236}">
              <a16:creationId xmlns:a16="http://schemas.microsoft.com/office/drawing/2014/main" id="{02D132AD-FCA2-4605-A4F2-A74EAE77FBD6}"/>
            </a:ext>
          </a:extLst>
        </xdr:cNvPr>
        <xdr:cNvCxnSpPr/>
      </xdr:nvCxnSpPr>
      <xdr:spPr>
        <a:xfrm flipV="1">
          <a:off x="18656300" y="6621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22877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19739201-4D37-44D7-BBB9-53DDF177B474}"/>
            </a:ext>
          </a:extLst>
        </xdr:cNvPr>
        <xdr:cNvSpPr txBox="1"/>
      </xdr:nvSpPr>
      <xdr:spPr>
        <a:xfrm>
          <a:off x="21075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D5D5FB92-539E-4150-BEAF-03E8153B059D}"/>
            </a:ext>
          </a:extLst>
        </xdr:cNvPr>
        <xdr:cNvSpPr txBox="1"/>
      </xdr:nvSpPr>
      <xdr:spPr>
        <a:xfrm>
          <a:off x="20199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11447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68B666B-8C6D-484D-A258-471E3F744657}"/>
            </a:ext>
          </a:extLst>
        </xdr:cNvPr>
        <xdr:cNvSpPr txBox="1"/>
      </xdr:nvSpPr>
      <xdr:spPr>
        <a:xfrm>
          <a:off x="19310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44467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95AB28DF-5B21-43B2-9EB2-538A406B387A}"/>
            </a:ext>
          </a:extLst>
        </xdr:cNvPr>
        <xdr:cNvSpPr txBox="1"/>
      </xdr:nvSpPr>
      <xdr:spPr>
        <a:xfrm>
          <a:off x="18421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36847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43ADE2F-163B-48F9-B55C-DB2DECD9EF31}"/>
            </a:ext>
          </a:extLst>
        </xdr:cNvPr>
        <xdr:cNvSpPr txBox="1"/>
      </xdr:nvSpPr>
      <xdr:spPr>
        <a:xfrm>
          <a:off x="210757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36847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BE98158-27D6-4E15-8599-72CA2AC03186}"/>
            </a:ext>
          </a:extLst>
        </xdr:cNvPr>
        <xdr:cNvSpPr txBox="1"/>
      </xdr:nvSpPr>
      <xdr:spPr>
        <a:xfrm>
          <a:off x="20199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2557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4A1F2810-C9F7-4573-9F07-2E14832E511A}"/>
            </a:ext>
          </a:extLst>
        </xdr:cNvPr>
        <xdr:cNvSpPr txBox="1"/>
      </xdr:nvSpPr>
      <xdr:spPr>
        <a:xfrm>
          <a:off x="193104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22877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5B3BBFB3-16E2-4381-A590-21461173989C}"/>
            </a:ext>
          </a:extLst>
        </xdr:cNvPr>
        <xdr:cNvSpPr txBox="1"/>
      </xdr:nvSpPr>
      <xdr:spPr>
        <a:xfrm>
          <a:off x="18421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E4FAA4F3-597E-4DFA-8405-92035DF6A6E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83382628-B3F6-4D2F-8775-0BBE06883D2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2A18DF63-D2B7-4488-80E3-4593C391398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24403028-B974-4146-B06A-8607F21098E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B6BD47E5-89A5-45E5-B3C6-80308EB1DEA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76E46CD-1B67-4945-A04C-41E41D52E15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C262D1A5-E3E6-4E06-ADFB-6758D205753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B236C7EF-E0AB-42E7-9E3B-706FE47ED89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FB8407C8-8D42-458C-8B34-F0C91628219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541C1861-82EA-4BAA-8CDE-2F0C1ED6D8D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39B349F3-9528-4D62-8860-1DC7D088F978}"/>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F28BDA00-9744-4351-930F-952C2058D9AF}"/>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14857F36-E7E1-4666-B288-5C0B56D9F4E7}"/>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1454D05D-67C6-4C3B-89E4-7DDFA74CF2DC}"/>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449CA1F2-BFF0-45DB-83AB-FCD7123570D9}"/>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CCEEAD59-EB75-4AE9-A17E-C64D3A9B7938}"/>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DB73167F-153D-47BC-99B9-C964DA8FE455}"/>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C8D70A02-B364-4677-9F48-47E7E81A5ECD}"/>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A03483A1-B7E5-4C66-9B27-BBB151FF7DF6}"/>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745CAEB-A983-44A3-A379-8868C2BFAC8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1ED73735-6661-4AAE-839C-3F329A6DEA7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C1089503-FAAA-4C75-A14F-6AD044F120E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64008</xdr:rowOff>
    </xdr:to>
    <xdr:cxnSp macro="">
      <xdr:nvCxnSpPr>
        <xdr:cNvPr id="530" name="直線コネクタ 529">
          <a:extLst>
            <a:ext uri="{FF2B5EF4-FFF2-40B4-BE49-F238E27FC236}">
              <a16:creationId xmlns:a16="http://schemas.microsoft.com/office/drawing/2014/main" id="{13046230-6BFF-4A24-A23D-14A48F07CA0F}"/>
            </a:ext>
          </a:extLst>
        </xdr:cNvPr>
        <xdr:cNvCxnSpPr/>
      </xdr:nvCxnSpPr>
      <xdr:spPr>
        <a:xfrm flipV="1">
          <a:off x="16318864" y="962406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67835</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80FDC401-4C2A-4A78-8A88-DDF47DD03B7A}"/>
            </a:ext>
          </a:extLst>
        </xdr:cNvPr>
        <xdr:cNvSpPr txBox="1"/>
      </xdr:nvSpPr>
      <xdr:spPr>
        <a:xfrm>
          <a:off x="16357600" y="1104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64008</xdr:rowOff>
    </xdr:from>
    <xdr:to>
      <xdr:col>86</xdr:col>
      <xdr:colOff>25400</xdr:colOff>
      <xdr:row>64</xdr:row>
      <xdr:rowOff>64008</xdr:rowOff>
    </xdr:to>
    <xdr:cxnSp macro="">
      <xdr:nvCxnSpPr>
        <xdr:cNvPr id="532" name="直線コネクタ 531">
          <a:extLst>
            <a:ext uri="{FF2B5EF4-FFF2-40B4-BE49-F238E27FC236}">
              <a16:creationId xmlns:a16="http://schemas.microsoft.com/office/drawing/2014/main" id="{E34232D0-8192-428E-A690-ADEE222AE5E9}"/>
            </a:ext>
          </a:extLst>
        </xdr:cNvPr>
        <xdr:cNvCxnSpPr/>
      </xdr:nvCxnSpPr>
      <xdr:spPr>
        <a:xfrm>
          <a:off x="16230600" y="1103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3DB094E6-455F-475E-8101-85752CCB5D14}"/>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4" name="直線コネクタ 533">
          <a:extLst>
            <a:ext uri="{FF2B5EF4-FFF2-40B4-BE49-F238E27FC236}">
              <a16:creationId xmlns:a16="http://schemas.microsoft.com/office/drawing/2014/main" id="{7C2F1E05-92EF-4A98-939D-69AE0E3E9162}"/>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26941</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9C078EA4-82AB-4F60-B7C9-BE613107991B}"/>
            </a:ext>
          </a:extLst>
        </xdr:cNvPr>
        <xdr:cNvSpPr txBox="1"/>
      </xdr:nvSpPr>
      <xdr:spPr>
        <a:xfrm>
          <a:off x="16357600" y="10142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536" name="フローチャート: 判断 535">
          <a:extLst>
            <a:ext uri="{FF2B5EF4-FFF2-40B4-BE49-F238E27FC236}">
              <a16:creationId xmlns:a16="http://schemas.microsoft.com/office/drawing/2014/main" id="{5BF9E4A1-906B-45BA-B0E7-9EAECA954121}"/>
            </a:ext>
          </a:extLst>
        </xdr:cNvPr>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129794</xdr:rowOff>
    </xdr:from>
    <xdr:to>
      <xdr:col>81</xdr:col>
      <xdr:colOff>101600</xdr:colOff>
      <xdr:row>60</xdr:row>
      <xdr:rowOff>59944</xdr:rowOff>
    </xdr:to>
    <xdr:sp macro="" textlink="">
      <xdr:nvSpPr>
        <xdr:cNvPr id="537" name="フローチャート: 判断 536">
          <a:extLst>
            <a:ext uri="{FF2B5EF4-FFF2-40B4-BE49-F238E27FC236}">
              <a16:creationId xmlns:a16="http://schemas.microsoft.com/office/drawing/2014/main" id="{97DA0B6F-7795-4DB7-812E-C281FB994937}"/>
            </a:ext>
          </a:extLst>
        </xdr:cNvPr>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152654</xdr:rowOff>
    </xdr:from>
    <xdr:to>
      <xdr:col>76</xdr:col>
      <xdr:colOff>165100</xdr:colOff>
      <xdr:row>60</xdr:row>
      <xdr:rowOff>82804</xdr:rowOff>
    </xdr:to>
    <xdr:sp macro="" textlink="">
      <xdr:nvSpPr>
        <xdr:cNvPr id="538" name="フローチャート: 判断 537">
          <a:extLst>
            <a:ext uri="{FF2B5EF4-FFF2-40B4-BE49-F238E27FC236}">
              <a16:creationId xmlns:a16="http://schemas.microsoft.com/office/drawing/2014/main" id="{4818AE4E-A66A-4D18-9B1D-A106686574C2}"/>
            </a:ext>
          </a:extLst>
        </xdr:cNvPr>
        <xdr:cNvSpPr/>
      </xdr:nvSpPr>
      <xdr:spPr>
        <a:xfrm>
          <a:off x="14541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102362</xdr:rowOff>
    </xdr:from>
    <xdr:to>
      <xdr:col>72</xdr:col>
      <xdr:colOff>38100</xdr:colOff>
      <xdr:row>60</xdr:row>
      <xdr:rowOff>32512</xdr:rowOff>
    </xdr:to>
    <xdr:sp macro="" textlink="">
      <xdr:nvSpPr>
        <xdr:cNvPr id="539" name="フローチャート: 判断 538">
          <a:extLst>
            <a:ext uri="{FF2B5EF4-FFF2-40B4-BE49-F238E27FC236}">
              <a16:creationId xmlns:a16="http://schemas.microsoft.com/office/drawing/2014/main" id="{196A44C1-C83B-439A-BA91-A3B2976B5560}"/>
            </a:ext>
          </a:extLst>
        </xdr:cNvPr>
        <xdr:cNvSpPr/>
      </xdr:nvSpPr>
      <xdr:spPr>
        <a:xfrm>
          <a:off x="13652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79502</xdr:rowOff>
    </xdr:from>
    <xdr:to>
      <xdr:col>67</xdr:col>
      <xdr:colOff>101600</xdr:colOff>
      <xdr:row>60</xdr:row>
      <xdr:rowOff>9652</xdr:rowOff>
    </xdr:to>
    <xdr:sp macro="" textlink="">
      <xdr:nvSpPr>
        <xdr:cNvPr id="540" name="フローチャート: 判断 539">
          <a:extLst>
            <a:ext uri="{FF2B5EF4-FFF2-40B4-BE49-F238E27FC236}">
              <a16:creationId xmlns:a16="http://schemas.microsoft.com/office/drawing/2014/main" id="{456DF621-C6AC-4C27-8852-53A87E4E007B}"/>
            </a:ext>
          </a:extLst>
        </xdr:cNvPr>
        <xdr:cNvSpPr/>
      </xdr:nvSpPr>
      <xdr:spPr>
        <a:xfrm>
          <a:off x="12763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BC860D31-4B15-405C-9C76-0EF463D0439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D1B75290-3EA8-4F6E-A11D-C327BC91727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855BE903-AE89-472D-9500-5D41D44E982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20B65E7E-CA5F-49CD-BEC8-9B01BB6D312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8C252446-B6C1-4408-8A73-B30D2D30E2A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33782</xdr:rowOff>
    </xdr:from>
    <xdr:to>
      <xdr:col>85</xdr:col>
      <xdr:colOff>177800</xdr:colOff>
      <xdr:row>63</xdr:row>
      <xdr:rowOff>135382</xdr:rowOff>
    </xdr:to>
    <xdr:sp macro="" textlink="">
      <xdr:nvSpPr>
        <xdr:cNvPr id="546" name="楕円 545">
          <a:extLst>
            <a:ext uri="{FF2B5EF4-FFF2-40B4-BE49-F238E27FC236}">
              <a16:creationId xmlns:a16="http://schemas.microsoft.com/office/drawing/2014/main" id="{0521F9D5-7EA9-4BF7-831C-136AB6958F73}"/>
            </a:ext>
          </a:extLst>
        </xdr:cNvPr>
        <xdr:cNvSpPr/>
      </xdr:nvSpPr>
      <xdr:spPr>
        <a:xfrm>
          <a:off x="162687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12209</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0525792B-214E-4851-8887-B2AE83EE4F4B}"/>
            </a:ext>
          </a:extLst>
        </xdr:cNvPr>
        <xdr:cNvSpPr txBox="1"/>
      </xdr:nvSpPr>
      <xdr:spPr>
        <a:xfrm>
          <a:off x="16357600" y="1081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132080</xdr:rowOff>
    </xdr:from>
    <xdr:to>
      <xdr:col>81</xdr:col>
      <xdr:colOff>101600</xdr:colOff>
      <xdr:row>63</xdr:row>
      <xdr:rowOff>62230</xdr:rowOff>
    </xdr:to>
    <xdr:sp macro="" textlink="">
      <xdr:nvSpPr>
        <xdr:cNvPr id="548" name="楕円 547">
          <a:extLst>
            <a:ext uri="{FF2B5EF4-FFF2-40B4-BE49-F238E27FC236}">
              <a16:creationId xmlns:a16="http://schemas.microsoft.com/office/drawing/2014/main" id="{F5BF19BC-9512-4978-99CC-1F0263CA26CA}"/>
            </a:ext>
          </a:extLst>
        </xdr:cNvPr>
        <xdr:cNvSpPr/>
      </xdr:nvSpPr>
      <xdr:spPr>
        <a:xfrm>
          <a:off x="15430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11430</xdr:rowOff>
    </xdr:from>
    <xdr:to>
      <xdr:col>85</xdr:col>
      <xdr:colOff>127000</xdr:colOff>
      <xdr:row>63</xdr:row>
      <xdr:rowOff>84582</xdr:rowOff>
    </xdr:to>
    <xdr:cxnSp macro="">
      <xdr:nvCxnSpPr>
        <xdr:cNvPr id="549" name="直線コネクタ 548">
          <a:extLst>
            <a:ext uri="{FF2B5EF4-FFF2-40B4-BE49-F238E27FC236}">
              <a16:creationId xmlns:a16="http://schemas.microsoft.com/office/drawing/2014/main" id="{D708D3A7-B97F-43B0-BCC8-6E2305F24CF9}"/>
            </a:ext>
          </a:extLst>
        </xdr:cNvPr>
        <xdr:cNvCxnSpPr/>
      </xdr:nvCxnSpPr>
      <xdr:spPr>
        <a:xfrm>
          <a:off x="15481300" y="1081278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45212</xdr:rowOff>
    </xdr:from>
    <xdr:to>
      <xdr:col>76</xdr:col>
      <xdr:colOff>165100</xdr:colOff>
      <xdr:row>62</xdr:row>
      <xdr:rowOff>146812</xdr:rowOff>
    </xdr:to>
    <xdr:sp macro="" textlink="">
      <xdr:nvSpPr>
        <xdr:cNvPr id="550" name="楕円 549">
          <a:extLst>
            <a:ext uri="{FF2B5EF4-FFF2-40B4-BE49-F238E27FC236}">
              <a16:creationId xmlns:a16="http://schemas.microsoft.com/office/drawing/2014/main" id="{E06C95F1-BD27-4C65-9928-BD9392409144}"/>
            </a:ext>
          </a:extLst>
        </xdr:cNvPr>
        <xdr:cNvSpPr/>
      </xdr:nvSpPr>
      <xdr:spPr>
        <a:xfrm>
          <a:off x="14541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96012</xdr:rowOff>
    </xdr:from>
    <xdr:to>
      <xdr:col>81</xdr:col>
      <xdr:colOff>50800</xdr:colOff>
      <xdr:row>63</xdr:row>
      <xdr:rowOff>11430</xdr:rowOff>
    </xdr:to>
    <xdr:cxnSp macro="">
      <xdr:nvCxnSpPr>
        <xdr:cNvPr id="551" name="直線コネクタ 550">
          <a:extLst>
            <a:ext uri="{FF2B5EF4-FFF2-40B4-BE49-F238E27FC236}">
              <a16:creationId xmlns:a16="http://schemas.microsoft.com/office/drawing/2014/main" id="{BAD05238-6840-4C4D-B1A4-C8B10AE95A7F}"/>
            </a:ext>
          </a:extLst>
        </xdr:cNvPr>
        <xdr:cNvCxnSpPr/>
      </xdr:nvCxnSpPr>
      <xdr:spPr>
        <a:xfrm>
          <a:off x="14592300" y="107259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166370</xdr:rowOff>
    </xdr:from>
    <xdr:to>
      <xdr:col>72</xdr:col>
      <xdr:colOff>38100</xdr:colOff>
      <xdr:row>62</xdr:row>
      <xdr:rowOff>96520</xdr:rowOff>
    </xdr:to>
    <xdr:sp macro="" textlink="">
      <xdr:nvSpPr>
        <xdr:cNvPr id="552" name="楕円 551">
          <a:extLst>
            <a:ext uri="{FF2B5EF4-FFF2-40B4-BE49-F238E27FC236}">
              <a16:creationId xmlns:a16="http://schemas.microsoft.com/office/drawing/2014/main" id="{F9074E77-84EF-4796-B4CA-192C583511D2}"/>
            </a:ext>
          </a:extLst>
        </xdr:cNvPr>
        <xdr:cNvSpPr/>
      </xdr:nvSpPr>
      <xdr:spPr>
        <a:xfrm>
          <a:off x="1365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45720</xdr:rowOff>
    </xdr:from>
    <xdr:to>
      <xdr:col>76</xdr:col>
      <xdr:colOff>114300</xdr:colOff>
      <xdr:row>62</xdr:row>
      <xdr:rowOff>96012</xdr:rowOff>
    </xdr:to>
    <xdr:cxnSp macro="">
      <xdr:nvCxnSpPr>
        <xdr:cNvPr id="553" name="直線コネクタ 552">
          <a:extLst>
            <a:ext uri="{FF2B5EF4-FFF2-40B4-BE49-F238E27FC236}">
              <a16:creationId xmlns:a16="http://schemas.microsoft.com/office/drawing/2014/main" id="{F3BE594B-4E07-4D33-A7DC-7477BB9B2B06}"/>
            </a:ext>
          </a:extLst>
        </xdr:cNvPr>
        <xdr:cNvCxnSpPr/>
      </xdr:nvCxnSpPr>
      <xdr:spPr>
        <a:xfrm>
          <a:off x="13703300" y="106756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116078</xdr:rowOff>
    </xdr:from>
    <xdr:to>
      <xdr:col>67</xdr:col>
      <xdr:colOff>101600</xdr:colOff>
      <xdr:row>62</xdr:row>
      <xdr:rowOff>46228</xdr:rowOff>
    </xdr:to>
    <xdr:sp macro="" textlink="">
      <xdr:nvSpPr>
        <xdr:cNvPr id="554" name="楕円 553">
          <a:extLst>
            <a:ext uri="{FF2B5EF4-FFF2-40B4-BE49-F238E27FC236}">
              <a16:creationId xmlns:a16="http://schemas.microsoft.com/office/drawing/2014/main" id="{07398977-EA75-4ED8-8B62-59305FBB7A68}"/>
            </a:ext>
          </a:extLst>
        </xdr:cNvPr>
        <xdr:cNvSpPr/>
      </xdr:nvSpPr>
      <xdr:spPr>
        <a:xfrm>
          <a:off x="12763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166878</xdr:rowOff>
    </xdr:from>
    <xdr:to>
      <xdr:col>71</xdr:col>
      <xdr:colOff>177800</xdr:colOff>
      <xdr:row>62</xdr:row>
      <xdr:rowOff>45720</xdr:rowOff>
    </xdr:to>
    <xdr:cxnSp macro="">
      <xdr:nvCxnSpPr>
        <xdr:cNvPr id="555" name="直線コネクタ 554">
          <a:extLst>
            <a:ext uri="{FF2B5EF4-FFF2-40B4-BE49-F238E27FC236}">
              <a16:creationId xmlns:a16="http://schemas.microsoft.com/office/drawing/2014/main" id="{ACAC7430-23A6-400A-A878-F847ECC1E95C}"/>
            </a:ext>
          </a:extLst>
        </xdr:cNvPr>
        <xdr:cNvCxnSpPr/>
      </xdr:nvCxnSpPr>
      <xdr:spPr>
        <a:xfrm>
          <a:off x="12814300" y="106253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76471</xdr:rowOff>
    </xdr:from>
    <xdr:ext cx="405111" cy="259045"/>
    <xdr:sp macro="" textlink="">
      <xdr:nvSpPr>
        <xdr:cNvPr id="556" name="n_1aveValue【学校施設】&#10;有形固定資産減価償却率">
          <a:extLst>
            <a:ext uri="{FF2B5EF4-FFF2-40B4-BE49-F238E27FC236}">
              <a16:creationId xmlns:a16="http://schemas.microsoft.com/office/drawing/2014/main" id="{42D704FA-DC8A-4BCB-A95B-1CF885FE4F85}"/>
            </a:ext>
          </a:extLst>
        </xdr:cNvPr>
        <xdr:cNvSpPr txBox="1"/>
      </xdr:nvSpPr>
      <xdr:spPr>
        <a:xfrm>
          <a:off x="15266044" y="1002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99331</xdr:rowOff>
    </xdr:from>
    <xdr:ext cx="405111" cy="259045"/>
    <xdr:sp macro="" textlink="">
      <xdr:nvSpPr>
        <xdr:cNvPr id="557" name="n_2aveValue【学校施設】&#10;有形固定資産減価償却率">
          <a:extLst>
            <a:ext uri="{FF2B5EF4-FFF2-40B4-BE49-F238E27FC236}">
              <a16:creationId xmlns:a16="http://schemas.microsoft.com/office/drawing/2014/main" id="{5E566D2A-5D34-45F6-8F83-39CA6046739E}"/>
            </a:ext>
          </a:extLst>
        </xdr:cNvPr>
        <xdr:cNvSpPr txBox="1"/>
      </xdr:nvSpPr>
      <xdr:spPr>
        <a:xfrm>
          <a:off x="143897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49039</xdr:rowOff>
    </xdr:from>
    <xdr:ext cx="405111" cy="259045"/>
    <xdr:sp macro="" textlink="">
      <xdr:nvSpPr>
        <xdr:cNvPr id="558" name="n_3aveValue【学校施設】&#10;有形固定資産減価償却率">
          <a:extLst>
            <a:ext uri="{FF2B5EF4-FFF2-40B4-BE49-F238E27FC236}">
              <a16:creationId xmlns:a16="http://schemas.microsoft.com/office/drawing/2014/main" id="{4F413718-531D-4DBF-B512-003CCE75B5CE}"/>
            </a:ext>
          </a:extLst>
        </xdr:cNvPr>
        <xdr:cNvSpPr txBox="1"/>
      </xdr:nvSpPr>
      <xdr:spPr>
        <a:xfrm>
          <a:off x="13500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26179</xdr:rowOff>
    </xdr:from>
    <xdr:ext cx="405111" cy="259045"/>
    <xdr:sp macro="" textlink="">
      <xdr:nvSpPr>
        <xdr:cNvPr id="559" name="n_4aveValue【学校施設】&#10;有形固定資産減価償却率">
          <a:extLst>
            <a:ext uri="{FF2B5EF4-FFF2-40B4-BE49-F238E27FC236}">
              <a16:creationId xmlns:a16="http://schemas.microsoft.com/office/drawing/2014/main" id="{3E5D7A21-777D-40B5-8673-726E137B9724}"/>
            </a:ext>
          </a:extLst>
        </xdr:cNvPr>
        <xdr:cNvSpPr txBox="1"/>
      </xdr:nvSpPr>
      <xdr:spPr>
        <a:xfrm>
          <a:off x="126117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53357</xdr:rowOff>
    </xdr:from>
    <xdr:ext cx="405111" cy="259045"/>
    <xdr:sp macro="" textlink="">
      <xdr:nvSpPr>
        <xdr:cNvPr id="560" name="n_1mainValue【学校施設】&#10;有形固定資産減価償却率">
          <a:extLst>
            <a:ext uri="{FF2B5EF4-FFF2-40B4-BE49-F238E27FC236}">
              <a16:creationId xmlns:a16="http://schemas.microsoft.com/office/drawing/2014/main" id="{2F13D7F0-43D4-4A65-919C-712A048AA978}"/>
            </a:ext>
          </a:extLst>
        </xdr:cNvPr>
        <xdr:cNvSpPr txBox="1"/>
      </xdr:nvSpPr>
      <xdr:spPr>
        <a:xfrm>
          <a:off x="152660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137939</xdr:rowOff>
    </xdr:from>
    <xdr:ext cx="405111" cy="259045"/>
    <xdr:sp macro="" textlink="">
      <xdr:nvSpPr>
        <xdr:cNvPr id="561" name="n_2mainValue【学校施設】&#10;有形固定資産減価償却率">
          <a:extLst>
            <a:ext uri="{FF2B5EF4-FFF2-40B4-BE49-F238E27FC236}">
              <a16:creationId xmlns:a16="http://schemas.microsoft.com/office/drawing/2014/main" id="{ABEC164E-F0CF-4C13-9016-1EDDC1669C30}"/>
            </a:ext>
          </a:extLst>
        </xdr:cNvPr>
        <xdr:cNvSpPr txBox="1"/>
      </xdr:nvSpPr>
      <xdr:spPr>
        <a:xfrm>
          <a:off x="14389744" y="10767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87647</xdr:rowOff>
    </xdr:from>
    <xdr:ext cx="405111" cy="259045"/>
    <xdr:sp macro="" textlink="">
      <xdr:nvSpPr>
        <xdr:cNvPr id="562" name="n_3mainValue【学校施設】&#10;有形固定資産減価償却率">
          <a:extLst>
            <a:ext uri="{FF2B5EF4-FFF2-40B4-BE49-F238E27FC236}">
              <a16:creationId xmlns:a16="http://schemas.microsoft.com/office/drawing/2014/main" id="{24636CD3-CA0A-4283-BDC8-9B4D38B36286}"/>
            </a:ext>
          </a:extLst>
        </xdr:cNvPr>
        <xdr:cNvSpPr txBox="1"/>
      </xdr:nvSpPr>
      <xdr:spPr>
        <a:xfrm>
          <a:off x="13500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37355</xdr:rowOff>
    </xdr:from>
    <xdr:ext cx="405111" cy="259045"/>
    <xdr:sp macro="" textlink="">
      <xdr:nvSpPr>
        <xdr:cNvPr id="563" name="n_4mainValue【学校施設】&#10;有形固定資産減価償却率">
          <a:extLst>
            <a:ext uri="{FF2B5EF4-FFF2-40B4-BE49-F238E27FC236}">
              <a16:creationId xmlns:a16="http://schemas.microsoft.com/office/drawing/2014/main" id="{3D17FC68-1496-470B-AF5D-27B9D4B2FD83}"/>
            </a:ext>
          </a:extLst>
        </xdr:cNvPr>
        <xdr:cNvSpPr txBox="1"/>
      </xdr:nvSpPr>
      <xdr:spPr>
        <a:xfrm>
          <a:off x="12611744" y="1066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3E7D7D53-DB29-42BC-AA6C-618791B74F7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EBA1967A-CA5A-48FB-8B77-B85A0116C62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69751404-933B-4640-97BE-05FB16FD8B8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4944DA9E-4E96-4671-9378-B057FAD312F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B58C06CD-0C77-447C-8856-95BFCC52C1D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DB8D3092-D7E0-44EA-804C-A2F2034059C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9F935D8D-B03E-447D-A0A0-37D6F42AD76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B5E1A9F3-3B71-41F2-8D15-DE876E63834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6626B215-9504-42D8-BF17-8E835B3CA11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49264E9A-8534-4344-8154-B71B179C5BC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FC92AC01-803D-47E7-AD81-EC4C7CF5EBB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a:extLst>
            <a:ext uri="{FF2B5EF4-FFF2-40B4-BE49-F238E27FC236}">
              <a16:creationId xmlns:a16="http://schemas.microsoft.com/office/drawing/2014/main" id="{0D6C6111-67CA-488C-A6B3-C78D0FF2EA6B}"/>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a:extLst>
            <a:ext uri="{FF2B5EF4-FFF2-40B4-BE49-F238E27FC236}">
              <a16:creationId xmlns:a16="http://schemas.microsoft.com/office/drawing/2014/main" id="{C3E15067-E6F2-41B0-A0D4-84DE0DB0319F}"/>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82966266-E77E-4CA4-A0C9-9A04D898BB3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BF23A778-3242-4C5B-B690-58125ACE82D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a:extLst>
            <a:ext uri="{FF2B5EF4-FFF2-40B4-BE49-F238E27FC236}">
              <a16:creationId xmlns:a16="http://schemas.microsoft.com/office/drawing/2014/main" id="{B0647457-1211-47CC-94BA-DE3991B55EAA}"/>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a:extLst>
            <a:ext uri="{FF2B5EF4-FFF2-40B4-BE49-F238E27FC236}">
              <a16:creationId xmlns:a16="http://schemas.microsoft.com/office/drawing/2014/main" id="{6691244B-9877-462D-A5AE-C605EAD6582C}"/>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81C58F93-C9CF-4E39-BF72-42E6C2E8E09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3B5408BB-0C64-440C-B1AC-C1EDD055A36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AE7D28BC-25A0-40A7-9780-CDED3406ADD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32004</xdr:rowOff>
    </xdr:from>
    <xdr:to>
      <xdr:col>116</xdr:col>
      <xdr:colOff>62864</xdr:colOff>
      <xdr:row>62</xdr:row>
      <xdr:rowOff>170879</xdr:rowOff>
    </xdr:to>
    <xdr:cxnSp macro="">
      <xdr:nvCxnSpPr>
        <xdr:cNvPr id="584" name="直線コネクタ 583">
          <a:extLst>
            <a:ext uri="{FF2B5EF4-FFF2-40B4-BE49-F238E27FC236}">
              <a16:creationId xmlns:a16="http://schemas.microsoft.com/office/drawing/2014/main" id="{94612666-6F51-4FBC-9B6E-228185C9F595}"/>
            </a:ext>
          </a:extLst>
        </xdr:cNvPr>
        <xdr:cNvCxnSpPr/>
      </xdr:nvCxnSpPr>
      <xdr:spPr>
        <a:xfrm flipV="1">
          <a:off x="22160864" y="9633204"/>
          <a:ext cx="0" cy="1167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3256</xdr:rowOff>
    </xdr:from>
    <xdr:ext cx="469744" cy="259045"/>
    <xdr:sp macro="" textlink="">
      <xdr:nvSpPr>
        <xdr:cNvPr id="585" name="【学校施設】&#10;一人当たり面積最小値テキスト">
          <a:extLst>
            <a:ext uri="{FF2B5EF4-FFF2-40B4-BE49-F238E27FC236}">
              <a16:creationId xmlns:a16="http://schemas.microsoft.com/office/drawing/2014/main" id="{77F7D7CE-144E-4A6F-A685-D3027A662AF1}"/>
            </a:ext>
          </a:extLst>
        </xdr:cNvPr>
        <xdr:cNvSpPr txBox="1"/>
      </xdr:nvSpPr>
      <xdr:spPr>
        <a:xfrm>
          <a:off x="22199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170879</xdr:rowOff>
    </xdr:from>
    <xdr:to>
      <xdr:col>116</xdr:col>
      <xdr:colOff>152400</xdr:colOff>
      <xdr:row>62</xdr:row>
      <xdr:rowOff>170879</xdr:rowOff>
    </xdr:to>
    <xdr:cxnSp macro="">
      <xdr:nvCxnSpPr>
        <xdr:cNvPr id="586" name="直線コネクタ 585">
          <a:extLst>
            <a:ext uri="{FF2B5EF4-FFF2-40B4-BE49-F238E27FC236}">
              <a16:creationId xmlns:a16="http://schemas.microsoft.com/office/drawing/2014/main" id="{CB848EAE-A011-4BAC-AAE9-149C008F597C}"/>
            </a:ext>
          </a:extLst>
        </xdr:cNvPr>
        <xdr:cNvCxnSpPr/>
      </xdr:nvCxnSpPr>
      <xdr:spPr>
        <a:xfrm>
          <a:off x="22072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150131</xdr:rowOff>
    </xdr:from>
    <xdr:ext cx="469744" cy="259045"/>
    <xdr:sp macro="" textlink="">
      <xdr:nvSpPr>
        <xdr:cNvPr id="587" name="【学校施設】&#10;一人当たり面積最大値テキスト">
          <a:extLst>
            <a:ext uri="{FF2B5EF4-FFF2-40B4-BE49-F238E27FC236}">
              <a16:creationId xmlns:a16="http://schemas.microsoft.com/office/drawing/2014/main" id="{8CC52F52-2B6B-41EA-9AF1-A3A443206C00}"/>
            </a:ext>
          </a:extLst>
        </xdr:cNvPr>
        <xdr:cNvSpPr txBox="1"/>
      </xdr:nvSpPr>
      <xdr:spPr>
        <a:xfrm>
          <a:off x="22199600" y="940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32004</xdr:rowOff>
    </xdr:from>
    <xdr:to>
      <xdr:col>116</xdr:col>
      <xdr:colOff>152400</xdr:colOff>
      <xdr:row>56</xdr:row>
      <xdr:rowOff>32004</xdr:rowOff>
    </xdr:to>
    <xdr:cxnSp macro="">
      <xdr:nvCxnSpPr>
        <xdr:cNvPr id="588" name="直線コネクタ 587">
          <a:extLst>
            <a:ext uri="{FF2B5EF4-FFF2-40B4-BE49-F238E27FC236}">
              <a16:creationId xmlns:a16="http://schemas.microsoft.com/office/drawing/2014/main" id="{46E98F9F-76ED-4DD0-805A-8DC16D4183FD}"/>
            </a:ext>
          </a:extLst>
        </xdr:cNvPr>
        <xdr:cNvCxnSpPr/>
      </xdr:nvCxnSpPr>
      <xdr:spPr>
        <a:xfrm>
          <a:off x="22072600" y="963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144670</xdr:rowOff>
    </xdr:from>
    <xdr:ext cx="469744" cy="259045"/>
    <xdr:sp macro="" textlink="">
      <xdr:nvSpPr>
        <xdr:cNvPr id="589" name="【学校施設】&#10;一人当たり面積平均値テキスト">
          <a:extLst>
            <a:ext uri="{FF2B5EF4-FFF2-40B4-BE49-F238E27FC236}">
              <a16:creationId xmlns:a16="http://schemas.microsoft.com/office/drawing/2014/main" id="{03C4ACFF-DCD0-439A-A567-044DFF9B65F1}"/>
            </a:ext>
          </a:extLst>
        </xdr:cNvPr>
        <xdr:cNvSpPr txBox="1"/>
      </xdr:nvSpPr>
      <xdr:spPr>
        <a:xfrm>
          <a:off x="22199600" y="1026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121793</xdr:rowOff>
    </xdr:from>
    <xdr:to>
      <xdr:col>116</xdr:col>
      <xdr:colOff>114300</xdr:colOff>
      <xdr:row>61</xdr:row>
      <xdr:rowOff>51943</xdr:rowOff>
    </xdr:to>
    <xdr:sp macro="" textlink="">
      <xdr:nvSpPr>
        <xdr:cNvPr id="590" name="フローチャート: 判断 589">
          <a:extLst>
            <a:ext uri="{FF2B5EF4-FFF2-40B4-BE49-F238E27FC236}">
              <a16:creationId xmlns:a16="http://schemas.microsoft.com/office/drawing/2014/main" id="{CA112208-C95D-4F50-83A8-E1D874E692CD}"/>
            </a:ext>
          </a:extLst>
        </xdr:cNvPr>
        <xdr:cNvSpPr/>
      </xdr:nvSpPr>
      <xdr:spPr>
        <a:xfrm>
          <a:off x="221107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591" name="フローチャート: 判断 590">
          <a:extLst>
            <a:ext uri="{FF2B5EF4-FFF2-40B4-BE49-F238E27FC236}">
              <a16:creationId xmlns:a16="http://schemas.microsoft.com/office/drawing/2014/main" id="{B6ADFE3A-D6C6-494E-AA6B-945F73A50853}"/>
            </a:ext>
          </a:extLst>
        </xdr:cNvPr>
        <xdr:cNvSpPr/>
      </xdr:nvSpPr>
      <xdr:spPr>
        <a:xfrm>
          <a:off x="2127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141795</xdr:rowOff>
    </xdr:from>
    <xdr:to>
      <xdr:col>107</xdr:col>
      <xdr:colOff>101600</xdr:colOff>
      <xdr:row>61</xdr:row>
      <xdr:rowOff>71945</xdr:rowOff>
    </xdr:to>
    <xdr:sp macro="" textlink="">
      <xdr:nvSpPr>
        <xdr:cNvPr id="592" name="フローチャート: 判断 591">
          <a:extLst>
            <a:ext uri="{FF2B5EF4-FFF2-40B4-BE49-F238E27FC236}">
              <a16:creationId xmlns:a16="http://schemas.microsoft.com/office/drawing/2014/main" id="{3E41D781-CB05-4C30-952C-EA50250077B8}"/>
            </a:ext>
          </a:extLst>
        </xdr:cNvPr>
        <xdr:cNvSpPr/>
      </xdr:nvSpPr>
      <xdr:spPr>
        <a:xfrm>
          <a:off x="20383500" y="104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144653</xdr:rowOff>
    </xdr:from>
    <xdr:to>
      <xdr:col>102</xdr:col>
      <xdr:colOff>165100</xdr:colOff>
      <xdr:row>61</xdr:row>
      <xdr:rowOff>74803</xdr:rowOff>
    </xdr:to>
    <xdr:sp macro="" textlink="">
      <xdr:nvSpPr>
        <xdr:cNvPr id="593" name="フローチャート: 判断 592">
          <a:extLst>
            <a:ext uri="{FF2B5EF4-FFF2-40B4-BE49-F238E27FC236}">
              <a16:creationId xmlns:a16="http://schemas.microsoft.com/office/drawing/2014/main" id="{B7F02ECF-9BB6-4F34-9D73-02CE8AD22AD1}"/>
            </a:ext>
          </a:extLst>
        </xdr:cNvPr>
        <xdr:cNvSpPr/>
      </xdr:nvSpPr>
      <xdr:spPr>
        <a:xfrm>
          <a:off x="1949450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xdr:rowOff>
    </xdr:from>
    <xdr:to>
      <xdr:col>98</xdr:col>
      <xdr:colOff>38100</xdr:colOff>
      <xdr:row>61</xdr:row>
      <xdr:rowOff>102235</xdr:rowOff>
    </xdr:to>
    <xdr:sp macro="" textlink="">
      <xdr:nvSpPr>
        <xdr:cNvPr id="594" name="フローチャート: 判断 593">
          <a:extLst>
            <a:ext uri="{FF2B5EF4-FFF2-40B4-BE49-F238E27FC236}">
              <a16:creationId xmlns:a16="http://schemas.microsoft.com/office/drawing/2014/main" id="{5C2E96A4-C0CD-41D5-BFB0-BE940B3A3DEA}"/>
            </a:ext>
          </a:extLst>
        </xdr:cNvPr>
        <xdr:cNvSpPr/>
      </xdr:nvSpPr>
      <xdr:spPr>
        <a:xfrm>
          <a:off x="18605500" y="1045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2FA86AA4-816C-4D4B-8E5C-EADE725DD46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2AB44F64-9954-4FBE-928E-18C30890172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F7E339BB-C86E-4E5A-B9A4-581C1DFB1FF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B519DE5F-56B9-4F06-90DB-F99A2219C80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8BC3FDBF-0AC1-43EA-B343-75E85983A3E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xdr:rowOff>
    </xdr:from>
    <xdr:to>
      <xdr:col>116</xdr:col>
      <xdr:colOff>114300</xdr:colOff>
      <xdr:row>61</xdr:row>
      <xdr:rowOff>117094</xdr:rowOff>
    </xdr:to>
    <xdr:sp macro="" textlink="">
      <xdr:nvSpPr>
        <xdr:cNvPr id="600" name="楕円 599">
          <a:extLst>
            <a:ext uri="{FF2B5EF4-FFF2-40B4-BE49-F238E27FC236}">
              <a16:creationId xmlns:a16="http://schemas.microsoft.com/office/drawing/2014/main" id="{153DE4F0-9EE1-4CE1-A522-712B57F3ACFB}"/>
            </a:ext>
          </a:extLst>
        </xdr:cNvPr>
        <xdr:cNvSpPr/>
      </xdr:nvSpPr>
      <xdr:spPr>
        <a:xfrm>
          <a:off x="221107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165371</xdr:rowOff>
    </xdr:from>
    <xdr:ext cx="469744" cy="259045"/>
    <xdr:sp macro="" textlink="">
      <xdr:nvSpPr>
        <xdr:cNvPr id="601" name="【学校施設】&#10;一人当たり面積該当値テキスト">
          <a:extLst>
            <a:ext uri="{FF2B5EF4-FFF2-40B4-BE49-F238E27FC236}">
              <a16:creationId xmlns:a16="http://schemas.microsoft.com/office/drawing/2014/main" id="{939A42E5-8C89-4DDA-999E-ED010922A3DA}"/>
            </a:ext>
          </a:extLst>
        </xdr:cNvPr>
        <xdr:cNvSpPr txBox="1"/>
      </xdr:nvSpPr>
      <xdr:spPr>
        <a:xfrm>
          <a:off x="22199600" y="104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22352</xdr:rowOff>
    </xdr:from>
    <xdr:to>
      <xdr:col>112</xdr:col>
      <xdr:colOff>38100</xdr:colOff>
      <xdr:row>61</xdr:row>
      <xdr:rowOff>123952</xdr:rowOff>
    </xdr:to>
    <xdr:sp macro="" textlink="">
      <xdr:nvSpPr>
        <xdr:cNvPr id="602" name="楕円 601">
          <a:extLst>
            <a:ext uri="{FF2B5EF4-FFF2-40B4-BE49-F238E27FC236}">
              <a16:creationId xmlns:a16="http://schemas.microsoft.com/office/drawing/2014/main" id="{D3E8392B-43E6-4909-AC38-660DF9321EDE}"/>
            </a:ext>
          </a:extLst>
        </xdr:cNvPr>
        <xdr:cNvSpPr/>
      </xdr:nvSpPr>
      <xdr:spPr>
        <a:xfrm>
          <a:off x="21272500" y="104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66294</xdr:rowOff>
    </xdr:from>
    <xdr:to>
      <xdr:col>116</xdr:col>
      <xdr:colOff>63500</xdr:colOff>
      <xdr:row>61</xdr:row>
      <xdr:rowOff>73152</xdr:rowOff>
    </xdr:to>
    <xdr:cxnSp macro="">
      <xdr:nvCxnSpPr>
        <xdr:cNvPr id="603" name="直線コネクタ 602">
          <a:extLst>
            <a:ext uri="{FF2B5EF4-FFF2-40B4-BE49-F238E27FC236}">
              <a16:creationId xmlns:a16="http://schemas.microsoft.com/office/drawing/2014/main" id="{90419BE8-EE54-4A05-8633-8323D6367608}"/>
            </a:ext>
          </a:extLst>
        </xdr:cNvPr>
        <xdr:cNvCxnSpPr/>
      </xdr:nvCxnSpPr>
      <xdr:spPr>
        <a:xfrm flipV="1">
          <a:off x="21323300" y="1052474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21781</xdr:rowOff>
    </xdr:from>
    <xdr:to>
      <xdr:col>107</xdr:col>
      <xdr:colOff>101600</xdr:colOff>
      <xdr:row>61</xdr:row>
      <xdr:rowOff>123381</xdr:rowOff>
    </xdr:to>
    <xdr:sp macro="" textlink="">
      <xdr:nvSpPr>
        <xdr:cNvPr id="604" name="楕円 603">
          <a:extLst>
            <a:ext uri="{FF2B5EF4-FFF2-40B4-BE49-F238E27FC236}">
              <a16:creationId xmlns:a16="http://schemas.microsoft.com/office/drawing/2014/main" id="{7DD3D42F-01CE-4626-9A7A-9166CEB03269}"/>
            </a:ext>
          </a:extLst>
        </xdr:cNvPr>
        <xdr:cNvSpPr/>
      </xdr:nvSpPr>
      <xdr:spPr>
        <a:xfrm>
          <a:off x="20383500" y="1048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72581</xdr:rowOff>
    </xdr:from>
    <xdr:to>
      <xdr:col>111</xdr:col>
      <xdr:colOff>177800</xdr:colOff>
      <xdr:row>61</xdr:row>
      <xdr:rowOff>73152</xdr:rowOff>
    </xdr:to>
    <xdr:cxnSp macro="">
      <xdr:nvCxnSpPr>
        <xdr:cNvPr id="605" name="直線コネクタ 604">
          <a:extLst>
            <a:ext uri="{FF2B5EF4-FFF2-40B4-BE49-F238E27FC236}">
              <a16:creationId xmlns:a16="http://schemas.microsoft.com/office/drawing/2014/main" id="{7B28C00A-B2F4-4825-BE88-9F30EF085DF5}"/>
            </a:ext>
          </a:extLst>
        </xdr:cNvPr>
        <xdr:cNvCxnSpPr/>
      </xdr:nvCxnSpPr>
      <xdr:spPr>
        <a:xfrm>
          <a:off x="20434300" y="10531031"/>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22923</xdr:rowOff>
    </xdr:from>
    <xdr:to>
      <xdr:col>102</xdr:col>
      <xdr:colOff>165100</xdr:colOff>
      <xdr:row>61</xdr:row>
      <xdr:rowOff>124523</xdr:rowOff>
    </xdr:to>
    <xdr:sp macro="" textlink="">
      <xdr:nvSpPr>
        <xdr:cNvPr id="606" name="楕円 605">
          <a:extLst>
            <a:ext uri="{FF2B5EF4-FFF2-40B4-BE49-F238E27FC236}">
              <a16:creationId xmlns:a16="http://schemas.microsoft.com/office/drawing/2014/main" id="{AFAEE996-C1EE-4EFD-91AC-F2E6675E1381}"/>
            </a:ext>
          </a:extLst>
        </xdr:cNvPr>
        <xdr:cNvSpPr/>
      </xdr:nvSpPr>
      <xdr:spPr>
        <a:xfrm>
          <a:off x="19494500" y="1048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72581</xdr:rowOff>
    </xdr:from>
    <xdr:to>
      <xdr:col>107</xdr:col>
      <xdr:colOff>50800</xdr:colOff>
      <xdr:row>61</xdr:row>
      <xdr:rowOff>73723</xdr:rowOff>
    </xdr:to>
    <xdr:cxnSp macro="">
      <xdr:nvCxnSpPr>
        <xdr:cNvPr id="607" name="直線コネクタ 606">
          <a:extLst>
            <a:ext uri="{FF2B5EF4-FFF2-40B4-BE49-F238E27FC236}">
              <a16:creationId xmlns:a16="http://schemas.microsoft.com/office/drawing/2014/main" id="{C6971BF7-FC79-4852-9B68-3E2876743C46}"/>
            </a:ext>
          </a:extLst>
        </xdr:cNvPr>
        <xdr:cNvCxnSpPr/>
      </xdr:nvCxnSpPr>
      <xdr:spPr>
        <a:xfrm flipV="1">
          <a:off x="19545300" y="10531031"/>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24067</xdr:rowOff>
    </xdr:from>
    <xdr:to>
      <xdr:col>98</xdr:col>
      <xdr:colOff>38100</xdr:colOff>
      <xdr:row>61</xdr:row>
      <xdr:rowOff>125667</xdr:rowOff>
    </xdr:to>
    <xdr:sp macro="" textlink="">
      <xdr:nvSpPr>
        <xdr:cNvPr id="608" name="楕円 607">
          <a:extLst>
            <a:ext uri="{FF2B5EF4-FFF2-40B4-BE49-F238E27FC236}">
              <a16:creationId xmlns:a16="http://schemas.microsoft.com/office/drawing/2014/main" id="{A0FD33BD-3857-479C-8DC4-37D9AACF0ED2}"/>
            </a:ext>
          </a:extLst>
        </xdr:cNvPr>
        <xdr:cNvSpPr/>
      </xdr:nvSpPr>
      <xdr:spPr>
        <a:xfrm>
          <a:off x="18605500" y="1048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73723</xdr:rowOff>
    </xdr:from>
    <xdr:to>
      <xdr:col>102</xdr:col>
      <xdr:colOff>114300</xdr:colOff>
      <xdr:row>61</xdr:row>
      <xdr:rowOff>74867</xdr:rowOff>
    </xdr:to>
    <xdr:cxnSp macro="">
      <xdr:nvCxnSpPr>
        <xdr:cNvPr id="609" name="直線コネクタ 608">
          <a:extLst>
            <a:ext uri="{FF2B5EF4-FFF2-40B4-BE49-F238E27FC236}">
              <a16:creationId xmlns:a16="http://schemas.microsoft.com/office/drawing/2014/main" id="{297CD525-DBAE-4CB1-ACE3-9AD74D766692}"/>
            </a:ext>
          </a:extLst>
        </xdr:cNvPr>
        <xdr:cNvCxnSpPr/>
      </xdr:nvCxnSpPr>
      <xdr:spPr>
        <a:xfrm flipV="1">
          <a:off x="18656300" y="10532173"/>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67327</xdr:rowOff>
    </xdr:from>
    <xdr:ext cx="469744" cy="259045"/>
    <xdr:sp macro="" textlink="">
      <xdr:nvSpPr>
        <xdr:cNvPr id="610" name="n_1aveValue【学校施設】&#10;一人当たり面積">
          <a:extLst>
            <a:ext uri="{FF2B5EF4-FFF2-40B4-BE49-F238E27FC236}">
              <a16:creationId xmlns:a16="http://schemas.microsoft.com/office/drawing/2014/main" id="{7B5F453A-4134-485B-9907-1BC1BCADE192}"/>
            </a:ext>
          </a:extLst>
        </xdr:cNvPr>
        <xdr:cNvSpPr txBox="1"/>
      </xdr:nvSpPr>
      <xdr:spPr>
        <a:xfrm>
          <a:off x="210757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88472</xdr:rowOff>
    </xdr:from>
    <xdr:ext cx="469744" cy="259045"/>
    <xdr:sp macro="" textlink="">
      <xdr:nvSpPr>
        <xdr:cNvPr id="611" name="n_2aveValue【学校施設】&#10;一人当たり面積">
          <a:extLst>
            <a:ext uri="{FF2B5EF4-FFF2-40B4-BE49-F238E27FC236}">
              <a16:creationId xmlns:a16="http://schemas.microsoft.com/office/drawing/2014/main" id="{89E2BC14-EDE7-4B3F-AB19-6ABFBCB5EE63}"/>
            </a:ext>
          </a:extLst>
        </xdr:cNvPr>
        <xdr:cNvSpPr txBox="1"/>
      </xdr:nvSpPr>
      <xdr:spPr>
        <a:xfrm>
          <a:off x="20199427" y="1020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91330</xdr:rowOff>
    </xdr:from>
    <xdr:ext cx="469744" cy="259045"/>
    <xdr:sp macro="" textlink="">
      <xdr:nvSpPr>
        <xdr:cNvPr id="612" name="n_3aveValue【学校施設】&#10;一人当たり面積">
          <a:extLst>
            <a:ext uri="{FF2B5EF4-FFF2-40B4-BE49-F238E27FC236}">
              <a16:creationId xmlns:a16="http://schemas.microsoft.com/office/drawing/2014/main" id="{CC54C762-30BE-4888-908C-C69BC2B2B2E7}"/>
            </a:ext>
          </a:extLst>
        </xdr:cNvPr>
        <xdr:cNvSpPr txBox="1"/>
      </xdr:nvSpPr>
      <xdr:spPr>
        <a:xfrm>
          <a:off x="19310427" y="1020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118762</xdr:rowOff>
    </xdr:from>
    <xdr:ext cx="469744" cy="259045"/>
    <xdr:sp macro="" textlink="">
      <xdr:nvSpPr>
        <xdr:cNvPr id="613" name="n_4aveValue【学校施設】&#10;一人当たり面積">
          <a:extLst>
            <a:ext uri="{FF2B5EF4-FFF2-40B4-BE49-F238E27FC236}">
              <a16:creationId xmlns:a16="http://schemas.microsoft.com/office/drawing/2014/main" id="{6BB8A0AD-9CBA-4632-A871-1B83F019F1BF}"/>
            </a:ext>
          </a:extLst>
        </xdr:cNvPr>
        <xdr:cNvSpPr txBox="1"/>
      </xdr:nvSpPr>
      <xdr:spPr>
        <a:xfrm>
          <a:off x="18421427" y="1023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115079</xdr:rowOff>
    </xdr:from>
    <xdr:ext cx="469744" cy="259045"/>
    <xdr:sp macro="" textlink="">
      <xdr:nvSpPr>
        <xdr:cNvPr id="614" name="n_1mainValue【学校施設】&#10;一人当たり面積">
          <a:extLst>
            <a:ext uri="{FF2B5EF4-FFF2-40B4-BE49-F238E27FC236}">
              <a16:creationId xmlns:a16="http://schemas.microsoft.com/office/drawing/2014/main" id="{F77FE4D5-2AD2-487A-8695-C7F1DDAAAE19}"/>
            </a:ext>
          </a:extLst>
        </xdr:cNvPr>
        <xdr:cNvSpPr txBox="1"/>
      </xdr:nvSpPr>
      <xdr:spPr>
        <a:xfrm>
          <a:off x="21075727" y="1057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114508</xdr:rowOff>
    </xdr:from>
    <xdr:ext cx="469744" cy="259045"/>
    <xdr:sp macro="" textlink="">
      <xdr:nvSpPr>
        <xdr:cNvPr id="615" name="n_2mainValue【学校施設】&#10;一人当たり面積">
          <a:extLst>
            <a:ext uri="{FF2B5EF4-FFF2-40B4-BE49-F238E27FC236}">
              <a16:creationId xmlns:a16="http://schemas.microsoft.com/office/drawing/2014/main" id="{764B3514-D094-4899-B0BA-8A526BAABBE2}"/>
            </a:ext>
          </a:extLst>
        </xdr:cNvPr>
        <xdr:cNvSpPr txBox="1"/>
      </xdr:nvSpPr>
      <xdr:spPr>
        <a:xfrm>
          <a:off x="20199427" y="1057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115650</xdr:rowOff>
    </xdr:from>
    <xdr:ext cx="469744" cy="259045"/>
    <xdr:sp macro="" textlink="">
      <xdr:nvSpPr>
        <xdr:cNvPr id="616" name="n_3mainValue【学校施設】&#10;一人当たり面積">
          <a:extLst>
            <a:ext uri="{FF2B5EF4-FFF2-40B4-BE49-F238E27FC236}">
              <a16:creationId xmlns:a16="http://schemas.microsoft.com/office/drawing/2014/main" id="{FFDD2F88-0B61-42E8-85EA-8FC1564EA3C3}"/>
            </a:ext>
          </a:extLst>
        </xdr:cNvPr>
        <xdr:cNvSpPr txBox="1"/>
      </xdr:nvSpPr>
      <xdr:spPr>
        <a:xfrm>
          <a:off x="19310427" y="1057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116794</xdr:rowOff>
    </xdr:from>
    <xdr:ext cx="469744" cy="259045"/>
    <xdr:sp macro="" textlink="">
      <xdr:nvSpPr>
        <xdr:cNvPr id="617" name="n_4mainValue【学校施設】&#10;一人当たり面積">
          <a:extLst>
            <a:ext uri="{FF2B5EF4-FFF2-40B4-BE49-F238E27FC236}">
              <a16:creationId xmlns:a16="http://schemas.microsoft.com/office/drawing/2014/main" id="{7F7EAC9A-AD71-4DD9-AD46-FF74DBEDE7A7}"/>
            </a:ext>
          </a:extLst>
        </xdr:cNvPr>
        <xdr:cNvSpPr txBox="1"/>
      </xdr:nvSpPr>
      <xdr:spPr>
        <a:xfrm>
          <a:off x="18421427" y="10575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59AFE6CB-3150-4918-996B-F682B1BD8DC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B48953B5-A7E9-497C-9606-5F345E4DD80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D436198E-7B2F-423A-8B45-AFA94ACE845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D5A5B5E6-A3CC-4274-BE2E-29D0D434E7F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B7302084-A408-448A-BF77-1849C25BC26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3D4641D5-1568-4102-B0D4-C876ED4B7F5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6A7823E5-72C7-44FD-B3E0-6D97628C7ED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243FAB00-7EB9-40F5-AA1C-365ECFEA636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7D6BF110-AD17-4A85-ACDB-067BDC04A77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534714D5-44DC-40BF-B185-B1D5F3E950E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78AF06F6-0691-47EF-99F0-F1C12E8E5AA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12606156-BAF6-4D1E-BA82-52B62CB95C8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D0A00459-97AE-445D-A640-EF14EB2695A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19B9B24D-B918-4946-B602-901B82B89E0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id="{ECB75191-61A1-43A1-BCE1-366CF75CE98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EEDBB3D3-A8C8-4490-BF1A-D8711304C8E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id="{5EE2B434-C11F-4D69-B80D-961569A0284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B29B2648-20D9-466A-BAD2-FAE82C54A17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id="{307CA0F5-7567-4391-97F3-3F044C6707E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0B0BE7BB-3291-4904-BC66-27A281B25A4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8" name="テキスト ボックス 637">
          <a:extLst>
            <a:ext uri="{FF2B5EF4-FFF2-40B4-BE49-F238E27FC236}">
              <a16:creationId xmlns:a16="http://schemas.microsoft.com/office/drawing/2014/main" id="{C2308A5E-2510-4BFB-9C9B-6FF51BA0A622}"/>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1EB3B1DF-6B1C-45C7-B3A9-1716A2E95E7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a:extLst>
            <a:ext uri="{FF2B5EF4-FFF2-40B4-BE49-F238E27FC236}">
              <a16:creationId xmlns:a16="http://schemas.microsoft.com/office/drawing/2014/main" id="{234C0513-52EB-4001-BE9E-E19BA474AFD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06F65320-8ED6-47B3-AB2A-8FA36E44086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43814</xdr:rowOff>
    </xdr:from>
    <xdr:to>
      <xdr:col>85</xdr:col>
      <xdr:colOff>126364</xdr:colOff>
      <xdr:row>86</xdr:row>
      <xdr:rowOff>114300</xdr:rowOff>
    </xdr:to>
    <xdr:cxnSp macro="">
      <xdr:nvCxnSpPr>
        <xdr:cNvPr id="642" name="直線コネクタ 641">
          <a:extLst>
            <a:ext uri="{FF2B5EF4-FFF2-40B4-BE49-F238E27FC236}">
              <a16:creationId xmlns:a16="http://schemas.microsoft.com/office/drawing/2014/main" id="{1E1815EA-6B8E-4B87-8F99-DFD054BBE380}"/>
            </a:ext>
          </a:extLst>
        </xdr:cNvPr>
        <xdr:cNvCxnSpPr/>
      </xdr:nvCxnSpPr>
      <xdr:spPr>
        <a:xfrm flipV="1">
          <a:off x="16318864" y="13416914"/>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3" name="【児童館】&#10;有形固定資産減価償却率最小値テキスト">
          <a:extLst>
            <a:ext uri="{FF2B5EF4-FFF2-40B4-BE49-F238E27FC236}">
              <a16:creationId xmlns:a16="http://schemas.microsoft.com/office/drawing/2014/main" id="{277EF5FB-9BDA-4863-A25C-31343395677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4" name="直線コネクタ 643">
          <a:extLst>
            <a:ext uri="{FF2B5EF4-FFF2-40B4-BE49-F238E27FC236}">
              <a16:creationId xmlns:a16="http://schemas.microsoft.com/office/drawing/2014/main" id="{D95EBD2B-B012-4518-941A-1A0764A931FE}"/>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161941</xdr:rowOff>
    </xdr:from>
    <xdr:ext cx="405111" cy="259045"/>
    <xdr:sp macro="" textlink="">
      <xdr:nvSpPr>
        <xdr:cNvPr id="645" name="【児童館】&#10;有形固定資産減価償却率最大値テキスト">
          <a:extLst>
            <a:ext uri="{FF2B5EF4-FFF2-40B4-BE49-F238E27FC236}">
              <a16:creationId xmlns:a16="http://schemas.microsoft.com/office/drawing/2014/main" id="{F70A3A03-3C3C-4E12-9229-13158DCED1DF}"/>
            </a:ext>
          </a:extLst>
        </xdr:cNvPr>
        <xdr:cNvSpPr txBox="1"/>
      </xdr:nvSpPr>
      <xdr:spPr>
        <a:xfrm>
          <a:off x="16357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43814</xdr:rowOff>
    </xdr:from>
    <xdr:to>
      <xdr:col>86</xdr:col>
      <xdr:colOff>25400</xdr:colOff>
      <xdr:row>78</xdr:row>
      <xdr:rowOff>43814</xdr:rowOff>
    </xdr:to>
    <xdr:cxnSp macro="">
      <xdr:nvCxnSpPr>
        <xdr:cNvPr id="646" name="直線コネクタ 645">
          <a:extLst>
            <a:ext uri="{FF2B5EF4-FFF2-40B4-BE49-F238E27FC236}">
              <a16:creationId xmlns:a16="http://schemas.microsoft.com/office/drawing/2014/main" id="{AC1F0FFF-0D00-44E5-9983-E238BEFA5581}"/>
            </a:ext>
          </a:extLst>
        </xdr:cNvPr>
        <xdr:cNvCxnSpPr/>
      </xdr:nvCxnSpPr>
      <xdr:spPr>
        <a:xfrm>
          <a:off x="16230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40657</xdr:rowOff>
    </xdr:from>
    <xdr:ext cx="405111" cy="259045"/>
    <xdr:sp macro="" textlink="">
      <xdr:nvSpPr>
        <xdr:cNvPr id="647" name="【児童館】&#10;有形固定資産減価償却率平均値テキスト">
          <a:extLst>
            <a:ext uri="{FF2B5EF4-FFF2-40B4-BE49-F238E27FC236}">
              <a16:creationId xmlns:a16="http://schemas.microsoft.com/office/drawing/2014/main" id="{55149C0B-389B-4CC7-876F-69B1B72CE9AD}"/>
            </a:ext>
          </a:extLst>
        </xdr:cNvPr>
        <xdr:cNvSpPr txBox="1"/>
      </xdr:nvSpPr>
      <xdr:spPr>
        <a:xfrm>
          <a:off x="16357600" y="1409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17780</xdr:rowOff>
    </xdr:from>
    <xdr:to>
      <xdr:col>85</xdr:col>
      <xdr:colOff>177800</xdr:colOff>
      <xdr:row>83</xdr:row>
      <xdr:rowOff>119380</xdr:rowOff>
    </xdr:to>
    <xdr:sp macro="" textlink="">
      <xdr:nvSpPr>
        <xdr:cNvPr id="648" name="フローチャート: 判断 647">
          <a:extLst>
            <a:ext uri="{FF2B5EF4-FFF2-40B4-BE49-F238E27FC236}">
              <a16:creationId xmlns:a16="http://schemas.microsoft.com/office/drawing/2014/main" id="{4A728390-0F51-4155-A711-BCBCF2D574FA}"/>
            </a:ext>
          </a:extLst>
        </xdr:cNvPr>
        <xdr:cNvSpPr/>
      </xdr:nvSpPr>
      <xdr:spPr>
        <a:xfrm>
          <a:off x="16268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2539</xdr:rowOff>
    </xdr:from>
    <xdr:to>
      <xdr:col>81</xdr:col>
      <xdr:colOff>101600</xdr:colOff>
      <xdr:row>83</xdr:row>
      <xdr:rowOff>104139</xdr:rowOff>
    </xdr:to>
    <xdr:sp macro="" textlink="">
      <xdr:nvSpPr>
        <xdr:cNvPr id="649" name="フローチャート: 判断 648">
          <a:extLst>
            <a:ext uri="{FF2B5EF4-FFF2-40B4-BE49-F238E27FC236}">
              <a16:creationId xmlns:a16="http://schemas.microsoft.com/office/drawing/2014/main" id="{99234FA7-3AC3-4AA1-91DE-EE4FD0C2FDF2}"/>
            </a:ext>
          </a:extLst>
        </xdr:cNvPr>
        <xdr:cNvSpPr/>
      </xdr:nvSpPr>
      <xdr:spPr>
        <a:xfrm>
          <a:off x="15430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114936</xdr:rowOff>
    </xdr:from>
    <xdr:to>
      <xdr:col>76</xdr:col>
      <xdr:colOff>165100</xdr:colOff>
      <xdr:row>83</xdr:row>
      <xdr:rowOff>45086</xdr:rowOff>
    </xdr:to>
    <xdr:sp macro="" textlink="">
      <xdr:nvSpPr>
        <xdr:cNvPr id="650" name="フローチャート: 判断 649">
          <a:extLst>
            <a:ext uri="{FF2B5EF4-FFF2-40B4-BE49-F238E27FC236}">
              <a16:creationId xmlns:a16="http://schemas.microsoft.com/office/drawing/2014/main" id="{09D43999-B2C5-482A-9743-DE9CD83B2570}"/>
            </a:ext>
          </a:extLst>
        </xdr:cNvPr>
        <xdr:cNvSpPr/>
      </xdr:nvSpPr>
      <xdr:spPr>
        <a:xfrm>
          <a:off x="14541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65405</xdr:rowOff>
    </xdr:from>
    <xdr:to>
      <xdr:col>72</xdr:col>
      <xdr:colOff>38100</xdr:colOff>
      <xdr:row>82</xdr:row>
      <xdr:rowOff>167005</xdr:rowOff>
    </xdr:to>
    <xdr:sp macro="" textlink="">
      <xdr:nvSpPr>
        <xdr:cNvPr id="651" name="フローチャート: 判断 650">
          <a:extLst>
            <a:ext uri="{FF2B5EF4-FFF2-40B4-BE49-F238E27FC236}">
              <a16:creationId xmlns:a16="http://schemas.microsoft.com/office/drawing/2014/main" id="{694FD41C-2E23-4244-8BCB-93202BFC81B2}"/>
            </a:ext>
          </a:extLst>
        </xdr:cNvPr>
        <xdr:cNvSpPr/>
      </xdr:nvSpPr>
      <xdr:spPr>
        <a:xfrm>
          <a:off x="13652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652" name="フローチャート: 判断 651">
          <a:extLst>
            <a:ext uri="{FF2B5EF4-FFF2-40B4-BE49-F238E27FC236}">
              <a16:creationId xmlns:a16="http://schemas.microsoft.com/office/drawing/2014/main" id="{C3AD530E-14F6-4FB8-94A0-CE025845CBBA}"/>
            </a:ext>
          </a:extLst>
        </xdr:cNvPr>
        <xdr:cNvSpPr/>
      </xdr:nvSpPr>
      <xdr:spPr>
        <a:xfrm>
          <a:off x="12763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E34167E-D4AF-4730-B7AE-D6132D95915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3053C708-8381-4518-AA56-2498153FDD4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695E4FF7-DCFC-413E-8C4F-04A55CD20F6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78D9432F-D9E9-4882-9894-B82171F16F9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154254D7-34D9-4E14-8602-F1CB4286063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23495</xdr:rowOff>
    </xdr:from>
    <xdr:to>
      <xdr:col>85</xdr:col>
      <xdr:colOff>177800</xdr:colOff>
      <xdr:row>83</xdr:row>
      <xdr:rowOff>125095</xdr:rowOff>
    </xdr:to>
    <xdr:sp macro="" textlink="">
      <xdr:nvSpPr>
        <xdr:cNvPr id="658" name="楕円 657">
          <a:extLst>
            <a:ext uri="{FF2B5EF4-FFF2-40B4-BE49-F238E27FC236}">
              <a16:creationId xmlns:a16="http://schemas.microsoft.com/office/drawing/2014/main" id="{808EC815-BAB0-424E-9590-6E1059AA9105}"/>
            </a:ext>
          </a:extLst>
        </xdr:cNvPr>
        <xdr:cNvSpPr/>
      </xdr:nvSpPr>
      <xdr:spPr>
        <a:xfrm>
          <a:off x="162687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1922</xdr:rowOff>
    </xdr:from>
    <xdr:ext cx="405111" cy="259045"/>
    <xdr:sp macro="" textlink="">
      <xdr:nvSpPr>
        <xdr:cNvPr id="659" name="【児童館】&#10;有形固定資産減価償却率該当値テキスト">
          <a:extLst>
            <a:ext uri="{FF2B5EF4-FFF2-40B4-BE49-F238E27FC236}">
              <a16:creationId xmlns:a16="http://schemas.microsoft.com/office/drawing/2014/main" id="{3E640F27-5525-42D8-A259-236241EF2AC3}"/>
            </a:ext>
          </a:extLst>
        </xdr:cNvPr>
        <xdr:cNvSpPr txBox="1"/>
      </xdr:nvSpPr>
      <xdr:spPr>
        <a:xfrm>
          <a:off x="16357600"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162561</xdr:rowOff>
    </xdr:from>
    <xdr:to>
      <xdr:col>81</xdr:col>
      <xdr:colOff>101600</xdr:colOff>
      <xdr:row>83</xdr:row>
      <xdr:rowOff>92711</xdr:rowOff>
    </xdr:to>
    <xdr:sp macro="" textlink="">
      <xdr:nvSpPr>
        <xdr:cNvPr id="660" name="楕円 659">
          <a:extLst>
            <a:ext uri="{FF2B5EF4-FFF2-40B4-BE49-F238E27FC236}">
              <a16:creationId xmlns:a16="http://schemas.microsoft.com/office/drawing/2014/main" id="{B95D19E6-B9A9-49BC-BA3A-DDDCD28D8E45}"/>
            </a:ext>
          </a:extLst>
        </xdr:cNvPr>
        <xdr:cNvSpPr/>
      </xdr:nvSpPr>
      <xdr:spPr>
        <a:xfrm>
          <a:off x="15430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41911</xdr:rowOff>
    </xdr:from>
    <xdr:to>
      <xdr:col>85</xdr:col>
      <xdr:colOff>127000</xdr:colOff>
      <xdr:row>83</xdr:row>
      <xdr:rowOff>74295</xdr:rowOff>
    </xdr:to>
    <xdr:cxnSp macro="">
      <xdr:nvCxnSpPr>
        <xdr:cNvPr id="661" name="直線コネクタ 660">
          <a:extLst>
            <a:ext uri="{FF2B5EF4-FFF2-40B4-BE49-F238E27FC236}">
              <a16:creationId xmlns:a16="http://schemas.microsoft.com/office/drawing/2014/main" id="{718507EC-7521-48E8-A282-920A439C6EEF}"/>
            </a:ext>
          </a:extLst>
        </xdr:cNvPr>
        <xdr:cNvCxnSpPr/>
      </xdr:nvCxnSpPr>
      <xdr:spPr>
        <a:xfrm>
          <a:off x="15481300" y="14272261"/>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120650</xdr:rowOff>
    </xdr:from>
    <xdr:to>
      <xdr:col>76</xdr:col>
      <xdr:colOff>165100</xdr:colOff>
      <xdr:row>83</xdr:row>
      <xdr:rowOff>50800</xdr:rowOff>
    </xdr:to>
    <xdr:sp macro="" textlink="">
      <xdr:nvSpPr>
        <xdr:cNvPr id="662" name="楕円 661">
          <a:extLst>
            <a:ext uri="{FF2B5EF4-FFF2-40B4-BE49-F238E27FC236}">
              <a16:creationId xmlns:a16="http://schemas.microsoft.com/office/drawing/2014/main" id="{1653738A-1013-49B4-B86E-B28A4C9441DC}"/>
            </a:ext>
          </a:extLst>
        </xdr:cNvPr>
        <xdr:cNvSpPr/>
      </xdr:nvSpPr>
      <xdr:spPr>
        <a:xfrm>
          <a:off x="14541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0</xdr:rowOff>
    </xdr:from>
    <xdr:to>
      <xdr:col>81</xdr:col>
      <xdr:colOff>50800</xdr:colOff>
      <xdr:row>83</xdr:row>
      <xdr:rowOff>41911</xdr:rowOff>
    </xdr:to>
    <xdr:cxnSp macro="">
      <xdr:nvCxnSpPr>
        <xdr:cNvPr id="663" name="直線コネクタ 662">
          <a:extLst>
            <a:ext uri="{FF2B5EF4-FFF2-40B4-BE49-F238E27FC236}">
              <a16:creationId xmlns:a16="http://schemas.microsoft.com/office/drawing/2014/main" id="{E353D24E-5015-4EE5-AF70-519231EE0A27}"/>
            </a:ext>
          </a:extLst>
        </xdr:cNvPr>
        <xdr:cNvCxnSpPr/>
      </xdr:nvCxnSpPr>
      <xdr:spPr>
        <a:xfrm>
          <a:off x="14592300" y="142303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29211</xdr:rowOff>
    </xdr:from>
    <xdr:to>
      <xdr:col>72</xdr:col>
      <xdr:colOff>38100</xdr:colOff>
      <xdr:row>83</xdr:row>
      <xdr:rowOff>130811</xdr:rowOff>
    </xdr:to>
    <xdr:sp macro="" textlink="">
      <xdr:nvSpPr>
        <xdr:cNvPr id="664" name="楕円 663">
          <a:extLst>
            <a:ext uri="{FF2B5EF4-FFF2-40B4-BE49-F238E27FC236}">
              <a16:creationId xmlns:a16="http://schemas.microsoft.com/office/drawing/2014/main" id="{B775B955-D74D-47B9-8E7C-15B1672669EC}"/>
            </a:ext>
          </a:extLst>
        </xdr:cNvPr>
        <xdr:cNvSpPr/>
      </xdr:nvSpPr>
      <xdr:spPr>
        <a:xfrm>
          <a:off x="13652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0</xdr:rowOff>
    </xdr:from>
    <xdr:to>
      <xdr:col>76</xdr:col>
      <xdr:colOff>114300</xdr:colOff>
      <xdr:row>83</xdr:row>
      <xdr:rowOff>80011</xdr:rowOff>
    </xdr:to>
    <xdr:cxnSp macro="">
      <xdr:nvCxnSpPr>
        <xdr:cNvPr id="665" name="直線コネクタ 664">
          <a:extLst>
            <a:ext uri="{FF2B5EF4-FFF2-40B4-BE49-F238E27FC236}">
              <a16:creationId xmlns:a16="http://schemas.microsoft.com/office/drawing/2014/main" id="{851234BB-8A83-44F1-9273-5482BCABAB74}"/>
            </a:ext>
          </a:extLst>
        </xdr:cNvPr>
        <xdr:cNvCxnSpPr/>
      </xdr:nvCxnSpPr>
      <xdr:spPr>
        <a:xfrm flipV="1">
          <a:off x="13703300" y="142303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166370</xdr:rowOff>
    </xdr:from>
    <xdr:to>
      <xdr:col>67</xdr:col>
      <xdr:colOff>101600</xdr:colOff>
      <xdr:row>83</xdr:row>
      <xdr:rowOff>96520</xdr:rowOff>
    </xdr:to>
    <xdr:sp macro="" textlink="">
      <xdr:nvSpPr>
        <xdr:cNvPr id="666" name="楕円 665">
          <a:extLst>
            <a:ext uri="{FF2B5EF4-FFF2-40B4-BE49-F238E27FC236}">
              <a16:creationId xmlns:a16="http://schemas.microsoft.com/office/drawing/2014/main" id="{AE412D92-B1DB-47F3-9219-807A8BD9D4C2}"/>
            </a:ext>
          </a:extLst>
        </xdr:cNvPr>
        <xdr:cNvSpPr/>
      </xdr:nvSpPr>
      <xdr:spPr>
        <a:xfrm>
          <a:off x="12763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45720</xdr:rowOff>
    </xdr:from>
    <xdr:to>
      <xdr:col>71</xdr:col>
      <xdr:colOff>177800</xdr:colOff>
      <xdr:row>83</xdr:row>
      <xdr:rowOff>80011</xdr:rowOff>
    </xdr:to>
    <xdr:cxnSp macro="">
      <xdr:nvCxnSpPr>
        <xdr:cNvPr id="667" name="直線コネクタ 666">
          <a:extLst>
            <a:ext uri="{FF2B5EF4-FFF2-40B4-BE49-F238E27FC236}">
              <a16:creationId xmlns:a16="http://schemas.microsoft.com/office/drawing/2014/main" id="{68EA5F9A-61F7-44E4-AF6A-7023DFCB5ACE}"/>
            </a:ext>
          </a:extLst>
        </xdr:cNvPr>
        <xdr:cNvCxnSpPr/>
      </xdr:nvCxnSpPr>
      <xdr:spPr>
        <a:xfrm>
          <a:off x="12814300" y="142760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95266</xdr:rowOff>
    </xdr:from>
    <xdr:ext cx="405111" cy="259045"/>
    <xdr:sp macro="" textlink="">
      <xdr:nvSpPr>
        <xdr:cNvPr id="668" name="n_1aveValue【児童館】&#10;有形固定資産減価償却率">
          <a:extLst>
            <a:ext uri="{FF2B5EF4-FFF2-40B4-BE49-F238E27FC236}">
              <a16:creationId xmlns:a16="http://schemas.microsoft.com/office/drawing/2014/main" id="{652AB462-FD4A-4C3E-A00B-945C67130A58}"/>
            </a:ext>
          </a:extLst>
        </xdr:cNvPr>
        <xdr:cNvSpPr txBox="1"/>
      </xdr:nvSpPr>
      <xdr:spPr>
        <a:xfrm>
          <a:off x="152660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61613</xdr:rowOff>
    </xdr:from>
    <xdr:ext cx="405111" cy="259045"/>
    <xdr:sp macro="" textlink="">
      <xdr:nvSpPr>
        <xdr:cNvPr id="669" name="n_2aveValue【児童館】&#10;有形固定資産減価償却率">
          <a:extLst>
            <a:ext uri="{FF2B5EF4-FFF2-40B4-BE49-F238E27FC236}">
              <a16:creationId xmlns:a16="http://schemas.microsoft.com/office/drawing/2014/main" id="{204B9BCA-A079-416F-9AA4-88AAD85CD08B}"/>
            </a:ext>
          </a:extLst>
        </xdr:cNvPr>
        <xdr:cNvSpPr txBox="1"/>
      </xdr:nvSpPr>
      <xdr:spPr>
        <a:xfrm>
          <a:off x="143897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12082</xdr:rowOff>
    </xdr:from>
    <xdr:ext cx="405111" cy="259045"/>
    <xdr:sp macro="" textlink="">
      <xdr:nvSpPr>
        <xdr:cNvPr id="670" name="n_3aveValue【児童館】&#10;有形固定資産減価償却率">
          <a:extLst>
            <a:ext uri="{FF2B5EF4-FFF2-40B4-BE49-F238E27FC236}">
              <a16:creationId xmlns:a16="http://schemas.microsoft.com/office/drawing/2014/main" id="{9C4491B0-9C47-4440-8CC6-3E03875277BC}"/>
            </a:ext>
          </a:extLst>
        </xdr:cNvPr>
        <xdr:cNvSpPr txBox="1"/>
      </xdr:nvSpPr>
      <xdr:spPr>
        <a:xfrm>
          <a:off x="13500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162577</xdr:rowOff>
    </xdr:from>
    <xdr:ext cx="405111" cy="259045"/>
    <xdr:sp macro="" textlink="">
      <xdr:nvSpPr>
        <xdr:cNvPr id="671" name="n_4aveValue【児童館】&#10;有形固定資産減価償却率">
          <a:extLst>
            <a:ext uri="{FF2B5EF4-FFF2-40B4-BE49-F238E27FC236}">
              <a16:creationId xmlns:a16="http://schemas.microsoft.com/office/drawing/2014/main" id="{EBB30E44-0451-4E6E-A97C-C5F10FA9E033}"/>
            </a:ext>
          </a:extLst>
        </xdr:cNvPr>
        <xdr:cNvSpPr txBox="1"/>
      </xdr:nvSpPr>
      <xdr:spPr>
        <a:xfrm>
          <a:off x="12611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109238</xdr:rowOff>
    </xdr:from>
    <xdr:ext cx="405111" cy="259045"/>
    <xdr:sp macro="" textlink="">
      <xdr:nvSpPr>
        <xdr:cNvPr id="672" name="n_1mainValue【児童館】&#10;有形固定資産減価償却率">
          <a:extLst>
            <a:ext uri="{FF2B5EF4-FFF2-40B4-BE49-F238E27FC236}">
              <a16:creationId xmlns:a16="http://schemas.microsoft.com/office/drawing/2014/main" id="{65048653-B2BA-4B17-A364-E79E47E5C22D}"/>
            </a:ext>
          </a:extLst>
        </xdr:cNvPr>
        <xdr:cNvSpPr txBox="1"/>
      </xdr:nvSpPr>
      <xdr:spPr>
        <a:xfrm>
          <a:off x="15266044" y="1399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41927</xdr:rowOff>
    </xdr:from>
    <xdr:ext cx="405111" cy="259045"/>
    <xdr:sp macro="" textlink="">
      <xdr:nvSpPr>
        <xdr:cNvPr id="673" name="n_2mainValue【児童館】&#10;有形固定資産減価償却率">
          <a:extLst>
            <a:ext uri="{FF2B5EF4-FFF2-40B4-BE49-F238E27FC236}">
              <a16:creationId xmlns:a16="http://schemas.microsoft.com/office/drawing/2014/main" id="{DEB766D5-B524-4734-89CE-37743E58BD6A}"/>
            </a:ext>
          </a:extLst>
        </xdr:cNvPr>
        <xdr:cNvSpPr txBox="1"/>
      </xdr:nvSpPr>
      <xdr:spPr>
        <a:xfrm>
          <a:off x="14389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121938</xdr:rowOff>
    </xdr:from>
    <xdr:ext cx="405111" cy="259045"/>
    <xdr:sp macro="" textlink="">
      <xdr:nvSpPr>
        <xdr:cNvPr id="674" name="n_3mainValue【児童館】&#10;有形固定資産減価償却率">
          <a:extLst>
            <a:ext uri="{FF2B5EF4-FFF2-40B4-BE49-F238E27FC236}">
              <a16:creationId xmlns:a16="http://schemas.microsoft.com/office/drawing/2014/main" id="{DBB1C7B3-7760-414E-A40E-C6D081E6277B}"/>
            </a:ext>
          </a:extLst>
        </xdr:cNvPr>
        <xdr:cNvSpPr txBox="1"/>
      </xdr:nvSpPr>
      <xdr:spPr>
        <a:xfrm>
          <a:off x="135007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87647</xdr:rowOff>
    </xdr:from>
    <xdr:ext cx="405111" cy="259045"/>
    <xdr:sp macro="" textlink="">
      <xdr:nvSpPr>
        <xdr:cNvPr id="675" name="n_4mainValue【児童館】&#10;有形固定資産減価償却率">
          <a:extLst>
            <a:ext uri="{FF2B5EF4-FFF2-40B4-BE49-F238E27FC236}">
              <a16:creationId xmlns:a16="http://schemas.microsoft.com/office/drawing/2014/main" id="{74C1286A-768B-4211-875B-B57BD54A7F74}"/>
            </a:ext>
          </a:extLst>
        </xdr:cNvPr>
        <xdr:cNvSpPr txBox="1"/>
      </xdr:nvSpPr>
      <xdr:spPr>
        <a:xfrm>
          <a:off x="12611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70D69FBF-8A12-4F12-A0AF-F39A95A69E2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F981F906-5502-49ED-BA8C-EDE41900A53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751882BF-904D-4203-8465-E44AD166D4A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9A401D7E-5DF3-422B-976D-7EE057BE1C7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FC198211-11FB-4415-8EFD-CB665F40C24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8BDF78E9-D79C-49D9-8E6E-C48525B9BBF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AE6BEF03-75D1-451F-82A7-F8134650994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6BE9BF86-0064-42C9-BDE5-1CF0625DCB0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C97AD83F-F0EC-498A-9813-F88C460993B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3DF38C83-0D96-4D3C-8EFE-3B4BBA2030A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a:extLst>
            <a:ext uri="{FF2B5EF4-FFF2-40B4-BE49-F238E27FC236}">
              <a16:creationId xmlns:a16="http://schemas.microsoft.com/office/drawing/2014/main" id="{6433961F-DA1E-49E4-B57E-90994072FF8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7" name="テキスト ボックス 686">
          <a:extLst>
            <a:ext uri="{FF2B5EF4-FFF2-40B4-BE49-F238E27FC236}">
              <a16:creationId xmlns:a16="http://schemas.microsoft.com/office/drawing/2014/main" id="{9954101B-A743-4E30-9A9F-376CD0F8BDF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a:extLst>
            <a:ext uri="{FF2B5EF4-FFF2-40B4-BE49-F238E27FC236}">
              <a16:creationId xmlns:a16="http://schemas.microsoft.com/office/drawing/2014/main" id="{2319C155-8BC2-4726-AD64-D18B02438BB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9" name="テキスト ボックス 688">
          <a:extLst>
            <a:ext uri="{FF2B5EF4-FFF2-40B4-BE49-F238E27FC236}">
              <a16:creationId xmlns:a16="http://schemas.microsoft.com/office/drawing/2014/main" id="{BE18E5E6-2A0B-464C-A6F4-75D59A64B31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a:extLst>
            <a:ext uri="{FF2B5EF4-FFF2-40B4-BE49-F238E27FC236}">
              <a16:creationId xmlns:a16="http://schemas.microsoft.com/office/drawing/2014/main" id="{2CEEE401-1359-43CA-B255-36958249D5B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a:extLst>
            <a:ext uri="{FF2B5EF4-FFF2-40B4-BE49-F238E27FC236}">
              <a16:creationId xmlns:a16="http://schemas.microsoft.com/office/drawing/2014/main" id="{19871AF3-3650-450B-A6D5-38E4096AB11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a:extLst>
            <a:ext uri="{FF2B5EF4-FFF2-40B4-BE49-F238E27FC236}">
              <a16:creationId xmlns:a16="http://schemas.microsoft.com/office/drawing/2014/main" id="{B7AA07A4-858B-4898-ACEE-7E3F753150F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3" name="テキスト ボックス 692">
          <a:extLst>
            <a:ext uri="{FF2B5EF4-FFF2-40B4-BE49-F238E27FC236}">
              <a16:creationId xmlns:a16="http://schemas.microsoft.com/office/drawing/2014/main" id="{3FF28B37-DB0A-47D0-9248-AB1D2BA8119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a:extLst>
            <a:ext uri="{FF2B5EF4-FFF2-40B4-BE49-F238E27FC236}">
              <a16:creationId xmlns:a16="http://schemas.microsoft.com/office/drawing/2014/main" id="{5E5EE877-1150-4623-B346-9EF5925329D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5" name="テキスト ボックス 694">
          <a:extLst>
            <a:ext uri="{FF2B5EF4-FFF2-40B4-BE49-F238E27FC236}">
              <a16:creationId xmlns:a16="http://schemas.microsoft.com/office/drawing/2014/main" id="{783B53A6-9775-48AC-8B85-E67A16E43DA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id="{C8F8478B-3244-476E-860F-1D72763B483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a:extLst>
            <a:ext uri="{FF2B5EF4-FFF2-40B4-BE49-F238E27FC236}">
              <a16:creationId xmlns:a16="http://schemas.microsoft.com/office/drawing/2014/main" id="{E1F2EBF1-B216-4D96-930D-F55E5D22A0B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a:extLst>
            <a:ext uri="{FF2B5EF4-FFF2-40B4-BE49-F238E27FC236}">
              <a16:creationId xmlns:a16="http://schemas.microsoft.com/office/drawing/2014/main" id="{9B21958C-AD1B-4A5C-9625-E5CFFAE3EE1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95250</xdr:rowOff>
    </xdr:to>
    <xdr:cxnSp macro="">
      <xdr:nvCxnSpPr>
        <xdr:cNvPr id="699" name="直線コネクタ 698">
          <a:extLst>
            <a:ext uri="{FF2B5EF4-FFF2-40B4-BE49-F238E27FC236}">
              <a16:creationId xmlns:a16="http://schemas.microsoft.com/office/drawing/2014/main" id="{FDE3D171-BBCC-44D2-BE2C-11793FDD27E2}"/>
            </a:ext>
          </a:extLst>
        </xdr:cNvPr>
        <xdr:cNvCxnSpPr/>
      </xdr:nvCxnSpPr>
      <xdr:spPr>
        <a:xfrm flipV="1">
          <a:off x="22160864" y="132207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0" name="【児童館】&#10;一人当たり面積最小値テキスト">
          <a:extLst>
            <a:ext uri="{FF2B5EF4-FFF2-40B4-BE49-F238E27FC236}">
              <a16:creationId xmlns:a16="http://schemas.microsoft.com/office/drawing/2014/main" id="{1651255A-BF40-44B6-881D-538C2FBB1C65}"/>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1" name="直線コネクタ 700">
          <a:extLst>
            <a:ext uri="{FF2B5EF4-FFF2-40B4-BE49-F238E27FC236}">
              <a16:creationId xmlns:a16="http://schemas.microsoft.com/office/drawing/2014/main" id="{12676260-CF70-4E59-B63A-47BA54345332}"/>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2" name="【児童館】&#10;一人当たり面積最大値テキスト">
          <a:extLst>
            <a:ext uri="{FF2B5EF4-FFF2-40B4-BE49-F238E27FC236}">
              <a16:creationId xmlns:a16="http://schemas.microsoft.com/office/drawing/2014/main" id="{420F1DAD-9D66-4293-BDDA-D7752148F3AE}"/>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3" name="直線コネクタ 702">
          <a:extLst>
            <a:ext uri="{FF2B5EF4-FFF2-40B4-BE49-F238E27FC236}">
              <a16:creationId xmlns:a16="http://schemas.microsoft.com/office/drawing/2014/main" id="{962D17FD-545B-462B-B0CD-2D36136E40A5}"/>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704" name="【児童館】&#10;一人当たり面積平均値テキスト">
          <a:extLst>
            <a:ext uri="{FF2B5EF4-FFF2-40B4-BE49-F238E27FC236}">
              <a16:creationId xmlns:a16="http://schemas.microsoft.com/office/drawing/2014/main" id="{D7F4542A-BE29-4FC7-A7B2-10F00EEA6BF9}"/>
            </a:ext>
          </a:extLst>
        </xdr:cNvPr>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5" name="フローチャート: 判断 704">
          <a:extLst>
            <a:ext uri="{FF2B5EF4-FFF2-40B4-BE49-F238E27FC236}">
              <a16:creationId xmlns:a16="http://schemas.microsoft.com/office/drawing/2014/main" id="{28B3E0F6-0CE8-45B7-8D71-6CB846AEAE57}"/>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706" name="フローチャート: 判断 705">
          <a:extLst>
            <a:ext uri="{FF2B5EF4-FFF2-40B4-BE49-F238E27FC236}">
              <a16:creationId xmlns:a16="http://schemas.microsoft.com/office/drawing/2014/main" id="{ABB26209-2E73-4553-B427-B866F7A06D88}"/>
            </a:ext>
          </a:extLst>
        </xdr:cNvPr>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7" name="フローチャート: 判断 706">
          <a:extLst>
            <a:ext uri="{FF2B5EF4-FFF2-40B4-BE49-F238E27FC236}">
              <a16:creationId xmlns:a16="http://schemas.microsoft.com/office/drawing/2014/main" id="{64B1116A-BF4F-4FC4-9714-7CAFE460BC29}"/>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8" name="フローチャート: 判断 707">
          <a:extLst>
            <a:ext uri="{FF2B5EF4-FFF2-40B4-BE49-F238E27FC236}">
              <a16:creationId xmlns:a16="http://schemas.microsoft.com/office/drawing/2014/main" id="{F85BA443-F873-49C2-A719-14AB34073AFE}"/>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9" name="フローチャート: 判断 708">
          <a:extLst>
            <a:ext uri="{FF2B5EF4-FFF2-40B4-BE49-F238E27FC236}">
              <a16:creationId xmlns:a16="http://schemas.microsoft.com/office/drawing/2014/main" id="{138A3EC3-E969-451D-B266-D997329FC19B}"/>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C021E261-F092-4738-A176-A588C311E98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3D63699B-D058-4371-AB42-DA1B3402AEF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703AC3A9-3B88-4BA8-A87A-3E92FF48A09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F208368A-2381-4F1B-93B7-DB0F3D7A7F8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A7CECA85-EFEA-49E8-9A28-4B295E363DC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139700</xdr:rowOff>
    </xdr:from>
    <xdr:to>
      <xdr:col>116</xdr:col>
      <xdr:colOff>114300</xdr:colOff>
      <xdr:row>77</xdr:row>
      <xdr:rowOff>69850</xdr:rowOff>
    </xdr:to>
    <xdr:sp macro="" textlink="">
      <xdr:nvSpPr>
        <xdr:cNvPr id="715" name="楕円 714">
          <a:extLst>
            <a:ext uri="{FF2B5EF4-FFF2-40B4-BE49-F238E27FC236}">
              <a16:creationId xmlns:a16="http://schemas.microsoft.com/office/drawing/2014/main" id="{F6D506BB-457D-45C9-9382-77FA47D8C5F7}"/>
            </a:ext>
          </a:extLst>
        </xdr:cNvPr>
        <xdr:cNvSpPr/>
      </xdr:nvSpPr>
      <xdr:spPr>
        <a:xfrm>
          <a:off x="221107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76</xdr:row>
      <xdr:rowOff>92727</xdr:rowOff>
    </xdr:from>
    <xdr:ext cx="469744" cy="259045"/>
    <xdr:sp macro="" textlink="">
      <xdr:nvSpPr>
        <xdr:cNvPr id="716" name="【児童館】&#10;一人当たり面積該当値テキスト">
          <a:extLst>
            <a:ext uri="{FF2B5EF4-FFF2-40B4-BE49-F238E27FC236}">
              <a16:creationId xmlns:a16="http://schemas.microsoft.com/office/drawing/2014/main" id="{738B2A26-367B-4718-B0A6-9A6926A5DFC8}"/>
            </a:ext>
          </a:extLst>
        </xdr:cNvPr>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158750</xdr:rowOff>
    </xdr:from>
    <xdr:to>
      <xdr:col>112</xdr:col>
      <xdr:colOff>38100</xdr:colOff>
      <xdr:row>77</xdr:row>
      <xdr:rowOff>88900</xdr:rowOff>
    </xdr:to>
    <xdr:sp macro="" textlink="">
      <xdr:nvSpPr>
        <xdr:cNvPr id="717" name="楕円 716">
          <a:extLst>
            <a:ext uri="{FF2B5EF4-FFF2-40B4-BE49-F238E27FC236}">
              <a16:creationId xmlns:a16="http://schemas.microsoft.com/office/drawing/2014/main" id="{F71F5540-5E67-438D-98AD-0A5EE0540D9D}"/>
            </a:ext>
          </a:extLst>
        </xdr:cNvPr>
        <xdr:cNvSpPr/>
      </xdr:nvSpPr>
      <xdr:spPr>
        <a:xfrm>
          <a:off x="21272500" y="131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19050</xdr:rowOff>
    </xdr:from>
    <xdr:to>
      <xdr:col>116</xdr:col>
      <xdr:colOff>63500</xdr:colOff>
      <xdr:row>77</xdr:row>
      <xdr:rowOff>38100</xdr:rowOff>
    </xdr:to>
    <xdr:cxnSp macro="">
      <xdr:nvCxnSpPr>
        <xdr:cNvPr id="718" name="直線コネクタ 717">
          <a:extLst>
            <a:ext uri="{FF2B5EF4-FFF2-40B4-BE49-F238E27FC236}">
              <a16:creationId xmlns:a16="http://schemas.microsoft.com/office/drawing/2014/main" id="{1ABC9463-BC9D-4097-BFB6-845BDC93AD62}"/>
            </a:ext>
          </a:extLst>
        </xdr:cNvPr>
        <xdr:cNvCxnSpPr/>
      </xdr:nvCxnSpPr>
      <xdr:spPr>
        <a:xfrm flipV="1">
          <a:off x="21323300" y="13220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158750</xdr:rowOff>
    </xdr:from>
    <xdr:to>
      <xdr:col>107</xdr:col>
      <xdr:colOff>101600</xdr:colOff>
      <xdr:row>77</xdr:row>
      <xdr:rowOff>88900</xdr:rowOff>
    </xdr:to>
    <xdr:sp macro="" textlink="">
      <xdr:nvSpPr>
        <xdr:cNvPr id="719" name="楕円 718">
          <a:extLst>
            <a:ext uri="{FF2B5EF4-FFF2-40B4-BE49-F238E27FC236}">
              <a16:creationId xmlns:a16="http://schemas.microsoft.com/office/drawing/2014/main" id="{ACA23B7D-B245-488E-BA83-28706405B36B}"/>
            </a:ext>
          </a:extLst>
        </xdr:cNvPr>
        <xdr:cNvSpPr/>
      </xdr:nvSpPr>
      <xdr:spPr>
        <a:xfrm>
          <a:off x="20383500" y="131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38100</xdr:rowOff>
    </xdr:from>
    <xdr:to>
      <xdr:col>111</xdr:col>
      <xdr:colOff>177800</xdr:colOff>
      <xdr:row>77</xdr:row>
      <xdr:rowOff>38100</xdr:rowOff>
    </xdr:to>
    <xdr:cxnSp macro="">
      <xdr:nvCxnSpPr>
        <xdr:cNvPr id="720" name="直線コネクタ 719">
          <a:extLst>
            <a:ext uri="{FF2B5EF4-FFF2-40B4-BE49-F238E27FC236}">
              <a16:creationId xmlns:a16="http://schemas.microsoft.com/office/drawing/2014/main" id="{4D27A042-4D30-4069-A811-F51111BF2E79}"/>
            </a:ext>
          </a:extLst>
        </xdr:cNvPr>
        <xdr:cNvCxnSpPr/>
      </xdr:nvCxnSpPr>
      <xdr:spPr>
        <a:xfrm>
          <a:off x="20434300" y="13239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25400</xdr:rowOff>
    </xdr:from>
    <xdr:to>
      <xdr:col>102</xdr:col>
      <xdr:colOff>165100</xdr:colOff>
      <xdr:row>77</xdr:row>
      <xdr:rowOff>127000</xdr:rowOff>
    </xdr:to>
    <xdr:sp macro="" textlink="">
      <xdr:nvSpPr>
        <xdr:cNvPr id="721" name="楕円 720">
          <a:extLst>
            <a:ext uri="{FF2B5EF4-FFF2-40B4-BE49-F238E27FC236}">
              <a16:creationId xmlns:a16="http://schemas.microsoft.com/office/drawing/2014/main" id="{3F080AF8-1419-46B0-92F8-02B9FB38017A}"/>
            </a:ext>
          </a:extLst>
        </xdr:cNvPr>
        <xdr:cNvSpPr/>
      </xdr:nvSpPr>
      <xdr:spPr>
        <a:xfrm>
          <a:off x="19494500" y="132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38100</xdr:rowOff>
    </xdr:from>
    <xdr:to>
      <xdr:col>107</xdr:col>
      <xdr:colOff>50800</xdr:colOff>
      <xdr:row>77</xdr:row>
      <xdr:rowOff>76200</xdr:rowOff>
    </xdr:to>
    <xdr:cxnSp macro="">
      <xdr:nvCxnSpPr>
        <xdr:cNvPr id="722" name="直線コネクタ 721">
          <a:extLst>
            <a:ext uri="{FF2B5EF4-FFF2-40B4-BE49-F238E27FC236}">
              <a16:creationId xmlns:a16="http://schemas.microsoft.com/office/drawing/2014/main" id="{C0F25EEA-14BA-43F0-8BF0-EE8B7545CFED}"/>
            </a:ext>
          </a:extLst>
        </xdr:cNvPr>
        <xdr:cNvCxnSpPr/>
      </xdr:nvCxnSpPr>
      <xdr:spPr>
        <a:xfrm flipV="1">
          <a:off x="19545300" y="13239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25400</xdr:rowOff>
    </xdr:from>
    <xdr:to>
      <xdr:col>98</xdr:col>
      <xdr:colOff>38100</xdr:colOff>
      <xdr:row>77</xdr:row>
      <xdr:rowOff>127000</xdr:rowOff>
    </xdr:to>
    <xdr:sp macro="" textlink="">
      <xdr:nvSpPr>
        <xdr:cNvPr id="723" name="楕円 722">
          <a:extLst>
            <a:ext uri="{FF2B5EF4-FFF2-40B4-BE49-F238E27FC236}">
              <a16:creationId xmlns:a16="http://schemas.microsoft.com/office/drawing/2014/main" id="{783AC079-6C29-4190-BBC3-C59F282F9966}"/>
            </a:ext>
          </a:extLst>
        </xdr:cNvPr>
        <xdr:cNvSpPr/>
      </xdr:nvSpPr>
      <xdr:spPr>
        <a:xfrm>
          <a:off x="18605500" y="132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76200</xdr:rowOff>
    </xdr:from>
    <xdr:to>
      <xdr:col>102</xdr:col>
      <xdr:colOff>114300</xdr:colOff>
      <xdr:row>77</xdr:row>
      <xdr:rowOff>76200</xdr:rowOff>
    </xdr:to>
    <xdr:cxnSp macro="">
      <xdr:nvCxnSpPr>
        <xdr:cNvPr id="724" name="直線コネクタ 723">
          <a:extLst>
            <a:ext uri="{FF2B5EF4-FFF2-40B4-BE49-F238E27FC236}">
              <a16:creationId xmlns:a16="http://schemas.microsoft.com/office/drawing/2014/main" id="{4F113CDF-E490-47B0-A587-13C77D4CDEAD}"/>
            </a:ext>
          </a:extLst>
        </xdr:cNvPr>
        <xdr:cNvCxnSpPr/>
      </xdr:nvCxnSpPr>
      <xdr:spPr>
        <a:xfrm>
          <a:off x="18656300" y="13277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725" name="n_1aveValue【児童館】&#10;一人当たり面積">
          <a:extLst>
            <a:ext uri="{FF2B5EF4-FFF2-40B4-BE49-F238E27FC236}">
              <a16:creationId xmlns:a16="http://schemas.microsoft.com/office/drawing/2014/main" id="{A563342C-130E-40FB-BAD9-0FF371EA1E46}"/>
            </a:ext>
          </a:extLst>
        </xdr:cNvPr>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26" name="n_2aveValue【児童館】&#10;一人当たり面積">
          <a:extLst>
            <a:ext uri="{FF2B5EF4-FFF2-40B4-BE49-F238E27FC236}">
              <a16:creationId xmlns:a16="http://schemas.microsoft.com/office/drawing/2014/main" id="{34F89E2D-88FD-40DB-B4FF-EFB5787DFD68}"/>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27" name="n_3aveValue【児童館】&#10;一人当たり面積">
          <a:extLst>
            <a:ext uri="{FF2B5EF4-FFF2-40B4-BE49-F238E27FC236}">
              <a16:creationId xmlns:a16="http://schemas.microsoft.com/office/drawing/2014/main" id="{9919A80D-CF23-4EAF-BC3A-2D82E5C6AF15}"/>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28" name="n_4aveValue【児童館】&#10;一人当たり面積">
          <a:extLst>
            <a:ext uri="{FF2B5EF4-FFF2-40B4-BE49-F238E27FC236}">
              <a16:creationId xmlns:a16="http://schemas.microsoft.com/office/drawing/2014/main" id="{63D94E4A-735E-4E20-BCD2-74533A831777}"/>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75</xdr:row>
      <xdr:rowOff>105427</xdr:rowOff>
    </xdr:from>
    <xdr:ext cx="469744" cy="259045"/>
    <xdr:sp macro="" textlink="">
      <xdr:nvSpPr>
        <xdr:cNvPr id="729" name="n_1mainValue【児童館】&#10;一人当たり面積">
          <a:extLst>
            <a:ext uri="{FF2B5EF4-FFF2-40B4-BE49-F238E27FC236}">
              <a16:creationId xmlns:a16="http://schemas.microsoft.com/office/drawing/2014/main" id="{45D2A98C-C81C-4DA6-8DDA-B4E50FC11DC8}"/>
            </a:ext>
          </a:extLst>
        </xdr:cNvPr>
        <xdr:cNvSpPr txBox="1"/>
      </xdr:nvSpPr>
      <xdr:spPr>
        <a:xfrm>
          <a:off x="21075727" y="1296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75</xdr:row>
      <xdr:rowOff>105427</xdr:rowOff>
    </xdr:from>
    <xdr:ext cx="469744" cy="259045"/>
    <xdr:sp macro="" textlink="">
      <xdr:nvSpPr>
        <xdr:cNvPr id="730" name="n_2mainValue【児童館】&#10;一人当たり面積">
          <a:extLst>
            <a:ext uri="{FF2B5EF4-FFF2-40B4-BE49-F238E27FC236}">
              <a16:creationId xmlns:a16="http://schemas.microsoft.com/office/drawing/2014/main" id="{2617C2EF-323D-4AA9-A79F-CC3DFA202440}"/>
            </a:ext>
          </a:extLst>
        </xdr:cNvPr>
        <xdr:cNvSpPr txBox="1"/>
      </xdr:nvSpPr>
      <xdr:spPr>
        <a:xfrm>
          <a:off x="20199427" y="1296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75</xdr:row>
      <xdr:rowOff>143527</xdr:rowOff>
    </xdr:from>
    <xdr:ext cx="469744" cy="259045"/>
    <xdr:sp macro="" textlink="">
      <xdr:nvSpPr>
        <xdr:cNvPr id="731" name="n_3mainValue【児童館】&#10;一人当たり面積">
          <a:extLst>
            <a:ext uri="{FF2B5EF4-FFF2-40B4-BE49-F238E27FC236}">
              <a16:creationId xmlns:a16="http://schemas.microsoft.com/office/drawing/2014/main" id="{92E89A94-DEA2-4BC8-AEB4-3EF3AB1B1ABE}"/>
            </a:ext>
          </a:extLst>
        </xdr:cNvPr>
        <xdr:cNvSpPr txBox="1"/>
      </xdr:nvSpPr>
      <xdr:spPr>
        <a:xfrm>
          <a:off x="19310427" y="1300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75</xdr:row>
      <xdr:rowOff>143527</xdr:rowOff>
    </xdr:from>
    <xdr:ext cx="469744" cy="259045"/>
    <xdr:sp macro="" textlink="">
      <xdr:nvSpPr>
        <xdr:cNvPr id="732" name="n_4mainValue【児童館】&#10;一人当たり面積">
          <a:extLst>
            <a:ext uri="{FF2B5EF4-FFF2-40B4-BE49-F238E27FC236}">
              <a16:creationId xmlns:a16="http://schemas.microsoft.com/office/drawing/2014/main" id="{EC4390A3-B5C8-4602-8773-5A0EBB1E6232}"/>
            </a:ext>
          </a:extLst>
        </xdr:cNvPr>
        <xdr:cNvSpPr txBox="1"/>
      </xdr:nvSpPr>
      <xdr:spPr>
        <a:xfrm>
          <a:off x="18421427" y="1300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1D3A062D-6900-42D8-B851-74AC1EC18F8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4B228FCD-A474-459D-8283-30CF46CCB11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019ADCE5-F067-48FB-B3CB-574DA385455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FE14D220-F43A-4093-A7AD-423AB508B7F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D5585174-A184-487E-A7FB-18EA9F1E87E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FCB89D5B-B099-44F4-877B-97A5A2367A5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B018718B-07A3-4A03-BDDD-DCD1AD6125A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862BB201-5888-4F6B-B0E2-336233C5430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id="{2399A6B0-580A-4442-85D3-C378FC1750B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38C8D29B-52D8-44A3-B760-FB9C61D5DDA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a:extLst>
            <a:ext uri="{FF2B5EF4-FFF2-40B4-BE49-F238E27FC236}">
              <a16:creationId xmlns:a16="http://schemas.microsoft.com/office/drawing/2014/main" id="{21575C81-B35F-4825-8993-1E14EC7E511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4" name="直線コネクタ 743">
          <a:extLst>
            <a:ext uri="{FF2B5EF4-FFF2-40B4-BE49-F238E27FC236}">
              <a16:creationId xmlns:a16="http://schemas.microsoft.com/office/drawing/2014/main" id="{ADECE94F-C09A-4ED2-A93C-9BEEFE30416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5" name="テキスト ボックス 744">
          <a:extLst>
            <a:ext uri="{FF2B5EF4-FFF2-40B4-BE49-F238E27FC236}">
              <a16:creationId xmlns:a16="http://schemas.microsoft.com/office/drawing/2014/main" id="{96046C35-FC58-47AE-848D-B5168CAA93A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6" name="直線コネクタ 745">
          <a:extLst>
            <a:ext uri="{FF2B5EF4-FFF2-40B4-BE49-F238E27FC236}">
              <a16:creationId xmlns:a16="http://schemas.microsoft.com/office/drawing/2014/main" id="{A4A4D061-FFF1-4ECF-A98E-A35DFDFC115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7" name="テキスト ボックス 746">
          <a:extLst>
            <a:ext uri="{FF2B5EF4-FFF2-40B4-BE49-F238E27FC236}">
              <a16:creationId xmlns:a16="http://schemas.microsoft.com/office/drawing/2014/main" id="{545ADCA9-6104-4329-8F4E-1EBF944E2BD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8" name="直線コネクタ 747">
          <a:extLst>
            <a:ext uri="{FF2B5EF4-FFF2-40B4-BE49-F238E27FC236}">
              <a16:creationId xmlns:a16="http://schemas.microsoft.com/office/drawing/2014/main" id="{46CEC365-7748-4121-A2BF-03CC52E95E0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9" name="テキスト ボックス 748">
          <a:extLst>
            <a:ext uri="{FF2B5EF4-FFF2-40B4-BE49-F238E27FC236}">
              <a16:creationId xmlns:a16="http://schemas.microsoft.com/office/drawing/2014/main" id="{A5B9E48F-857F-4A75-881A-F2843BAA958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0" name="直線コネクタ 749">
          <a:extLst>
            <a:ext uri="{FF2B5EF4-FFF2-40B4-BE49-F238E27FC236}">
              <a16:creationId xmlns:a16="http://schemas.microsoft.com/office/drawing/2014/main" id="{91DAC911-AC02-4C26-9C43-039C6D6EBD6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1" name="テキスト ボックス 750">
          <a:extLst>
            <a:ext uri="{FF2B5EF4-FFF2-40B4-BE49-F238E27FC236}">
              <a16:creationId xmlns:a16="http://schemas.microsoft.com/office/drawing/2014/main" id="{40D4EDD3-4DEB-4D1B-8F19-6D886EE7B6A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2" name="直線コネクタ 751">
          <a:extLst>
            <a:ext uri="{FF2B5EF4-FFF2-40B4-BE49-F238E27FC236}">
              <a16:creationId xmlns:a16="http://schemas.microsoft.com/office/drawing/2014/main" id="{9A02D52D-2AD2-4BB8-BF9F-BEEC687B92A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3" name="テキスト ボックス 752">
          <a:extLst>
            <a:ext uri="{FF2B5EF4-FFF2-40B4-BE49-F238E27FC236}">
              <a16:creationId xmlns:a16="http://schemas.microsoft.com/office/drawing/2014/main" id="{82E12161-F8B5-4F9B-A1F5-43EE74AECCA3}"/>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B00993C2-70B0-49FE-8930-1A67739AFDC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5" name="テキスト ボックス 754">
          <a:extLst>
            <a:ext uri="{FF2B5EF4-FFF2-40B4-BE49-F238E27FC236}">
              <a16:creationId xmlns:a16="http://schemas.microsoft.com/office/drawing/2014/main" id="{4039807A-FF51-4C1A-9766-20E4DCDF0DDA}"/>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2242F7AB-510E-4AF2-B921-A9ADE2AD134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5714</xdr:rowOff>
    </xdr:to>
    <xdr:cxnSp macro="">
      <xdr:nvCxnSpPr>
        <xdr:cNvPr id="757" name="直線コネクタ 756">
          <a:extLst>
            <a:ext uri="{FF2B5EF4-FFF2-40B4-BE49-F238E27FC236}">
              <a16:creationId xmlns:a16="http://schemas.microsoft.com/office/drawing/2014/main" id="{1B663A97-BF3D-441B-B1F5-CFD05A13D814}"/>
            </a:ext>
          </a:extLst>
        </xdr:cNvPr>
        <xdr:cNvCxnSpPr/>
      </xdr:nvCxnSpPr>
      <xdr:spPr>
        <a:xfrm flipV="1">
          <a:off x="16318864" y="17034511"/>
          <a:ext cx="0" cy="1487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758" name="【公民館】&#10;有形固定資産減価償却率最小値テキスト">
          <a:extLst>
            <a:ext uri="{FF2B5EF4-FFF2-40B4-BE49-F238E27FC236}">
              <a16:creationId xmlns:a16="http://schemas.microsoft.com/office/drawing/2014/main" id="{6DE8CDC7-5319-483C-A40D-279725CD63E7}"/>
            </a:ext>
          </a:extLst>
        </xdr:cNvPr>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759" name="直線コネクタ 758">
          <a:extLst>
            <a:ext uri="{FF2B5EF4-FFF2-40B4-BE49-F238E27FC236}">
              <a16:creationId xmlns:a16="http://schemas.microsoft.com/office/drawing/2014/main" id="{F0CE951F-1E28-43C8-B09E-58CE2BE89397}"/>
            </a:ext>
          </a:extLst>
        </xdr:cNvPr>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760" name="【公民館】&#10;有形固定資産減価償却率最大値テキスト">
          <a:extLst>
            <a:ext uri="{FF2B5EF4-FFF2-40B4-BE49-F238E27FC236}">
              <a16:creationId xmlns:a16="http://schemas.microsoft.com/office/drawing/2014/main" id="{74BFD8BB-8CD2-4812-BB08-35E6D97546A0}"/>
            </a:ext>
          </a:extLst>
        </xdr:cNvPr>
        <xdr:cNvSpPr txBox="1"/>
      </xdr:nvSpPr>
      <xdr:spPr>
        <a:xfrm>
          <a:off x="16357600" y="1680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761" name="直線コネクタ 760">
          <a:extLst>
            <a:ext uri="{FF2B5EF4-FFF2-40B4-BE49-F238E27FC236}">
              <a16:creationId xmlns:a16="http://schemas.microsoft.com/office/drawing/2014/main" id="{D80375F9-1EB3-415A-A3DD-95C49B7B98E0}"/>
            </a:ext>
          </a:extLst>
        </xdr:cNvPr>
        <xdr:cNvCxnSpPr/>
      </xdr:nvCxnSpPr>
      <xdr:spPr>
        <a:xfrm>
          <a:off x="16230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62" name="【公民館】&#10;有形固定資産減価償却率平均値テキスト">
          <a:extLst>
            <a:ext uri="{FF2B5EF4-FFF2-40B4-BE49-F238E27FC236}">
              <a16:creationId xmlns:a16="http://schemas.microsoft.com/office/drawing/2014/main" id="{432B366F-91B1-4D76-9BD1-E78204A435B4}"/>
            </a:ext>
          </a:extLst>
        </xdr:cNvPr>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63" name="フローチャート: 判断 762">
          <a:extLst>
            <a:ext uri="{FF2B5EF4-FFF2-40B4-BE49-F238E27FC236}">
              <a16:creationId xmlns:a16="http://schemas.microsoft.com/office/drawing/2014/main" id="{795A0F40-3869-4FB2-8FC5-E0572A0487C7}"/>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64" name="フローチャート: 判断 763">
          <a:extLst>
            <a:ext uri="{FF2B5EF4-FFF2-40B4-BE49-F238E27FC236}">
              <a16:creationId xmlns:a16="http://schemas.microsoft.com/office/drawing/2014/main" id="{DBD5475B-B612-42C1-A8BC-A7989F8A94D5}"/>
            </a:ext>
          </a:extLst>
        </xdr:cNvPr>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765" name="フローチャート: 判断 764">
          <a:extLst>
            <a:ext uri="{FF2B5EF4-FFF2-40B4-BE49-F238E27FC236}">
              <a16:creationId xmlns:a16="http://schemas.microsoft.com/office/drawing/2014/main" id="{6C966D9B-7414-4B21-A536-C301871CD11B}"/>
            </a:ext>
          </a:extLst>
        </xdr:cNvPr>
        <xdr:cNvSpPr/>
      </xdr:nvSpPr>
      <xdr:spPr>
        <a:xfrm>
          <a:off x="14541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66" name="フローチャート: 判断 765">
          <a:extLst>
            <a:ext uri="{FF2B5EF4-FFF2-40B4-BE49-F238E27FC236}">
              <a16:creationId xmlns:a16="http://schemas.microsoft.com/office/drawing/2014/main" id="{85E19526-0573-41C8-AD07-782E897011DC}"/>
            </a:ext>
          </a:extLst>
        </xdr:cNvPr>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767" name="フローチャート: 判断 766">
          <a:extLst>
            <a:ext uri="{FF2B5EF4-FFF2-40B4-BE49-F238E27FC236}">
              <a16:creationId xmlns:a16="http://schemas.microsoft.com/office/drawing/2014/main" id="{3C6A5B11-EB6C-4876-8A74-D8C93E0B7A07}"/>
            </a:ext>
          </a:extLst>
        </xdr:cNvPr>
        <xdr:cNvSpPr/>
      </xdr:nvSpPr>
      <xdr:spPr>
        <a:xfrm>
          <a:off x="12763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3D1BE06D-8FE3-4AF3-85F5-97AEC29C519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15D42083-36FC-4FCB-810D-2B2E6574D9B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669BC5DB-59A3-4131-B0F5-5E3354AE4C2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9C762CD9-BE80-4A79-B7D9-4A23CDFC414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4A53BC89-A320-42A1-9884-A0B4E2D857F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3" name="楕円 772">
          <a:extLst>
            <a:ext uri="{FF2B5EF4-FFF2-40B4-BE49-F238E27FC236}">
              <a16:creationId xmlns:a16="http://schemas.microsoft.com/office/drawing/2014/main" id="{E3E132D7-07AD-4F12-A688-5878B67EEEF3}"/>
            </a:ext>
          </a:extLst>
        </xdr:cNvPr>
        <xdr:cNvSpPr/>
      </xdr:nvSpPr>
      <xdr:spPr>
        <a:xfrm>
          <a:off x="16268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49547</xdr:rowOff>
    </xdr:from>
    <xdr:ext cx="405111" cy="259045"/>
    <xdr:sp macro="" textlink="">
      <xdr:nvSpPr>
        <xdr:cNvPr id="774" name="【公民館】&#10;有形固定資産減価償却率該当値テキスト">
          <a:extLst>
            <a:ext uri="{FF2B5EF4-FFF2-40B4-BE49-F238E27FC236}">
              <a16:creationId xmlns:a16="http://schemas.microsoft.com/office/drawing/2014/main" id="{F751754A-5346-42C0-A912-EBB448EB728E}"/>
            </a:ext>
          </a:extLst>
        </xdr:cNvPr>
        <xdr:cNvSpPr txBox="1"/>
      </xdr:nvSpPr>
      <xdr:spPr>
        <a:xfrm>
          <a:off x="16357600"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158750</xdr:rowOff>
    </xdr:from>
    <xdr:to>
      <xdr:col>81</xdr:col>
      <xdr:colOff>101600</xdr:colOff>
      <xdr:row>104</xdr:row>
      <xdr:rowOff>88900</xdr:rowOff>
    </xdr:to>
    <xdr:sp macro="" textlink="">
      <xdr:nvSpPr>
        <xdr:cNvPr id="775" name="楕円 774">
          <a:extLst>
            <a:ext uri="{FF2B5EF4-FFF2-40B4-BE49-F238E27FC236}">
              <a16:creationId xmlns:a16="http://schemas.microsoft.com/office/drawing/2014/main" id="{69624EB4-C69F-4200-A759-C1483094D012}"/>
            </a:ext>
          </a:extLst>
        </xdr:cNvPr>
        <xdr:cNvSpPr/>
      </xdr:nvSpPr>
      <xdr:spPr>
        <a:xfrm>
          <a:off x="15430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38100</xdr:rowOff>
    </xdr:from>
    <xdr:to>
      <xdr:col>85</xdr:col>
      <xdr:colOff>127000</xdr:colOff>
      <xdr:row>104</xdr:row>
      <xdr:rowOff>121920</xdr:rowOff>
    </xdr:to>
    <xdr:cxnSp macro="">
      <xdr:nvCxnSpPr>
        <xdr:cNvPr id="776" name="直線コネクタ 775">
          <a:extLst>
            <a:ext uri="{FF2B5EF4-FFF2-40B4-BE49-F238E27FC236}">
              <a16:creationId xmlns:a16="http://schemas.microsoft.com/office/drawing/2014/main" id="{803C5942-19EC-4F99-90D3-B09B8D3DAF04}"/>
            </a:ext>
          </a:extLst>
        </xdr:cNvPr>
        <xdr:cNvCxnSpPr/>
      </xdr:nvCxnSpPr>
      <xdr:spPr>
        <a:xfrm>
          <a:off x="15481300" y="178689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86361</xdr:rowOff>
    </xdr:from>
    <xdr:to>
      <xdr:col>76</xdr:col>
      <xdr:colOff>165100</xdr:colOff>
      <xdr:row>105</xdr:row>
      <xdr:rowOff>16511</xdr:rowOff>
    </xdr:to>
    <xdr:sp macro="" textlink="">
      <xdr:nvSpPr>
        <xdr:cNvPr id="777" name="楕円 776">
          <a:extLst>
            <a:ext uri="{FF2B5EF4-FFF2-40B4-BE49-F238E27FC236}">
              <a16:creationId xmlns:a16="http://schemas.microsoft.com/office/drawing/2014/main" id="{1C2D2126-AE92-4A66-A8B3-0B3B7A3AC017}"/>
            </a:ext>
          </a:extLst>
        </xdr:cNvPr>
        <xdr:cNvSpPr/>
      </xdr:nvSpPr>
      <xdr:spPr>
        <a:xfrm>
          <a:off x="14541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38100</xdr:rowOff>
    </xdr:from>
    <xdr:to>
      <xdr:col>81</xdr:col>
      <xdr:colOff>50800</xdr:colOff>
      <xdr:row>104</xdr:row>
      <xdr:rowOff>137161</xdr:rowOff>
    </xdr:to>
    <xdr:cxnSp macro="">
      <xdr:nvCxnSpPr>
        <xdr:cNvPr id="778" name="直線コネクタ 777">
          <a:extLst>
            <a:ext uri="{FF2B5EF4-FFF2-40B4-BE49-F238E27FC236}">
              <a16:creationId xmlns:a16="http://schemas.microsoft.com/office/drawing/2014/main" id="{3657A11F-E148-4DEC-B954-64C6DAA4EE60}"/>
            </a:ext>
          </a:extLst>
        </xdr:cNvPr>
        <xdr:cNvCxnSpPr/>
      </xdr:nvCxnSpPr>
      <xdr:spPr>
        <a:xfrm flipV="1">
          <a:off x="14592300" y="178689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779" name="楕円 778">
          <a:extLst>
            <a:ext uri="{FF2B5EF4-FFF2-40B4-BE49-F238E27FC236}">
              <a16:creationId xmlns:a16="http://schemas.microsoft.com/office/drawing/2014/main" id="{FD5559F9-D20F-4772-958B-54E4FCCB54CE}"/>
            </a:ext>
          </a:extLst>
        </xdr:cNvPr>
        <xdr:cNvSpPr/>
      </xdr:nvSpPr>
      <xdr:spPr>
        <a:xfrm>
          <a:off x="136525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137161</xdr:rowOff>
    </xdr:from>
    <xdr:to>
      <xdr:col>76</xdr:col>
      <xdr:colOff>114300</xdr:colOff>
      <xdr:row>104</xdr:row>
      <xdr:rowOff>146686</xdr:rowOff>
    </xdr:to>
    <xdr:cxnSp macro="">
      <xdr:nvCxnSpPr>
        <xdr:cNvPr id="780" name="直線コネクタ 779">
          <a:extLst>
            <a:ext uri="{FF2B5EF4-FFF2-40B4-BE49-F238E27FC236}">
              <a16:creationId xmlns:a16="http://schemas.microsoft.com/office/drawing/2014/main" id="{D266D38B-472A-4FEA-BB10-43651DA29AEE}"/>
            </a:ext>
          </a:extLst>
        </xdr:cNvPr>
        <xdr:cNvCxnSpPr/>
      </xdr:nvCxnSpPr>
      <xdr:spPr>
        <a:xfrm flipV="1">
          <a:off x="13703300" y="179679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13970</xdr:rowOff>
    </xdr:from>
    <xdr:to>
      <xdr:col>67</xdr:col>
      <xdr:colOff>101600</xdr:colOff>
      <xdr:row>104</xdr:row>
      <xdr:rowOff>115570</xdr:rowOff>
    </xdr:to>
    <xdr:sp macro="" textlink="">
      <xdr:nvSpPr>
        <xdr:cNvPr id="781" name="楕円 780">
          <a:extLst>
            <a:ext uri="{FF2B5EF4-FFF2-40B4-BE49-F238E27FC236}">
              <a16:creationId xmlns:a16="http://schemas.microsoft.com/office/drawing/2014/main" id="{660C17F6-8A2E-4FAF-B807-571ACF25DE81}"/>
            </a:ext>
          </a:extLst>
        </xdr:cNvPr>
        <xdr:cNvSpPr/>
      </xdr:nvSpPr>
      <xdr:spPr>
        <a:xfrm>
          <a:off x="12763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64770</xdr:rowOff>
    </xdr:from>
    <xdr:to>
      <xdr:col>71</xdr:col>
      <xdr:colOff>177800</xdr:colOff>
      <xdr:row>104</xdr:row>
      <xdr:rowOff>146686</xdr:rowOff>
    </xdr:to>
    <xdr:cxnSp macro="">
      <xdr:nvCxnSpPr>
        <xdr:cNvPr id="782" name="直線コネクタ 781">
          <a:extLst>
            <a:ext uri="{FF2B5EF4-FFF2-40B4-BE49-F238E27FC236}">
              <a16:creationId xmlns:a16="http://schemas.microsoft.com/office/drawing/2014/main" id="{46A16884-C1D5-41B9-95DF-B8BF278707B8}"/>
            </a:ext>
          </a:extLst>
        </xdr:cNvPr>
        <xdr:cNvCxnSpPr/>
      </xdr:nvCxnSpPr>
      <xdr:spPr>
        <a:xfrm>
          <a:off x="12814300" y="17895570"/>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783" name="n_1aveValue【公民館】&#10;有形固定資産減価償却率">
          <a:extLst>
            <a:ext uri="{FF2B5EF4-FFF2-40B4-BE49-F238E27FC236}">
              <a16:creationId xmlns:a16="http://schemas.microsoft.com/office/drawing/2014/main" id="{E31434A1-D2A4-4BA3-B0A6-F678D9B00C76}"/>
            </a:ext>
          </a:extLst>
        </xdr:cNvPr>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147338</xdr:rowOff>
    </xdr:from>
    <xdr:ext cx="405111" cy="259045"/>
    <xdr:sp macro="" textlink="">
      <xdr:nvSpPr>
        <xdr:cNvPr id="784" name="n_2aveValue【公民館】&#10;有形固定資産減価償却率">
          <a:extLst>
            <a:ext uri="{FF2B5EF4-FFF2-40B4-BE49-F238E27FC236}">
              <a16:creationId xmlns:a16="http://schemas.microsoft.com/office/drawing/2014/main" id="{10FD6B61-18A4-4795-9A97-745250163053}"/>
            </a:ext>
          </a:extLst>
        </xdr:cNvPr>
        <xdr:cNvSpPr txBox="1"/>
      </xdr:nvSpPr>
      <xdr:spPr>
        <a:xfrm>
          <a:off x="143897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785" name="n_3aveValue【公民館】&#10;有形固定資産減価償却率">
          <a:extLst>
            <a:ext uri="{FF2B5EF4-FFF2-40B4-BE49-F238E27FC236}">
              <a16:creationId xmlns:a16="http://schemas.microsoft.com/office/drawing/2014/main" id="{99F6067D-EE23-4C91-ACB5-317ADC388CE9}"/>
            </a:ext>
          </a:extLst>
        </xdr:cNvPr>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101616</xdr:rowOff>
    </xdr:from>
    <xdr:ext cx="405111" cy="259045"/>
    <xdr:sp macro="" textlink="">
      <xdr:nvSpPr>
        <xdr:cNvPr id="786" name="n_4aveValue【公民館】&#10;有形固定資産減価償却率">
          <a:extLst>
            <a:ext uri="{FF2B5EF4-FFF2-40B4-BE49-F238E27FC236}">
              <a16:creationId xmlns:a16="http://schemas.microsoft.com/office/drawing/2014/main" id="{BDBE80E7-4EA0-4BDD-A8B3-CE3F63D16143}"/>
            </a:ext>
          </a:extLst>
        </xdr:cNvPr>
        <xdr:cNvSpPr txBox="1"/>
      </xdr:nvSpPr>
      <xdr:spPr>
        <a:xfrm>
          <a:off x="12611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105427</xdr:rowOff>
    </xdr:from>
    <xdr:ext cx="405111" cy="259045"/>
    <xdr:sp macro="" textlink="">
      <xdr:nvSpPr>
        <xdr:cNvPr id="787" name="n_1mainValue【公民館】&#10;有形固定資産減価償却率">
          <a:extLst>
            <a:ext uri="{FF2B5EF4-FFF2-40B4-BE49-F238E27FC236}">
              <a16:creationId xmlns:a16="http://schemas.microsoft.com/office/drawing/2014/main" id="{11D3452D-6B90-43DC-8CBD-8CBBEDE613FA}"/>
            </a:ext>
          </a:extLst>
        </xdr:cNvPr>
        <xdr:cNvSpPr txBox="1"/>
      </xdr:nvSpPr>
      <xdr:spPr>
        <a:xfrm>
          <a:off x="152660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7638</xdr:rowOff>
    </xdr:from>
    <xdr:ext cx="405111" cy="259045"/>
    <xdr:sp macro="" textlink="">
      <xdr:nvSpPr>
        <xdr:cNvPr id="788" name="n_2mainValue【公民館】&#10;有形固定資産減価償却率">
          <a:extLst>
            <a:ext uri="{FF2B5EF4-FFF2-40B4-BE49-F238E27FC236}">
              <a16:creationId xmlns:a16="http://schemas.microsoft.com/office/drawing/2014/main" id="{4FF29639-E7D3-45AE-805B-0712D0D0C122}"/>
            </a:ext>
          </a:extLst>
        </xdr:cNvPr>
        <xdr:cNvSpPr txBox="1"/>
      </xdr:nvSpPr>
      <xdr:spPr>
        <a:xfrm>
          <a:off x="14389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17163</xdr:rowOff>
    </xdr:from>
    <xdr:ext cx="405111" cy="259045"/>
    <xdr:sp macro="" textlink="">
      <xdr:nvSpPr>
        <xdr:cNvPr id="789" name="n_3mainValue【公民館】&#10;有形固定資産減価償却率">
          <a:extLst>
            <a:ext uri="{FF2B5EF4-FFF2-40B4-BE49-F238E27FC236}">
              <a16:creationId xmlns:a16="http://schemas.microsoft.com/office/drawing/2014/main" id="{46558C6D-1DB5-4012-8AE5-ECE312B5C787}"/>
            </a:ext>
          </a:extLst>
        </xdr:cNvPr>
        <xdr:cNvSpPr txBox="1"/>
      </xdr:nvSpPr>
      <xdr:spPr>
        <a:xfrm>
          <a:off x="135007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106697</xdr:rowOff>
    </xdr:from>
    <xdr:ext cx="405111" cy="259045"/>
    <xdr:sp macro="" textlink="">
      <xdr:nvSpPr>
        <xdr:cNvPr id="790" name="n_4mainValue【公民館】&#10;有形固定資産減価償却率">
          <a:extLst>
            <a:ext uri="{FF2B5EF4-FFF2-40B4-BE49-F238E27FC236}">
              <a16:creationId xmlns:a16="http://schemas.microsoft.com/office/drawing/2014/main" id="{C3DE27D4-60FA-484E-95C1-29707D723CE2}"/>
            </a:ext>
          </a:extLst>
        </xdr:cNvPr>
        <xdr:cNvSpPr txBox="1"/>
      </xdr:nvSpPr>
      <xdr:spPr>
        <a:xfrm>
          <a:off x="12611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7B054DB5-127D-49E4-B82C-E749BCB6891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BBAA29F7-90A0-4CDC-90DD-8B299A3D49C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8DD63CE8-F125-4266-89E0-04461703DBF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13F05AC5-2005-4FA4-A662-DCD02716426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C97B329B-7C63-4A52-A5A5-07C5326F9C2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1A5DCC40-53BF-4E81-8DE5-E64CDE6CDB8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36AD4120-142A-4003-BB94-19D1124003F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3A8A7408-86D3-4E5A-A8D8-F052E72019E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8795C058-438F-4992-86F7-7A583F65D16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E16C4AA6-7F86-4FB4-9E10-FFE2837E131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1" name="直線コネクタ 800">
          <a:extLst>
            <a:ext uri="{FF2B5EF4-FFF2-40B4-BE49-F238E27FC236}">
              <a16:creationId xmlns:a16="http://schemas.microsoft.com/office/drawing/2014/main" id="{5D26B1F0-B3E9-4D00-826E-0DC75CD43AB3}"/>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2" name="テキスト ボックス 801">
          <a:extLst>
            <a:ext uri="{FF2B5EF4-FFF2-40B4-BE49-F238E27FC236}">
              <a16:creationId xmlns:a16="http://schemas.microsoft.com/office/drawing/2014/main" id="{5D716A56-D5D5-4E4C-AF24-F19DBD331F4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3" name="直線コネクタ 802">
          <a:extLst>
            <a:ext uri="{FF2B5EF4-FFF2-40B4-BE49-F238E27FC236}">
              <a16:creationId xmlns:a16="http://schemas.microsoft.com/office/drawing/2014/main" id="{58A31E2E-B4DF-47D9-A8D6-49636C875C1C}"/>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4" name="テキスト ボックス 803">
          <a:extLst>
            <a:ext uri="{FF2B5EF4-FFF2-40B4-BE49-F238E27FC236}">
              <a16:creationId xmlns:a16="http://schemas.microsoft.com/office/drawing/2014/main" id="{62EA52CC-B1CE-400B-917F-A70721A9312A}"/>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5" name="直線コネクタ 804">
          <a:extLst>
            <a:ext uri="{FF2B5EF4-FFF2-40B4-BE49-F238E27FC236}">
              <a16:creationId xmlns:a16="http://schemas.microsoft.com/office/drawing/2014/main" id="{748C67C7-8B67-4757-8A84-6898B426909E}"/>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6" name="テキスト ボックス 805">
          <a:extLst>
            <a:ext uri="{FF2B5EF4-FFF2-40B4-BE49-F238E27FC236}">
              <a16:creationId xmlns:a16="http://schemas.microsoft.com/office/drawing/2014/main" id="{2C49CC1E-029F-4C88-A6DC-69E83E609925}"/>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7" name="直線コネクタ 806">
          <a:extLst>
            <a:ext uri="{FF2B5EF4-FFF2-40B4-BE49-F238E27FC236}">
              <a16:creationId xmlns:a16="http://schemas.microsoft.com/office/drawing/2014/main" id="{F17926FF-E2E2-43F7-9883-311A6065D14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8" name="テキスト ボックス 807">
          <a:extLst>
            <a:ext uri="{FF2B5EF4-FFF2-40B4-BE49-F238E27FC236}">
              <a16:creationId xmlns:a16="http://schemas.microsoft.com/office/drawing/2014/main" id="{853652D9-4484-4467-9F45-9F0CF992A9F7}"/>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8C6AD926-DACC-47B0-925F-40750A6ED75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id="{CE1391F4-64CF-4ABE-9D72-BF5ECA8B006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公民館】&#10;一人当たり面積グラフ枠">
          <a:extLst>
            <a:ext uri="{FF2B5EF4-FFF2-40B4-BE49-F238E27FC236}">
              <a16:creationId xmlns:a16="http://schemas.microsoft.com/office/drawing/2014/main" id="{20401945-0C50-48CA-B4CC-002DF5FEA68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62485</xdr:rowOff>
    </xdr:to>
    <xdr:cxnSp macro="">
      <xdr:nvCxnSpPr>
        <xdr:cNvPr id="812" name="直線コネクタ 811">
          <a:extLst>
            <a:ext uri="{FF2B5EF4-FFF2-40B4-BE49-F238E27FC236}">
              <a16:creationId xmlns:a16="http://schemas.microsoft.com/office/drawing/2014/main" id="{B179B753-3D02-4884-A812-7B5AC3F016BF}"/>
            </a:ext>
          </a:extLst>
        </xdr:cNvPr>
        <xdr:cNvCxnSpPr/>
      </xdr:nvCxnSpPr>
      <xdr:spPr>
        <a:xfrm flipV="1">
          <a:off x="22160864" y="17175480"/>
          <a:ext cx="0" cy="140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3" name="【公民館】&#10;一人当たり面積最小値テキスト">
          <a:extLst>
            <a:ext uri="{FF2B5EF4-FFF2-40B4-BE49-F238E27FC236}">
              <a16:creationId xmlns:a16="http://schemas.microsoft.com/office/drawing/2014/main" id="{D8DE38E2-0CC4-4044-98B4-BD5A4DA1CC09}"/>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4" name="直線コネクタ 813">
          <a:extLst>
            <a:ext uri="{FF2B5EF4-FFF2-40B4-BE49-F238E27FC236}">
              <a16:creationId xmlns:a16="http://schemas.microsoft.com/office/drawing/2014/main" id="{BD82D967-1115-4904-9482-4E7A0D4EC066}"/>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815" name="【公民館】&#10;一人当たり面積最大値テキスト">
          <a:extLst>
            <a:ext uri="{FF2B5EF4-FFF2-40B4-BE49-F238E27FC236}">
              <a16:creationId xmlns:a16="http://schemas.microsoft.com/office/drawing/2014/main" id="{FB14F486-4F75-4C50-A192-20FF21064B99}"/>
            </a:ext>
          </a:extLst>
        </xdr:cNvPr>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816" name="直線コネクタ 815">
          <a:extLst>
            <a:ext uri="{FF2B5EF4-FFF2-40B4-BE49-F238E27FC236}">
              <a16:creationId xmlns:a16="http://schemas.microsoft.com/office/drawing/2014/main" id="{8EA968A0-B4BC-462C-AB77-FD5D45D39CFF}"/>
            </a:ext>
          </a:extLst>
        </xdr:cNvPr>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156990</xdr:rowOff>
    </xdr:from>
    <xdr:ext cx="469744" cy="259045"/>
    <xdr:sp macro="" textlink="">
      <xdr:nvSpPr>
        <xdr:cNvPr id="817" name="【公民館】&#10;一人当たり面積平均値テキスト">
          <a:extLst>
            <a:ext uri="{FF2B5EF4-FFF2-40B4-BE49-F238E27FC236}">
              <a16:creationId xmlns:a16="http://schemas.microsoft.com/office/drawing/2014/main" id="{30B104CD-BFF6-4169-86BC-992C9E731F6B}"/>
            </a:ext>
          </a:extLst>
        </xdr:cNvPr>
        <xdr:cNvSpPr txBox="1"/>
      </xdr:nvSpPr>
      <xdr:spPr>
        <a:xfrm>
          <a:off x="22199600" y="1815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818" name="フローチャート: 判断 817">
          <a:extLst>
            <a:ext uri="{FF2B5EF4-FFF2-40B4-BE49-F238E27FC236}">
              <a16:creationId xmlns:a16="http://schemas.microsoft.com/office/drawing/2014/main" id="{E221FB23-EB2F-4C0D-9829-B16E390267E4}"/>
            </a:ext>
          </a:extLst>
        </xdr:cNvPr>
        <xdr:cNvSpPr/>
      </xdr:nvSpPr>
      <xdr:spPr>
        <a:xfrm>
          <a:off x="221107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11685</xdr:rowOff>
    </xdr:from>
    <xdr:to>
      <xdr:col>112</xdr:col>
      <xdr:colOff>38100</xdr:colOff>
      <xdr:row>106</xdr:row>
      <xdr:rowOff>113285</xdr:rowOff>
    </xdr:to>
    <xdr:sp macro="" textlink="">
      <xdr:nvSpPr>
        <xdr:cNvPr id="819" name="フローチャート: 判断 818">
          <a:extLst>
            <a:ext uri="{FF2B5EF4-FFF2-40B4-BE49-F238E27FC236}">
              <a16:creationId xmlns:a16="http://schemas.microsoft.com/office/drawing/2014/main" id="{17E956F9-F034-413C-988F-7425F02D3127}"/>
            </a:ext>
          </a:extLst>
        </xdr:cNvPr>
        <xdr:cNvSpPr/>
      </xdr:nvSpPr>
      <xdr:spPr>
        <a:xfrm>
          <a:off x="21272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820" name="フローチャート: 判断 819">
          <a:extLst>
            <a:ext uri="{FF2B5EF4-FFF2-40B4-BE49-F238E27FC236}">
              <a16:creationId xmlns:a16="http://schemas.microsoft.com/office/drawing/2014/main" id="{8E327DDB-F658-48FD-B27F-AB20427B2E0D}"/>
            </a:ext>
          </a:extLst>
        </xdr:cNvPr>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821" name="フローチャート: 判断 820">
          <a:extLst>
            <a:ext uri="{FF2B5EF4-FFF2-40B4-BE49-F238E27FC236}">
              <a16:creationId xmlns:a16="http://schemas.microsoft.com/office/drawing/2014/main" id="{139974B7-5153-4855-B071-B31F1EEA9A2A}"/>
            </a:ext>
          </a:extLst>
        </xdr:cNvPr>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822" name="フローチャート: 判断 821">
          <a:extLst>
            <a:ext uri="{FF2B5EF4-FFF2-40B4-BE49-F238E27FC236}">
              <a16:creationId xmlns:a16="http://schemas.microsoft.com/office/drawing/2014/main" id="{95BF828F-AEA5-483B-8632-8E6CF673913A}"/>
            </a:ext>
          </a:extLst>
        </xdr:cNvPr>
        <xdr:cNvSpPr/>
      </xdr:nvSpPr>
      <xdr:spPr>
        <a:xfrm>
          <a:off x="18605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CDE8B468-DB1A-4EAB-9CC9-5EFEC51F6EA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49BFB317-D97B-4764-8B51-3E1113DF763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3A8AF532-3227-4A15-B6FE-FE6365C9BBB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49413E24-37D2-42B4-B2C8-16C72F9E232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99BC3AA9-53E8-4614-8910-D4E61CD4AE7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139700</xdr:rowOff>
    </xdr:from>
    <xdr:to>
      <xdr:col>116</xdr:col>
      <xdr:colOff>114300</xdr:colOff>
      <xdr:row>106</xdr:row>
      <xdr:rowOff>69850</xdr:rowOff>
    </xdr:to>
    <xdr:sp macro="" textlink="">
      <xdr:nvSpPr>
        <xdr:cNvPr id="828" name="楕円 827">
          <a:extLst>
            <a:ext uri="{FF2B5EF4-FFF2-40B4-BE49-F238E27FC236}">
              <a16:creationId xmlns:a16="http://schemas.microsoft.com/office/drawing/2014/main" id="{109455D2-FAB9-40A4-AF7B-0EF62C6BDCE7}"/>
            </a:ext>
          </a:extLst>
        </xdr:cNvPr>
        <xdr:cNvSpPr/>
      </xdr:nvSpPr>
      <xdr:spPr>
        <a:xfrm>
          <a:off x="22110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162577</xdr:rowOff>
    </xdr:from>
    <xdr:ext cx="469744" cy="259045"/>
    <xdr:sp macro="" textlink="">
      <xdr:nvSpPr>
        <xdr:cNvPr id="829" name="【公民館】&#10;一人当たり面積該当値テキスト">
          <a:extLst>
            <a:ext uri="{FF2B5EF4-FFF2-40B4-BE49-F238E27FC236}">
              <a16:creationId xmlns:a16="http://schemas.microsoft.com/office/drawing/2014/main" id="{1683F5F2-86FB-4E09-A571-AE8919DC37BE}"/>
            </a:ext>
          </a:extLst>
        </xdr:cNvPr>
        <xdr:cNvSpPr txBox="1"/>
      </xdr:nvSpPr>
      <xdr:spPr>
        <a:xfrm>
          <a:off x="22199600" y="179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144272</xdr:rowOff>
    </xdr:from>
    <xdr:to>
      <xdr:col>112</xdr:col>
      <xdr:colOff>38100</xdr:colOff>
      <xdr:row>106</xdr:row>
      <xdr:rowOff>74422</xdr:rowOff>
    </xdr:to>
    <xdr:sp macro="" textlink="">
      <xdr:nvSpPr>
        <xdr:cNvPr id="830" name="楕円 829">
          <a:extLst>
            <a:ext uri="{FF2B5EF4-FFF2-40B4-BE49-F238E27FC236}">
              <a16:creationId xmlns:a16="http://schemas.microsoft.com/office/drawing/2014/main" id="{AB51E1C1-7645-4DFF-97D7-727EBF6F1EC8}"/>
            </a:ext>
          </a:extLst>
        </xdr:cNvPr>
        <xdr:cNvSpPr/>
      </xdr:nvSpPr>
      <xdr:spPr>
        <a:xfrm>
          <a:off x="21272500" y="181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19050</xdr:rowOff>
    </xdr:from>
    <xdr:to>
      <xdr:col>116</xdr:col>
      <xdr:colOff>63500</xdr:colOff>
      <xdr:row>106</xdr:row>
      <xdr:rowOff>23622</xdr:rowOff>
    </xdr:to>
    <xdr:cxnSp macro="">
      <xdr:nvCxnSpPr>
        <xdr:cNvPr id="831" name="直線コネクタ 830">
          <a:extLst>
            <a:ext uri="{FF2B5EF4-FFF2-40B4-BE49-F238E27FC236}">
              <a16:creationId xmlns:a16="http://schemas.microsoft.com/office/drawing/2014/main" id="{35B31183-605A-4D3F-B811-556092AB6067}"/>
            </a:ext>
          </a:extLst>
        </xdr:cNvPr>
        <xdr:cNvCxnSpPr/>
      </xdr:nvCxnSpPr>
      <xdr:spPr>
        <a:xfrm flipV="1">
          <a:off x="21323300" y="1819275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25400</xdr:rowOff>
    </xdr:from>
    <xdr:to>
      <xdr:col>107</xdr:col>
      <xdr:colOff>101600</xdr:colOff>
      <xdr:row>106</xdr:row>
      <xdr:rowOff>127000</xdr:rowOff>
    </xdr:to>
    <xdr:sp macro="" textlink="">
      <xdr:nvSpPr>
        <xdr:cNvPr id="832" name="楕円 831">
          <a:extLst>
            <a:ext uri="{FF2B5EF4-FFF2-40B4-BE49-F238E27FC236}">
              <a16:creationId xmlns:a16="http://schemas.microsoft.com/office/drawing/2014/main" id="{079883CF-3259-4A11-834F-0C8812A35477}"/>
            </a:ext>
          </a:extLst>
        </xdr:cNvPr>
        <xdr:cNvSpPr/>
      </xdr:nvSpPr>
      <xdr:spPr>
        <a:xfrm>
          <a:off x="2038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23622</xdr:rowOff>
    </xdr:from>
    <xdr:to>
      <xdr:col>111</xdr:col>
      <xdr:colOff>177800</xdr:colOff>
      <xdr:row>106</xdr:row>
      <xdr:rowOff>76200</xdr:rowOff>
    </xdr:to>
    <xdr:cxnSp macro="">
      <xdr:nvCxnSpPr>
        <xdr:cNvPr id="833" name="直線コネクタ 832">
          <a:extLst>
            <a:ext uri="{FF2B5EF4-FFF2-40B4-BE49-F238E27FC236}">
              <a16:creationId xmlns:a16="http://schemas.microsoft.com/office/drawing/2014/main" id="{3FDE3C91-2DF5-4D71-AAED-13491740FA3C}"/>
            </a:ext>
          </a:extLst>
        </xdr:cNvPr>
        <xdr:cNvCxnSpPr/>
      </xdr:nvCxnSpPr>
      <xdr:spPr>
        <a:xfrm flipV="1">
          <a:off x="20434300" y="1819732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144272</xdr:rowOff>
    </xdr:from>
    <xdr:to>
      <xdr:col>102</xdr:col>
      <xdr:colOff>165100</xdr:colOff>
      <xdr:row>106</xdr:row>
      <xdr:rowOff>74422</xdr:rowOff>
    </xdr:to>
    <xdr:sp macro="" textlink="">
      <xdr:nvSpPr>
        <xdr:cNvPr id="834" name="楕円 833">
          <a:extLst>
            <a:ext uri="{FF2B5EF4-FFF2-40B4-BE49-F238E27FC236}">
              <a16:creationId xmlns:a16="http://schemas.microsoft.com/office/drawing/2014/main" id="{3052E483-095D-4C50-BC51-B5328804708D}"/>
            </a:ext>
          </a:extLst>
        </xdr:cNvPr>
        <xdr:cNvSpPr/>
      </xdr:nvSpPr>
      <xdr:spPr>
        <a:xfrm>
          <a:off x="19494500" y="181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23622</xdr:rowOff>
    </xdr:from>
    <xdr:to>
      <xdr:col>107</xdr:col>
      <xdr:colOff>50800</xdr:colOff>
      <xdr:row>106</xdr:row>
      <xdr:rowOff>76200</xdr:rowOff>
    </xdr:to>
    <xdr:cxnSp macro="">
      <xdr:nvCxnSpPr>
        <xdr:cNvPr id="835" name="直線コネクタ 834">
          <a:extLst>
            <a:ext uri="{FF2B5EF4-FFF2-40B4-BE49-F238E27FC236}">
              <a16:creationId xmlns:a16="http://schemas.microsoft.com/office/drawing/2014/main" id="{F1BC6E61-C2D3-467A-9704-ED8B058707FB}"/>
            </a:ext>
          </a:extLst>
        </xdr:cNvPr>
        <xdr:cNvCxnSpPr/>
      </xdr:nvCxnSpPr>
      <xdr:spPr>
        <a:xfrm>
          <a:off x="19545300" y="1819732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836" name="楕円 835">
          <a:extLst>
            <a:ext uri="{FF2B5EF4-FFF2-40B4-BE49-F238E27FC236}">
              <a16:creationId xmlns:a16="http://schemas.microsoft.com/office/drawing/2014/main" id="{670C5848-327E-45A9-BB23-6D07820F0100}"/>
            </a:ext>
          </a:extLst>
        </xdr:cNvPr>
        <xdr:cNvSpPr/>
      </xdr:nvSpPr>
      <xdr:spPr>
        <a:xfrm>
          <a:off x="18605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23622</xdr:rowOff>
    </xdr:from>
    <xdr:to>
      <xdr:col>102</xdr:col>
      <xdr:colOff>114300</xdr:colOff>
      <xdr:row>106</xdr:row>
      <xdr:rowOff>53339</xdr:rowOff>
    </xdr:to>
    <xdr:cxnSp macro="">
      <xdr:nvCxnSpPr>
        <xdr:cNvPr id="837" name="直線コネクタ 836">
          <a:extLst>
            <a:ext uri="{FF2B5EF4-FFF2-40B4-BE49-F238E27FC236}">
              <a16:creationId xmlns:a16="http://schemas.microsoft.com/office/drawing/2014/main" id="{F74A0D50-03FE-4DE1-83D0-7A84237DFC1C}"/>
            </a:ext>
          </a:extLst>
        </xdr:cNvPr>
        <xdr:cNvCxnSpPr/>
      </xdr:nvCxnSpPr>
      <xdr:spPr>
        <a:xfrm flipV="1">
          <a:off x="18656300" y="18197322"/>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104412</xdr:rowOff>
    </xdr:from>
    <xdr:ext cx="469744" cy="259045"/>
    <xdr:sp macro="" textlink="">
      <xdr:nvSpPr>
        <xdr:cNvPr id="838" name="n_1aveValue【公民館】&#10;一人当たり面積">
          <a:extLst>
            <a:ext uri="{FF2B5EF4-FFF2-40B4-BE49-F238E27FC236}">
              <a16:creationId xmlns:a16="http://schemas.microsoft.com/office/drawing/2014/main" id="{1DC0D35E-ECFD-4DA7-A5A5-B62E2F02846D}"/>
            </a:ext>
          </a:extLst>
        </xdr:cNvPr>
        <xdr:cNvSpPr txBox="1"/>
      </xdr:nvSpPr>
      <xdr:spPr>
        <a:xfrm>
          <a:off x="210757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839" name="n_2aveValue【公民館】&#10;一人当たり面積">
          <a:extLst>
            <a:ext uri="{FF2B5EF4-FFF2-40B4-BE49-F238E27FC236}">
              <a16:creationId xmlns:a16="http://schemas.microsoft.com/office/drawing/2014/main" id="{26F5CA58-40D4-494A-8EC6-A5A099C8F2FE}"/>
            </a:ext>
          </a:extLst>
        </xdr:cNvPr>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152416</xdr:rowOff>
    </xdr:from>
    <xdr:ext cx="469744" cy="259045"/>
    <xdr:sp macro="" textlink="">
      <xdr:nvSpPr>
        <xdr:cNvPr id="840" name="n_3aveValue【公民館】&#10;一人当たり面積">
          <a:extLst>
            <a:ext uri="{FF2B5EF4-FFF2-40B4-BE49-F238E27FC236}">
              <a16:creationId xmlns:a16="http://schemas.microsoft.com/office/drawing/2014/main" id="{0ED75AF6-7773-49C2-855D-BE3B645AF521}"/>
            </a:ext>
          </a:extLst>
        </xdr:cNvPr>
        <xdr:cNvSpPr txBox="1"/>
      </xdr:nvSpPr>
      <xdr:spPr>
        <a:xfrm>
          <a:off x="19310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154703</xdr:rowOff>
    </xdr:from>
    <xdr:ext cx="469744" cy="259045"/>
    <xdr:sp macro="" textlink="">
      <xdr:nvSpPr>
        <xdr:cNvPr id="841" name="n_4aveValue【公民館】&#10;一人当たり面積">
          <a:extLst>
            <a:ext uri="{FF2B5EF4-FFF2-40B4-BE49-F238E27FC236}">
              <a16:creationId xmlns:a16="http://schemas.microsoft.com/office/drawing/2014/main" id="{DBDDFD32-2937-48D3-9D08-6D823F4816F5}"/>
            </a:ext>
          </a:extLst>
        </xdr:cNvPr>
        <xdr:cNvSpPr txBox="1"/>
      </xdr:nvSpPr>
      <xdr:spPr>
        <a:xfrm>
          <a:off x="18421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90949</xdr:rowOff>
    </xdr:from>
    <xdr:ext cx="469744" cy="259045"/>
    <xdr:sp macro="" textlink="">
      <xdr:nvSpPr>
        <xdr:cNvPr id="842" name="n_1mainValue【公民館】&#10;一人当たり面積">
          <a:extLst>
            <a:ext uri="{FF2B5EF4-FFF2-40B4-BE49-F238E27FC236}">
              <a16:creationId xmlns:a16="http://schemas.microsoft.com/office/drawing/2014/main" id="{94A28B17-EED9-4CAA-B930-AAA2ED0DE84B}"/>
            </a:ext>
          </a:extLst>
        </xdr:cNvPr>
        <xdr:cNvSpPr txBox="1"/>
      </xdr:nvSpPr>
      <xdr:spPr>
        <a:xfrm>
          <a:off x="21075727" y="1792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143527</xdr:rowOff>
    </xdr:from>
    <xdr:ext cx="469744" cy="259045"/>
    <xdr:sp macro="" textlink="">
      <xdr:nvSpPr>
        <xdr:cNvPr id="843" name="n_2mainValue【公民館】&#10;一人当たり面積">
          <a:extLst>
            <a:ext uri="{FF2B5EF4-FFF2-40B4-BE49-F238E27FC236}">
              <a16:creationId xmlns:a16="http://schemas.microsoft.com/office/drawing/2014/main" id="{BF5F8A12-E065-45AA-87CC-6AEDBF781F19}"/>
            </a:ext>
          </a:extLst>
        </xdr:cNvPr>
        <xdr:cNvSpPr txBox="1"/>
      </xdr:nvSpPr>
      <xdr:spPr>
        <a:xfrm>
          <a:off x="20199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90949</xdr:rowOff>
    </xdr:from>
    <xdr:ext cx="469744" cy="259045"/>
    <xdr:sp macro="" textlink="">
      <xdr:nvSpPr>
        <xdr:cNvPr id="844" name="n_3mainValue【公民館】&#10;一人当たり面積">
          <a:extLst>
            <a:ext uri="{FF2B5EF4-FFF2-40B4-BE49-F238E27FC236}">
              <a16:creationId xmlns:a16="http://schemas.microsoft.com/office/drawing/2014/main" id="{4EF30C7A-C893-423D-B708-A85A2F79BF4C}"/>
            </a:ext>
          </a:extLst>
        </xdr:cNvPr>
        <xdr:cNvSpPr txBox="1"/>
      </xdr:nvSpPr>
      <xdr:spPr>
        <a:xfrm>
          <a:off x="19310427" y="1792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845" name="n_4mainValue【公民館】&#10;一人当たり面積">
          <a:extLst>
            <a:ext uri="{FF2B5EF4-FFF2-40B4-BE49-F238E27FC236}">
              <a16:creationId xmlns:a16="http://schemas.microsoft.com/office/drawing/2014/main" id="{F8FDF3AF-47B4-455A-9FFD-505D2FF563AD}"/>
            </a:ext>
          </a:extLst>
        </xdr:cNvPr>
        <xdr:cNvSpPr txBox="1"/>
      </xdr:nvSpPr>
      <xdr:spPr>
        <a:xfrm>
          <a:off x="18421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FE3A2DC1-2739-4EA3-A557-936A51BF043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3A208CAB-B531-457A-A936-26545B9898D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3B95EDA5-1261-49E4-8F61-FCA7DEBD186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併設の児童館が多いため、児童館の一人当たり面積は類似団体で最も高くなっている。学校施設や児童館において有形固定資産減価償却率が類似団体内平均値より高くなっているが、耐震改修を行い施設を長く利用しているためである。今後も、公共施設等総合管理計画に基づき、計画的に長寿命化を行いながら公共施設の維持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35D21D4-1EFF-42B4-A768-A74DD199AAD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2657ED0-8DC0-43FA-8FFB-E8F98D78144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6F35519-E3B0-4998-BECE-57D71837A20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5340312-54F7-4CB1-B1B4-883B79B5A17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23D4DC8-6324-4EC7-8B4E-0957B014681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0783031-6360-4011-8761-0E1AE734A43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687BFBC-DB89-41B7-8918-607FEBD22B3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5938E41-CABF-4D7F-96AD-F69E3086F3E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215BED4-885B-4BB4-A0B5-01EE3C480B1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04C70CF-6CE2-48A0-B06E-39F0BC4EE61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68,863
67,806
84.59
30,240,501
28,738,209
1,220,314
16,047,114
23,946,733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4CD3E60-E5F7-43F6-A2FD-C847E38DEB4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1064A36-603C-45E4-89AE-53464CB38C1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924D258-EDCB-4580-9648-F31DBB48B95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E69244C-D11C-4797-AEC6-A85C858CA4A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BE679FE-64C1-4BEB-909C-07E7CCFE939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B669798-DBD7-412C-BD34-0F40073569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4A5B531-3743-4650-9D9F-1AC6EE1CB30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91A42B6-9C89-441C-83F6-93ED0D5C608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3B67396-5753-4B08-8131-1AB2CD6EBA0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D524549-F63F-4780-B34A-68CD2BD3AE5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CCE6A2E-3C26-4803-892E-12FE28C6736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55AF0AB-8EE0-4C95-92B6-264C5F9CA68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3ABDB85-41E3-4DBB-B208-3EBABF247B2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00BB2A1-5F74-4DD4-BB7D-ED4C539B99B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5C58416-6294-447A-B6FE-AE4EC9B6BF7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05FB8F3-48D1-4B1A-9E99-C5D09B7A95E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5C23EF3-1E8A-40BD-B17B-CCCEE2B0323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083DC2D-821C-4BE6-AB52-9A43C54DD2F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6C8555D-8368-4BCD-8EFE-E0ABB2B7E3D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0DC9667-D237-4E57-BF69-A81DFBE5A99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17A90FA-45A1-4CEA-B79C-7D29B5045E9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E9986E9-FFA5-4092-8076-7D186652F91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C7C6DF8-B73C-4970-BB05-6FF95140C44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7EBE8FB-1C74-4721-AA85-B2AA9F03B08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0F8545A-7B6C-48EA-B9FD-A71C4C2FE8F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D2DB9B1-707D-48A6-B746-6D863DF001F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4FA7A0F-C76A-44AE-A306-399BB58FDBC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BFC8787-8F3F-4B66-9FF9-7D8025F34BA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E9D9327-854B-486E-9ADA-CF6A1FEC2A8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4B434E0-854B-4BDA-8BBE-E6E4EBBE8A0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A06F57A-7BFF-4F0B-BBF7-8EC65557CAF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38B26A2-59C4-4789-974D-73BAF83B7F0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255CDD1-E34C-442F-94EB-D511996DA73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18441C0-3FBE-4609-A362-DBC409A98905}"/>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922F59A-AC8F-4591-AC38-C76AA407477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7AC8F9A-8CCB-4859-BA9E-0AA7DBB7D68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531D98E-6117-4749-B9B6-2B78F79872F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01A9205-3C32-4D8F-AB6C-FD0926FAC44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F07E563-CC86-49E0-82F4-FE5A8268382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AC774C0-7479-4E50-8C3F-2808CFA23E9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4510422-9A72-4192-AD26-9C861E8BAB6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49F8602-5FDC-4A63-AF67-24965E2FF54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C789FD2-85FF-415B-A4C5-298E852CFF4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AC8F1D8-2FDA-43AB-A85C-F2CDF3BFFCD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FAA16C49-0E9E-47BF-AABC-BEEA5C7101C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154305</xdr:rowOff>
    </xdr:from>
    <xdr:to>
      <xdr:col>24</xdr:col>
      <xdr:colOff>62865</xdr:colOff>
      <xdr:row>41</xdr:row>
      <xdr:rowOff>129540</xdr:rowOff>
    </xdr:to>
    <xdr:cxnSp macro="">
      <xdr:nvCxnSpPr>
        <xdr:cNvPr id="57" name="直線コネクタ 56">
          <a:extLst>
            <a:ext uri="{FF2B5EF4-FFF2-40B4-BE49-F238E27FC236}">
              <a16:creationId xmlns:a16="http://schemas.microsoft.com/office/drawing/2014/main" id="{4002126D-EE9E-4398-8C7C-1D1080E0EA0B}"/>
            </a:ext>
          </a:extLst>
        </xdr:cNvPr>
        <xdr:cNvCxnSpPr/>
      </xdr:nvCxnSpPr>
      <xdr:spPr>
        <a:xfrm flipV="1">
          <a:off x="4634865" y="5640705"/>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133367</xdr:rowOff>
    </xdr:from>
    <xdr:ext cx="405111" cy="259045"/>
    <xdr:sp macro="" textlink="">
      <xdr:nvSpPr>
        <xdr:cNvPr id="58" name="【図書館】&#10;有形固定資産減価償却率最小値テキスト">
          <a:extLst>
            <a:ext uri="{FF2B5EF4-FFF2-40B4-BE49-F238E27FC236}">
              <a16:creationId xmlns:a16="http://schemas.microsoft.com/office/drawing/2014/main" id="{CA7B19CD-1918-45D0-8057-005B97DD2BC8}"/>
            </a:ext>
          </a:extLst>
        </xdr:cNvPr>
        <xdr:cNvSpPr txBox="1"/>
      </xdr:nvSpPr>
      <xdr:spPr>
        <a:xfrm>
          <a:off x="4673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129540</xdr:rowOff>
    </xdr:from>
    <xdr:to>
      <xdr:col>24</xdr:col>
      <xdr:colOff>152400</xdr:colOff>
      <xdr:row>41</xdr:row>
      <xdr:rowOff>129540</xdr:rowOff>
    </xdr:to>
    <xdr:cxnSp macro="">
      <xdr:nvCxnSpPr>
        <xdr:cNvPr id="59" name="直線コネクタ 58">
          <a:extLst>
            <a:ext uri="{FF2B5EF4-FFF2-40B4-BE49-F238E27FC236}">
              <a16:creationId xmlns:a16="http://schemas.microsoft.com/office/drawing/2014/main" id="{F4BFFCF1-B098-49F7-92B4-1FC7D7E0C5B9}"/>
            </a:ext>
          </a:extLst>
        </xdr:cNvPr>
        <xdr:cNvCxnSpPr/>
      </xdr:nvCxnSpPr>
      <xdr:spPr>
        <a:xfrm>
          <a:off x="4546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100982</xdr:rowOff>
    </xdr:from>
    <xdr:ext cx="405111" cy="259045"/>
    <xdr:sp macro="" textlink="">
      <xdr:nvSpPr>
        <xdr:cNvPr id="60" name="【図書館】&#10;有形固定資産減価償却率最大値テキスト">
          <a:extLst>
            <a:ext uri="{FF2B5EF4-FFF2-40B4-BE49-F238E27FC236}">
              <a16:creationId xmlns:a16="http://schemas.microsoft.com/office/drawing/2014/main" id="{22DA68B3-F137-4CEC-93B1-C251006E9B1E}"/>
            </a:ext>
          </a:extLst>
        </xdr:cNvPr>
        <xdr:cNvSpPr txBox="1"/>
      </xdr:nvSpPr>
      <xdr:spPr>
        <a:xfrm>
          <a:off x="46736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154305</xdr:rowOff>
    </xdr:from>
    <xdr:to>
      <xdr:col>24</xdr:col>
      <xdr:colOff>152400</xdr:colOff>
      <xdr:row>32</xdr:row>
      <xdr:rowOff>154305</xdr:rowOff>
    </xdr:to>
    <xdr:cxnSp macro="">
      <xdr:nvCxnSpPr>
        <xdr:cNvPr id="61" name="直線コネクタ 60">
          <a:extLst>
            <a:ext uri="{FF2B5EF4-FFF2-40B4-BE49-F238E27FC236}">
              <a16:creationId xmlns:a16="http://schemas.microsoft.com/office/drawing/2014/main" id="{D9E190FB-9E2E-420D-A6F3-34A2A7A26DDD}"/>
            </a:ext>
          </a:extLst>
        </xdr:cNvPr>
        <xdr:cNvCxnSpPr/>
      </xdr:nvCxnSpPr>
      <xdr:spPr>
        <a:xfrm>
          <a:off x="4546600" y="564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22877</xdr:rowOff>
    </xdr:from>
    <xdr:ext cx="405111" cy="259045"/>
    <xdr:sp macro="" textlink="">
      <xdr:nvSpPr>
        <xdr:cNvPr id="62" name="【図書館】&#10;有形固定資産減価償却率平均値テキスト">
          <a:extLst>
            <a:ext uri="{FF2B5EF4-FFF2-40B4-BE49-F238E27FC236}">
              <a16:creationId xmlns:a16="http://schemas.microsoft.com/office/drawing/2014/main" id="{55D1D41F-FCDF-4315-9B98-4FA7FE0628D4}"/>
            </a:ext>
          </a:extLst>
        </xdr:cNvPr>
        <xdr:cNvSpPr txBox="1"/>
      </xdr:nvSpPr>
      <xdr:spPr>
        <a:xfrm>
          <a:off x="4673600" y="6195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a:extLst>
            <a:ext uri="{FF2B5EF4-FFF2-40B4-BE49-F238E27FC236}">
              <a16:creationId xmlns:a16="http://schemas.microsoft.com/office/drawing/2014/main" id="{4E89FC37-F773-4454-86E9-4293A5674051}"/>
            </a:ext>
          </a:extLst>
        </xdr:cNvPr>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4" name="フローチャート: 判断 63">
          <a:extLst>
            <a:ext uri="{FF2B5EF4-FFF2-40B4-BE49-F238E27FC236}">
              <a16:creationId xmlns:a16="http://schemas.microsoft.com/office/drawing/2014/main" id="{98560FCD-9ACC-47FC-B67A-FF64B17AC3C9}"/>
            </a:ext>
          </a:extLst>
        </xdr:cNvPr>
        <xdr:cNvSpPr/>
      </xdr:nvSpPr>
      <xdr:spPr>
        <a:xfrm>
          <a:off x="3746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5" name="フローチャート: 判断 64">
          <a:extLst>
            <a:ext uri="{FF2B5EF4-FFF2-40B4-BE49-F238E27FC236}">
              <a16:creationId xmlns:a16="http://schemas.microsoft.com/office/drawing/2014/main" id="{E280124D-9DB6-4601-B3B0-842F05CEA7C5}"/>
            </a:ext>
          </a:extLst>
        </xdr:cNvPr>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156845</xdr:rowOff>
    </xdr:from>
    <xdr:to>
      <xdr:col>10</xdr:col>
      <xdr:colOff>165100</xdr:colOff>
      <xdr:row>36</xdr:row>
      <xdr:rowOff>86995</xdr:rowOff>
    </xdr:to>
    <xdr:sp macro="" textlink="">
      <xdr:nvSpPr>
        <xdr:cNvPr id="66" name="フローチャート: 判断 65">
          <a:extLst>
            <a:ext uri="{FF2B5EF4-FFF2-40B4-BE49-F238E27FC236}">
              <a16:creationId xmlns:a16="http://schemas.microsoft.com/office/drawing/2014/main" id="{0BF56823-716F-452A-9067-7DB8A35CC361}"/>
            </a:ext>
          </a:extLst>
        </xdr:cNvPr>
        <xdr:cNvSpPr/>
      </xdr:nvSpPr>
      <xdr:spPr>
        <a:xfrm>
          <a:off x="1968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130175</xdr:rowOff>
    </xdr:from>
    <xdr:to>
      <xdr:col>6</xdr:col>
      <xdr:colOff>38100</xdr:colOff>
      <xdr:row>36</xdr:row>
      <xdr:rowOff>60325</xdr:rowOff>
    </xdr:to>
    <xdr:sp macro="" textlink="">
      <xdr:nvSpPr>
        <xdr:cNvPr id="67" name="フローチャート: 判断 66">
          <a:extLst>
            <a:ext uri="{FF2B5EF4-FFF2-40B4-BE49-F238E27FC236}">
              <a16:creationId xmlns:a16="http://schemas.microsoft.com/office/drawing/2014/main" id="{B210822A-EF5A-4374-BA77-71F9B27F94B8}"/>
            </a:ext>
          </a:extLst>
        </xdr:cNvPr>
        <xdr:cNvSpPr/>
      </xdr:nvSpPr>
      <xdr:spPr>
        <a:xfrm>
          <a:off x="107950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225D858-1C44-49AC-89C8-5927A13B726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CDA94C1-C6BA-442C-B197-02ED86F8F5B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6616C48-5E5A-4046-8378-AAE9A10789D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F2DDD11-A052-4D46-9809-A306A681572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08CE02D-179E-4D57-9A75-653366EA4B0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17780</xdr:rowOff>
    </xdr:from>
    <xdr:to>
      <xdr:col>24</xdr:col>
      <xdr:colOff>114300</xdr:colOff>
      <xdr:row>35</xdr:row>
      <xdr:rowOff>119380</xdr:rowOff>
    </xdr:to>
    <xdr:sp macro="" textlink="">
      <xdr:nvSpPr>
        <xdr:cNvPr id="73" name="楕円 72">
          <a:extLst>
            <a:ext uri="{FF2B5EF4-FFF2-40B4-BE49-F238E27FC236}">
              <a16:creationId xmlns:a16="http://schemas.microsoft.com/office/drawing/2014/main" id="{81A23096-5AE0-4059-A8A0-72846C9237E0}"/>
            </a:ext>
          </a:extLst>
        </xdr:cNvPr>
        <xdr:cNvSpPr/>
      </xdr:nvSpPr>
      <xdr:spPr>
        <a:xfrm>
          <a:off x="4584700" y="60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40657</xdr:rowOff>
    </xdr:from>
    <xdr:ext cx="405111" cy="259045"/>
    <xdr:sp macro="" textlink="">
      <xdr:nvSpPr>
        <xdr:cNvPr id="74" name="【図書館】&#10;有形固定資産減価償却率該当値テキスト">
          <a:extLst>
            <a:ext uri="{FF2B5EF4-FFF2-40B4-BE49-F238E27FC236}">
              <a16:creationId xmlns:a16="http://schemas.microsoft.com/office/drawing/2014/main" id="{5C32C145-14AC-46C7-994E-B98C662DC8B2}"/>
            </a:ext>
          </a:extLst>
        </xdr:cNvPr>
        <xdr:cNvSpPr txBox="1"/>
      </xdr:nvSpPr>
      <xdr:spPr>
        <a:xfrm>
          <a:off x="4673600"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122555</xdr:rowOff>
    </xdr:from>
    <xdr:to>
      <xdr:col>20</xdr:col>
      <xdr:colOff>38100</xdr:colOff>
      <xdr:row>35</xdr:row>
      <xdr:rowOff>52705</xdr:rowOff>
    </xdr:to>
    <xdr:sp macro="" textlink="">
      <xdr:nvSpPr>
        <xdr:cNvPr id="75" name="楕円 74">
          <a:extLst>
            <a:ext uri="{FF2B5EF4-FFF2-40B4-BE49-F238E27FC236}">
              <a16:creationId xmlns:a16="http://schemas.microsoft.com/office/drawing/2014/main" id="{5ADC2619-AF0E-45EE-B0CE-A2C80EF1F657}"/>
            </a:ext>
          </a:extLst>
        </xdr:cNvPr>
        <xdr:cNvSpPr/>
      </xdr:nvSpPr>
      <xdr:spPr>
        <a:xfrm>
          <a:off x="3746500" y="59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1905</xdr:rowOff>
    </xdr:from>
    <xdr:to>
      <xdr:col>24</xdr:col>
      <xdr:colOff>63500</xdr:colOff>
      <xdr:row>35</xdr:row>
      <xdr:rowOff>68580</xdr:rowOff>
    </xdr:to>
    <xdr:cxnSp macro="">
      <xdr:nvCxnSpPr>
        <xdr:cNvPr id="76" name="直線コネクタ 75">
          <a:extLst>
            <a:ext uri="{FF2B5EF4-FFF2-40B4-BE49-F238E27FC236}">
              <a16:creationId xmlns:a16="http://schemas.microsoft.com/office/drawing/2014/main" id="{4805E7D4-722E-45D4-906F-C825F28F4E58}"/>
            </a:ext>
          </a:extLst>
        </xdr:cNvPr>
        <xdr:cNvCxnSpPr/>
      </xdr:nvCxnSpPr>
      <xdr:spPr>
        <a:xfrm>
          <a:off x="3797300" y="600265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63500</xdr:rowOff>
    </xdr:from>
    <xdr:to>
      <xdr:col>15</xdr:col>
      <xdr:colOff>101600</xdr:colOff>
      <xdr:row>34</xdr:row>
      <xdr:rowOff>165100</xdr:rowOff>
    </xdr:to>
    <xdr:sp macro="" textlink="">
      <xdr:nvSpPr>
        <xdr:cNvPr id="77" name="楕円 76">
          <a:extLst>
            <a:ext uri="{FF2B5EF4-FFF2-40B4-BE49-F238E27FC236}">
              <a16:creationId xmlns:a16="http://schemas.microsoft.com/office/drawing/2014/main" id="{75A21021-A136-4815-AF5A-FFCC1B92DE5C}"/>
            </a:ext>
          </a:extLst>
        </xdr:cNvPr>
        <xdr:cNvSpPr/>
      </xdr:nvSpPr>
      <xdr:spPr>
        <a:xfrm>
          <a:off x="2857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114300</xdr:rowOff>
    </xdr:from>
    <xdr:to>
      <xdr:col>19</xdr:col>
      <xdr:colOff>177800</xdr:colOff>
      <xdr:row>35</xdr:row>
      <xdr:rowOff>1905</xdr:rowOff>
    </xdr:to>
    <xdr:cxnSp macro="">
      <xdr:nvCxnSpPr>
        <xdr:cNvPr id="78" name="直線コネクタ 77">
          <a:extLst>
            <a:ext uri="{FF2B5EF4-FFF2-40B4-BE49-F238E27FC236}">
              <a16:creationId xmlns:a16="http://schemas.microsoft.com/office/drawing/2014/main" id="{A4275F87-C4C1-4282-9A1B-B3EC797AB543}"/>
            </a:ext>
          </a:extLst>
        </xdr:cNvPr>
        <xdr:cNvCxnSpPr/>
      </xdr:nvCxnSpPr>
      <xdr:spPr>
        <a:xfrm>
          <a:off x="2908300" y="594360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71120</xdr:rowOff>
    </xdr:from>
    <xdr:to>
      <xdr:col>10</xdr:col>
      <xdr:colOff>165100</xdr:colOff>
      <xdr:row>36</xdr:row>
      <xdr:rowOff>1270</xdr:rowOff>
    </xdr:to>
    <xdr:sp macro="" textlink="">
      <xdr:nvSpPr>
        <xdr:cNvPr id="79" name="楕円 78">
          <a:extLst>
            <a:ext uri="{FF2B5EF4-FFF2-40B4-BE49-F238E27FC236}">
              <a16:creationId xmlns:a16="http://schemas.microsoft.com/office/drawing/2014/main" id="{DBC5C62E-4FA7-4A66-A03B-EB1285FF6F69}"/>
            </a:ext>
          </a:extLst>
        </xdr:cNvPr>
        <xdr:cNvSpPr/>
      </xdr:nvSpPr>
      <xdr:spPr>
        <a:xfrm>
          <a:off x="1968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114300</xdr:rowOff>
    </xdr:from>
    <xdr:to>
      <xdr:col>15</xdr:col>
      <xdr:colOff>50800</xdr:colOff>
      <xdr:row>35</xdr:row>
      <xdr:rowOff>121920</xdr:rowOff>
    </xdr:to>
    <xdr:cxnSp macro="">
      <xdr:nvCxnSpPr>
        <xdr:cNvPr id="80" name="直線コネクタ 79">
          <a:extLst>
            <a:ext uri="{FF2B5EF4-FFF2-40B4-BE49-F238E27FC236}">
              <a16:creationId xmlns:a16="http://schemas.microsoft.com/office/drawing/2014/main" id="{AAD712BC-B581-4BFE-BC25-37338B55927E}"/>
            </a:ext>
          </a:extLst>
        </xdr:cNvPr>
        <xdr:cNvCxnSpPr/>
      </xdr:nvCxnSpPr>
      <xdr:spPr>
        <a:xfrm flipV="1">
          <a:off x="2019300" y="594360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29210</xdr:rowOff>
    </xdr:from>
    <xdr:to>
      <xdr:col>6</xdr:col>
      <xdr:colOff>38100</xdr:colOff>
      <xdr:row>35</xdr:row>
      <xdr:rowOff>130810</xdr:rowOff>
    </xdr:to>
    <xdr:sp macro="" textlink="">
      <xdr:nvSpPr>
        <xdr:cNvPr id="81" name="楕円 80">
          <a:extLst>
            <a:ext uri="{FF2B5EF4-FFF2-40B4-BE49-F238E27FC236}">
              <a16:creationId xmlns:a16="http://schemas.microsoft.com/office/drawing/2014/main" id="{11C198A9-ADFA-4025-8D33-9431F20FE58E}"/>
            </a:ext>
          </a:extLst>
        </xdr:cNvPr>
        <xdr:cNvSpPr/>
      </xdr:nvSpPr>
      <xdr:spPr>
        <a:xfrm>
          <a:off x="1079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80010</xdr:rowOff>
    </xdr:from>
    <xdr:to>
      <xdr:col>10</xdr:col>
      <xdr:colOff>114300</xdr:colOff>
      <xdr:row>35</xdr:row>
      <xdr:rowOff>121920</xdr:rowOff>
    </xdr:to>
    <xdr:cxnSp macro="">
      <xdr:nvCxnSpPr>
        <xdr:cNvPr id="82" name="直線コネクタ 81">
          <a:extLst>
            <a:ext uri="{FF2B5EF4-FFF2-40B4-BE49-F238E27FC236}">
              <a16:creationId xmlns:a16="http://schemas.microsoft.com/office/drawing/2014/main" id="{0DBE4A2E-0A9C-4D33-A7A7-D04E0A4295E7}"/>
            </a:ext>
          </a:extLst>
        </xdr:cNvPr>
        <xdr:cNvCxnSpPr/>
      </xdr:nvCxnSpPr>
      <xdr:spPr>
        <a:xfrm>
          <a:off x="1130300" y="60807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104792</xdr:rowOff>
    </xdr:from>
    <xdr:ext cx="405111" cy="259045"/>
    <xdr:sp macro="" textlink="">
      <xdr:nvSpPr>
        <xdr:cNvPr id="83" name="n_1aveValue【図書館】&#10;有形固定資産減価償却率">
          <a:extLst>
            <a:ext uri="{FF2B5EF4-FFF2-40B4-BE49-F238E27FC236}">
              <a16:creationId xmlns:a16="http://schemas.microsoft.com/office/drawing/2014/main" id="{832DCE66-534B-4B4C-8C31-273E38AE8288}"/>
            </a:ext>
          </a:extLst>
        </xdr:cNvPr>
        <xdr:cNvSpPr txBox="1"/>
      </xdr:nvSpPr>
      <xdr:spPr>
        <a:xfrm>
          <a:off x="3582044" y="627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87647</xdr:rowOff>
    </xdr:from>
    <xdr:ext cx="405111" cy="259045"/>
    <xdr:sp macro="" textlink="">
      <xdr:nvSpPr>
        <xdr:cNvPr id="84" name="n_2aveValue【図書館】&#10;有形固定資産減価償却率">
          <a:extLst>
            <a:ext uri="{FF2B5EF4-FFF2-40B4-BE49-F238E27FC236}">
              <a16:creationId xmlns:a16="http://schemas.microsoft.com/office/drawing/2014/main" id="{FB7A59E1-D5E8-4A0E-9CE1-0E56F8EB6EE4}"/>
            </a:ext>
          </a:extLst>
        </xdr:cNvPr>
        <xdr:cNvSpPr txBox="1"/>
      </xdr:nvSpPr>
      <xdr:spPr>
        <a:xfrm>
          <a:off x="270574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78122</xdr:rowOff>
    </xdr:from>
    <xdr:ext cx="405111" cy="259045"/>
    <xdr:sp macro="" textlink="">
      <xdr:nvSpPr>
        <xdr:cNvPr id="85" name="n_3aveValue【図書館】&#10;有形固定資産減価償却率">
          <a:extLst>
            <a:ext uri="{FF2B5EF4-FFF2-40B4-BE49-F238E27FC236}">
              <a16:creationId xmlns:a16="http://schemas.microsoft.com/office/drawing/2014/main" id="{1D6F8E9C-63CE-4C59-AB2A-FF26A3614535}"/>
            </a:ext>
          </a:extLst>
        </xdr:cNvPr>
        <xdr:cNvSpPr txBox="1"/>
      </xdr:nvSpPr>
      <xdr:spPr>
        <a:xfrm>
          <a:off x="1816744" y="625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51452</xdr:rowOff>
    </xdr:from>
    <xdr:ext cx="405111" cy="259045"/>
    <xdr:sp macro="" textlink="">
      <xdr:nvSpPr>
        <xdr:cNvPr id="86" name="n_4aveValue【図書館】&#10;有形固定資産減価償却率">
          <a:extLst>
            <a:ext uri="{FF2B5EF4-FFF2-40B4-BE49-F238E27FC236}">
              <a16:creationId xmlns:a16="http://schemas.microsoft.com/office/drawing/2014/main" id="{41F7808B-791F-4FE7-BB0B-BBD7485A72A5}"/>
            </a:ext>
          </a:extLst>
        </xdr:cNvPr>
        <xdr:cNvSpPr txBox="1"/>
      </xdr:nvSpPr>
      <xdr:spPr>
        <a:xfrm>
          <a:off x="927744" y="622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69232</xdr:rowOff>
    </xdr:from>
    <xdr:ext cx="405111" cy="259045"/>
    <xdr:sp macro="" textlink="">
      <xdr:nvSpPr>
        <xdr:cNvPr id="87" name="n_1mainValue【図書館】&#10;有形固定資産減価償却率">
          <a:extLst>
            <a:ext uri="{FF2B5EF4-FFF2-40B4-BE49-F238E27FC236}">
              <a16:creationId xmlns:a16="http://schemas.microsoft.com/office/drawing/2014/main" id="{00471D91-471C-446B-B5A2-C40309B89F1D}"/>
            </a:ext>
          </a:extLst>
        </xdr:cNvPr>
        <xdr:cNvSpPr txBox="1"/>
      </xdr:nvSpPr>
      <xdr:spPr>
        <a:xfrm>
          <a:off x="3582044" y="57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10177</xdr:rowOff>
    </xdr:from>
    <xdr:ext cx="405111" cy="259045"/>
    <xdr:sp macro="" textlink="">
      <xdr:nvSpPr>
        <xdr:cNvPr id="88" name="n_2mainValue【図書館】&#10;有形固定資産減価償却率">
          <a:extLst>
            <a:ext uri="{FF2B5EF4-FFF2-40B4-BE49-F238E27FC236}">
              <a16:creationId xmlns:a16="http://schemas.microsoft.com/office/drawing/2014/main" id="{C24A1850-02B8-4FC8-8CF8-1419394DED3E}"/>
            </a:ext>
          </a:extLst>
        </xdr:cNvPr>
        <xdr:cNvSpPr txBox="1"/>
      </xdr:nvSpPr>
      <xdr:spPr>
        <a:xfrm>
          <a:off x="2705744"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17797</xdr:rowOff>
    </xdr:from>
    <xdr:ext cx="405111" cy="259045"/>
    <xdr:sp macro="" textlink="">
      <xdr:nvSpPr>
        <xdr:cNvPr id="89" name="n_3mainValue【図書館】&#10;有形固定資産減価償却率">
          <a:extLst>
            <a:ext uri="{FF2B5EF4-FFF2-40B4-BE49-F238E27FC236}">
              <a16:creationId xmlns:a16="http://schemas.microsoft.com/office/drawing/2014/main" id="{AE28B32B-1C08-424B-AB76-F0A7D1940CB3}"/>
            </a:ext>
          </a:extLst>
        </xdr:cNvPr>
        <xdr:cNvSpPr txBox="1"/>
      </xdr:nvSpPr>
      <xdr:spPr>
        <a:xfrm>
          <a:off x="1816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147337</xdr:rowOff>
    </xdr:from>
    <xdr:ext cx="405111" cy="259045"/>
    <xdr:sp macro="" textlink="">
      <xdr:nvSpPr>
        <xdr:cNvPr id="90" name="n_4mainValue【図書館】&#10;有形固定資産減価償却率">
          <a:extLst>
            <a:ext uri="{FF2B5EF4-FFF2-40B4-BE49-F238E27FC236}">
              <a16:creationId xmlns:a16="http://schemas.microsoft.com/office/drawing/2014/main" id="{60A66D6E-3BC7-40E3-8A5F-4E52D4D25F74}"/>
            </a:ext>
          </a:extLst>
        </xdr:cNvPr>
        <xdr:cNvSpPr txBox="1"/>
      </xdr:nvSpPr>
      <xdr:spPr>
        <a:xfrm>
          <a:off x="9277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8460D5B-995E-4038-9880-53086584909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4458785-3525-4126-B42D-DC5767B493C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F9EADFB-42CD-4275-BBCF-5C5001696A4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67A7056-727D-41A4-9728-B4E8099D9F2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ED82602-275D-44F7-900E-DA5A73AA5B1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8CF4DC1-1771-4808-9B79-5E755BCD54A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B55709C-0424-49F4-8C4B-9485ADA5E17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11D3419-BDFD-4972-9D98-84A4657CD9A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7E496BF3-6A19-41DA-84DF-19E30CCD43A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DFF709F-4B39-478C-951C-DAA2E0373A2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613221E8-A889-42F4-9326-33273DDB342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75F0F008-D54D-46FE-ABEC-E76464C7050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261DBDC3-639B-43C5-8B9D-2C48B459DDD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F357395E-3B80-4CB8-BFE3-BB2E616656DD}"/>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2C056865-39A6-4451-804E-8884AA00958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821D453A-96D4-4605-8AD9-5F4FE00C4F3E}"/>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36B18670-25D0-42E8-8403-333CEE1E0C6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5B2E5EC6-0752-4F70-81B4-7A3C3D8F6DF7}"/>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1113F8F3-6DC1-42D4-A2A0-10ACF0B0BA4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92238C26-E30F-4560-A562-E2636E93EC34}"/>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3CDB8E93-C723-4CCC-8C02-5A21F4F180B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255C5988-E0DF-45B6-B9AF-4A288FDDEFA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0A3A64DE-A3B8-4514-8EAF-70C57EB603F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4" name="直線コネクタ 113">
          <a:extLst>
            <a:ext uri="{FF2B5EF4-FFF2-40B4-BE49-F238E27FC236}">
              <a16:creationId xmlns:a16="http://schemas.microsoft.com/office/drawing/2014/main" id="{ADE3CFB7-B66D-4469-8391-0750D0FC2637}"/>
            </a:ext>
          </a:extLst>
        </xdr:cNvPr>
        <xdr:cNvCxnSpPr/>
      </xdr:nvCxnSpPr>
      <xdr:spPr>
        <a:xfrm flipV="1">
          <a:off x="10476865" y="5765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5" name="【図書館】&#10;一人当たり面積最小値テキスト">
          <a:extLst>
            <a:ext uri="{FF2B5EF4-FFF2-40B4-BE49-F238E27FC236}">
              <a16:creationId xmlns:a16="http://schemas.microsoft.com/office/drawing/2014/main" id="{A10F2E33-A63C-416D-9805-5411DE55DAE8}"/>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6" name="直線コネクタ 115">
          <a:extLst>
            <a:ext uri="{FF2B5EF4-FFF2-40B4-BE49-F238E27FC236}">
              <a16:creationId xmlns:a16="http://schemas.microsoft.com/office/drawing/2014/main" id="{192ADC81-D4DF-4357-AB8F-6BA0812BC57D}"/>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54627</xdr:rowOff>
    </xdr:from>
    <xdr:ext cx="469744" cy="259045"/>
    <xdr:sp macro="" textlink="">
      <xdr:nvSpPr>
        <xdr:cNvPr id="117" name="【図書館】&#10;一人当たり面積最大値テキスト">
          <a:extLst>
            <a:ext uri="{FF2B5EF4-FFF2-40B4-BE49-F238E27FC236}">
              <a16:creationId xmlns:a16="http://schemas.microsoft.com/office/drawing/2014/main" id="{EB6BB97A-2022-4A4B-A3E1-090EB1B82980}"/>
            </a:ext>
          </a:extLst>
        </xdr:cNvPr>
        <xdr:cNvSpPr txBox="1"/>
      </xdr:nvSpPr>
      <xdr:spPr>
        <a:xfrm>
          <a:off x="105156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8" name="直線コネクタ 117">
          <a:extLst>
            <a:ext uri="{FF2B5EF4-FFF2-40B4-BE49-F238E27FC236}">
              <a16:creationId xmlns:a16="http://schemas.microsoft.com/office/drawing/2014/main" id="{609C9588-E7D1-4140-8C62-5A6346DD859D}"/>
            </a:ext>
          </a:extLst>
        </xdr:cNvPr>
        <xdr:cNvCxnSpPr/>
      </xdr:nvCxnSpPr>
      <xdr:spPr>
        <a:xfrm>
          <a:off x="103886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19" name="【図書館】&#10;一人当たり面積平均値テキスト">
          <a:extLst>
            <a:ext uri="{FF2B5EF4-FFF2-40B4-BE49-F238E27FC236}">
              <a16:creationId xmlns:a16="http://schemas.microsoft.com/office/drawing/2014/main" id="{5957606C-BD8A-4B4E-8106-1687BE4B9891}"/>
            </a:ext>
          </a:extLst>
        </xdr:cNvPr>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0" name="フローチャート: 判断 119">
          <a:extLst>
            <a:ext uri="{FF2B5EF4-FFF2-40B4-BE49-F238E27FC236}">
              <a16:creationId xmlns:a16="http://schemas.microsoft.com/office/drawing/2014/main" id="{FAF1C27C-2270-427B-BD3E-0C929C44457F}"/>
            </a:ext>
          </a:extLst>
        </xdr:cNvPr>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1" name="フローチャート: 判断 120">
          <a:extLst>
            <a:ext uri="{FF2B5EF4-FFF2-40B4-BE49-F238E27FC236}">
              <a16:creationId xmlns:a16="http://schemas.microsoft.com/office/drawing/2014/main" id="{A08AEAF9-6017-4B51-A4A8-EF68F33A104B}"/>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2" name="フローチャート: 判断 121">
          <a:extLst>
            <a:ext uri="{FF2B5EF4-FFF2-40B4-BE49-F238E27FC236}">
              <a16:creationId xmlns:a16="http://schemas.microsoft.com/office/drawing/2014/main" id="{4308C0AD-B65C-40A5-B331-1B11A679EF9D}"/>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a:extLst>
            <a:ext uri="{FF2B5EF4-FFF2-40B4-BE49-F238E27FC236}">
              <a16:creationId xmlns:a16="http://schemas.microsoft.com/office/drawing/2014/main" id="{9496CD59-2684-4E66-BAA6-645DE70FA877}"/>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4" name="フローチャート: 判断 123">
          <a:extLst>
            <a:ext uri="{FF2B5EF4-FFF2-40B4-BE49-F238E27FC236}">
              <a16:creationId xmlns:a16="http://schemas.microsoft.com/office/drawing/2014/main" id="{B4245CF1-1763-484B-8C32-5F61EEAC67D8}"/>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0365C5B-25A9-4048-99E7-8466F80A9D6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BEA9BBE-2755-4A41-995D-3606DF30F0F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C75629C-782A-4926-B05A-05D7C61670C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3A6DA4A-1F20-43FB-8388-38110F71829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FB5C204-D235-4E5D-979E-28BF46EBDA4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127000</xdr:rowOff>
    </xdr:from>
    <xdr:to>
      <xdr:col>55</xdr:col>
      <xdr:colOff>50800</xdr:colOff>
      <xdr:row>35</xdr:row>
      <xdr:rowOff>57150</xdr:rowOff>
    </xdr:to>
    <xdr:sp macro="" textlink="">
      <xdr:nvSpPr>
        <xdr:cNvPr id="130" name="楕円 129">
          <a:extLst>
            <a:ext uri="{FF2B5EF4-FFF2-40B4-BE49-F238E27FC236}">
              <a16:creationId xmlns:a16="http://schemas.microsoft.com/office/drawing/2014/main" id="{02EFA968-8AA3-40CD-A66F-C2E087D40C5A}"/>
            </a:ext>
          </a:extLst>
        </xdr:cNvPr>
        <xdr:cNvSpPr/>
      </xdr:nvSpPr>
      <xdr:spPr>
        <a:xfrm>
          <a:off x="104267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149877</xdr:rowOff>
    </xdr:from>
    <xdr:ext cx="469744" cy="259045"/>
    <xdr:sp macro="" textlink="">
      <xdr:nvSpPr>
        <xdr:cNvPr id="131" name="【図書館】&#10;一人当たり面積該当値テキスト">
          <a:extLst>
            <a:ext uri="{FF2B5EF4-FFF2-40B4-BE49-F238E27FC236}">
              <a16:creationId xmlns:a16="http://schemas.microsoft.com/office/drawing/2014/main" id="{43CFC4C9-EB7E-474B-9001-E12EA3F59B4C}"/>
            </a:ext>
          </a:extLst>
        </xdr:cNvPr>
        <xdr:cNvSpPr txBox="1"/>
      </xdr:nvSpPr>
      <xdr:spPr>
        <a:xfrm>
          <a:off x="10515600"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139700</xdr:rowOff>
    </xdr:from>
    <xdr:to>
      <xdr:col>50</xdr:col>
      <xdr:colOff>165100</xdr:colOff>
      <xdr:row>35</xdr:row>
      <xdr:rowOff>69850</xdr:rowOff>
    </xdr:to>
    <xdr:sp macro="" textlink="">
      <xdr:nvSpPr>
        <xdr:cNvPr id="132" name="楕円 131">
          <a:extLst>
            <a:ext uri="{FF2B5EF4-FFF2-40B4-BE49-F238E27FC236}">
              <a16:creationId xmlns:a16="http://schemas.microsoft.com/office/drawing/2014/main" id="{597A271D-291A-4B3E-B8E5-69BF15F62ECE}"/>
            </a:ext>
          </a:extLst>
        </xdr:cNvPr>
        <xdr:cNvSpPr/>
      </xdr:nvSpPr>
      <xdr:spPr>
        <a:xfrm>
          <a:off x="9588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6350</xdr:rowOff>
    </xdr:from>
    <xdr:to>
      <xdr:col>55</xdr:col>
      <xdr:colOff>0</xdr:colOff>
      <xdr:row>35</xdr:row>
      <xdr:rowOff>19050</xdr:rowOff>
    </xdr:to>
    <xdr:cxnSp macro="">
      <xdr:nvCxnSpPr>
        <xdr:cNvPr id="133" name="直線コネクタ 132">
          <a:extLst>
            <a:ext uri="{FF2B5EF4-FFF2-40B4-BE49-F238E27FC236}">
              <a16:creationId xmlns:a16="http://schemas.microsoft.com/office/drawing/2014/main" id="{DC9D2AFD-3A57-4822-8CEC-11F8D7699DE4}"/>
            </a:ext>
          </a:extLst>
        </xdr:cNvPr>
        <xdr:cNvCxnSpPr/>
      </xdr:nvCxnSpPr>
      <xdr:spPr>
        <a:xfrm flipV="1">
          <a:off x="9639300" y="6007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139700</xdr:rowOff>
    </xdr:from>
    <xdr:to>
      <xdr:col>46</xdr:col>
      <xdr:colOff>38100</xdr:colOff>
      <xdr:row>35</xdr:row>
      <xdr:rowOff>69850</xdr:rowOff>
    </xdr:to>
    <xdr:sp macro="" textlink="">
      <xdr:nvSpPr>
        <xdr:cNvPr id="134" name="楕円 133">
          <a:extLst>
            <a:ext uri="{FF2B5EF4-FFF2-40B4-BE49-F238E27FC236}">
              <a16:creationId xmlns:a16="http://schemas.microsoft.com/office/drawing/2014/main" id="{F5D8797D-4CCF-4736-B482-4D2E68DF7A6B}"/>
            </a:ext>
          </a:extLst>
        </xdr:cNvPr>
        <xdr:cNvSpPr/>
      </xdr:nvSpPr>
      <xdr:spPr>
        <a:xfrm>
          <a:off x="8699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19050</xdr:rowOff>
    </xdr:from>
    <xdr:to>
      <xdr:col>50</xdr:col>
      <xdr:colOff>114300</xdr:colOff>
      <xdr:row>35</xdr:row>
      <xdr:rowOff>19050</xdr:rowOff>
    </xdr:to>
    <xdr:cxnSp macro="">
      <xdr:nvCxnSpPr>
        <xdr:cNvPr id="135" name="直線コネクタ 134">
          <a:extLst>
            <a:ext uri="{FF2B5EF4-FFF2-40B4-BE49-F238E27FC236}">
              <a16:creationId xmlns:a16="http://schemas.microsoft.com/office/drawing/2014/main" id="{B1530E94-8266-41D3-99F5-7696F02A5217}"/>
            </a:ext>
          </a:extLst>
        </xdr:cNvPr>
        <xdr:cNvCxnSpPr/>
      </xdr:nvCxnSpPr>
      <xdr:spPr>
        <a:xfrm>
          <a:off x="8750300" y="601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12700</xdr:rowOff>
    </xdr:from>
    <xdr:to>
      <xdr:col>41</xdr:col>
      <xdr:colOff>101600</xdr:colOff>
      <xdr:row>34</xdr:row>
      <xdr:rowOff>114300</xdr:rowOff>
    </xdr:to>
    <xdr:sp macro="" textlink="">
      <xdr:nvSpPr>
        <xdr:cNvPr id="136" name="楕円 135">
          <a:extLst>
            <a:ext uri="{FF2B5EF4-FFF2-40B4-BE49-F238E27FC236}">
              <a16:creationId xmlns:a16="http://schemas.microsoft.com/office/drawing/2014/main" id="{2C62585D-D2C5-4203-A8CA-9B2F84734684}"/>
            </a:ext>
          </a:extLst>
        </xdr:cNvPr>
        <xdr:cNvSpPr/>
      </xdr:nvSpPr>
      <xdr:spPr>
        <a:xfrm>
          <a:off x="78105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63500</xdr:rowOff>
    </xdr:from>
    <xdr:to>
      <xdr:col>45</xdr:col>
      <xdr:colOff>177800</xdr:colOff>
      <xdr:row>35</xdr:row>
      <xdr:rowOff>19050</xdr:rowOff>
    </xdr:to>
    <xdr:cxnSp macro="">
      <xdr:nvCxnSpPr>
        <xdr:cNvPr id="137" name="直線コネクタ 136">
          <a:extLst>
            <a:ext uri="{FF2B5EF4-FFF2-40B4-BE49-F238E27FC236}">
              <a16:creationId xmlns:a16="http://schemas.microsoft.com/office/drawing/2014/main" id="{AC97471A-3CB4-4641-8030-029309F3E740}"/>
            </a:ext>
          </a:extLst>
        </xdr:cNvPr>
        <xdr:cNvCxnSpPr/>
      </xdr:nvCxnSpPr>
      <xdr:spPr>
        <a:xfrm>
          <a:off x="7861300" y="5892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139700</xdr:rowOff>
    </xdr:from>
    <xdr:to>
      <xdr:col>36</xdr:col>
      <xdr:colOff>165100</xdr:colOff>
      <xdr:row>35</xdr:row>
      <xdr:rowOff>69850</xdr:rowOff>
    </xdr:to>
    <xdr:sp macro="" textlink="">
      <xdr:nvSpPr>
        <xdr:cNvPr id="138" name="楕円 137">
          <a:extLst>
            <a:ext uri="{FF2B5EF4-FFF2-40B4-BE49-F238E27FC236}">
              <a16:creationId xmlns:a16="http://schemas.microsoft.com/office/drawing/2014/main" id="{9E7531B9-8413-4D68-AAB8-F5689E9ED351}"/>
            </a:ext>
          </a:extLst>
        </xdr:cNvPr>
        <xdr:cNvSpPr/>
      </xdr:nvSpPr>
      <xdr:spPr>
        <a:xfrm>
          <a:off x="6921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63500</xdr:rowOff>
    </xdr:from>
    <xdr:to>
      <xdr:col>41</xdr:col>
      <xdr:colOff>50800</xdr:colOff>
      <xdr:row>35</xdr:row>
      <xdr:rowOff>19050</xdr:rowOff>
    </xdr:to>
    <xdr:cxnSp macro="">
      <xdr:nvCxnSpPr>
        <xdr:cNvPr id="139" name="直線コネクタ 138">
          <a:extLst>
            <a:ext uri="{FF2B5EF4-FFF2-40B4-BE49-F238E27FC236}">
              <a16:creationId xmlns:a16="http://schemas.microsoft.com/office/drawing/2014/main" id="{DA7F6D8A-FB7C-4EB5-B765-A53396715B32}"/>
            </a:ext>
          </a:extLst>
        </xdr:cNvPr>
        <xdr:cNvCxnSpPr/>
      </xdr:nvCxnSpPr>
      <xdr:spPr>
        <a:xfrm flipV="1">
          <a:off x="6972300" y="5892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0" name="n_1aveValue【図書館】&#10;一人当たり面積">
          <a:extLst>
            <a:ext uri="{FF2B5EF4-FFF2-40B4-BE49-F238E27FC236}">
              <a16:creationId xmlns:a16="http://schemas.microsoft.com/office/drawing/2014/main" id="{CC4177F7-F890-4A7C-9F7A-891AC1F4BB5E}"/>
            </a:ext>
          </a:extLst>
        </xdr:cNvPr>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1" name="n_2aveValue【図書館】&#10;一人当たり面積">
          <a:extLst>
            <a:ext uri="{FF2B5EF4-FFF2-40B4-BE49-F238E27FC236}">
              <a16:creationId xmlns:a16="http://schemas.microsoft.com/office/drawing/2014/main" id="{F2678279-6114-416C-B884-727F274ECCFB}"/>
            </a:ext>
          </a:extLst>
        </xdr:cNvPr>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2" name="n_3aveValue【図書館】&#10;一人当たり面積">
          <a:extLst>
            <a:ext uri="{FF2B5EF4-FFF2-40B4-BE49-F238E27FC236}">
              <a16:creationId xmlns:a16="http://schemas.microsoft.com/office/drawing/2014/main" id="{F9C40922-D95D-4E5E-BA3D-A2ED6D079187}"/>
            </a:ext>
          </a:extLst>
        </xdr:cNvPr>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3" name="n_4aveValue【図書館】&#10;一人当たり面積">
          <a:extLst>
            <a:ext uri="{FF2B5EF4-FFF2-40B4-BE49-F238E27FC236}">
              <a16:creationId xmlns:a16="http://schemas.microsoft.com/office/drawing/2014/main" id="{5E98AF55-89CE-4090-B685-470DB88F7183}"/>
            </a:ext>
          </a:extLst>
        </xdr:cNvPr>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86377</xdr:rowOff>
    </xdr:from>
    <xdr:ext cx="469744" cy="259045"/>
    <xdr:sp macro="" textlink="">
      <xdr:nvSpPr>
        <xdr:cNvPr id="144" name="n_1mainValue【図書館】&#10;一人当たり面積">
          <a:extLst>
            <a:ext uri="{FF2B5EF4-FFF2-40B4-BE49-F238E27FC236}">
              <a16:creationId xmlns:a16="http://schemas.microsoft.com/office/drawing/2014/main" id="{29584C0C-E571-4718-B19B-6C256C881231}"/>
            </a:ext>
          </a:extLst>
        </xdr:cNvPr>
        <xdr:cNvSpPr txBox="1"/>
      </xdr:nvSpPr>
      <xdr:spPr>
        <a:xfrm>
          <a:off x="93917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86377</xdr:rowOff>
    </xdr:from>
    <xdr:ext cx="469744" cy="259045"/>
    <xdr:sp macro="" textlink="">
      <xdr:nvSpPr>
        <xdr:cNvPr id="145" name="n_2mainValue【図書館】&#10;一人当たり面積">
          <a:extLst>
            <a:ext uri="{FF2B5EF4-FFF2-40B4-BE49-F238E27FC236}">
              <a16:creationId xmlns:a16="http://schemas.microsoft.com/office/drawing/2014/main" id="{98C6FE9E-508C-497F-AD2A-B72AF3EBB882}"/>
            </a:ext>
          </a:extLst>
        </xdr:cNvPr>
        <xdr:cNvSpPr txBox="1"/>
      </xdr:nvSpPr>
      <xdr:spPr>
        <a:xfrm>
          <a:off x="85154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130827</xdr:rowOff>
    </xdr:from>
    <xdr:ext cx="469744" cy="259045"/>
    <xdr:sp macro="" textlink="">
      <xdr:nvSpPr>
        <xdr:cNvPr id="146" name="n_3mainValue【図書館】&#10;一人当たり面積">
          <a:extLst>
            <a:ext uri="{FF2B5EF4-FFF2-40B4-BE49-F238E27FC236}">
              <a16:creationId xmlns:a16="http://schemas.microsoft.com/office/drawing/2014/main" id="{242CA69B-5E39-439E-86C1-0CC6FA68A15D}"/>
            </a:ext>
          </a:extLst>
        </xdr:cNvPr>
        <xdr:cNvSpPr txBox="1"/>
      </xdr:nvSpPr>
      <xdr:spPr>
        <a:xfrm>
          <a:off x="7626427"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86377</xdr:rowOff>
    </xdr:from>
    <xdr:ext cx="469744" cy="259045"/>
    <xdr:sp macro="" textlink="">
      <xdr:nvSpPr>
        <xdr:cNvPr id="147" name="n_4mainValue【図書館】&#10;一人当たり面積">
          <a:extLst>
            <a:ext uri="{FF2B5EF4-FFF2-40B4-BE49-F238E27FC236}">
              <a16:creationId xmlns:a16="http://schemas.microsoft.com/office/drawing/2014/main" id="{5DB6B948-08E5-4C2C-B7BA-2E5B4B662909}"/>
            </a:ext>
          </a:extLst>
        </xdr:cNvPr>
        <xdr:cNvSpPr txBox="1"/>
      </xdr:nvSpPr>
      <xdr:spPr>
        <a:xfrm>
          <a:off x="67374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D200B1D6-3CC1-4B90-A71D-82CE4CF7EA8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950097EA-1329-49DC-9A88-808306E603C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DE1DC552-1A3C-45A9-BDC4-CF48AC1442A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81D5F7B2-9449-4F71-9587-907F56D0993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3BA71229-A156-4C80-B8BF-E7685F52392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BC84B2A7-4B61-4A91-9A28-748DF36DC30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D6C26F3B-A92C-488C-BCB0-BB140188E98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A8205DC9-C3B6-4B3A-98CB-8930266807A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E8DF53A0-973F-42D0-A981-7AA7FC0125D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14BA4B61-562B-43F6-BBCC-6EC13FE8506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4374C9EE-84A0-4440-B2D3-99A3B0333F8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6BF62690-C95C-4E99-A22A-12E7EAAB737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BD33F703-9A00-4A90-A32F-25B47A7BBE2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ACE35724-47BE-4855-A1F4-7115C61B5BD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84F74F81-39FE-4B43-B7D8-B01B80ACEAE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8757598C-FCE8-427D-A325-B98380D0E8D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798F052-99D0-42E1-A46A-D0537C58054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BA9399A0-E751-435C-A641-812B1CED2C5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F6915BC-47BA-4A3D-8DAB-237AC9E718F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E7520FC8-1625-4B34-9960-366AF658A9E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8A4106B5-FE5D-4297-BE4E-C83C4157223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4EA581EE-2109-425A-AE82-AB97E4C5F9E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46A9D332-DE47-4FFE-B0E9-F70CAF2E77F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3F0D34B0-35D5-420D-99FC-FD333E2F99A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64</xdr:row>
      <xdr:rowOff>49530</xdr:rowOff>
    </xdr:to>
    <xdr:cxnSp macro="">
      <xdr:nvCxnSpPr>
        <xdr:cNvPr id="172" name="直線コネクタ 171">
          <a:extLst>
            <a:ext uri="{FF2B5EF4-FFF2-40B4-BE49-F238E27FC236}">
              <a16:creationId xmlns:a16="http://schemas.microsoft.com/office/drawing/2014/main" id="{2A3B8B4A-6C08-4A64-8C5A-16AA173E8A86}"/>
            </a:ext>
          </a:extLst>
        </xdr:cNvPr>
        <xdr:cNvCxnSpPr/>
      </xdr:nvCxnSpPr>
      <xdr:spPr>
        <a:xfrm flipV="1">
          <a:off x="4634865" y="945832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FC8365CC-AE95-4EB0-B9FA-2487A7B58B29}"/>
            </a:ext>
          </a:extLst>
        </xdr:cNvPr>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a:extLst>
            <a:ext uri="{FF2B5EF4-FFF2-40B4-BE49-F238E27FC236}">
              <a16:creationId xmlns:a16="http://schemas.microsoft.com/office/drawing/2014/main" id="{25A2DF68-5D22-4BF9-9FFF-1CE5185E8686}"/>
            </a:ext>
          </a:extLst>
        </xdr:cNvPr>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2CFF291-465E-4F67-9D05-2F4D3DF6A437}"/>
            </a:ext>
          </a:extLst>
        </xdr:cNvPr>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a:extLst>
            <a:ext uri="{FF2B5EF4-FFF2-40B4-BE49-F238E27FC236}">
              <a16:creationId xmlns:a16="http://schemas.microsoft.com/office/drawing/2014/main" id="{3E1873B5-6B3B-4E60-AABE-4D0BBEE956B8}"/>
            </a:ext>
          </a:extLst>
        </xdr:cNvPr>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50182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F24F4772-CF6B-4316-A903-2F6B82C15A14}"/>
            </a:ext>
          </a:extLst>
        </xdr:cNvPr>
        <xdr:cNvSpPr txBox="1"/>
      </xdr:nvSpPr>
      <xdr:spPr>
        <a:xfrm>
          <a:off x="4673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8" name="フローチャート: 判断 177">
          <a:extLst>
            <a:ext uri="{FF2B5EF4-FFF2-40B4-BE49-F238E27FC236}">
              <a16:creationId xmlns:a16="http://schemas.microsoft.com/office/drawing/2014/main" id="{32ED0AD5-1E00-44D7-80BB-79D5E53F52EA}"/>
            </a:ext>
          </a:extLst>
        </xdr:cNvPr>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9" name="フローチャート: 判断 178">
          <a:extLst>
            <a:ext uri="{FF2B5EF4-FFF2-40B4-BE49-F238E27FC236}">
              <a16:creationId xmlns:a16="http://schemas.microsoft.com/office/drawing/2014/main" id="{E3D71C67-EB86-48D8-889F-CBB6512D09E3}"/>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80" name="フローチャート: 判断 179">
          <a:extLst>
            <a:ext uri="{FF2B5EF4-FFF2-40B4-BE49-F238E27FC236}">
              <a16:creationId xmlns:a16="http://schemas.microsoft.com/office/drawing/2014/main" id="{521895EC-CDA2-4C06-AB86-E4FD88CE6DD8}"/>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1" name="フローチャート: 判断 180">
          <a:extLst>
            <a:ext uri="{FF2B5EF4-FFF2-40B4-BE49-F238E27FC236}">
              <a16:creationId xmlns:a16="http://schemas.microsoft.com/office/drawing/2014/main" id="{48DE3023-49CF-45D8-B1AD-9D66D7A5F8EB}"/>
            </a:ext>
          </a:extLst>
        </xdr:cNvPr>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2" name="フローチャート: 判断 181">
          <a:extLst>
            <a:ext uri="{FF2B5EF4-FFF2-40B4-BE49-F238E27FC236}">
              <a16:creationId xmlns:a16="http://schemas.microsoft.com/office/drawing/2014/main" id="{A806CD48-D8BB-46A7-AAAC-2E2A9547BE63}"/>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ED8C8C2-9050-478D-9F99-92CBEF40B67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EB18001-6F75-4784-8BD7-8735AB1080F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6B98461-FB27-47E9-BA7C-FB0BCD1A0F2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90A5AF4-D3B4-45D4-B0D6-A03F74DC3B6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A7078CE-32BF-4403-AB4D-66CC023667B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145415</xdr:rowOff>
    </xdr:from>
    <xdr:to>
      <xdr:col>24</xdr:col>
      <xdr:colOff>114300</xdr:colOff>
      <xdr:row>62</xdr:row>
      <xdr:rowOff>75565</xdr:rowOff>
    </xdr:to>
    <xdr:sp macro="" textlink="">
      <xdr:nvSpPr>
        <xdr:cNvPr id="188" name="楕円 187">
          <a:extLst>
            <a:ext uri="{FF2B5EF4-FFF2-40B4-BE49-F238E27FC236}">
              <a16:creationId xmlns:a16="http://schemas.microsoft.com/office/drawing/2014/main" id="{90D90FBD-65E8-444B-9EC2-EB70C9AA5A04}"/>
            </a:ext>
          </a:extLst>
        </xdr:cNvPr>
        <xdr:cNvSpPr/>
      </xdr:nvSpPr>
      <xdr:spPr>
        <a:xfrm>
          <a:off x="45847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123842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FD8A2CDD-F5F3-489F-A953-7A716442B35D}"/>
            </a:ext>
          </a:extLst>
        </xdr:cNvPr>
        <xdr:cNvSpPr txBox="1"/>
      </xdr:nvSpPr>
      <xdr:spPr>
        <a:xfrm>
          <a:off x="4673600"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153035</xdr:rowOff>
    </xdr:from>
    <xdr:to>
      <xdr:col>20</xdr:col>
      <xdr:colOff>38100</xdr:colOff>
      <xdr:row>62</xdr:row>
      <xdr:rowOff>83185</xdr:rowOff>
    </xdr:to>
    <xdr:sp macro="" textlink="">
      <xdr:nvSpPr>
        <xdr:cNvPr id="190" name="楕円 189">
          <a:extLst>
            <a:ext uri="{FF2B5EF4-FFF2-40B4-BE49-F238E27FC236}">
              <a16:creationId xmlns:a16="http://schemas.microsoft.com/office/drawing/2014/main" id="{CDFE9891-977B-4FCA-BB4B-51D42544F841}"/>
            </a:ext>
          </a:extLst>
        </xdr:cNvPr>
        <xdr:cNvSpPr/>
      </xdr:nvSpPr>
      <xdr:spPr>
        <a:xfrm>
          <a:off x="3746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24765</xdr:rowOff>
    </xdr:from>
    <xdr:to>
      <xdr:col>24</xdr:col>
      <xdr:colOff>63500</xdr:colOff>
      <xdr:row>62</xdr:row>
      <xdr:rowOff>32385</xdr:rowOff>
    </xdr:to>
    <xdr:cxnSp macro="">
      <xdr:nvCxnSpPr>
        <xdr:cNvPr id="191" name="直線コネクタ 190">
          <a:extLst>
            <a:ext uri="{FF2B5EF4-FFF2-40B4-BE49-F238E27FC236}">
              <a16:creationId xmlns:a16="http://schemas.microsoft.com/office/drawing/2014/main" id="{5F4FF50E-E70F-4E75-B815-735E09234126}"/>
            </a:ext>
          </a:extLst>
        </xdr:cNvPr>
        <xdr:cNvCxnSpPr/>
      </xdr:nvCxnSpPr>
      <xdr:spPr>
        <a:xfrm flipV="1">
          <a:off x="3797300" y="1065466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139700</xdr:rowOff>
    </xdr:from>
    <xdr:to>
      <xdr:col>15</xdr:col>
      <xdr:colOff>101600</xdr:colOff>
      <xdr:row>62</xdr:row>
      <xdr:rowOff>69850</xdr:rowOff>
    </xdr:to>
    <xdr:sp macro="" textlink="">
      <xdr:nvSpPr>
        <xdr:cNvPr id="192" name="楕円 191">
          <a:extLst>
            <a:ext uri="{FF2B5EF4-FFF2-40B4-BE49-F238E27FC236}">
              <a16:creationId xmlns:a16="http://schemas.microsoft.com/office/drawing/2014/main" id="{C0FEF6A6-64F9-42CD-876B-ECBE144A6D75}"/>
            </a:ext>
          </a:extLst>
        </xdr:cNvPr>
        <xdr:cNvSpPr/>
      </xdr:nvSpPr>
      <xdr:spPr>
        <a:xfrm>
          <a:off x="2857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19050</xdr:rowOff>
    </xdr:from>
    <xdr:to>
      <xdr:col>19</xdr:col>
      <xdr:colOff>177800</xdr:colOff>
      <xdr:row>62</xdr:row>
      <xdr:rowOff>32385</xdr:rowOff>
    </xdr:to>
    <xdr:cxnSp macro="">
      <xdr:nvCxnSpPr>
        <xdr:cNvPr id="193" name="直線コネクタ 192">
          <a:extLst>
            <a:ext uri="{FF2B5EF4-FFF2-40B4-BE49-F238E27FC236}">
              <a16:creationId xmlns:a16="http://schemas.microsoft.com/office/drawing/2014/main" id="{932DE4A7-BBF0-4BCF-A2D3-5F8C7EF8F419}"/>
            </a:ext>
          </a:extLst>
        </xdr:cNvPr>
        <xdr:cNvCxnSpPr/>
      </xdr:nvCxnSpPr>
      <xdr:spPr>
        <a:xfrm>
          <a:off x="2908300" y="1064895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103505</xdr:rowOff>
    </xdr:from>
    <xdr:to>
      <xdr:col>10</xdr:col>
      <xdr:colOff>165100</xdr:colOff>
      <xdr:row>62</xdr:row>
      <xdr:rowOff>33655</xdr:rowOff>
    </xdr:to>
    <xdr:sp macro="" textlink="">
      <xdr:nvSpPr>
        <xdr:cNvPr id="194" name="楕円 193">
          <a:extLst>
            <a:ext uri="{FF2B5EF4-FFF2-40B4-BE49-F238E27FC236}">
              <a16:creationId xmlns:a16="http://schemas.microsoft.com/office/drawing/2014/main" id="{673B2CBD-0411-4799-ABE7-CE9D26C0F4A0}"/>
            </a:ext>
          </a:extLst>
        </xdr:cNvPr>
        <xdr:cNvSpPr/>
      </xdr:nvSpPr>
      <xdr:spPr>
        <a:xfrm>
          <a:off x="1968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154305</xdr:rowOff>
    </xdr:from>
    <xdr:to>
      <xdr:col>15</xdr:col>
      <xdr:colOff>50800</xdr:colOff>
      <xdr:row>62</xdr:row>
      <xdr:rowOff>19050</xdr:rowOff>
    </xdr:to>
    <xdr:cxnSp macro="">
      <xdr:nvCxnSpPr>
        <xdr:cNvPr id="195" name="直線コネクタ 194">
          <a:extLst>
            <a:ext uri="{FF2B5EF4-FFF2-40B4-BE49-F238E27FC236}">
              <a16:creationId xmlns:a16="http://schemas.microsoft.com/office/drawing/2014/main" id="{7D573FDD-3670-4326-9901-C1B456428715}"/>
            </a:ext>
          </a:extLst>
        </xdr:cNvPr>
        <xdr:cNvCxnSpPr/>
      </xdr:nvCxnSpPr>
      <xdr:spPr>
        <a:xfrm>
          <a:off x="2019300" y="106127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67310</xdr:rowOff>
    </xdr:from>
    <xdr:to>
      <xdr:col>6</xdr:col>
      <xdr:colOff>38100</xdr:colOff>
      <xdr:row>61</xdr:row>
      <xdr:rowOff>168910</xdr:rowOff>
    </xdr:to>
    <xdr:sp macro="" textlink="">
      <xdr:nvSpPr>
        <xdr:cNvPr id="196" name="楕円 195">
          <a:extLst>
            <a:ext uri="{FF2B5EF4-FFF2-40B4-BE49-F238E27FC236}">
              <a16:creationId xmlns:a16="http://schemas.microsoft.com/office/drawing/2014/main" id="{CB49145B-A1B0-48D2-8EBE-55EFF39510DF}"/>
            </a:ext>
          </a:extLst>
        </xdr:cNvPr>
        <xdr:cNvSpPr/>
      </xdr:nvSpPr>
      <xdr:spPr>
        <a:xfrm>
          <a:off x="1079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118110</xdr:rowOff>
    </xdr:from>
    <xdr:to>
      <xdr:col>10</xdr:col>
      <xdr:colOff>114300</xdr:colOff>
      <xdr:row>61</xdr:row>
      <xdr:rowOff>154305</xdr:rowOff>
    </xdr:to>
    <xdr:cxnSp macro="">
      <xdr:nvCxnSpPr>
        <xdr:cNvPr id="197" name="直線コネクタ 196">
          <a:extLst>
            <a:ext uri="{FF2B5EF4-FFF2-40B4-BE49-F238E27FC236}">
              <a16:creationId xmlns:a16="http://schemas.microsoft.com/office/drawing/2014/main" id="{A5B2B1E0-312B-4F63-A809-C50C70883F74}"/>
            </a:ext>
          </a:extLst>
        </xdr:cNvPr>
        <xdr:cNvCxnSpPr/>
      </xdr:nvCxnSpPr>
      <xdr:spPr>
        <a:xfrm>
          <a:off x="1130300" y="105765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98" name="n_1aveValue【体育館・プール】&#10;有形固定資産減価償却率">
          <a:extLst>
            <a:ext uri="{FF2B5EF4-FFF2-40B4-BE49-F238E27FC236}">
              <a16:creationId xmlns:a16="http://schemas.microsoft.com/office/drawing/2014/main" id="{C34CB434-328B-4E00-B446-ACE8C41193B6}"/>
            </a:ext>
          </a:extLst>
        </xdr:cNvPr>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9" name="n_2aveValue【体育館・プール】&#10;有形固定資産減価償却率">
          <a:extLst>
            <a:ext uri="{FF2B5EF4-FFF2-40B4-BE49-F238E27FC236}">
              <a16:creationId xmlns:a16="http://schemas.microsoft.com/office/drawing/2014/main" id="{3F495208-5573-47FD-9526-7C65E8B80629}"/>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200" name="n_3aveValue【体育館・プール】&#10;有形固定資産減価償却率">
          <a:extLst>
            <a:ext uri="{FF2B5EF4-FFF2-40B4-BE49-F238E27FC236}">
              <a16:creationId xmlns:a16="http://schemas.microsoft.com/office/drawing/2014/main" id="{8FCFFDFF-CE72-4777-ADF4-6A814C86BB31}"/>
            </a:ext>
          </a:extLst>
        </xdr:cNvPr>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1" name="n_4aveValue【体育館・プール】&#10;有形固定資産減価償却率">
          <a:extLst>
            <a:ext uri="{FF2B5EF4-FFF2-40B4-BE49-F238E27FC236}">
              <a16:creationId xmlns:a16="http://schemas.microsoft.com/office/drawing/2014/main" id="{7B08A7C0-A805-4F63-9FF7-8F0C273EBC88}"/>
            </a:ext>
          </a:extLst>
        </xdr:cNvPr>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74312</xdr:rowOff>
    </xdr:from>
    <xdr:ext cx="405111" cy="259045"/>
    <xdr:sp macro="" textlink="">
      <xdr:nvSpPr>
        <xdr:cNvPr id="202" name="n_1mainValue【体育館・プール】&#10;有形固定資産減価償却率">
          <a:extLst>
            <a:ext uri="{FF2B5EF4-FFF2-40B4-BE49-F238E27FC236}">
              <a16:creationId xmlns:a16="http://schemas.microsoft.com/office/drawing/2014/main" id="{AAAD7E02-1674-4DEC-9676-DAA22925A035}"/>
            </a:ext>
          </a:extLst>
        </xdr:cNvPr>
        <xdr:cNvSpPr txBox="1"/>
      </xdr:nvSpPr>
      <xdr:spPr>
        <a:xfrm>
          <a:off x="35820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60977</xdr:rowOff>
    </xdr:from>
    <xdr:ext cx="405111" cy="259045"/>
    <xdr:sp macro="" textlink="">
      <xdr:nvSpPr>
        <xdr:cNvPr id="203" name="n_2mainValue【体育館・プール】&#10;有形固定資産減価償却率">
          <a:extLst>
            <a:ext uri="{FF2B5EF4-FFF2-40B4-BE49-F238E27FC236}">
              <a16:creationId xmlns:a16="http://schemas.microsoft.com/office/drawing/2014/main" id="{87E4FF3F-EEA1-4185-A279-5620647873A1}"/>
            </a:ext>
          </a:extLst>
        </xdr:cNvPr>
        <xdr:cNvSpPr txBox="1"/>
      </xdr:nvSpPr>
      <xdr:spPr>
        <a:xfrm>
          <a:off x="2705744"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24782</xdr:rowOff>
    </xdr:from>
    <xdr:ext cx="405111" cy="259045"/>
    <xdr:sp macro="" textlink="">
      <xdr:nvSpPr>
        <xdr:cNvPr id="204" name="n_3mainValue【体育館・プール】&#10;有形固定資産減価償却率">
          <a:extLst>
            <a:ext uri="{FF2B5EF4-FFF2-40B4-BE49-F238E27FC236}">
              <a16:creationId xmlns:a16="http://schemas.microsoft.com/office/drawing/2014/main" id="{CD3A482B-3743-4743-A44F-993B53979E31}"/>
            </a:ext>
          </a:extLst>
        </xdr:cNvPr>
        <xdr:cNvSpPr txBox="1"/>
      </xdr:nvSpPr>
      <xdr:spPr>
        <a:xfrm>
          <a:off x="1816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160037</xdr:rowOff>
    </xdr:from>
    <xdr:ext cx="405111" cy="259045"/>
    <xdr:sp macro="" textlink="">
      <xdr:nvSpPr>
        <xdr:cNvPr id="205" name="n_4mainValue【体育館・プール】&#10;有形固定資産減価償却率">
          <a:extLst>
            <a:ext uri="{FF2B5EF4-FFF2-40B4-BE49-F238E27FC236}">
              <a16:creationId xmlns:a16="http://schemas.microsoft.com/office/drawing/2014/main" id="{2ABA2029-7D39-46C8-A209-92EFC94A9357}"/>
            </a:ext>
          </a:extLst>
        </xdr:cNvPr>
        <xdr:cNvSpPr txBox="1"/>
      </xdr:nvSpPr>
      <xdr:spPr>
        <a:xfrm>
          <a:off x="9277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B0610E81-D440-43F5-9233-3AFFE2FA19C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5E8D23AB-29E3-4031-A243-6DD95BC38C4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FA935312-39CB-43E4-AB5E-6EC44131197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92698EC8-36E7-409E-BE2E-D17AFEDEEDA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87B0A495-C9E8-4130-8FBE-F75E1C7328F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1C9DC8A7-928E-45FE-B96B-CA90F08F278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E9D3415-E35B-412A-A938-F03B678AE0E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5E2B7236-9E9B-41EA-88B2-8040FEC2FB9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506A0375-EDC0-45EF-8198-BA038521C0A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A32B104F-6089-4D5C-8897-2676980B4FF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138AB14F-C49E-4A6B-B985-897AD76BA16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F7F46A9D-8E85-455B-9F5E-CB61BD8C1CB4}"/>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EC27F03F-48B3-4946-950B-E833212C0B7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40878F89-F9C7-41DE-8E78-79E355BAD9F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AEFE0E86-DE71-4EC7-80DF-36C56F56B7A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D29FCB2C-8549-4CA7-B80C-00861CF5B1B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C1AC5224-AB7D-450E-9069-BC28D8BE79E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9BCE1B2A-F34D-4396-9017-215ECC93E245}"/>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F87BABA9-7369-4DDB-83EA-64F9154ABD5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3FFEFF40-5225-449B-A5EE-8F340A8349A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81860B8C-36E3-48B6-8BC2-8003D6A15D0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B4224896-561A-4086-8CF6-410D1C11AF3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D4BFAA76-BCC6-4836-9CE3-D2BCFBC6C8F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29" name="直線コネクタ 228">
          <a:extLst>
            <a:ext uri="{FF2B5EF4-FFF2-40B4-BE49-F238E27FC236}">
              <a16:creationId xmlns:a16="http://schemas.microsoft.com/office/drawing/2014/main" id="{9D114CBD-855C-4CE7-8C80-A85525FA66DA}"/>
            </a:ext>
          </a:extLst>
        </xdr:cNvPr>
        <xdr:cNvCxnSpPr/>
      </xdr:nvCxnSpPr>
      <xdr:spPr>
        <a:xfrm flipV="1">
          <a:off x="10476865" y="95783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a:extLst>
            <a:ext uri="{FF2B5EF4-FFF2-40B4-BE49-F238E27FC236}">
              <a16:creationId xmlns:a16="http://schemas.microsoft.com/office/drawing/2014/main" id="{A5AA34E9-5E69-4872-9988-08BAFAC6DD66}"/>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a:extLst>
            <a:ext uri="{FF2B5EF4-FFF2-40B4-BE49-F238E27FC236}">
              <a16:creationId xmlns:a16="http://schemas.microsoft.com/office/drawing/2014/main" id="{EFC9DA24-A151-4921-896E-8017D76B99EA}"/>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2" name="【体育館・プール】&#10;一人当たり面積最大値テキスト">
          <a:extLst>
            <a:ext uri="{FF2B5EF4-FFF2-40B4-BE49-F238E27FC236}">
              <a16:creationId xmlns:a16="http://schemas.microsoft.com/office/drawing/2014/main" id="{CD7BE964-40FE-4134-A40B-6E740663353B}"/>
            </a:ext>
          </a:extLst>
        </xdr:cNvPr>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3" name="直線コネクタ 232">
          <a:extLst>
            <a:ext uri="{FF2B5EF4-FFF2-40B4-BE49-F238E27FC236}">
              <a16:creationId xmlns:a16="http://schemas.microsoft.com/office/drawing/2014/main" id="{1C4759EB-7CCC-4CD1-9731-14B7754CF529}"/>
            </a:ext>
          </a:extLst>
        </xdr:cNvPr>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133367</xdr:rowOff>
    </xdr:from>
    <xdr:ext cx="469744" cy="259045"/>
    <xdr:sp macro="" textlink="">
      <xdr:nvSpPr>
        <xdr:cNvPr id="234" name="【体育館・プール】&#10;一人当たり面積平均値テキスト">
          <a:extLst>
            <a:ext uri="{FF2B5EF4-FFF2-40B4-BE49-F238E27FC236}">
              <a16:creationId xmlns:a16="http://schemas.microsoft.com/office/drawing/2014/main" id="{AF2D3925-A461-4E58-B5EC-1269BB6B0D47}"/>
            </a:ext>
          </a:extLst>
        </xdr:cNvPr>
        <xdr:cNvSpPr txBox="1"/>
      </xdr:nvSpPr>
      <xdr:spPr>
        <a:xfrm>
          <a:off x="10515600" y="1059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5" name="フローチャート: 判断 234">
          <a:extLst>
            <a:ext uri="{FF2B5EF4-FFF2-40B4-BE49-F238E27FC236}">
              <a16:creationId xmlns:a16="http://schemas.microsoft.com/office/drawing/2014/main" id="{A9DDFE32-4E6A-4D0D-8BDF-5605D180773D}"/>
            </a:ext>
          </a:extLst>
        </xdr:cNvPr>
        <xdr:cNvSpPr/>
      </xdr:nvSpPr>
      <xdr:spPr>
        <a:xfrm>
          <a:off x="10426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6" name="フローチャート: 判断 235">
          <a:extLst>
            <a:ext uri="{FF2B5EF4-FFF2-40B4-BE49-F238E27FC236}">
              <a16:creationId xmlns:a16="http://schemas.microsoft.com/office/drawing/2014/main" id="{063FB771-1F7E-4E16-B168-00FF5EFF6B83}"/>
            </a:ext>
          </a:extLst>
        </xdr:cNvPr>
        <xdr:cNvSpPr/>
      </xdr:nvSpPr>
      <xdr:spPr>
        <a:xfrm>
          <a:off x="9588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23495</xdr:rowOff>
    </xdr:from>
    <xdr:to>
      <xdr:col>46</xdr:col>
      <xdr:colOff>38100</xdr:colOff>
      <xdr:row>62</xdr:row>
      <xdr:rowOff>125095</xdr:rowOff>
    </xdr:to>
    <xdr:sp macro="" textlink="">
      <xdr:nvSpPr>
        <xdr:cNvPr id="237" name="フローチャート: 判断 236">
          <a:extLst>
            <a:ext uri="{FF2B5EF4-FFF2-40B4-BE49-F238E27FC236}">
              <a16:creationId xmlns:a16="http://schemas.microsoft.com/office/drawing/2014/main" id="{0BC0CFAE-D48F-486F-9C00-7828BCAE6F1B}"/>
            </a:ext>
          </a:extLst>
        </xdr:cNvPr>
        <xdr:cNvSpPr/>
      </xdr:nvSpPr>
      <xdr:spPr>
        <a:xfrm>
          <a:off x="8699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12065</xdr:rowOff>
    </xdr:from>
    <xdr:to>
      <xdr:col>41</xdr:col>
      <xdr:colOff>101600</xdr:colOff>
      <xdr:row>62</xdr:row>
      <xdr:rowOff>113665</xdr:rowOff>
    </xdr:to>
    <xdr:sp macro="" textlink="">
      <xdr:nvSpPr>
        <xdr:cNvPr id="238" name="フローチャート: 判断 237">
          <a:extLst>
            <a:ext uri="{FF2B5EF4-FFF2-40B4-BE49-F238E27FC236}">
              <a16:creationId xmlns:a16="http://schemas.microsoft.com/office/drawing/2014/main" id="{65917BE9-8F3F-41F2-ADE8-1F8D473CEEE0}"/>
            </a:ext>
          </a:extLst>
        </xdr:cNvPr>
        <xdr:cNvSpPr/>
      </xdr:nvSpPr>
      <xdr:spPr>
        <a:xfrm>
          <a:off x="7810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107315</xdr:rowOff>
    </xdr:from>
    <xdr:to>
      <xdr:col>36</xdr:col>
      <xdr:colOff>165100</xdr:colOff>
      <xdr:row>62</xdr:row>
      <xdr:rowOff>37465</xdr:rowOff>
    </xdr:to>
    <xdr:sp macro="" textlink="">
      <xdr:nvSpPr>
        <xdr:cNvPr id="239" name="フローチャート: 判断 238">
          <a:extLst>
            <a:ext uri="{FF2B5EF4-FFF2-40B4-BE49-F238E27FC236}">
              <a16:creationId xmlns:a16="http://schemas.microsoft.com/office/drawing/2014/main" id="{93231F9D-D697-4B5D-A476-DE60B78E4FEA}"/>
            </a:ext>
          </a:extLst>
        </xdr:cNvPr>
        <xdr:cNvSpPr/>
      </xdr:nvSpPr>
      <xdr:spPr>
        <a:xfrm>
          <a:off x="6921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65B08C2-99AF-448D-9AE1-ED1DE475447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EC397BD-4FBE-4C6E-B5B4-FC971663046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530A937-CFFC-4FED-868D-2A9C2F8D1A7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3550F47-F0FB-46F5-A2E0-FB6E6C7956D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CB5BF8F-6666-44EF-882B-5F5E429A9AF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105410</xdr:rowOff>
    </xdr:from>
    <xdr:to>
      <xdr:col>55</xdr:col>
      <xdr:colOff>50800</xdr:colOff>
      <xdr:row>59</xdr:row>
      <xdr:rowOff>35560</xdr:rowOff>
    </xdr:to>
    <xdr:sp macro="" textlink="">
      <xdr:nvSpPr>
        <xdr:cNvPr id="245" name="楕円 244">
          <a:extLst>
            <a:ext uri="{FF2B5EF4-FFF2-40B4-BE49-F238E27FC236}">
              <a16:creationId xmlns:a16="http://schemas.microsoft.com/office/drawing/2014/main" id="{AFD3F469-8CC0-494A-BCDF-03298D7F5E3E}"/>
            </a:ext>
          </a:extLst>
        </xdr:cNvPr>
        <xdr:cNvSpPr/>
      </xdr:nvSpPr>
      <xdr:spPr>
        <a:xfrm>
          <a:off x="104267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128287</xdr:rowOff>
    </xdr:from>
    <xdr:ext cx="469744" cy="259045"/>
    <xdr:sp macro="" textlink="">
      <xdr:nvSpPr>
        <xdr:cNvPr id="246" name="【体育館・プール】&#10;一人当たり面積該当値テキスト">
          <a:extLst>
            <a:ext uri="{FF2B5EF4-FFF2-40B4-BE49-F238E27FC236}">
              <a16:creationId xmlns:a16="http://schemas.microsoft.com/office/drawing/2014/main" id="{433EA6F0-B3B2-4631-9DC9-35C8C8D9A7A9}"/>
            </a:ext>
          </a:extLst>
        </xdr:cNvPr>
        <xdr:cNvSpPr txBox="1"/>
      </xdr:nvSpPr>
      <xdr:spPr>
        <a:xfrm>
          <a:off x="10515600" y="99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113030</xdr:rowOff>
    </xdr:from>
    <xdr:to>
      <xdr:col>50</xdr:col>
      <xdr:colOff>165100</xdr:colOff>
      <xdr:row>59</xdr:row>
      <xdr:rowOff>43180</xdr:rowOff>
    </xdr:to>
    <xdr:sp macro="" textlink="">
      <xdr:nvSpPr>
        <xdr:cNvPr id="247" name="楕円 246">
          <a:extLst>
            <a:ext uri="{FF2B5EF4-FFF2-40B4-BE49-F238E27FC236}">
              <a16:creationId xmlns:a16="http://schemas.microsoft.com/office/drawing/2014/main" id="{DF52D8BB-6AAD-4462-AA4D-1C445635DEFC}"/>
            </a:ext>
          </a:extLst>
        </xdr:cNvPr>
        <xdr:cNvSpPr/>
      </xdr:nvSpPr>
      <xdr:spPr>
        <a:xfrm>
          <a:off x="9588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156210</xdr:rowOff>
    </xdr:from>
    <xdr:to>
      <xdr:col>55</xdr:col>
      <xdr:colOff>0</xdr:colOff>
      <xdr:row>58</xdr:row>
      <xdr:rowOff>163830</xdr:rowOff>
    </xdr:to>
    <xdr:cxnSp macro="">
      <xdr:nvCxnSpPr>
        <xdr:cNvPr id="248" name="直線コネクタ 247">
          <a:extLst>
            <a:ext uri="{FF2B5EF4-FFF2-40B4-BE49-F238E27FC236}">
              <a16:creationId xmlns:a16="http://schemas.microsoft.com/office/drawing/2014/main" id="{7CDCDDC8-A829-41CC-8CDD-927351CC4A14}"/>
            </a:ext>
          </a:extLst>
        </xdr:cNvPr>
        <xdr:cNvCxnSpPr/>
      </xdr:nvCxnSpPr>
      <xdr:spPr>
        <a:xfrm flipV="1">
          <a:off x="9639300" y="101003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113030</xdr:rowOff>
    </xdr:from>
    <xdr:to>
      <xdr:col>46</xdr:col>
      <xdr:colOff>38100</xdr:colOff>
      <xdr:row>59</xdr:row>
      <xdr:rowOff>43180</xdr:rowOff>
    </xdr:to>
    <xdr:sp macro="" textlink="">
      <xdr:nvSpPr>
        <xdr:cNvPr id="249" name="楕円 248">
          <a:extLst>
            <a:ext uri="{FF2B5EF4-FFF2-40B4-BE49-F238E27FC236}">
              <a16:creationId xmlns:a16="http://schemas.microsoft.com/office/drawing/2014/main" id="{42C33325-4075-4637-A82A-80D8DE1329F1}"/>
            </a:ext>
          </a:extLst>
        </xdr:cNvPr>
        <xdr:cNvSpPr/>
      </xdr:nvSpPr>
      <xdr:spPr>
        <a:xfrm>
          <a:off x="8699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163830</xdr:rowOff>
    </xdr:from>
    <xdr:to>
      <xdr:col>50</xdr:col>
      <xdr:colOff>114300</xdr:colOff>
      <xdr:row>58</xdr:row>
      <xdr:rowOff>163830</xdr:rowOff>
    </xdr:to>
    <xdr:cxnSp macro="">
      <xdr:nvCxnSpPr>
        <xdr:cNvPr id="250" name="直線コネクタ 249">
          <a:extLst>
            <a:ext uri="{FF2B5EF4-FFF2-40B4-BE49-F238E27FC236}">
              <a16:creationId xmlns:a16="http://schemas.microsoft.com/office/drawing/2014/main" id="{3E658752-7C59-4708-97A5-486D4F58650B}"/>
            </a:ext>
          </a:extLst>
        </xdr:cNvPr>
        <xdr:cNvCxnSpPr/>
      </xdr:nvCxnSpPr>
      <xdr:spPr>
        <a:xfrm>
          <a:off x="8750300" y="10107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12065</xdr:rowOff>
    </xdr:from>
    <xdr:to>
      <xdr:col>41</xdr:col>
      <xdr:colOff>101600</xdr:colOff>
      <xdr:row>60</xdr:row>
      <xdr:rowOff>113665</xdr:rowOff>
    </xdr:to>
    <xdr:sp macro="" textlink="">
      <xdr:nvSpPr>
        <xdr:cNvPr id="251" name="楕円 250">
          <a:extLst>
            <a:ext uri="{FF2B5EF4-FFF2-40B4-BE49-F238E27FC236}">
              <a16:creationId xmlns:a16="http://schemas.microsoft.com/office/drawing/2014/main" id="{FE10C192-FCF1-473C-846D-851368F61E87}"/>
            </a:ext>
          </a:extLst>
        </xdr:cNvPr>
        <xdr:cNvSpPr/>
      </xdr:nvSpPr>
      <xdr:spPr>
        <a:xfrm>
          <a:off x="7810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163830</xdr:rowOff>
    </xdr:from>
    <xdr:to>
      <xdr:col>45</xdr:col>
      <xdr:colOff>177800</xdr:colOff>
      <xdr:row>60</xdr:row>
      <xdr:rowOff>62865</xdr:rowOff>
    </xdr:to>
    <xdr:cxnSp macro="">
      <xdr:nvCxnSpPr>
        <xdr:cNvPr id="252" name="直線コネクタ 251">
          <a:extLst>
            <a:ext uri="{FF2B5EF4-FFF2-40B4-BE49-F238E27FC236}">
              <a16:creationId xmlns:a16="http://schemas.microsoft.com/office/drawing/2014/main" id="{F26169F4-CCD1-4BF7-9BF9-A04DB89D62E8}"/>
            </a:ext>
          </a:extLst>
        </xdr:cNvPr>
        <xdr:cNvCxnSpPr/>
      </xdr:nvCxnSpPr>
      <xdr:spPr>
        <a:xfrm flipV="1">
          <a:off x="7861300" y="10107930"/>
          <a:ext cx="889000" cy="2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19685</xdr:rowOff>
    </xdr:from>
    <xdr:to>
      <xdr:col>36</xdr:col>
      <xdr:colOff>165100</xdr:colOff>
      <xdr:row>60</xdr:row>
      <xdr:rowOff>121285</xdr:rowOff>
    </xdr:to>
    <xdr:sp macro="" textlink="">
      <xdr:nvSpPr>
        <xdr:cNvPr id="253" name="楕円 252">
          <a:extLst>
            <a:ext uri="{FF2B5EF4-FFF2-40B4-BE49-F238E27FC236}">
              <a16:creationId xmlns:a16="http://schemas.microsoft.com/office/drawing/2014/main" id="{64277302-FB3E-4684-9AEA-6133E4DB3E1A}"/>
            </a:ext>
          </a:extLst>
        </xdr:cNvPr>
        <xdr:cNvSpPr/>
      </xdr:nvSpPr>
      <xdr:spPr>
        <a:xfrm>
          <a:off x="6921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62865</xdr:rowOff>
    </xdr:from>
    <xdr:to>
      <xdr:col>41</xdr:col>
      <xdr:colOff>50800</xdr:colOff>
      <xdr:row>60</xdr:row>
      <xdr:rowOff>70485</xdr:rowOff>
    </xdr:to>
    <xdr:cxnSp macro="">
      <xdr:nvCxnSpPr>
        <xdr:cNvPr id="254" name="直線コネクタ 253">
          <a:extLst>
            <a:ext uri="{FF2B5EF4-FFF2-40B4-BE49-F238E27FC236}">
              <a16:creationId xmlns:a16="http://schemas.microsoft.com/office/drawing/2014/main" id="{90D7303A-150B-49E6-A8E0-5F90893322A4}"/>
            </a:ext>
          </a:extLst>
        </xdr:cNvPr>
        <xdr:cNvCxnSpPr/>
      </xdr:nvCxnSpPr>
      <xdr:spPr>
        <a:xfrm flipV="1">
          <a:off x="6972300" y="103498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72407</xdr:rowOff>
    </xdr:from>
    <xdr:ext cx="469744" cy="259045"/>
    <xdr:sp macro="" textlink="">
      <xdr:nvSpPr>
        <xdr:cNvPr id="255" name="n_1aveValue【体育館・プール】&#10;一人当たり面積">
          <a:extLst>
            <a:ext uri="{FF2B5EF4-FFF2-40B4-BE49-F238E27FC236}">
              <a16:creationId xmlns:a16="http://schemas.microsoft.com/office/drawing/2014/main" id="{E0714FE2-7B57-4F42-B34C-1B0FE88BA0B9}"/>
            </a:ext>
          </a:extLst>
        </xdr:cNvPr>
        <xdr:cNvSpPr txBox="1"/>
      </xdr:nvSpPr>
      <xdr:spPr>
        <a:xfrm>
          <a:off x="93917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116222</xdr:rowOff>
    </xdr:from>
    <xdr:ext cx="469744" cy="259045"/>
    <xdr:sp macro="" textlink="">
      <xdr:nvSpPr>
        <xdr:cNvPr id="256" name="n_2aveValue【体育館・プール】&#10;一人当たり面積">
          <a:extLst>
            <a:ext uri="{FF2B5EF4-FFF2-40B4-BE49-F238E27FC236}">
              <a16:creationId xmlns:a16="http://schemas.microsoft.com/office/drawing/2014/main" id="{509D6066-9565-43BF-9165-09A86ACCD5C2}"/>
            </a:ext>
          </a:extLst>
        </xdr:cNvPr>
        <xdr:cNvSpPr txBox="1"/>
      </xdr:nvSpPr>
      <xdr:spPr>
        <a:xfrm>
          <a:off x="85154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104792</xdr:rowOff>
    </xdr:from>
    <xdr:ext cx="469744" cy="259045"/>
    <xdr:sp macro="" textlink="">
      <xdr:nvSpPr>
        <xdr:cNvPr id="257" name="n_3aveValue【体育館・プール】&#10;一人当たり面積">
          <a:extLst>
            <a:ext uri="{FF2B5EF4-FFF2-40B4-BE49-F238E27FC236}">
              <a16:creationId xmlns:a16="http://schemas.microsoft.com/office/drawing/2014/main" id="{51D84A4A-B71E-4825-8497-CC9CC20DAF82}"/>
            </a:ext>
          </a:extLst>
        </xdr:cNvPr>
        <xdr:cNvSpPr txBox="1"/>
      </xdr:nvSpPr>
      <xdr:spPr>
        <a:xfrm>
          <a:off x="76264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28592</xdr:rowOff>
    </xdr:from>
    <xdr:ext cx="469744" cy="259045"/>
    <xdr:sp macro="" textlink="">
      <xdr:nvSpPr>
        <xdr:cNvPr id="258" name="n_4aveValue【体育館・プール】&#10;一人当たり面積">
          <a:extLst>
            <a:ext uri="{FF2B5EF4-FFF2-40B4-BE49-F238E27FC236}">
              <a16:creationId xmlns:a16="http://schemas.microsoft.com/office/drawing/2014/main" id="{1F26B80E-F28E-46DD-8EC3-7360EEF61D52}"/>
            </a:ext>
          </a:extLst>
        </xdr:cNvPr>
        <xdr:cNvSpPr txBox="1"/>
      </xdr:nvSpPr>
      <xdr:spPr>
        <a:xfrm>
          <a:off x="6737427" y="1065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59707</xdr:rowOff>
    </xdr:from>
    <xdr:ext cx="469744" cy="259045"/>
    <xdr:sp macro="" textlink="">
      <xdr:nvSpPr>
        <xdr:cNvPr id="259" name="n_1mainValue【体育館・プール】&#10;一人当たり面積">
          <a:extLst>
            <a:ext uri="{FF2B5EF4-FFF2-40B4-BE49-F238E27FC236}">
              <a16:creationId xmlns:a16="http://schemas.microsoft.com/office/drawing/2014/main" id="{32F25874-F061-4F40-8A02-AF0977C9AD96}"/>
            </a:ext>
          </a:extLst>
        </xdr:cNvPr>
        <xdr:cNvSpPr txBox="1"/>
      </xdr:nvSpPr>
      <xdr:spPr>
        <a:xfrm>
          <a:off x="9391727" y="983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59707</xdr:rowOff>
    </xdr:from>
    <xdr:ext cx="469744" cy="259045"/>
    <xdr:sp macro="" textlink="">
      <xdr:nvSpPr>
        <xdr:cNvPr id="260" name="n_2mainValue【体育館・プール】&#10;一人当たり面積">
          <a:extLst>
            <a:ext uri="{FF2B5EF4-FFF2-40B4-BE49-F238E27FC236}">
              <a16:creationId xmlns:a16="http://schemas.microsoft.com/office/drawing/2014/main" id="{CDEEAFED-59B5-4A92-AAE2-6E9196C8BBC9}"/>
            </a:ext>
          </a:extLst>
        </xdr:cNvPr>
        <xdr:cNvSpPr txBox="1"/>
      </xdr:nvSpPr>
      <xdr:spPr>
        <a:xfrm>
          <a:off x="8515427" y="983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130192</xdr:rowOff>
    </xdr:from>
    <xdr:ext cx="469744" cy="259045"/>
    <xdr:sp macro="" textlink="">
      <xdr:nvSpPr>
        <xdr:cNvPr id="261" name="n_3mainValue【体育館・プール】&#10;一人当たり面積">
          <a:extLst>
            <a:ext uri="{FF2B5EF4-FFF2-40B4-BE49-F238E27FC236}">
              <a16:creationId xmlns:a16="http://schemas.microsoft.com/office/drawing/2014/main" id="{94EE9105-B8AF-4426-A2F4-CC542B52A7EE}"/>
            </a:ext>
          </a:extLst>
        </xdr:cNvPr>
        <xdr:cNvSpPr txBox="1"/>
      </xdr:nvSpPr>
      <xdr:spPr>
        <a:xfrm>
          <a:off x="7626427" y="1007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137812</xdr:rowOff>
    </xdr:from>
    <xdr:ext cx="469744" cy="259045"/>
    <xdr:sp macro="" textlink="">
      <xdr:nvSpPr>
        <xdr:cNvPr id="262" name="n_4mainValue【体育館・プール】&#10;一人当たり面積">
          <a:extLst>
            <a:ext uri="{FF2B5EF4-FFF2-40B4-BE49-F238E27FC236}">
              <a16:creationId xmlns:a16="http://schemas.microsoft.com/office/drawing/2014/main" id="{29D32C0F-31C3-4B32-B587-056BBF968FEC}"/>
            </a:ext>
          </a:extLst>
        </xdr:cNvPr>
        <xdr:cNvSpPr txBox="1"/>
      </xdr:nvSpPr>
      <xdr:spPr>
        <a:xfrm>
          <a:off x="6737427" y="1008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63580679-577C-4FFF-A9EE-6CC50831225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BF063029-5ABF-4A6D-8203-AC983B8C2CC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9360E939-A534-4169-A2EE-824BDC9BC08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50FDA563-9BCB-4640-AB0C-C21DD9C5C46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754D5881-B783-40BC-A88E-4E30E4D2735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1B33B0CC-C972-4748-A8D0-390EFC8B707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23113143-CCA7-4E9D-BC93-B5E362E8371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A80B9407-308E-49E8-8B9E-B1F7E7823E0D}"/>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C45A35B9-2F81-46C3-A159-40C36EAC85F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1C97DD9A-4EEC-4211-B7B9-70DE817B479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55F51AD5-EDCD-42EB-80BF-BE5A13D0BD5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FA52EF2B-DC16-4710-8D59-C8C5F0EED86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A040EF05-DF55-4978-8FE0-6082FE1DE2F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51DB9427-FF0E-449C-A2EF-9FBF34EFF50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CB40C32E-3C97-4A54-AE85-E49297AF745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C8A9E039-DFB9-4458-8A32-287D98C17B0F}"/>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303F082A-CD4E-4958-97C9-8ABDDC07DC3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791144DC-942A-4231-8E35-361E2859BFE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8E5B01FC-62C5-4444-B78A-551D0665D5F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31995A35-BCE7-45F6-9154-12EA2540470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2F3E2E26-8ECB-4B1B-97B5-62FB9EB002F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931F1A78-6671-456E-9942-AA87A52D92E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893E19E8-C374-4C84-BF26-D6AE66D2115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2877B3CB-FB3B-4ADE-A9FE-05926407A48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894FE192-9394-4202-9D3D-6035AC851DF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F8002351-8616-4F18-AB5D-B8B993FCDF9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1FEA447A-0A49-4377-915E-63429F97F86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0" name="直線コネクタ 289">
          <a:extLst>
            <a:ext uri="{FF2B5EF4-FFF2-40B4-BE49-F238E27FC236}">
              <a16:creationId xmlns:a16="http://schemas.microsoft.com/office/drawing/2014/main" id="{5228062B-1A47-4DD4-91D4-4C9DC305E045}"/>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1" name="テキスト ボックス 290">
          <a:extLst>
            <a:ext uri="{FF2B5EF4-FFF2-40B4-BE49-F238E27FC236}">
              <a16:creationId xmlns:a16="http://schemas.microsoft.com/office/drawing/2014/main" id="{BA4D6A2E-9FA1-4A35-A59D-2CCAA3E68888}"/>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2" name="直線コネクタ 291">
          <a:extLst>
            <a:ext uri="{FF2B5EF4-FFF2-40B4-BE49-F238E27FC236}">
              <a16:creationId xmlns:a16="http://schemas.microsoft.com/office/drawing/2014/main" id="{5143C5C4-876E-4613-B912-C9F0FC7A59D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3" name="テキスト ボックス 292">
          <a:extLst>
            <a:ext uri="{FF2B5EF4-FFF2-40B4-BE49-F238E27FC236}">
              <a16:creationId xmlns:a16="http://schemas.microsoft.com/office/drawing/2014/main" id="{68439584-851E-45C3-85F3-80F05C464BB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4" name="直線コネクタ 293">
          <a:extLst>
            <a:ext uri="{FF2B5EF4-FFF2-40B4-BE49-F238E27FC236}">
              <a16:creationId xmlns:a16="http://schemas.microsoft.com/office/drawing/2014/main" id="{7BB86598-B64F-4955-800C-0D74FF99D34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5" name="テキスト ボックス 294">
          <a:extLst>
            <a:ext uri="{FF2B5EF4-FFF2-40B4-BE49-F238E27FC236}">
              <a16:creationId xmlns:a16="http://schemas.microsoft.com/office/drawing/2014/main" id="{33889A10-04ED-4B2A-9591-6A99A6EAAFD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6" name="直線コネクタ 295">
          <a:extLst>
            <a:ext uri="{FF2B5EF4-FFF2-40B4-BE49-F238E27FC236}">
              <a16:creationId xmlns:a16="http://schemas.microsoft.com/office/drawing/2014/main" id="{F81AE4ED-D92D-424E-8312-31731C935AE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7" name="テキスト ボックス 296">
          <a:extLst>
            <a:ext uri="{FF2B5EF4-FFF2-40B4-BE49-F238E27FC236}">
              <a16:creationId xmlns:a16="http://schemas.microsoft.com/office/drawing/2014/main" id="{1892130B-E02D-4B33-8FD1-A69C3BE7212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8" name="直線コネクタ 297">
          <a:extLst>
            <a:ext uri="{FF2B5EF4-FFF2-40B4-BE49-F238E27FC236}">
              <a16:creationId xmlns:a16="http://schemas.microsoft.com/office/drawing/2014/main" id="{4DFC21CB-E6F9-47EA-8EF7-0969BA5D51F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9" name="テキスト ボックス 298">
          <a:extLst>
            <a:ext uri="{FF2B5EF4-FFF2-40B4-BE49-F238E27FC236}">
              <a16:creationId xmlns:a16="http://schemas.microsoft.com/office/drawing/2014/main" id="{132913C4-4016-481A-86ED-91E83AE63DB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0" name="直線コネクタ 299">
          <a:extLst>
            <a:ext uri="{FF2B5EF4-FFF2-40B4-BE49-F238E27FC236}">
              <a16:creationId xmlns:a16="http://schemas.microsoft.com/office/drawing/2014/main" id="{A953434F-ED09-4996-8160-A3C95DA2AA7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1" name="テキスト ボックス 300">
          <a:extLst>
            <a:ext uri="{FF2B5EF4-FFF2-40B4-BE49-F238E27FC236}">
              <a16:creationId xmlns:a16="http://schemas.microsoft.com/office/drawing/2014/main" id="{8A60F551-9293-4AA5-B8CE-C8A733B14375}"/>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50350D4C-FC81-41F8-95A5-F109A67B5A9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C54280FF-C684-4A8D-97DE-30D2BD862B8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25581</xdr:rowOff>
    </xdr:to>
    <xdr:cxnSp macro="">
      <xdr:nvCxnSpPr>
        <xdr:cNvPr id="304" name="直線コネクタ 303">
          <a:extLst>
            <a:ext uri="{FF2B5EF4-FFF2-40B4-BE49-F238E27FC236}">
              <a16:creationId xmlns:a16="http://schemas.microsoft.com/office/drawing/2014/main" id="{51D9F2F5-4ED4-4166-A2B0-4C7B1260CF29}"/>
            </a:ext>
          </a:extLst>
        </xdr:cNvPr>
        <xdr:cNvCxnSpPr/>
      </xdr:nvCxnSpPr>
      <xdr:spPr>
        <a:xfrm flipV="1">
          <a:off x="4634865" y="17312639"/>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305" name="【市民会館】&#10;有形固定資産減価償却率最小値テキスト">
          <a:extLst>
            <a:ext uri="{FF2B5EF4-FFF2-40B4-BE49-F238E27FC236}">
              <a16:creationId xmlns:a16="http://schemas.microsoft.com/office/drawing/2014/main" id="{D5F29F05-F4DD-4F1D-8E66-AAFBA866783C}"/>
            </a:ext>
          </a:extLst>
        </xdr:cNvPr>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306" name="直線コネクタ 305">
          <a:extLst>
            <a:ext uri="{FF2B5EF4-FFF2-40B4-BE49-F238E27FC236}">
              <a16:creationId xmlns:a16="http://schemas.microsoft.com/office/drawing/2014/main" id="{D04221FC-4CBA-4E1C-B7B5-9485FC76C9E1}"/>
            </a:ext>
          </a:extLst>
        </xdr:cNvPr>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307" name="【市民会館】&#10;有形固定資産減価償却率最大値テキスト">
          <a:extLst>
            <a:ext uri="{FF2B5EF4-FFF2-40B4-BE49-F238E27FC236}">
              <a16:creationId xmlns:a16="http://schemas.microsoft.com/office/drawing/2014/main" id="{6FB3653E-41EA-4124-B15D-EF252B58E34F}"/>
            </a:ext>
          </a:extLst>
        </xdr:cNvPr>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308" name="直線コネクタ 307">
          <a:extLst>
            <a:ext uri="{FF2B5EF4-FFF2-40B4-BE49-F238E27FC236}">
              <a16:creationId xmlns:a16="http://schemas.microsoft.com/office/drawing/2014/main" id="{1BD17955-BC30-4577-8D61-07B15E1C9000}"/>
            </a:ext>
          </a:extLst>
        </xdr:cNvPr>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93634</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1C73879D-80C3-4C38-B1C5-05B5914F6FE6}"/>
            </a:ext>
          </a:extLst>
        </xdr:cNvPr>
        <xdr:cNvSpPr txBox="1"/>
      </xdr:nvSpPr>
      <xdr:spPr>
        <a:xfrm>
          <a:off x="4673600" y="1792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310" name="フローチャート: 判断 309">
          <a:extLst>
            <a:ext uri="{FF2B5EF4-FFF2-40B4-BE49-F238E27FC236}">
              <a16:creationId xmlns:a16="http://schemas.microsoft.com/office/drawing/2014/main" id="{2099604C-1DF7-45D7-BDA3-7E1594B077A1}"/>
            </a:ext>
          </a:extLst>
        </xdr:cNvPr>
        <xdr:cNvSpPr/>
      </xdr:nvSpPr>
      <xdr:spPr>
        <a:xfrm>
          <a:off x="45847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311" name="フローチャート: 判断 310">
          <a:extLst>
            <a:ext uri="{FF2B5EF4-FFF2-40B4-BE49-F238E27FC236}">
              <a16:creationId xmlns:a16="http://schemas.microsoft.com/office/drawing/2014/main" id="{DACAF0C1-CD4B-428F-B289-E3B036511655}"/>
            </a:ext>
          </a:extLst>
        </xdr:cNvPr>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64588</xdr:rowOff>
    </xdr:from>
    <xdr:to>
      <xdr:col>15</xdr:col>
      <xdr:colOff>101600</xdr:colOff>
      <xdr:row>104</xdr:row>
      <xdr:rowOff>166188</xdr:rowOff>
    </xdr:to>
    <xdr:sp macro="" textlink="">
      <xdr:nvSpPr>
        <xdr:cNvPr id="312" name="フローチャート: 判断 311">
          <a:extLst>
            <a:ext uri="{FF2B5EF4-FFF2-40B4-BE49-F238E27FC236}">
              <a16:creationId xmlns:a16="http://schemas.microsoft.com/office/drawing/2014/main" id="{09044CF2-9BAD-4BCA-BB24-47ECB341E074}"/>
            </a:ext>
          </a:extLst>
        </xdr:cNvPr>
        <xdr:cNvSpPr/>
      </xdr:nvSpPr>
      <xdr:spPr>
        <a:xfrm>
          <a:off x="2857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313" name="フローチャート: 判断 312">
          <a:extLst>
            <a:ext uri="{FF2B5EF4-FFF2-40B4-BE49-F238E27FC236}">
              <a16:creationId xmlns:a16="http://schemas.microsoft.com/office/drawing/2014/main" id="{D945E277-CCF5-4E72-88B6-DB38E6838350}"/>
            </a:ext>
          </a:extLst>
        </xdr:cNvPr>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314" name="フローチャート: 判断 313">
          <a:extLst>
            <a:ext uri="{FF2B5EF4-FFF2-40B4-BE49-F238E27FC236}">
              <a16:creationId xmlns:a16="http://schemas.microsoft.com/office/drawing/2014/main" id="{749F67F8-BEFD-4E8C-B9C3-74E82B524567}"/>
            </a:ext>
          </a:extLst>
        </xdr:cNvPr>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2E505411-AD70-4A38-9467-BAAE2CD34FA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60761DA-BDBB-4355-8E28-C7D3EB6DBC6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3C8DE150-CD0C-4B1E-8F15-1DABF2774AF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FCBA8A03-DE19-433D-BEBC-BF45FEA31F4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B1D710F4-9BA7-4DBC-9750-A841FEF3533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320" name="楕円 319">
          <a:extLst>
            <a:ext uri="{FF2B5EF4-FFF2-40B4-BE49-F238E27FC236}">
              <a16:creationId xmlns:a16="http://schemas.microsoft.com/office/drawing/2014/main" id="{6FC67AE2-2DE5-46AE-99DE-0F4CCE24453C}"/>
            </a:ext>
          </a:extLst>
        </xdr:cNvPr>
        <xdr:cNvSpPr/>
      </xdr:nvSpPr>
      <xdr:spPr>
        <a:xfrm>
          <a:off x="45847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128288</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72122684-0614-40BF-89D7-62489EBC3EBD}"/>
            </a:ext>
          </a:extLst>
        </xdr:cNvPr>
        <xdr:cNvSpPr txBox="1"/>
      </xdr:nvSpPr>
      <xdr:spPr>
        <a:xfrm>
          <a:off x="4673600" y="1778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59689</xdr:rowOff>
    </xdr:from>
    <xdr:to>
      <xdr:col>20</xdr:col>
      <xdr:colOff>38100</xdr:colOff>
      <xdr:row>104</xdr:row>
      <xdr:rowOff>161289</xdr:rowOff>
    </xdr:to>
    <xdr:sp macro="" textlink="">
      <xdr:nvSpPr>
        <xdr:cNvPr id="322" name="楕円 321">
          <a:extLst>
            <a:ext uri="{FF2B5EF4-FFF2-40B4-BE49-F238E27FC236}">
              <a16:creationId xmlns:a16="http://schemas.microsoft.com/office/drawing/2014/main" id="{F438C798-6FD9-4F87-AAD5-B3F7EF2492F6}"/>
            </a:ext>
          </a:extLst>
        </xdr:cNvPr>
        <xdr:cNvSpPr/>
      </xdr:nvSpPr>
      <xdr:spPr>
        <a:xfrm>
          <a:off x="3746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110489</xdr:rowOff>
    </xdr:from>
    <xdr:to>
      <xdr:col>24</xdr:col>
      <xdr:colOff>63500</xdr:colOff>
      <xdr:row>104</xdr:row>
      <xdr:rowOff>156211</xdr:rowOff>
    </xdr:to>
    <xdr:cxnSp macro="">
      <xdr:nvCxnSpPr>
        <xdr:cNvPr id="323" name="直線コネクタ 322">
          <a:extLst>
            <a:ext uri="{FF2B5EF4-FFF2-40B4-BE49-F238E27FC236}">
              <a16:creationId xmlns:a16="http://schemas.microsoft.com/office/drawing/2014/main" id="{B9445057-527B-4896-8969-5037F53E0BFC}"/>
            </a:ext>
          </a:extLst>
        </xdr:cNvPr>
        <xdr:cNvCxnSpPr/>
      </xdr:nvCxnSpPr>
      <xdr:spPr>
        <a:xfrm>
          <a:off x="3797300" y="179412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12337</xdr:rowOff>
    </xdr:from>
    <xdr:to>
      <xdr:col>15</xdr:col>
      <xdr:colOff>101600</xdr:colOff>
      <xdr:row>104</xdr:row>
      <xdr:rowOff>113937</xdr:rowOff>
    </xdr:to>
    <xdr:sp macro="" textlink="">
      <xdr:nvSpPr>
        <xdr:cNvPr id="324" name="楕円 323">
          <a:extLst>
            <a:ext uri="{FF2B5EF4-FFF2-40B4-BE49-F238E27FC236}">
              <a16:creationId xmlns:a16="http://schemas.microsoft.com/office/drawing/2014/main" id="{403AFD3A-DE93-48EE-BD63-B33332B26C46}"/>
            </a:ext>
          </a:extLst>
        </xdr:cNvPr>
        <xdr:cNvSpPr/>
      </xdr:nvSpPr>
      <xdr:spPr>
        <a:xfrm>
          <a:off x="2857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63137</xdr:rowOff>
    </xdr:from>
    <xdr:to>
      <xdr:col>19</xdr:col>
      <xdr:colOff>177800</xdr:colOff>
      <xdr:row>104</xdr:row>
      <xdr:rowOff>110489</xdr:rowOff>
    </xdr:to>
    <xdr:cxnSp macro="">
      <xdr:nvCxnSpPr>
        <xdr:cNvPr id="325" name="直線コネクタ 324">
          <a:extLst>
            <a:ext uri="{FF2B5EF4-FFF2-40B4-BE49-F238E27FC236}">
              <a16:creationId xmlns:a16="http://schemas.microsoft.com/office/drawing/2014/main" id="{C6D75AF5-1F03-4E27-9D2F-9CED583D7167}"/>
            </a:ext>
          </a:extLst>
        </xdr:cNvPr>
        <xdr:cNvCxnSpPr/>
      </xdr:nvCxnSpPr>
      <xdr:spPr>
        <a:xfrm>
          <a:off x="2908300" y="17893937"/>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134801</xdr:rowOff>
    </xdr:from>
    <xdr:to>
      <xdr:col>10</xdr:col>
      <xdr:colOff>165100</xdr:colOff>
      <xdr:row>106</xdr:row>
      <xdr:rowOff>64951</xdr:rowOff>
    </xdr:to>
    <xdr:sp macro="" textlink="">
      <xdr:nvSpPr>
        <xdr:cNvPr id="326" name="楕円 325">
          <a:extLst>
            <a:ext uri="{FF2B5EF4-FFF2-40B4-BE49-F238E27FC236}">
              <a16:creationId xmlns:a16="http://schemas.microsoft.com/office/drawing/2014/main" id="{FC9A6846-DCED-4E22-AA10-5B2EC7B1B648}"/>
            </a:ext>
          </a:extLst>
        </xdr:cNvPr>
        <xdr:cNvSpPr/>
      </xdr:nvSpPr>
      <xdr:spPr>
        <a:xfrm>
          <a:off x="1968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63137</xdr:rowOff>
    </xdr:from>
    <xdr:to>
      <xdr:col>15</xdr:col>
      <xdr:colOff>50800</xdr:colOff>
      <xdr:row>106</xdr:row>
      <xdr:rowOff>14151</xdr:rowOff>
    </xdr:to>
    <xdr:cxnSp macro="">
      <xdr:nvCxnSpPr>
        <xdr:cNvPr id="327" name="直線コネクタ 326">
          <a:extLst>
            <a:ext uri="{FF2B5EF4-FFF2-40B4-BE49-F238E27FC236}">
              <a16:creationId xmlns:a16="http://schemas.microsoft.com/office/drawing/2014/main" id="{115E7796-A010-41B3-B67F-7DD143136CE7}"/>
            </a:ext>
          </a:extLst>
        </xdr:cNvPr>
        <xdr:cNvCxnSpPr/>
      </xdr:nvCxnSpPr>
      <xdr:spPr>
        <a:xfrm flipV="1">
          <a:off x="2019300" y="17893937"/>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141332</xdr:rowOff>
    </xdr:from>
    <xdr:to>
      <xdr:col>6</xdr:col>
      <xdr:colOff>38100</xdr:colOff>
      <xdr:row>106</xdr:row>
      <xdr:rowOff>71482</xdr:rowOff>
    </xdr:to>
    <xdr:sp macro="" textlink="">
      <xdr:nvSpPr>
        <xdr:cNvPr id="328" name="楕円 327">
          <a:extLst>
            <a:ext uri="{FF2B5EF4-FFF2-40B4-BE49-F238E27FC236}">
              <a16:creationId xmlns:a16="http://schemas.microsoft.com/office/drawing/2014/main" id="{D8902305-BDF1-491D-9E08-34BC3B2D0BE7}"/>
            </a:ext>
          </a:extLst>
        </xdr:cNvPr>
        <xdr:cNvSpPr/>
      </xdr:nvSpPr>
      <xdr:spPr>
        <a:xfrm>
          <a:off x="1079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14151</xdr:rowOff>
    </xdr:from>
    <xdr:to>
      <xdr:col>10</xdr:col>
      <xdr:colOff>114300</xdr:colOff>
      <xdr:row>106</xdr:row>
      <xdr:rowOff>20682</xdr:rowOff>
    </xdr:to>
    <xdr:cxnSp macro="">
      <xdr:nvCxnSpPr>
        <xdr:cNvPr id="329" name="直線コネクタ 328">
          <a:extLst>
            <a:ext uri="{FF2B5EF4-FFF2-40B4-BE49-F238E27FC236}">
              <a16:creationId xmlns:a16="http://schemas.microsoft.com/office/drawing/2014/main" id="{750EDCBF-4A2A-4FAE-851F-CE13FDD36695}"/>
            </a:ext>
          </a:extLst>
        </xdr:cNvPr>
        <xdr:cNvCxnSpPr/>
      </xdr:nvCxnSpPr>
      <xdr:spPr>
        <a:xfrm flipV="1">
          <a:off x="1130300" y="1818785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16890</xdr:rowOff>
    </xdr:from>
    <xdr:ext cx="405111" cy="259045"/>
    <xdr:sp macro="" textlink="">
      <xdr:nvSpPr>
        <xdr:cNvPr id="330" name="n_1aveValue【市民会館】&#10;有形固定資産減価償却率">
          <a:extLst>
            <a:ext uri="{FF2B5EF4-FFF2-40B4-BE49-F238E27FC236}">
              <a16:creationId xmlns:a16="http://schemas.microsoft.com/office/drawing/2014/main" id="{DBB90C46-8C32-4730-970E-176F82240432}"/>
            </a:ext>
          </a:extLst>
        </xdr:cNvPr>
        <xdr:cNvSpPr txBox="1"/>
      </xdr:nvSpPr>
      <xdr:spPr>
        <a:xfrm>
          <a:off x="35820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157315</xdr:rowOff>
    </xdr:from>
    <xdr:ext cx="405111" cy="259045"/>
    <xdr:sp macro="" textlink="">
      <xdr:nvSpPr>
        <xdr:cNvPr id="331" name="n_2aveValue【市民会館】&#10;有形固定資産減価償却率">
          <a:extLst>
            <a:ext uri="{FF2B5EF4-FFF2-40B4-BE49-F238E27FC236}">
              <a16:creationId xmlns:a16="http://schemas.microsoft.com/office/drawing/2014/main" id="{987B24CA-D68F-4AB0-878A-2D0187C2A9BB}"/>
            </a:ext>
          </a:extLst>
        </xdr:cNvPr>
        <xdr:cNvSpPr txBox="1"/>
      </xdr:nvSpPr>
      <xdr:spPr>
        <a:xfrm>
          <a:off x="2705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166388</xdr:rowOff>
    </xdr:from>
    <xdr:ext cx="405111" cy="259045"/>
    <xdr:sp macro="" textlink="">
      <xdr:nvSpPr>
        <xdr:cNvPr id="332" name="n_3aveValue【市民会館】&#10;有形固定資産減価償却率">
          <a:extLst>
            <a:ext uri="{FF2B5EF4-FFF2-40B4-BE49-F238E27FC236}">
              <a16:creationId xmlns:a16="http://schemas.microsoft.com/office/drawing/2014/main" id="{77B4C4A1-5147-4387-98A8-8831BE42FBAF}"/>
            </a:ext>
          </a:extLst>
        </xdr:cNvPr>
        <xdr:cNvSpPr txBox="1"/>
      </xdr:nvSpPr>
      <xdr:spPr>
        <a:xfrm>
          <a:off x="1816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333" name="n_4aveValue【市民会館】&#10;有形固定資産減価償却率">
          <a:extLst>
            <a:ext uri="{FF2B5EF4-FFF2-40B4-BE49-F238E27FC236}">
              <a16:creationId xmlns:a16="http://schemas.microsoft.com/office/drawing/2014/main" id="{83ABD42E-1FF0-4340-A8BD-68E717A71A9D}"/>
            </a:ext>
          </a:extLst>
        </xdr:cNvPr>
        <xdr:cNvSpPr txBox="1"/>
      </xdr:nvSpPr>
      <xdr:spPr>
        <a:xfrm>
          <a:off x="927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6366</xdr:rowOff>
    </xdr:from>
    <xdr:ext cx="405111" cy="259045"/>
    <xdr:sp macro="" textlink="">
      <xdr:nvSpPr>
        <xdr:cNvPr id="334" name="n_1mainValue【市民会館】&#10;有形固定資産減価償却率">
          <a:extLst>
            <a:ext uri="{FF2B5EF4-FFF2-40B4-BE49-F238E27FC236}">
              <a16:creationId xmlns:a16="http://schemas.microsoft.com/office/drawing/2014/main" id="{283A3ECB-4B3B-439B-86BD-AD20DFDDE787}"/>
            </a:ext>
          </a:extLst>
        </xdr:cNvPr>
        <xdr:cNvSpPr txBox="1"/>
      </xdr:nvSpPr>
      <xdr:spPr>
        <a:xfrm>
          <a:off x="3582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130464</xdr:rowOff>
    </xdr:from>
    <xdr:ext cx="405111" cy="259045"/>
    <xdr:sp macro="" textlink="">
      <xdr:nvSpPr>
        <xdr:cNvPr id="335" name="n_2mainValue【市民会館】&#10;有形固定資産減価償却率">
          <a:extLst>
            <a:ext uri="{FF2B5EF4-FFF2-40B4-BE49-F238E27FC236}">
              <a16:creationId xmlns:a16="http://schemas.microsoft.com/office/drawing/2014/main" id="{EB5A5BFA-8A2C-49B4-ADD9-FA7A8F434763}"/>
            </a:ext>
          </a:extLst>
        </xdr:cNvPr>
        <xdr:cNvSpPr txBox="1"/>
      </xdr:nvSpPr>
      <xdr:spPr>
        <a:xfrm>
          <a:off x="2705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56078</xdr:rowOff>
    </xdr:from>
    <xdr:ext cx="405111" cy="259045"/>
    <xdr:sp macro="" textlink="">
      <xdr:nvSpPr>
        <xdr:cNvPr id="336" name="n_3mainValue【市民会館】&#10;有形固定資産減価償却率">
          <a:extLst>
            <a:ext uri="{FF2B5EF4-FFF2-40B4-BE49-F238E27FC236}">
              <a16:creationId xmlns:a16="http://schemas.microsoft.com/office/drawing/2014/main" id="{A4BA66E6-3716-4025-A80F-70927B901E57}"/>
            </a:ext>
          </a:extLst>
        </xdr:cNvPr>
        <xdr:cNvSpPr txBox="1"/>
      </xdr:nvSpPr>
      <xdr:spPr>
        <a:xfrm>
          <a:off x="18167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62609</xdr:rowOff>
    </xdr:from>
    <xdr:ext cx="405111" cy="259045"/>
    <xdr:sp macro="" textlink="">
      <xdr:nvSpPr>
        <xdr:cNvPr id="337" name="n_4mainValue【市民会館】&#10;有形固定資産減価償却率">
          <a:extLst>
            <a:ext uri="{FF2B5EF4-FFF2-40B4-BE49-F238E27FC236}">
              <a16:creationId xmlns:a16="http://schemas.microsoft.com/office/drawing/2014/main" id="{B94A1AAF-9AEC-4006-A9A3-899145C3487A}"/>
            </a:ext>
          </a:extLst>
        </xdr:cNvPr>
        <xdr:cNvSpPr txBox="1"/>
      </xdr:nvSpPr>
      <xdr:spPr>
        <a:xfrm>
          <a:off x="9277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CEA94EF6-AD55-4490-B08F-06685691981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5BDB9384-1F6A-4988-A191-0B3E262299E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0013A6CD-0AF7-40EB-902A-74AF29A223A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8B47B1D3-629F-4B0F-80E3-2A66E00D39E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583B97EB-0FF3-48E0-B3AE-0EAA1B24049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FAF31CA9-9D1A-415E-96A1-AD355105DDD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07555E48-AD49-4321-96DD-8ECE49E5677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0ACDA3C0-CFCE-49E8-BB54-96630DB8959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A0D3ADF9-4CF8-4EDB-86FA-4835F77A89D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7F2218A7-2C71-4E86-AE58-58E806FC4D6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a:extLst>
            <a:ext uri="{FF2B5EF4-FFF2-40B4-BE49-F238E27FC236}">
              <a16:creationId xmlns:a16="http://schemas.microsoft.com/office/drawing/2014/main" id="{478445BC-F7B2-42F6-A4D0-4C617A28CFA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a:extLst>
            <a:ext uri="{FF2B5EF4-FFF2-40B4-BE49-F238E27FC236}">
              <a16:creationId xmlns:a16="http://schemas.microsoft.com/office/drawing/2014/main" id="{F11ACEE7-8EBD-4310-A249-8BA48033EFD3}"/>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a:extLst>
            <a:ext uri="{FF2B5EF4-FFF2-40B4-BE49-F238E27FC236}">
              <a16:creationId xmlns:a16="http://schemas.microsoft.com/office/drawing/2014/main" id="{86B65865-8BF5-432F-913B-7DC5565B5AB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a:extLst>
            <a:ext uri="{FF2B5EF4-FFF2-40B4-BE49-F238E27FC236}">
              <a16:creationId xmlns:a16="http://schemas.microsoft.com/office/drawing/2014/main" id="{3E590B45-3300-4941-ADDF-C14095F43F3B}"/>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a:extLst>
            <a:ext uri="{FF2B5EF4-FFF2-40B4-BE49-F238E27FC236}">
              <a16:creationId xmlns:a16="http://schemas.microsoft.com/office/drawing/2014/main" id="{0A4522D4-1432-46AC-AA98-1F3BDC8BA26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a:extLst>
            <a:ext uri="{FF2B5EF4-FFF2-40B4-BE49-F238E27FC236}">
              <a16:creationId xmlns:a16="http://schemas.microsoft.com/office/drawing/2014/main" id="{63C53C82-D66F-4155-BF87-CD4E9FAC075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a:extLst>
            <a:ext uri="{FF2B5EF4-FFF2-40B4-BE49-F238E27FC236}">
              <a16:creationId xmlns:a16="http://schemas.microsoft.com/office/drawing/2014/main" id="{3A189613-3DCE-403D-9E78-B98CE06B6A99}"/>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a:extLst>
            <a:ext uri="{FF2B5EF4-FFF2-40B4-BE49-F238E27FC236}">
              <a16:creationId xmlns:a16="http://schemas.microsoft.com/office/drawing/2014/main" id="{6C6B9CCC-687F-4C71-92B4-8B37EDDF448C}"/>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a:extLst>
            <a:ext uri="{FF2B5EF4-FFF2-40B4-BE49-F238E27FC236}">
              <a16:creationId xmlns:a16="http://schemas.microsoft.com/office/drawing/2014/main" id="{9565A086-DCA6-4079-8E4F-546D7815AD1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a:extLst>
            <a:ext uri="{FF2B5EF4-FFF2-40B4-BE49-F238E27FC236}">
              <a16:creationId xmlns:a16="http://schemas.microsoft.com/office/drawing/2014/main" id="{A19046D3-601F-434D-81F2-67F9C1947BE4}"/>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D476B861-F363-4DD4-AC43-E5DF85BC7D2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082CCD4F-18F6-45DE-8191-1B029F1D9E3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A0871257-BA43-4E4F-996E-F1B147E8DDF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361" name="直線コネクタ 360">
          <a:extLst>
            <a:ext uri="{FF2B5EF4-FFF2-40B4-BE49-F238E27FC236}">
              <a16:creationId xmlns:a16="http://schemas.microsoft.com/office/drawing/2014/main" id="{B7929E66-3834-48BB-8061-4FA1A6E38084}"/>
            </a:ext>
          </a:extLst>
        </xdr:cNvPr>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362" name="【市民会館】&#10;一人当たり面積最小値テキスト">
          <a:extLst>
            <a:ext uri="{FF2B5EF4-FFF2-40B4-BE49-F238E27FC236}">
              <a16:creationId xmlns:a16="http://schemas.microsoft.com/office/drawing/2014/main" id="{5E84BCF0-DE76-4FB4-99A4-6C3BD11E6A47}"/>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363" name="直線コネクタ 362">
          <a:extLst>
            <a:ext uri="{FF2B5EF4-FFF2-40B4-BE49-F238E27FC236}">
              <a16:creationId xmlns:a16="http://schemas.microsoft.com/office/drawing/2014/main" id="{66A8CCCD-C49B-45A3-8E02-78B010513CE7}"/>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364" name="【市民会館】&#10;一人当たり面積最大値テキスト">
          <a:extLst>
            <a:ext uri="{FF2B5EF4-FFF2-40B4-BE49-F238E27FC236}">
              <a16:creationId xmlns:a16="http://schemas.microsoft.com/office/drawing/2014/main" id="{B90F5A4B-2360-474D-A774-0839737657CF}"/>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365" name="直線コネクタ 364">
          <a:extLst>
            <a:ext uri="{FF2B5EF4-FFF2-40B4-BE49-F238E27FC236}">
              <a16:creationId xmlns:a16="http://schemas.microsoft.com/office/drawing/2014/main" id="{F440855E-A302-4880-B76F-6DAC149C7268}"/>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366" name="【市民会館】&#10;一人当たり面積平均値テキスト">
          <a:extLst>
            <a:ext uri="{FF2B5EF4-FFF2-40B4-BE49-F238E27FC236}">
              <a16:creationId xmlns:a16="http://schemas.microsoft.com/office/drawing/2014/main" id="{267F0977-FFFF-46FD-8D69-5A0DFC991534}"/>
            </a:ext>
          </a:extLst>
        </xdr:cNvPr>
        <xdr:cNvSpPr txBox="1"/>
      </xdr:nvSpPr>
      <xdr:spPr>
        <a:xfrm>
          <a:off x="105156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367" name="フローチャート: 判断 366">
          <a:extLst>
            <a:ext uri="{FF2B5EF4-FFF2-40B4-BE49-F238E27FC236}">
              <a16:creationId xmlns:a16="http://schemas.microsoft.com/office/drawing/2014/main" id="{EF2B2DB8-7C8D-412E-BFAD-477071620E0A}"/>
            </a:ext>
          </a:extLst>
        </xdr:cNvPr>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368" name="フローチャート: 判断 367">
          <a:extLst>
            <a:ext uri="{FF2B5EF4-FFF2-40B4-BE49-F238E27FC236}">
              <a16:creationId xmlns:a16="http://schemas.microsoft.com/office/drawing/2014/main" id="{65751A0D-5D86-4976-8E1F-7AD84C48F75D}"/>
            </a:ext>
          </a:extLst>
        </xdr:cNvPr>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86361</xdr:rowOff>
    </xdr:from>
    <xdr:to>
      <xdr:col>46</xdr:col>
      <xdr:colOff>38100</xdr:colOff>
      <xdr:row>106</xdr:row>
      <xdr:rowOff>16511</xdr:rowOff>
    </xdr:to>
    <xdr:sp macro="" textlink="">
      <xdr:nvSpPr>
        <xdr:cNvPr id="369" name="フローチャート: 判断 368">
          <a:extLst>
            <a:ext uri="{FF2B5EF4-FFF2-40B4-BE49-F238E27FC236}">
              <a16:creationId xmlns:a16="http://schemas.microsoft.com/office/drawing/2014/main" id="{F0523F17-486D-455E-9FAD-BF096A845231}"/>
            </a:ext>
          </a:extLst>
        </xdr:cNvPr>
        <xdr:cNvSpPr/>
      </xdr:nvSpPr>
      <xdr:spPr>
        <a:xfrm>
          <a:off x="8699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370" name="フローチャート: 判断 369">
          <a:extLst>
            <a:ext uri="{FF2B5EF4-FFF2-40B4-BE49-F238E27FC236}">
              <a16:creationId xmlns:a16="http://schemas.microsoft.com/office/drawing/2014/main" id="{C7CC524E-91BE-437C-A532-ECA4003AD5C7}"/>
            </a:ext>
          </a:extLst>
        </xdr:cNvPr>
        <xdr:cNvSpPr/>
      </xdr:nvSpPr>
      <xdr:spPr>
        <a:xfrm>
          <a:off x="7810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371" name="フローチャート: 判断 370">
          <a:extLst>
            <a:ext uri="{FF2B5EF4-FFF2-40B4-BE49-F238E27FC236}">
              <a16:creationId xmlns:a16="http://schemas.microsoft.com/office/drawing/2014/main" id="{FE495480-3EDD-4246-8C46-2BAD893811E0}"/>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EDE0AAFB-15C5-4134-8797-4EC8181B3C0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20164EDA-E522-4702-BF71-D8FE2312850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2A2EB5B6-BC2E-4EE9-9B24-0D69E6CBD10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F09CE711-92EA-4F42-9D25-26ED85FDE0E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DFABCE76-E25C-499B-8898-E0096E491C8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17780</xdr:rowOff>
    </xdr:from>
    <xdr:to>
      <xdr:col>55</xdr:col>
      <xdr:colOff>50800</xdr:colOff>
      <xdr:row>104</xdr:row>
      <xdr:rowOff>119380</xdr:rowOff>
    </xdr:to>
    <xdr:sp macro="" textlink="">
      <xdr:nvSpPr>
        <xdr:cNvPr id="377" name="楕円 376">
          <a:extLst>
            <a:ext uri="{FF2B5EF4-FFF2-40B4-BE49-F238E27FC236}">
              <a16:creationId xmlns:a16="http://schemas.microsoft.com/office/drawing/2014/main" id="{4C07F7F1-8AEC-4FFE-9D8D-2244C6874388}"/>
            </a:ext>
          </a:extLst>
        </xdr:cNvPr>
        <xdr:cNvSpPr/>
      </xdr:nvSpPr>
      <xdr:spPr>
        <a:xfrm>
          <a:off x="104267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40657</xdr:rowOff>
    </xdr:from>
    <xdr:ext cx="469744" cy="259045"/>
    <xdr:sp macro="" textlink="">
      <xdr:nvSpPr>
        <xdr:cNvPr id="378" name="【市民会館】&#10;一人当たり面積該当値テキスト">
          <a:extLst>
            <a:ext uri="{FF2B5EF4-FFF2-40B4-BE49-F238E27FC236}">
              <a16:creationId xmlns:a16="http://schemas.microsoft.com/office/drawing/2014/main" id="{B7536572-98E1-4915-BB43-816CB2540BD9}"/>
            </a:ext>
          </a:extLst>
        </xdr:cNvPr>
        <xdr:cNvSpPr txBox="1"/>
      </xdr:nvSpPr>
      <xdr:spPr>
        <a:xfrm>
          <a:off x="10515600"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25400</xdr:rowOff>
    </xdr:from>
    <xdr:to>
      <xdr:col>50</xdr:col>
      <xdr:colOff>165100</xdr:colOff>
      <xdr:row>104</xdr:row>
      <xdr:rowOff>127000</xdr:rowOff>
    </xdr:to>
    <xdr:sp macro="" textlink="">
      <xdr:nvSpPr>
        <xdr:cNvPr id="379" name="楕円 378">
          <a:extLst>
            <a:ext uri="{FF2B5EF4-FFF2-40B4-BE49-F238E27FC236}">
              <a16:creationId xmlns:a16="http://schemas.microsoft.com/office/drawing/2014/main" id="{C1AAC6D5-F69C-4A9E-A359-132A814A5153}"/>
            </a:ext>
          </a:extLst>
        </xdr:cNvPr>
        <xdr:cNvSpPr/>
      </xdr:nvSpPr>
      <xdr:spPr>
        <a:xfrm>
          <a:off x="9588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68580</xdr:rowOff>
    </xdr:from>
    <xdr:to>
      <xdr:col>55</xdr:col>
      <xdr:colOff>0</xdr:colOff>
      <xdr:row>104</xdr:row>
      <xdr:rowOff>76200</xdr:rowOff>
    </xdr:to>
    <xdr:cxnSp macro="">
      <xdr:nvCxnSpPr>
        <xdr:cNvPr id="380" name="直線コネクタ 379">
          <a:extLst>
            <a:ext uri="{FF2B5EF4-FFF2-40B4-BE49-F238E27FC236}">
              <a16:creationId xmlns:a16="http://schemas.microsoft.com/office/drawing/2014/main" id="{63A232F7-64DD-4B76-956C-F0D4C4F7A358}"/>
            </a:ext>
          </a:extLst>
        </xdr:cNvPr>
        <xdr:cNvCxnSpPr/>
      </xdr:nvCxnSpPr>
      <xdr:spPr>
        <a:xfrm flipV="1">
          <a:off x="9639300" y="17899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381" name="楕円 380">
          <a:extLst>
            <a:ext uri="{FF2B5EF4-FFF2-40B4-BE49-F238E27FC236}">
              <a16:creationId xmlns:a16="http://schemas.microsoft.com/office/drawing/2014/main" id="{568AEF80-8DBD-44D6-8403-A957EF96B9DE}"/>
            </a:ext>
          </a:extLst>
        </xdr:cNvPr>
        <xdr:cNvSpPr/>
      </xdr:nvSpPr>
      <xdr:spPr>
        <a:xfrm>
          <a:off x="8699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76200</xdr:rowOff>
    </xdr:from>
    <xdr:to>
      <xdr:col>50</xdr:col>
      <xdr:colOff>114300</xdr:colOff>
      <xdr:row>104</xdr:row>
      <xdr:rowOff>76200</xdr:rowOff>
    </xdr:to>
    <xdr:cxnSp macro="">
      <xdr:nvCxnSpPr>
        <xdr:cNvPr id="382" name="直線コネクタ 381">
          <a:extLst>
            <a:ext uri="{FF2B5EF4-FFF2-40B4-BE49-F238E27FC236}">
              <a16:creationId xmlns:a16="http://schemas.microsoft.com/office/drawing/2014/main" id="{6B0B0C8C-F61F-4F4C-9B55-C60B932F22F6}"/>
            </a:ext>
          </a:extLst>
        </xdr:cNvPr>
        <xdr:cNvCxnSpPr/>
      </xdr:nvCxnSpPr>
      <xdr:spPr>
        <a:xfrm>
          <a:off x="8750300" y="1790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109220</xdr:rowOff>
    </xdr:from>
    <xdr:to>
      <xdr:col>41</xdr:col>
      <xdr:colOff>101600</xdr:colOff>
      <xdr:row>104</xdr:row>
      <xdr:rowOff>39370</xdr:rowOff>
    </xdr:to>
    <xdr:sp macro="" textlink="">
      <xdr:nvSpPr>
        <xdr:cNvPr id="383" name="楕円 382">
          <a:extLst>
            <a:ext uri="{FF2B5EF4-FFF2-40B4-BE49-F238E27FC236}">
              <a16:creationId xmlns:a16="http://schemas.microsoft.com/office/drawing/2014/main" id="{655E1562-D55A-438C-B52C-636C7BA6A06F}"/>
            </a:ext>
          </a:extLst>
        </xdr:cNvPr>
        <xdr:cNvSpPr/>
      </xdr:nvSpPr>
      <xdr:spPr>
        <a:xfrm>
          <a:off x="7810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160020</xdr:rowOff>
    </xdr:from>
    <xdr:to>
      <xdr:col>45</xdr:col>
      <xdr:colOff>177800</xdr:colOff>
      <xdr:row>104</xdr:row>
      <xdr:rowOff>76200</xdr:rowOff>
    </xdr:to>
    <xdr:cxnSp macro="">
      <xdr:nvCxnSpPr>
        <xdr:cNvPr id="384" name="直線コネクタ 383">
          <a:extLst>
            <a:ext uri="{FF2B5EF4-FFF2-40B4-BE49-F238E27FC236}">
              <a16:creationId xmlns:a16="http://schemas.microsoft.com/office/drawing/2014/main" id="{A03D1E37-5D21-42F6-97BA-69FFA7FA5574}"/>
            </a:ext>
          </a:extLst>
        </xdr:cNvPr>
        <xdr:cNvCxnSpPr/>
      </xdr:nvCxnSpPr>
      <xdr:spPr>
        <a:xfrm>
          <a:off x="7861300" y="178193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113030</xdr:rowOff>
    </xdr:from>
    <xdr:to>
      <xdr:col>36</xdr:col>
      <xdr:colOff>165100</xdr:colOff>
      <xdr:row>104</xdr:row>
      <xdr:rowOff>43180</xdr:rowOff>
    </xdr:to>
    <xdr:sp macro="" textlink="">
      <xdr:nvSpPr>
        <xdr:cNvPr id="385" name="楕円 384">
          <a:extLst>
            <a:ext uri="{FF2B5EF4-FFF2-40B4-BE49-F238E27FC236}">
              <a16:creationId xmlns:a16="http://schemas.microsoft.com/office/drawing/2014/main" id="{615BC592-8327-49F7-9A98-2B33674AEFB8}"/>
            </a:ext>
          </a:extLst>
        </xdr:cNvPr>
        <xdr:cNvSpPr/>
      </xdr:nvSpPr>
      <xdr:spPr>
        <a:xfrm>
          <a:off x="6921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160020</xdr:rowOff>
    </xdr:from>
    <xdr:to>
      <xdr:col>41</xdr:col>
      <xdr:colOff>50800</xdr:colOff>
      <xdr:row>103</xdr:row>
      <xdr:rowOff>163830</xdr:rowOff>
    </xdr:to>
    <xdr:cxnSp macro="">
      <xdr:nvCxnSpPr>
        <xdr:cNvPr id="386" name="直線コネクタ 385">
          <a:extLst>
            <a:ext uri="{FF2B5EF4-FFF2-40B4-BE49-F238E27FC236}">
              <a16:creationId xmlns:a16="http://schemas.microsoft.com/office/drawing/2014/main" id="{024940BE-D110-4D75-B3AA-8AD80D579FE6}"/>
            </a:ext>
          </a:extLst>
        </xdr:cNvPr>
        <xdr:cNvCxnSpPr/>
      </xdr:nvCxnSpPr>
      <xdr:spPr>
        <a:xfrm flipV="1">
          <a:off x="6972300" y="17819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152416</xdr:rowOff>
    </xdr:from>
    <xdr:ext cx="469744" cy="259045"/>
    <xdr:sp macro="" textlink="">
      <xdr:nvSpPr>
        <xdr:cNvPr id="387" name="n_1aveValue【市民会館】&#10;一人当たり面積">
          <a:extLst>
            <a:ext uri="{FF2B5EF4-FFF2-40B4-BE49-F238E27FC236}">
              <a16:creationId xmlns:a16="http://schemas.microsoft.com/office/drawing/2014/main" id="{14ED480F-2A4A-450A-A1BB-8AF0848930F8}"/>
            </a:ext>
          </a:extLst>
        </xdr:cNvPr>
        <xdr:cNvSpPr txBox="1"/>
      </xdr:nvSpPr>
      <xdr:spPr>
        <a:xfrm>
          <a:off x="9391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7638</xdr:rowOff>
    </xdr:from>
    <xdr:ext cx="469744" cy="259045"/>
    <xdr:sp macro="" textlink="">
      <xdr:nvSpPr>
        <xdr:cNvPr id="388" name="n_2aveValue【市民会館】&#10;一人当たり面積">
          <a:extLst>
            <a:ext uri="{FF2B5EF4-FFF2-40B4-BE49-F238E27FC236}">
              <a16:creationId xmlns:a16="http://schemas.microsoft.com/office/drawing/2014/main" id="{4CAA7D48-017F-4E02-927D-D68BF39F1E0A}"/>
            </a:ext>
          </a:extLst>
        </xdr:cNvPr>
        <xdr:cNvSpPr txBox="1"/>
      </xdr:nvSpPr>
      <xdr:spPr>
        <a:xfrm>
          <a:off x="8515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3827</xdr:rowOff>
    </xdr:from>
    <xdr:ext cx="469744" cy="259045"/>
    <xdr:sp macro="" textlink="">
      <xdr:nvSpPr>
        <xdr:cNvPr id="389" name="n_3aveValue【市民会館】&#10;一人当たり面積">
          <a:extLst>
            <a:ext uri="{FF2B5EF4-FFF2-40B4-BE49-F238E27FC236}">
              <a16:creationId xmlns:a16="http://schemas.microsoft.com/office/drawing/2014/main" id="{572AE96E-0439-4266-BD8F-D7A725F10990}"/>
            </a:ext>
          </a:extLst>
        </xdr:cNvPr>
        <xdr:cNvSpPr txBox="1"/>
      </xdr:nvSpPr>
      <xdr:spPr>
        <a:xfrm>
          <a:off x="7626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15257</xdr:rowOff>
    </xdr:from>
    <xdr:ext cx="469744" cy="259045"/>
    <xdr:sp macro="" textlink="">
      <xdr:nvSpPr>
        <xdr:cNvPr id="390" name="n_4aveValue【市民会館】&#10;一人当たり面積">
          <a:extLst>
            <a:ext uri="{FF2B5EF4-FFF2-40B4-BE49-F238E27FC236}">
              <a16:creationId xmlns:a16="http://schemas.microsoft.com/office/drawing/2014/main" id="{B5FCB706-0601-4BE4-B3F0-6A3A27396E5B}"/>
            </a:ext>
          </a:extLst>
        </xdr:cNvPr>
        <xdr:cNvSpPr txBox="1"/>
      </xdr:nvSpPr>
      <xdr:spPr>
        <a:xfrm>
          <a:off x="6737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143527</xdr:rowOff>
    </xdr:from>
    <xdr:ext cx="469744" cy="259045"/>
    <xdr:sp macro="" textlink="">
      <xdr:nvSpPr>
        <xdr:cNvPr id="391" name="n_1mainValue【市民会館】&#10;一人当たり面積">
          <a:extLst>
            <a:ext uri="{FF2B5EF4-FFF2-40B4-BE49-F238E27FC236}">
              <a16:creationId xmlns:a16="http://schemas.microsoft.com/office/drawing/2014/main" id="{D9CC2442-5DB1-4AEF-AB26-411FCA89A121}"/>
            </a:ext>
          </a:extLst>
        </xdr:cNvPr>
        <xdr:cNvSpPr txBox="1"/>
      </xdr:nvSpPr>
      <xdr:spPr>
        <a:xfrm>
          <a:off x="9391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143527</xdr:rowOff>
    </xdr:from>
    <xdr:ext cx="469744" cy="259045"/>
    <xdr:sp macro="" textlink="">
      <xdr:nvSpPr>
        <xdr:cNvPr id="392" name="n_2mainValue【市民会館】&#10;一人当たり面積">
          <a:extLst>
            <a:ext uri="{FF2B5EF4-FFF2-40B4-BE49-F238E27FC236}">
              <a16:creationId xmlns:a16="http://schemas.microsoft.com/office/drawing/2014/main" id="{62D3A1F8-03EA-44DE-AB4E-E20405DA3A60}"/>
            </a:ext>
          </a:extLst>
        </xdr:cNvPr>
        <xdr:cNvSpPr txBox="1"/>
      </xdr:nvSpPr>
      <xdr:spPr>
        <a:xfrm>
          <a:off x="8515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55897</xdr:rowOff>
    </xdr:from>
    <xdr:ext cx="469744" cy="259045"/>
    <xdr:sp macro="" textlink="">
      <xdr:nvSpPr>
        <xdr:cNvPr id="393" name="n_3mainValue【市民会館】&#10;一人当たり面積">
          <a:extLst>
            <a:ext uri="{FF2B5EF4-FFF2-40B4-BE49-F238E27FC236}">
              <a16:creationId xmlns:a16="http://schemas.microsoft.com/office/drawing/2014/main" id="{8258BFDC-4B1F-45B5-BF58-3244249D3EBB}"/>
            </a:ext>
          </a:extLst>
        </xdr:cNvPr>
        <xdr:cNvSpPr txBox="1"/>
      </xdr:nvSpPr>
      <xdr:spPr>
        <a:xfrm>
          <a:off x="7626427" y="1754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59707</xdr:rowOff>
    </xdr:from>
    <xdr:ext cx="469744" cy="259045"/>
    <xdr:sp macro="" textlink="">
      <xdr:nvSpPr>
        <xdr:cNvPr id="394" name="n_4mainValue【市民会館】&#10;一人当たり面積">
          <a:extLst>
            <a:ext uri="{FF2B5EF4-FFF2-40B4-BE49-F238E27FC236}">
              <a16:creationId xmlns:a16="http://schemas.microsoft.com/office/drawing/2014/main" id="{82B20DDD-A0DB-4C1D-8453-E6F4736B1B08}"/>
            </a:ext>
          </a:extLst>
        </xdr:cNvPr>
        <xdr:cNvSpPr txBox="1"/>
      </xdr:nvSpPr>
      <xdr:spPr>
        <a:xfrm>
          <a:off x="6737427" y="1754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A51DCCB3-EF82-4C77-BF8E-EB2D2FABF82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61E273DB-B454-423F-AFB5-C4E4A4860E8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FBB4F2DE-2BFD-4303-B0B6-300467446AF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880F6FD8-1148-4DBA-8120-E26DA4A16C1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E2BE13E1-7563-4C0C-A7FE-092701B2730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36981312-C8A4-4BCF-ABED-C2B3109DA48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28403620-6231-4CAF-986C-3BD17CFDA94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EFCCA79C-C39E-4A08-8D5E-49F5C73FEA36}"/>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AF805438-F3BB-4389-BC00-531089A7CAF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BE3D64CB-CE63-4CBA-A31D-0CF9A20F48A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552BD66D-A19E-4BED-B484-302E3AF5A0B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10921EB7-175E-4B35-A93B-205D92717E1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7402D983-7C55-4549-92C8-53100D18B98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CF873574-0D5E-40A7-85B4-1905D97EEA4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3052232B-054A-4371-8CAA-D420826D2BF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61158AA5-7D6C-485C-81A8-9A98EF8EDA2B}"/>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F4096069-1BA9-407D-9063-980262C180E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66834BDD-960C-47DC-A942-5378D9B1534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C0232C63-5B64-448D-B509-D6AFB9DB847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E802FEF9-EF50-4434-9B91-0B8C270CF77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BF704F1E-B34A-49F0-AB9B-F7A10A4356F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6FF4B4E5-434A-4570-997F-029463B2514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1CE5CA68-E4C4-458D-9616-2D78C24C928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DA5CA115-1854-475B-9E12-C19A61B82B8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4EA0AE3E-377E-4BA4-B9CA-FAF885B7496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8BC61479-4EC4-4E9C-9D4D-DC67ABB1CF2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22329B0D-5C39-49B8-9CF4-7032B1F0F78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a:extLst>
            <a:ext uri="{FF2B5EF4-FFF2-40B4-BE49-F238E27FC236}">
              <a16:creationId xmlns:a16="http://schemas.microsoft.com/office/drawing/2014/main" id="{586043CE-ACCD-42F0-978A-A12A1F1DB86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a:extLst>
            <a:ext uri="{FF2B5EF4-FFF2-40B4-BE49-F238E27FC236}">
              <a16:creationId xmlns:a16="http://schemas.microsoft.com/office/drawing/2014/main" id="{EB6C35D8-9249-4D98-A7B7-CF62C93C8AA5}"/>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a:extLst>
            <a:ext uri="{FF2B5EF4-FFF2-40B4-BE49-F238E27FC236}">
              <a16:creationId xmlns:a16="http://schemas.microsoft.com/office/drawing/2014/main" id="{B1F6EFB5-1C66-4CA8-B3FC-D73DF3AB6DB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a:extLst>
            <a:ext uri="{FF2B5EF4-FFF2-40B4-BE49-F238E27FC236}">
              <a16:creationId xmlns:a16="http://schemas.microsoft.com/office/drawing/2014/main" id="{68B42F90-3066-4356-8AED-A90863A2B7D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a:extLst>
            <a:ext uri="{FF2B5EF4-FFF2-40B4-BE49-F238E27FC236}">
              <a16:creationId xmlns:a16="http://schemas.microsoft.com/office/drawing/2014/main" id="{4930322C-2566-40F1-98F6-AE31D1E455D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a:extLst>
            <a:ext uri="{FF2B5EF4-FFF2-40B4-BE49-F238E27FC236}">
              <a16:creationId xmlns:a16="http://schemas.microsoft.com/office/drawing/2014/main" id="{90777CAE-C0C0-4635-B0EE-037C3BF4186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a:extLst>
            <a:ext uri="{FF2B5EF4-FFF2-40B4-BE49-F238E27FC236}">
              <a16:creationId xmlns:a16="http://schemas.microsoft.com/office/drawing/2014/main" id="{F2D07CC5-C9A3-4BC0-87A2-3C684E43754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a:extLst>
            <a:ext uri="{FF2B5EF4-FFF2-40B4-BE49-F238E27FC236}">
              <a16:creationId xmlns:a16="http://schemas.microsoft.com/office/drawing/2014/main" id="{9FE5B83D-3BA0-44C5-B4ED-0621CE26DDD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a:extLst>
            <a:ext uri="{FF2B5EF4-FFF2-40B4-BE49-F238E27FC236}">
              <a16:creationId xmlns:a16="http://schemas.microsoft.com/office/drawing/2014/main" id="{6E637181-075C-4534-B41A-DD6A4233107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a:extLst>
            <a:ext uri="{FF2B5EF4-FFF2-40B4-BE49-F238E27FC236}">
              <a16:creationId xmlns:a16="http://schemas.microsoft.com/office/drawing/2014/main" id="{1CAB4A27-0848-4945-820F-17CF38DCFFD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a:extLst>
            <a:ext uri="{FF2B5EF4-FFF2-40B4-BE49-F238E27FC236}">
              <a16:creationId xmlns:a16="http://schemas.microsoft.com/office/drawing/2014/main" id="{E3461226-54F2-4597-B9C3-0143FB5B8A1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a:extLst>
            <a:ext uri="{FF2B5EF4-FFF2-40B4-BE49-F238E27FC236}">
              <a16:creationId xmlns:a16="http://schemas.microsoft.com/office/drawing/2014/main" id="{72B57CBC-852D-4E79-BD24-97FC2BC28F5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D58C97D2-392F-4807-9950-B1CB8592BE2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a:extLst>
            <a:ext uri="{FF2B5EF4-FFF2-40B4-BE49-F238E27FC236}">
              <a16:creationId xmlns:a16="http://schemas.microsoft.com/office/drawing/2014/main" id="{8AD10FC4-4BB6-4CF5-A984-EB41E0533B7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78377</xdr:rowOff>
    </xdr:from>
    <xdr:to>
      <xdr:col>85</xdr:col>
      <xdr:colOff>126364</xdr:colOff>
      <xdr:row>64</xdr:row>
      <xdr:rowOff>130628</xdr:rowOff>
    </xdr:to>
    <xdr:cxnSp macro="">
      <xdr:nvCxnSpPr>
        <xdr:cNvPr id="436" name="直線コネクタ 435">
          <a:extLst>
            <a:ext uri="{FF2B5EF4-FFF2-40B4-BE49-F238E27FC236}">
              <a16:creationId xmlns:a16="http://schemas.microsoft.com/office/drawing/2014/main" id="{A3F6DE3B-E2D4-40C8-A628-01FE2B1757D7}"/>
            </a:ext>
          </a:extLst>
        </xdr:cNvPr>
        <xdr:cNvCxnSpPr/>
      </xdr:nvCxnSpPr>
      <xdr:spPr>
        <a:xfrm flipV="1">
          <a:off x="16318864" y="9508127"/>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7" name="【保健センター・保健所】&#10;有形固定資産減価償却率最小値テキスト">
          <a:extLst>
            <a:ext uri="{FF2B5EF4-FFF2-40B4-BE49-F238E27FC236}">
              <a16:creationId xmlns:a16="http://schemas.microsoft.com/office/drawing/2014/main" id="{ACE6A083-D457-4382-9CA2-C631DD5AA4AA}"/>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8" name="直線コネクタ 437">
          <a:extLst>
            <a:ext uri="{FF2B5EF4-FFF2-40B4-BE49-F238E27FC236}">
              <a16:creationId xmlns:a16="http://schemas.microsoft.com/office/drawing/2014/main" id="{D663F9DC-0F1E-4E1C-8E81-6CEEFF5FD794}"/>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25054</xdr:rowOff>
    </xdr:from>
    <xdr:ext cx="340478" cy="259045"/>
    <xdr:sp macro="" textlink="">
      <xdr:nvSpPr>
        <xdr:cNvPr id="439" name="【保健センター・保健所】&#10;有形固定資産減価償却率最大値テキスト">
          <a:extLst>
            <a:ext uri="{FF2B5EF4-FFF2-40B4-BE49-F238E27FC236}">
              <a16:creationId xmlns:a16="http://schemas.microsoft.com/office/drawing/2014/main" id="{1C97D4CD-32C4-437A-ABFE-E90B14D1AA9E}"/>
            </a:ext>
          </a:extLst>
        </xdr:cNvPr>
        <xdr:cNvSpPr txBox="1"/>
      </xdr:nvSpPr>
      <xdr:spPr>
        <a:xfrm>
          <a:off x="16357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78377</xdr:rowOff>
    </xdr:from>
    <xdr:to>
      <xdr:col>86</xdr:col>
      <xdr:colOff>25400</xdr:colOff>
      <xdr:row>55</xdr:row>
      <xdr:rowOff>78377</xdr:rowOff>
    </xdr:to>
    <xdr:cxnSp macro="">
      <xdr:nvCxnSpPr>
        <xdr:cNvPr id="440" name="直線コネクタ 439">
          <a:extLst>
            <a:ext uri="{FF2B5EF4-FFF2-40B4-BE49-F238E27FC236}">
              <a16:creationId xmlns:a16="http://schemas.microsoft.com/office/drawing/2014/main" id="{A4B5D415-74AB-465C-80B1-FB8B83BE771E}"/>
            </a:ext>
          </a:extLst>
        </xdr:cNvPr>
        <xdr:cNvCxnSpPr/>
      </xdr:nvCxnSpPr>
      <xdr:spPr>
        <a:xfrm>
          <a:off x="16230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48821</xdr:rowOff>
    </xdr:from>
    <xdr:ext cx="405111" cy="259045"/>
    <xdr:sp macro="" textlink="">
      <xdr:nvSpPr>
        <xdr:cNvPr id="441" name="【保健センター・保健所】&#10;有形固定資産減価償却率平均値テキスト">
          <a:extLst>
            <a:ext uri="{FF2B5EF4-FFF2-40B4-BE49-F238E27FC236}">
              <a16:creationId xmlns:a16="http://schemas.microsoft.com/office/drawing/2014/main" id="{0C4E2977-DAF0-43A4-8FE8-26D02D0E085B}"/>
            </a:ext>
          </a:extLst>
        </xdr:cNvPr>
        <xdr:cNvSpPr txBox="1"/>
      </xdr:nvSpPr>
      <xdr:spPr>
        <a:xfrm>
          <a:off x="16357600" y="10164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25944</xdr:rowOff>
    </xdr:from>
    <xdr:to>
      <xdr:col>85</xdr:col>
      <xdr:colOff>177800</xdr:colOff>
      <xdr:row>60</xdr:row>
      <xdr:rowOff>127544</xdr:rowOff>
    </xdr:to>
    <xdr:sp macro="" textlink="">
      <xdr:nvSpPr>
        <xdr:cNvPr id="442" name="フローチャート: 判断 441">
          <a:extLst>
            <a:ext uri="{FF2B5EF4-FFF2-40B4-BE49-F238E27FC236}">
              <a16:creationId xmlns:a16="http://schemas.microsoft.com/office/drawing/2014/main" id="{225F14FD-6C4A-49A4-802C-9B9A326AC91F}"/>
            </a:ext>
          </a:extLst>
        </xdr:cNvPr>
        <xdr:cNvSpPr/>
      </xdr:nvSpPr>
      <xdr:spPr>
        <a:xfrm>
          <a:off x="162687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xdr:rowOff>
    </xdr:from>
    <xdr:to>
      <xdr:col>81</xdr:col>
      <xdr:colOff>101600</xdr:colOff>
      <xdr:row>60</xdr:row>
      <xdr:rowOff>104684</xdr:rowOff>
    </xdr:to>
    <xdr:sp macro="" textlink="">
      <xdr:nvSpPr>
        <xdr:cNvPr id="443" name="フローチャート: 判断 442">
          <a:extLst>
            <a:ext uri="{FF2B5EF4-FFF2-40B4-BE49-F238E27FC236}">
              <a16:creationId xmlns:a16="http://schemas.microsoft.com/office/drawing/2014/main" id="{62FE60E8-73EA-4A3A-B878-CA0926E7EEFD}"/>
            </a:ext>
          </a:extLst>
        </xdr:cNvPr>
        <xdr:cNvSpPr/>
      </xdr:nvSpPr>
      <xdr:spPr>
        <a:xfrm>
          <a:off x="15430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444" name="フローチャート: 判断 443">
          <a:extLst>
            <a:ext uri="{FF2B5EF4-FFF2-40B4-BE49-F238E27FC236}">
              <a16:creationId xmlns:a16="http://schemas.microsoft.com/office/drawing/2014/main" id="{8F57A173-C5B3-464B-A750-3A6F6494B8FD}"/>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445" name="フローチャート: 判断 444">
          <a:extLst>
            <a:ext uri="{FF2B5EF4-FFF2-40B4-BE49-F238E27FC236}">
              <a16:creationId xmlns:a16="http://schemas.microsoft.com/office/drawing/2014/main" id="{6AEE32DC-76AC-46D4-A7B0-CBDAE627BDA2}"/>
            </a:ext>
          </a:extLst>
        </xdr:cNvPr>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446" name="フローチャート: 判断 445">
          <a:extLst>
            <a:ext uri="{FF2B5EF4-FFF2-40B4-BE49-F238E27FC236}">
              <a16:creationId xmlns:a16="http://schemas.microsoft.com/office/drawing/2014/main" id="{A47778CD-D750-4876-90CC-DFB2CDBA6A4A}"/>
            </a:ext>
          </a:extLst>
        </xdr:cNvPr>
        <xdr:cNvSpPr/>
      </xdr:nvSpPr>
      <xdr:spPr>
        <a:xfrm>
          <a:off x="12763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AE21C9A5-08DA-478C-8011-6D11CE8EBBB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196D49B6-F47B-454A-9A13-82A459956F7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4498299A-BED6-4D48-8DBE-4C02CE19F88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AD2F7C38-34CF-4340-A8EE-5BAE5B186CF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AA6CADE7-11AF-4076-8CF2-7A68E4ADF9C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14515</xdr:rowOff>
    </xdr:from>
    <xdr:to>
      <xdr:col>85</xdr:col>
      <xdr:colOff>177800</xdr:colOff>
      <xdr:row>62</xdr:row>
      <xdr:rowOff>116115</xdr:rowOff>
    </xdr:to>
    <xdr:sp macro="" textlink="">
      <xdr:nvSpPr>
        <xdr:cNvPr id="452" name="楕円 451">
          <a:extLst>
            <a:ext uri="{FF2B5EF4-FFF2-40B4-BE49-F238E27FC236}">
              <a16:creationId xmlns:a16="http://schemas.microsoft.com/office/drawing/2014/main" id="{5D98D0AE-BB83-48F7-AF2B-A008F1244DA1}"/>
            </a:ext>
          </a:extLst>
        </xdr:cNvPr>
        <xdr:cNvSpPr/>
      </xdr:nvSpPr>
      <xdr:spPr>
        <a:xfrm>
          <a:off x="162687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164392</xdr:rowOff>
    </xdr:from>
    <xdr:ext cx="405111" cy="259045"/>
    <xdr:sp macro="" textlink="">
      <xdr:nvSpPr>
        <xdr:cNvPr id="453" name="【保健センター・保健所】&#10;有形固定資産減価償却率該当値テキスト">
          <a:extLst>
            <a:ext uri="{FF2B5EF4-FFF2-40B4-BE49-F238E27FC236}">
              <a16:creationId xmlns:a16="http://schemas.microsoft.com/office/drawing/2014/main" id="{DE8A2635-3085-43D4-95E7-7FAC2875DFBA}"/>
            </a:ext>
          </a:extLst>
        </xdr:cNvPr>
        <xdr:cNvSpPr txBox="1"/>
      </xdr:nvSpPr>
      <xdr:spPr>
        <a:xfrm>
          <a:off x="16357600"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153307</xdr:rowOff>
    </xdr:from>
    <xdr:to>
      <xdr:col>81</xdr:col>
      <xdr:colOff>101600</xdr:colOff>
      <xdr:row>62</xdr:row>
      <xdr:rowOff>83457</xdr:rowOff>
    </xdr:to>
    <xdr:sp macro="" textlink="">
      <xdr:nvSpPr>
        <xdr:cNvPr id="454" name="楕円 453">
          <a:extLst>
            <a:ext uri="{FF2B5EF4-FFF2-40B4-BE49-F238E27FC236}">
              <a16:creationId xmlns:a16="http://schemas.microsoft.com/office/drawing/2014/main" id="{A54E5ECA-C4DC-4F4C-87E8-AAD69C1114AF}"/>
            </a:ext>
          </a:extLst>
        </xdr:cNvPr>
        <xdr:cNvSpPr/>
      </xdr:nvSpPr>
      <xdr:spPr>
        <a:xfrm>
          <a:off x="15430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32657</xdr:rowOff>
    </xdr:from>
    <xdr:to>
      <xdr:col>85</xdr:col>
      <xdr:colOff>127000</xdr:colOff>
      <xdr:row>62</xdr:row>
      <xdr:rowOff>65315</xdr:rowOff>
    </xdr:to>
    <xdr:cxnSp macro="">
      <xdr:nvCxnSpPr>
        <xdr:cNvPr id="455" name="直線コネクタ 454">
          <a:extLst>
            <a:ext uri="{FF2B5EF4-FFF2-40B4-BE49-F238E27FC236}">
              <a16:creationId xmlns:a16="http://schemas.microsoft.com/office/drawing/2014/main" id="{5580E38F-38C4-4967-8151-3D4BA70183A6}"/>
            </a:ext>
          </a:extLst>
        </xdr:cNvPr>
        <xdr:cNvCxnSpPr/>
      </xdr:nvCxnSpPr>
      <xdr:spPr>
        <a:xfrm>
          <a:off x="15481300" y="106625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156573</xdr:rowOff>
    </xdr:from>
    <xdr:to>
      <xdr:col>76</xdr:col>
      <xdr:colOff>165100</xdr:colOff>
      <xdr:row>63</xdr:row>
      <xdr:rowOff>86723</xdr:rowOff>
    </xdr:to>
    <xdr:sp macro="" textlink="">
      <xdr:nvSpPr>
        <xdr:cNvPr id="456" name="楕円 455">
          <a:extLst>
            <a:ext uri="{FF2B5EF4-FFF2-40B4-BE49-F238E27FC236}">
              <a16:creationId xmlns:a16="http://schemas.microsoft.com/office/drawing/2014/main" id="{279B6375-C8F2-448F-AA44-721293B8A509}"/>
            </a:ext>
          </a:extLst>
        </xdr:cNvPr>
        <xdr:cNvSpPr/>
      </xdr:nvSpPr>
      <xdr:spPr>
        <a:xfrm>
          <a:off x="14541500" y="107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32657</xdr:rowOff>
    </xdr:from>
    <xdr:to>
      <xdr:col>81</xdr:col>
      <xdr:colOff>50800</xdr:colOff>
      <xdr:row>63</xdr:row>
      <xdr:rowOff>35923</xdr:rowOff>
    </xdr:to>
    <xdr:cxnSp macro="">
      <xdr:nvCxnSpPr>
        <xdr:cNvPr id="457" name="直線コネクタ 456">
          <a:extLst>
            <a:ext uri="{FF2B5EF4-FFF2-40B4-BE49-F238E27FC236}">
              <a16:creationId xmlns:a16="http://schemas.microsoft.com/office/drawing/2014/main" id="{175A2CA3-AC06-4E59-98C5-56EED527A2F7}"/>
            </a:ext>
          </a:extLst>
        </xdr:cNvPr>
        <xdr:cNvCxnSpPr/>
      </xdr:nvCxnSpPr>
      <xdr:spPr>
        <a:xfrm flipV="1">
          <a:off x="14592300" y="10662557"/>
          <a:ext cx="889000" cy="1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123916</xdr:rowOff>
    </xdr:from>
    <xdr:to>
      <xdr:col>72</xdr:col>
      <xdr:colOff>38100</xdr:colOff>
      <xdr:row>63</xdr:row>
      <xdr:rowOff>54066</xdr:rowOff>
    </xdr:to>
    <xdr:sp macro="" textlink="">
      <xdr:nvSpPr>
        <xdr:cNvPr id="458" name="楕円 457">
          <a:extLst>
            <a:ext uri="{FF2B5EF4-FFF2-40B4-BE49-F238E27FC236}">
              <a16:creationId xmlns:a16="http://schemas.microsoft.com/office/drawing/2014/main" id="{6607EDC2-11F0-4EAD-AC22-C05E24ED7B97}"/>
            </a:ext>
          </a:extLst>
        </xdr:cNvPr>
        <xdr:cNvSpPr/>
      </xdr:nvSpPr>
      <xdr:spPr>
        <a:xfrm>
          <a:off x="136525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3266</xdr:rowOff>
    </xdr:from>
    <xdr:to>
      <xdr:col>76</xdr:col>
      <xdr:colOff>114300</xdr:colOff>
      <xdr:row>63</xdr:row>
      <xdr:rowOff>35923</xdr:rowOff>
    </xdr:to>
    <xdr:cxnSp macro="">
      <xdr:nvCxnSpPr>
        <xdr:cNvPr id="459" name="直線コネクタ 458">
          <a:extLst>
            <a:ext uri="{FF2B5EF4-FFF2-40B4-BE49-F238E27FC236}">
              <a16:creationId xmlns:a16="http://schemas.microsoft.com/office/drawing/2014/main" id="{C41B1609-C034-49EA-A823-ABE3E54397F3}"/>
            </a:ext>
          </a:extLst>
        </xdr:cNvPr>
        <xdr:cNvCxnSpPr/>
      </xdr:nvCxnSpPr>
      <xdr:spPr>
        <a:xfrm>
          <a:off x="13703300" y="108046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150041</xdr:rowOff>
    </xdr:from>
    <xdr:to>
      <xdr:col>67</xdr:col>
      <xdr:colOff>101600</xdr:colOff>
      <xdr:row>63</xdr:row>
      <xdr:rowOff>80191</xdr:rowOff>
    </xdr:to>
    <xdr:sp macro="" textlink="">
      <xdr:nvSpPr>
        <xdr:cNvPr id="460" name="楕円 459">
          <a:extLst>
            <a:ext uri="{FF2B5EF4-FFF2-40B4-BE49-F238E27FC236}">
              <a16:creationId xmlns:a16="http://schemas.microsoft.com/office/drawing/2014/main" id="{84879DB3-7EAC-409E-98E2-9222C1CB6836}"/>
            </a:ext>
          </a:extLst>
        </xdr:cNvPr>
        <xdr:cNvSpPr/>
      </xdr:nvSpPr>
      <xdr:spPr>
        <a:xfrm>
          <a:off x="12763500" y="107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3266</xdr:rowOff>
    </xdr:from>
    <xdr:to>
      <xdr:col>71</xdr:col>
      <xdr:colOff>177800</xdr:colOff>
      <xdr:row>63</xdr:row>
      <xdr:rowOff>29391</xdr:rowOff>
    </xdr:to>
    <xdr:cxnSp macro="">
      <xdr:nvCxnSpPr>
        <xdr:cNvPr id="461" name="直線コネクタ 460">
          <a:extLst>
            <a:ext uri="{FF2B5EF4-FFF2-40B4-BE49-F238E27FC236}">
              <a16:creationId xmlns:a16="http://schemas.microsoft.com/office/drawing/2014/main" id="{31A88C1A-11A7-4F24-941C-B519BF2C7242}"/>
            </a:ext>
          </a:extLst>
        </xdr:cNvPr>
        <xdr:cNvCxnSpPr/>
      </xdr:nvCxnSpPr>
      <xdr:spPr>
        <a:xfrm flipV="1">
          <a:off x="12814300" y="1080461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121211</xdr:rowOff>
    </xdr:from>
    <xdr:ext cx="405111" cy="259045"/>
    <xdr:sp macro="" textlink="">
      <xdr:nvSpPr>
        <xdr:cNvPr id="462" name="n_1aveValue【保健センター・保健所】&#10;有形固定資産減価償却率">
          <a:extLst>
            <a:ext uri="{FF2B5EF4-FFF2-40B4-BE49-F238E27FC236}">
              <a16:creationId xmlns:a16="http://schemas.microsoft.com/office/drawing/2014/main" id="{CD7770E1-371B-4283-AF44-FC6507544F90}"/>
            </a:ext>
          </a:extLst>
        </xdr:cNvPr>
        <xdr:cNvSpPr txBox="1"/>
      </xdr:nvSpPr>
      <xdr:spPr>
        <a:xfrm>
          <a:off x="152660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463" name="n_2aveValue【保健センター・保健所】&#10;有形固定資産減価償却率">
          <a:extLst>
            <a:ext uri="{FF2B5EF4-FFF2-40B4-BE49-F238E27FC236}">
              <a16:creationId xmlns:a16="http://schemas.microsoft.com/office/drawing/2014/main" id="{17BDC4A4-97C5-4374-B4F9-F05F1A7E69F2}"/>
            </a:ext>
          </a:extLst>
        </xdr:cNvPr>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464" name="n_3aveValue【保健センター・保健所】&#10;有形固定資産減価償却率">
          <a:extLst>
            <a:ext uri="{FF2B5EF4-FFF2-40B4-BE49-F238E27FC236}">
              <a16:creationId xmlns:a16="http://schemas.microsoft.com/office/drawing/2014/main" id="{2A5E1C2C-8031-4A2C-92E9-BF14B1CA1806}"/>
            </a:ext>
          </a:extLst>
        </xdr:cNvPr>
        <xdr:cNvSpPr txBox="1"/>
      </xdr:nvSpPr>
      <xdr:spPr>
        <a:xfrm>
          <a:off x="13500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65694</xdr:rowOff>
    </xdr:from>
    <xdr:ext cx="405111" cy="259045"/>
    <xdr:sp macro="" textlink="">
      <xdr:nvSpPr>
        <xdr:cNvPr id="465" name="n_4aveValue【保健センター・保健所】&#10;有形固定資産減価償却率">
          <a:extLst>
            <a:ext uri="{FF2B5EF4-FFF2-40B4-BE49-F238E27FC236}">
              <a16:creationId xmlns:a16="http://schemas.microsoft.com/office/drawing/2014/main" id="{CDCA0D9B-DF59-4A92-8CDB-808C19E91648}"/>
            </a:ext>
          </a:extLst>
        </xdr:cNvPr>
        <xdr:cNvSpPr txBox="1"/>
      </xdr:nvSpPr>
      <xdr:spPr>
        <a:xfrm>
          <a:off x="12611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74584</xdr:rowOff>
    </xdr:from>
    <xdr:ext cx="405111" cy="259045"/>
    <xdr:sp macro="" textlink="">
      <xdr:nvSpPr>
        <xdr:cNvPr id="466" name="n_1mainValue【保健センター・保健所】&#10;有形固定資産減価償却率">
          <a:extLst>
            <a:ext uri="{FF2B5EF4-FFF2-40B4-BE49-F238E27FC236}">
              <a16:creationId xmlns:a16="http://schemas.microsoft.com/office/drawing/2014/main" id="{795DAE9B-3047-430F-864A-9F9B16795DA0}"/>
            </a:ext>
          </a:extLst>
        </xdr:cNvPr>
        <xdr:cNvSpPr txBox="1"/>
      </xdr:nvSpPr>
      <xdr:spPr>
        <a:xfrm>
          <a:off x="15266044"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77850</xdr:rowOff>
    </xdr:from>
    <xdr:ext cx="405111" cy="259045"/>
    <xdr:sp macro="" textlink="">
      <xdr:nvSpPr>
        <xdr:cNvPr id="467" name="n_2mainValue【保健センター・保健所】&#10;有形固定資産減価償却率">
          <a:extLst>
            <a:ext uri="{FF2B5EF4-FFF2-40B4-BE49-F238E27FC236}">
              <a16:creationId xmlns:a16="http://schemas.microsoft.com/office/drawing/2014/main" id="{DBBD95BD-32A8-47FB-9533-600589654794}"/>
            </a:ext>
          </a:extLst>
        </xdr:cNvPr>
        <xdr:cNvSpPr txBox="1"/>
      </xdr:nvSpPr>
      <xdr:spPr>
        <a:xfrm>
          <a:off x="14389744" y="1087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45193</xdr:rowOff>
    </xdr:from>
    <xdr:ext cx="405111" cy="259045"/>
    <xdr:sp macro="" textlink="">
      <xdr:nvSpPr>
        <xdr:cNvPr id="468" name="n_3mainValue【保健センター・保健所】&#10;有形固定資産減価償却率">
          <a:extLst>
            <a:ext uri="{FF2B5EF4-FFF2-40B4-BE49-F238E27FC236}">
              <a16:creationId xmlns:a16="http://schemas.microsoft.com/office/drawing/2014/main" id="{DA32E9D9-B236-4513-9095-7A857C9AC535}"/>
            </a:ext>
          </a:extLst>
        </xdr:cNvPr>
        <xdr:cNvSpPr txBox="1"/>
      </xdr:nvSpPr>
      <xdr:spPr>
        <a:xfrm>
          <a:off x="13500744" y="1084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71318</xdr:rowOff>
    </xdr:from>
    <xdr:ext cx="405111" cy="259045"/>
    <xdr:sp macro="" textlink="">
      <xdr:nvSpPr>
        <xdr:cNvPr id="469" name="n_4mainValue【保健センター・保健所】&#10;有形固定資産減価償却率">
          <a:extLst>
            <a:ext uri="{FF2B5EF4-FFF2-40B4-BE49-F238E27FC236}">
              <a16:creationId xmlns:a16="http://schemas.microsoft.com/office/drawing/2014/main" id="{FD61AC54-3165-4081-B666-C8DDB43D13B0}"/>
            </a:ext>
          </a:extLst>
        </xdr:cNvPr>
        <xdr:cNvSpPr txBox="1"/>
      </xdr:nvSpPr>
      <xdr:spPr>
        <a:xfrm>
          <a:off x="12611744" y="1087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4FEA7F9E-5D35-4957-9E2D-B6B68C07994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2595035D-8004-4064-BBFD-D48D65C22AA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FA5BFFC9-ED64-4119-A858-281D58D7765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6B0D5445-C799-452F-907A-8FAF227B6A3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B981836E-CF5B-4E58-AA30-E3DA484DAF9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E38C0477-5C80-4671-B544-23913311F5C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34C6BCCE-AAEB-4D76-8A20-2BE2772AF64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6A9E60D2-01C4-4599-B060-9FF2C3DC9FE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39BA2B81-D955-4E29-AB83-64A2DCC3617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F1A83EEE-7C91-4F12-B224-FA2F78F157B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0" name="直線コネクタ 479">
          <a:extLst>
            <a:ext uri="{FF2B5EF4-FFF2-40B4-BE49-F238E27FC236}">
              <a16:creationId xmlns:a16="http://schemas.microsoft.com/office/drawing/2014/main" id="{F2590F2D-D286-4D68-9E99-17782200214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1" name="テキスト ボックス 480">
          <a:extLst>
            <a:ext uri="{FF2B5EF4-FFF2-40B4-BE49-F238E27FC236}">
              <a16:creationId xmlns:a16="http://schemas.microsoft.com/office/drawing/2014/main" id="{8EC2F3DD-C512-457C-8FF6-B2BB0A8C094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2" name="直線コネクタ 481">
          <a:extLst>
            <a:ext uri="{FF2B5EF4-FFF2-40B4-BE49-F238E27FC236}">
              <a16:creationId xmlns:a16="http://schemas.microsoft.com/office/drawing/2014/main" id="{79FE1838-6D95-4290-9CF1-5D85BDFCF453}"/>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3" name="テキスト ボックス 482">
          <a:extLst>
            <a:ext uri="{FF2B5EF4-FFF2-40B4-BE49-F238E27FC236}">
              <a16:creationId xmlns:a16="http://schemas.microsoft.com/office/drawing/2014/main" id="{2AFC04FC-8353-42B8-98DA-126D8D70658E}"/>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4" name="直線コネクタ 483">
          <a:extLst>
            <a:ext uri="{FF2B5EF4-FFF2-40B4-BE49-F238E27FC236}">
              <a16:creationId xmlns:a16="http://schemas.microsoft.com/office/drawing/2014/main" id="{16A60410-17E3-4B62-BA0F-C37A3A43C69A}"/>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5" name="テキスト ボックス 484">
          <a:extLst>
            <a:ext uri="{FF2B5EF4-FFF2-40B4-BE49-F238E27FC236}">
              <a16:creationId xmlns:a16="http://schemas.microsoft.com/office/drawing/2014/main" id="{8E682565-B045-48DA-BA6E-59ED57C8C0C5}"/>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6" name="直線コネクタ 485">
          <a:extLst>
            <a:ext uri="{FF2B5EF4-FFF2-40B4-BE49-F238E27FC236}">
              <a16:creationId xmlns:a16="http://schemas.microsoft.com/office/drawing/2014/main" id="{0531C4E3-780D-4BFC-AA2C-29E3D293DC77}"/>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7" name="テキスト ボックス 486">
          <a:extLst>
            <a:ext uri="{FF2B5EF4-FFF2-40B4-BE49-F238E27FC236}">
              <a16:creationId xmlns:a16="http://schemas.microsoft.com/office/drawing/2014/main" id="{FD2D8ED2-8C9A-4849-A198-23C3A69E1B88}"/>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8" name="直線コネクタ 487">
          <a:extLst>
            <a:ext uri="{FF2B5EF4-FFF2-40B4-BE49-F238E27FC236}">
              <a16:creationId xmlns:a16="http://schemas.microsoft.com/office/drawing/2014/main" id="{31A70776-0A5B-406A-91E7-FBB45F3B668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9" name="テキスト ボックス 488">
          <a:extLst>
            <a:ext uri="{FF2B5EF4-FFF2-40B4-BE49-F238E27FC236}">
              <a16:creationId xmlns:a16="http://schemas.microsoft.com/office/drawing/2014/main" id="{076CE660-3BB9-44AE-88A9-CD447EFEF432}"/>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0" name="直線コネクタ 489">
          <a:extLst>
            <a:ext uri="{FF2B5EF4-FFF2-40B4-BE49-F238E27FC236}">
              <a16:creationId xmlns:a16="http://schemas.microsoft.com/office/drawing/2014/main" id="{B8162067-1BB1-4142-8617-BB04E8D8121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1" name="テキスト ボックス 490">
          <a:extLst>
            <a:ext uri="{FF2B5EF4-FFF2-40B4-BE49-F238E27FC236}">
              <a16:creationId xmlns:a16="http://schemas.microsoft.com/office/drawing/2014/main" id="{89FE1A60-71CD-46E0-85D1-876F22216638}"/>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a:extLst>
            <a:ext uri="{FF2B5EF4-FFF2-40B4-BE49-F238E27FC236}">
              <a16:creationId xmlns:a16="http://schemas.microsoft.com/office/drawing/2014/main" id="{4DA95CAD-B8CC-4E6E-B77D-34C7AD8E34C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a:extLst>
            <a:ext uri="{FF2B5EF4-FFF2-40B4-BE49-F238E27FC236}">
              <a16:creationId xmlns:a16="http://schemas.microsoft.com/office/drawing/2014/main" id="{7721C331-7192-4E2F-B7E3-7CF6645D22E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a:extLst>
            <a:ext uri="{FF2B5EF4-FFF2-40B4-BE49-F238E27FC236}">
              <a16:creationId xmlns:a16="http://schemas.microsoft.com/office/drawing/2014/main" id="{ADEB034F-A738-4112-A547-4C2C68FC7F4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108857</xdr:rowOff>
    </xdr:to>
    <xdr:cxnSp macro="">
      <xdr:nvCxnSpPr>
        <xdr:cNvPr id="495" name="直線コネクタ 494">
          <a:extLst>
            <a:ext uri="{FF2B5EF4-FFF2-40B4-BE49-F238E27FC236}">
              <a16:creationId xmlns:a16="http://schemas.microsoft.com/office/drawing/2014/main" id="{7AE500B7-9252-4615-8EA1-BE469B5DF9EF}"/>
            </a:ext>
          </a:extLst>
        </xdr:cNvPr>
        <xdr:cNvCxnSpPr/>
      </xdr:nvCxnSpPr>
      <xdr:spPr>
        <a:xfrm flipV="1">
          <a:off x="22160864" y="96338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496" name="【保健センター・保健所】&#10;一人当たり面積最小値テキスト">
          <a:extLst>
            <a:ext uri="{FF2B5EF4-FFF2-40B4-BE49-F238E27FC236}">
              <a16:creationId xmlns:a16="http://schemas.microsoft.com/office/drawing/2014/main" id="{6E0CD2D9-6813-442C-BAE3-C8C11C58D45B}"/>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497" name="直線コネクタ 496">
          <a:extLst>
            <a:ext uri="{FF2B5EF4-FFF2-40B4-BE49-F238E27FC236}">
              <a16:creationId xmlns:a16="http://schemas.microsoft.com/office/drawing/2014/main" id="{1F48836E-2FA3-4AAD-B5EF-942F305E375D}"/>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498" name="【保健センター・保健所】&#10;一人当たり面積最大値テキスト">
          <a:extLst>
            <a:ext uri="{FF2B5EF4-FFF2-40B4-BE49-F238E27FC236}">
              <a16:creationId xmlns:a16="http://schemas.microsoft.com/office/drawing/2014/main" id="{9F8FDC7B-7309-49D2-8470-2BF2F627687C}"/>
            </a:ext>
          </a:extLst>
        </xdr:cNvPr>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499" name="直線コネクタ 498">
          <a:extLst>
            <a:ext uri="{FF2B5EF4-FFF2-40B4-BE49-F238E27FC236}">
              <a16:creationId xmlns:a16="http://schemas.microsoft.com/office/drawing/2014/main" id="{9E0EED35-C615-49E8-AEA8-B42AF8387B61}"/>
            </a:ext>
          </a:extLst>
        </xdr:cNvPr>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170742</xdr:rowOff>
    </xdr:from>
    <xdr:ext cx="469744" cy="259045"/>
    <xdr:sp macro="" textlink="">
      <xdr:nvSpPr>
        <xdr:cNvPr id="500" name="【保健センター・保健所】&#10;一人当たり面積平均値テキスト">
          <a:extLst>
            <a:ext uri="{FF2B5EF4-FFF2-40B4-BE49-F238E27FC236}">
              <a16:creationId xmlns:a16="http://schemas.microsoft.com/office/drawing/2014/main" id="{643018D8-27E1-42D1-ADC3-E47154CBD6AC}"/>
            </a:ext>
          </a:extLst>
        </xdr:cNvPr>
        <xdr:cNvSpPr txBox="1"/>
      </xdr:nvSpPr>
      <xdr:spPr>
        <a:xfrm>
          <a:off x="22199600" y="10457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147865</xdr:rowOff>
    </xdr:from>
    <xdr:to>
      <xdr:col>116</xdr:col>
      <xdr:colOff>114300</xdr:colOff>
      <xdr:row>62</xdr:row>
      <xdr:rowOff>78015</xdr:rowOff>
    </xdr:to>
    <xdr:sp macro="" textlink="">
      <xdr:nvSpPr>
        <xdr:cNvPr id="501" name="フローチャート: 判断 500">
          <a:extLst>
            <a:ext uri="{FF2B5EF4-FFF2-40B4-BE49-F238E27FC236}">
              <a16:creationId xmlns:a16="http://schemas.microsoft.com/office/drawing/2014/main" id="{2AB55D8E-363C-4BC4-A168-23F1FACBA82B}"/>
            </a:ext>
          </a:extLst>
        </xdr:cNvPr>
        <xdr:cNvSpPr/>
      </xdr:nvSpPr>
      <xdr:spPr>
        <a:xfrm>
          <a:off x="221107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502" name="フローチャート: 判断 501">
          <a:extLst>
            <a:ext uri="{FF2B5EF4-FFF2-40B4-BE49-F238E27FC236}">
              <a16:creationId xmlns:a16="http://schemas.microsoft.com/office/drawing/2014/main" id="{5F6C0DF1-0A1C-4C12-A30F-42B4B22F45B2}"/>
            </a:ext>
          </a:extLst>
        </xdr:cNvPr>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503" name="フローチャート: 判断 502">
          <a:extLst>
            <a:ext uri="{FF2B5EF4-FFF2-40B4-BE49-F238E27FC236}">
              <a16:creationId xmlns:a16="http://schemas.microsoft.com/office/drawing/2014/main" id="{9BA11D4E-C4DB-4120-BD77-D95FF6524799}"/>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504" name="フローチャート: 判断 503">
          <a:extLst>
            <a:ext uri="{FF2B5EF4-FFF2-40B4-BE49-F238E27FC236}">
              <a16:creationId xmlns:a16="http://schemas.microsoft.com/office/drawing/2014/main" id="{47232C45-9447-4DB3-A30D-A30BEAC83216}"/>
            </a:ext>
          </a:extLst>
        </xdr:cNvPr>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505" name="フローチャート: 判断 504">
          <a:extLst>
            <a:ext uri="{FF2B5EF4-FFF2-40B4-BE49-F238E27FC236}">
              <a16:creationId xmlns:a16="http://schemas.microsoft.com/office/drawing/2014/main" id="{1652D973-46C2-4CCE-BC12-D61ABD7138EA}"/>
            </a:ext>
          </a:extLst>
        </xdr:cNvPr>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9BF519A7-32FB-4E0F-9E2D-52F407DDB0D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169BEA76-A874-414D-AF9A-D5BC8ABAB0F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A0A5AD27-DCB2-48E3-AC0B-87E49BC3641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6DC784C6-7703-4154-B5C8-6E3450947E0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DBFC681C-D3CC-4125-9D9C-DD4E238B670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11793</xdr:rowOff>
    </xdr:from>
    <xdr:to>
      <xdr:col>116</xdr:col>
      <xdr:colOff>114300</xdr:colOff>
      <xdr:row>63</xdr:row>
      <xdr:rowOff>113393</xdr:rowOff>
    </xdr:to>
    <xdr:sp macro="" textlink="">
      <xdr:nvSpPr>
        <xdr:cNvPr id="511" name="楕円 510">
          <a:extLst>
            <a:ext uri="{FF2B5EF4-FFF2-40B4-BE49-F238E27FC236}">
              <a16:creationId xmlns:a16="http://schemas.microsoft.com/office/drawing/2014/main" id="{BB1F669E-091F-4FF1-BACB-81921E21C132}"/>
            </a:ext>
          </a:extLst>
        </xdr:cNvPr>
        <xdr:cNvSpPr/>
      </xdr:nvSpPr>
      <xdr:spPr>
        <a:xfrm>
          <a:off x="221107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161670</xdr:rowOff>
    </xdr:from>
    <xdr:ext cx="469744" cy="259045"/>
    <xdr:sp macro="" textlink="">
      <xdr:nvSpPr>
        <xdr:cNvPr id="512" name="【保健センター・保健所】&#10;一人当たり面積該当値テキスト">
          <a:extLst>
            <a:ext uri="{FF2B5EF4-FFF2-40B4-BE49-F238E27FC236}">
              <a16:creationId xmlns:a16="http://schemas.microsoft.com/office/drawing/2014/main" id="{465AF22F-767F-4080-B03E-F04907C18BF7}"/>
            </a:ext>
          </a:extLst>
        </xdr:cNvPr>
        <xdr:cNvSpPr txBox="1"/>
      </xdr:nvSpPr>
      <xdr:spPr>
        <a:xfrm>
          <a:off x="22199600" y="1079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22678</xdr:rowOff>
    </xdr:from>
    <xdr:to>
      <xdr:col>112</xdr:col>
      <xdr:colOff>38100</xdr:colOff>
      <xdr:row>63</xdr:row>
      <xdr:rowOff>124278</xdr:rowOff>
    </xdr:to>
    <xdr:sp macro="" textlink="">
      <xdr:nvSpPr>
        <xdr:cNvPr id="513" name="楕円 512">
          <a:extLst>
            <a:ext uri="{FF2B5EF4-FFF2-40B4-BE49-F238E27FC236}">
              <a16:creationId xmlns:a16="http://schemas.microsoft.com/office/drawing/2014/main" id="{86116D7D-EE21-41DF-911F-0F6EA0BC9517}"/>
            </a:ext>
          </a:extLst>
        </xdr:cNvPr>
        <xdr:cNvSpPr/>
      </xdr:nvSpPr>
      <xdr:spPr>
        <a:xfrm>
          <a:off x="21272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62593</xdr:rowOff>
    </xdr:from>
    <xdr:to>
      <xdr:col>116</xdr:col>
      <xdr:colOff>63500</xdr:colOff>
      <xdr:row>63</xdr:row>
      <xdr:rowOff>73478</xdr:rowOff>
    </xdr:to>
    <xdr:cxnSp macro="">
      <xdr:nvCxnSpPr>
        <xdr:cNvPr id="514" name="直線コネクタ 513">
          <a:extLst>
            <a:ext uri="{FF2B5EF4-FFF2-40B4-BE49-F238E27FC236}">
              <a16:creationId xmlns:a16="http://schemas.microsoft.com/office/drawing/2014/main" id="{6AFD00F2-0AFA-4930-8032-A0016A8560B3}"/>
            </a:ext>
          </a:extLst>
        </xdr:cNvPr>
        <xdr:cNvCxnSpPr/>
      </xdr:nvCxnSpPr>
      <xdr:spPr>
        <a:xfrm flipV="1">
          <a:off x="21323300" y="108639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22678</xdr:rowOff>
    </xdr:from>
    <xdr:to>
      <xdr:col>107</xdr:col>
      <xdr:colOff>101600</xdr:colOff>
      <xdr:row>63</xdr:row>
      <xdr:rowOff>124278</xdr:rowOff>
    </xdr:to>
    <xdr:sp macro="" textlink="">
      <xdr:nvSpPr>
        <xdr:cNvPr id="515" name="楕円 514">
          <a:extLst>
            <a:ext uri="{FF2B5EF4-FFF2-40B4-BE49-F238E27FC236}">
              <a16:creationId xmlns:a16="http://schemas.microsoft.com/office/drawing/2014/main" id="{E4922A0C-919E-4923-B4DE-3BA6E8D54B5E}"/>
            </a:ext>
          </a:extLst>
        </xdr:cNvPr>
        <xdr:cNvSpPr/>
      </xdr:nvSpPr>
      <xdr:spPr>
        <a:xfrm>
          <a:off x="20383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73478</xdr:rowOff>
    </xdr:from>
    <xdr:to>
      <xdr:col>111</xdr:col>
      <xdr:colOff>177800</xdr:colOff>
      <xdr:row>63</xdr:row>
      <xdr:rowOff>73478</xdr:rowOff>
    </xdr:to>
    <xdr:cxnSp macro="">
      <xdr:nvCxnSpPr>
        <xdr:cNvPr id="516" name="直線コネクタ 515">
          <a:extLst>
            <a:ext uri="{FF2B5EF4-FFF2-40B4-BE49-F238E27FC236}">
              <a16:creationId xmlns:a16="http://schemas.microsoft.com/office/drawing/2014/main" id="{5A7128BA-9E0F-421E-82B1-0BBF9F73AE68}"/>
            </a:ext>
          </a:extLst>
        </xdr:cNvPr>
        <xdr:cNvCxnSpPr/>
      </xdr:nvCxnSpPr>
      <xdr:spPr>
        <a:xfrm>
          <a:off x="20434300" y="10874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22678</xdr:rowOff>
    </xdr:from>
    <xdr:to>
      <xdr:col>102</xdr:col>
      <xdr:colOff>165100</xdr:colOff>
      <xdr:row>63</xdr:row>
      <xdr:rowOff>124278</xdr:rowOff>
    </xdr:to>
    <xdr:sp macro="" textlink="">
      <xdr:nvSpPr>
        <xdr:cNvPr id="517" name="楕円 516">
          <a:extLst>
            <a:ext uri="{FF2B5EF4-FFF2-40B4-BE49-F238E27FC236}">
              <a16:creationId xmlns:a16="http://schemas.microsoft.com/office/drawing/2014/main" id="{FE51343D-B07B-41AB-8FE1-2F2C4927F322}"/>
            </a:ext>
          </a:extLst>
        </xdr:cNvPr>
        <xdr:cNvSpPr/>
      </xdr:nvSpPr>
      <xdr:spPr>
        <a:xfrm>
          <a:off x="19494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73478</xdr:rowOff>
    </xdr:from>
    <xdr:to>
      <xdr:col>107</xdr:col>
      <xdr:colOff>50800</xdr:colOff>
      <xdr:row>63</xdr:row>
      <xdr:rowOff>73478</xdr:rowOff>
    </xdr:to>
    <xdr:cxnSp macro="">
      <xdr:nvCxnSpPr>
        <xdr:cNvPr id="518" name="直線コネクタ 517">
          <a:extLst>
            <a:ext uri="{FF2B5EF4-FFF2-40B4-BE49-F238E27FC236}">
              <a16:creationId xmlns:a16="http://schemas.microsoft.com/office/drawing/2014/main" id="{21B8362B-677E-43A6-80B0-777173A1385D}"/>
            </a:ext>
          </a:extLst>
        </xdr:cNvPr>
        <xdr:cNvCxnSpPr/>
      </xdr:nvCxnSpPr>
      <xdr:spPr>
        <a:xfrm>
          <a:off x="19545300" y="10874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22678</xdr:rowOff>
    </xdr:from>
    <xdr:to>
      <xdr:col>98</xdr:col>
      <xdr:colOff>38100</xdr:colOff>
      <xdr:row>63</xdr:row>
      <xdr:rowOff>124278</xdr:rowOff>
    </xdr:to>
    <xdr:sp macro="" textlink="">
      <xdr:nvSpPr>
        <xdr:cNvPr id="519" name="楕円 518">
          <a:extLst>
            <a:ext uri="{FF2B5EF4-FFF2-40B4-BE49-F238E27FC236}">
              <a16:creationId xmlns:a16="http://schemas.microsoft.com/office/drawing/2014/main" id="{7C767A9A-03AC-4A55-B3B7-F2C09DF69D9F}"/>
            </a:ext>
          </a:extLst>
        </xdr:cNvPr>
        <xdr:cNvSpPr/>
      </xdr:nvSpPr>
      <xdr:spPr>
        <a:xfrm>
          <a:off x="18605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73478</xdr:rowOff>
    </xdr:from>
    <xdr:to>
      <xdr:col>102</xdr:col>
      <xdr:colOff>114300</xdr:colOff>
      <xdr:row>63</xdr:row>
      <xdr:rowOff>73478</xdr:rowOff>
    </xdr:to>
    <xdr:cxnSp macro="">
      <xdr:nvCxnSpPr>
        <xdr:cNvPr id="520" name="直線コネクタ 519">
          <a:extLst>
            <a:ext uri="{FF2B5EF4-FFF2-40B4-BE49-F238E27FC236}">
              <a16:creationId xmlns:a16="http://schemas.microsoft.com/office/drawing/2014/main" id="{BC9EC63D-BCC2-4404-9171-CCFD00CCBC43}"/>
            </a:ext>
          </a:extLst>
        </xdr:cNvPr>
        <xdr:cNvCxnSpPr/>
      </xdr:nvCxnSpPr>
      <xdr:spPr>
        <a:xfrm>
          <a:off x="18656300" y="10874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521" name="n_1aveValue【保健センター・保健所】&#10;一人当たり面積">
          <a:extLst>
            <a:ext uri="{FF2B5EF4-FFF2-40B4-BE49-F238E27FC236}">
              <a16:creationId xmlns:a16="http://schemas.microsoft.com/office/drawing/2014/main" id="{DF7996A9-BB73-4ED8-8833-5BC5509E3566}"/>
            </a:ext>
          </a:extLst>
        </xdr:cNvPr>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522" name="n_2aveValue【保健センター・保健所】&#10;一人当たり面積">
          <a:extLst>
            <a:ext uri="{FF2B5EF4-FFF2-40B4-BE49-F238E27FC236}">
              <a16:creationId xmlns:a16="http://schemas.microsoft.com/office/drawing/2014/main" id="{83AC1071-51BA-4D79-A63A-4E88EF801BF6}"/>
            </a:ext>
          </a:extLst>
        </xdr:cNvPr>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523" name="n_3aveValue【保健センター・保健所】&#10;一人当たり面積">
          <a:extLst>
            <a:ext uri="{FF2B5EF4-FFF2-40B4-BE49-F238E27FC236}">
              <a16:creationId xmlns:a16="http://schemas.microsoft.com/office/drawing/2014/main" id="{19CF2252-4CB7-4A07-8E38-9B01F1DFF459}"/>
            </a:ext>
          </a:extLst>
        </xdr:cNvPr>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524" name="n_4aveValue【保健センター・保健所】&#10;一人当たり面積">
          <a:extLst>
            <a:ext uri="{FF2B5EF4-FFF2-40B4-BE49-F238E27FC236}">
              <a16:creationId xmlns:a16="http://schemas.microsoft.com/office/drawing/2014/main" id="{28704D93-DA37-4BDA-B9E9-FAFD177B484A}"/>
            </a:ext>
          </a:extLst>
        </xdr:cNvPr>
        <xdr:cNvSpPr txBox="1"/>
      </xdr:nvSpPr>
      <xdr:spPr>
        <a:xfrm>
          <a:off x="18421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115405</xdr:rowOff>
    </xdr:from>
    <xdr:ext cx="469744" cy="259045"/>
    <xdr:sp macro="" textlink="">
      <xdr:nvSpPr>
        <xdr:cNvPr id="525" name="n_1mainValue【保健センター・保健所】&#10;一人当たり面積">
          <a:extLst>
            <a:ext uri="{FF2B5EF4-FFF2-40B4-BE49-F238E27FC236}">
              <a16:creationId xmlns:a16="http://schemas.microsoft.com/office/drawing/2014/main" id="{AED7AB38-8C52-49C1-83C0-DC65396BC43E}"/>
            </a:ext>
          </a:extLst>
        </xdr:cNvPr>
        <xdr:cNvSpPr txBox="1"/>
      </xdr:nvSpPr>
      <xdr:spPr>
        <a:xfrm>
          <a:off x="210757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115405</xdr:rowOff>
    </xdr:from>
    <xdr:ext cx="469744" cy="259045"/>
    <xdr:sp macro="" textlink="">
      <xdr:nvSpPr>
        <xdr:cNvPr id="526" name="n_2mainValue【保健センター・保健所】&#10;一人当たり面積">
          <a:extLst>
            <a:ext uri="{FF2B5EF4-FFF2-40B4-BE49-F238E27FC236}">
              <a16:creationId xmlns:a16="http://schemas.microsoft.com/office/drawing/2014/main" id="{2D94F607-C631-4D79-913F-B2FEBFA1E2E9}"/>
            </a:ext>
          </a:extLst>
        </xdr:cNvPr>
        <xdr:cNvSpPr txBox="1"/>
      </xdr:nvSpPr>
      <xdr:spPr>
        <a:xfrm>
          <a:off x="201994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115405</xdr:rowOff>
    </xdr:from>
    <xdr:ext cx="469744" cy="259045"/>
    <xdr:sp macro="" textlink="">
      <xdr:nvSpPr>
        <xdr:cNvPr id="527" name="n_3mainValue【保健センター・保健所】&#10;一人当たり面積">
          <a:extLst>
            <a:ext uri="{FF2B5EF4-FFF2-40B4-BE49-F238E27FC236}">
              <a16:creationId xmlns:a16="http://schemas.microsoft.com/office/drawing/2014/main" id="{7FEDA43B-C848-488B-81FE-8EDA965D88CB}"/>
            </a:ext>
          </a:extLst>
        </xdr:cNvPr>
        <xdr:cNvSpPr txBox="1"/>
      </xdr:nvSpPr>
      <xdr:spPr>
        <a:xfrm>
          <a:off x="193104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115405</xdr:rowOff>
    </xdr:from>
    <xdr:ext cx="469744" cy="259045"/>
    <xdr:sp macro="" textlink="">
      <xdr:nvSpPr>
        <xdr:cNvPr id="528" name="n_4mainValue【保健センター・保健所】&#10;一人当たり面積">
          <a:extLst>
            <a:ext uri="{FF2B5EF4-FFF2-40B4-BE49-F238E27FC236}">
              <a16:creationId xmlns:a16="http://schemas.microsoft.com/office/drawing/2014/main" id="{11D9A932-EE82-4A72-BD74-21653EC678BA}"/>
            </a:ext>
          </a:extLst>
        </xdr:cNvPr>
        <xdr:cNvSpPr txBox="1"/>
      </xdr:nvSpPr>
      <xdr:spPr>
        <a:xfrm>
          <a:off x="184214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id="{01E50063-F1C6-4F6C-ADA1-6FDFE96D70B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id="{5057A84B-B4A2-4CA4-AF5B-8CAD3930770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id="{4C6C05A1-C9E9-4E09-AC8A-902549FF0A1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id="{DDA6A3A3-589D-459D-831E-998350D0E96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id="{724685D4-A971-4986-B602-D62F2B34612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id="{BBBB4757-2783-42CC-A69F-77588907538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id="{E16BF428-DAA5-4FEB-87DB-71984038D76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73339F2C-842F-4168-B186-3640747D6F5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a:extLst>
            <a:ext uri="{FF2B5EF4-FFF2-40B4-BE49-F238E27FC236}">
              <a16:creationId xmlns:a16="http://schemas.microsoft.com/office/drawing/2014/main" id="{0312A3ED-B5C7-44C2-BC80-81E5F61AF29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a:extLst>
            <a:ext uri="{FF2B5EF4-FFF2-40B4-BE49-F238E27FC236}">
              <a16:creationId xmlns:a16="http://schemas.microsoft.com/office/drawing/2014/main" id="{1BED3BD5-ADD5-4CC7-8CB3-4058E145315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a:extLst>
            <a:ext uri="{FF2B5EF4-FFF2-40B4-BE49-F238E27FC236}">
              <a16:creationId xmlns:a16="http://schemas.microsoft.com/office/drawing/2014/main" id="{36A329D6-D3A0-42B1-AD7A-BA31D5FBE73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a:extLst>
            <a:ext uri="{FF2B5EF4-FFF2-40B4-BE49-F238E27FC236}">
              <a16:creationId xmlns:a16="http://schemas.microsoft.com/office/drawing/2014/main" id="{E1C29A93-352E-4611-B572-C53D02CF946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a:extLst>
            <a:ext uri="{FF2B5EF4-FFF2-40B4-BE49-F238E27FC236}">
              <a16:creationId xmlns:a16="http://schemas.microsoft.com/office/drawing/2014/main" id="{FE662170-F04D-4A9A-B7E0-E7B4FE77ACB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a:extLst>
            <a:ext uri="{FF2B5EF4-FFF2-40B4-BE49-F238E27FC236}">
              <a16:creationId xmlns:a16="http://schemas.microsoft.com/office/drawing/2014/main" id="{648B9D7D-C823-4E28-B43C-0972473C414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a:extLst>
            <a:ext uri="{FF2B5EF4-FFF2-40B4-BE49-F238E27FC236}">
              <a16:creationId xmlns:a16="http://schemas.microsoft.com/office/drawing/2014/main" id="{A9CDA9D9-EE5F-4087-9C8F-C74368F593A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a:extLst>
            <a:ext uri="{FF2B5EF4-FFF2-40B4-BE49-F238E27FC236}">
              <a16:creationId xmlns:a16="http://schemas.microsoft.com/office/drawing/2014/main" id="{3445627C-0E12-47B9-9938-DFD78D446EC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5" name="正方形/長方形 544">
          <a:extLst>
            <a:ext uri="{FF2B5EF4-FFF2-40B4-BE49-F238E27FC236}">
              <a16:creationId xmlns:a16="http://schemas.microsoft.com/office/drawing/2014/main" id="{998BF95F-B5C1-4E04-8712-6029BE5DF0E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6" name="正方形/長方形 545">
          <a:extLst>
            <a:ext uri="{FF2B5EF4-FFF2-40B4-BE49-F238E27FC236}">
              <a16:creationId xmlns:a16="http://schemas.microsoft.com/office/drawing/2014/main" id="{91C2FBB0-661D-4A61-9210-DAA480E7965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7" name="正方形/長方形 546">
          <a:extLst>
            <a:ext uri="{FF2B5EF4-FFF2-40B4-BE49-F238E27FC236}">
              <a16:creationId xmlns:a16="http://schemas.microsoft.com/office/drawing/2014/main" id="{9E01B409-A47A-4F55-AE6B-632A26B4F15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8" name="正方形/長方形 547">
          <a:extLst>
            <a:ext uri="{FF2B5EF4-FFF2-40B4-BE49-F238E27FC236}">
              <a16:creationId xmlns:a16="http://schemas.microsoft.com/office/drawing/2014/main" id="{08FB0ED7-E207-4807-8F94-36C2FC093A3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9" name="正方形/長方形 548">
          <a:extLst>
            <a:ext uri="{FF2B5EF4-FFF2-40B4-BE49-F238E27FC236}">
              <a16:creationId xmlns:a16="http://schemas.microsoft.com/office/drawing/2014/main" id="{09B81BAB-03E0-4D8B-A522-990BED467C5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0" name="正方形/長方形 549">
          <a:extLst>
            <a:ext uri="{FF2B5EF4-FFF2-40B4-BE49-F238E27FC236}">
              <a16:creationId xmlns:a16="http://schemas.microsoft.com/office/drawing/2014/main" id="{A23D8326-9F39-44E6-BF93-E63794CE2CC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1" name="正方形/長方形 550">
          <a:extLst>
            <a:ext uri="{FF2B5EF4-FFF2-40B4-BE49-F238E27FC236}">
              <a16:creationId xmlns:a16="http://schemas.microsoft.com/office/drawing/2014/main" id="{1157D608-A119-423F-BC6D-B1DE6DB17C5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2" name="正方形/長方形 551">
          <a:extLst>
            <a:ext uri="{FF2B5EF4-FFF2-40B4-BE49-F238E27FC236}">
              <a16:creationId xmlns:a16="http://schemas.microsoft.com/office/drawing/2014/main" id="{CF2974D0-57ED-43E7-A9C2-C53B2D50885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3" name="テキスト ボックス 552">
          <a:extLst>
            <a:ext uri="{FF2B5EF4-FFF2-40B4-BE49-F238E27FC236}">
              <a16:creationId xmlns:a16="http://schemas.microsoft.com/office/drawing/2014/main" id="{545FFA9F-985D-4E3F-98CD-166DF50FD54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4" name="直線コネクタ 553">
          <a:extLst>
            <a:ext uri="{FF2B5EF4-FFF2-40B4-BE49-F238E27FC236}">
              <a16:creationId xmlns:a16="http://schemas.microsoft.com/office/drawing/2014/main" id="{CA097168-23FF-4CE1-B8B9-FD10A0DE098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5" name="テキスト ボックス 554">
          <a:extLst>
            <a:ext uri="{FF2B5EF4-FFF2-40B4-BE49-F238E27FC236}">
              <a16:creationId xmlns:a16="http://schemas.microsoft.com/office/drawing/2014/main" id="{71A96900-D611-474F-BDC4-AB3E1870A5E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6" name="直線コネクタ 555">
          <a:extLst>
            <a:ext uri="{FF2B5EF4-FFF2-40B4-BE49-F238E27FC236}">
              <a16:creationId xmlns:a16="http://schemas.microsoft.com/office/drawing/2014/main" id="{41F2ED31-6822-4614-8233-B913F57B8B5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7" name="テキスト ボックス 556">
          <a:extLst>
            <a:ext uri="{FF2B5EF4-FFF2-40B4-BE49-F238E27FC236}">
              <a16:creationId xmlns:a16="http://schemas.microsoft.com/office/drawing/2014/main" id="{FE86C976-0824-4DD8-94B9-55014D58D3A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8" name="直線コネクタ 557">
          <a:extLst>
            <a:ext uri="{FF2B5EF4-FFF2-40B4-BE49-F238E27FC236}">
              <a16:creationId xmlns:a16="http://schemas.microsoft.com/office/drawing/2014/main" id="{CAC14438-B21B-4EA3-9D24-5A57D08F193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9" name="テキスト ボックス 558">
          <a:extLst>
            <a:ext uri="{FF2B5EF4-FFF2-40B4-BE49-F238E27FC236}">
              <a16:creationId xmlns:a16="http://schemas.microsoft.com/office/drawing/2014/main" id="{2997D003-CA2F-4F8C-B502-E6E2E033526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0" name="直線コネクタ 559">
          <a:extLst>
            <a:ext uri="{FF2B5EF4-FFF2-40B4-BE49-F238E27FC236}">
              <a16:creationId xmlns:a16="http://schemas.microsoft.com/office/drawing/2014/main" id="{28BABF65-1816-4058-8462-8786C477AAC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1" name="テキスト ボックス 560">
          <a:extLst>
            <a:ext uri="{FF2B5EF4-FFF2-40B4-BE49-F238E27FC236}">
              <a16:creationId xmlns:a16="http://schemas.microsoft.com/office/drawing/2014/main" id="{8CE2E229-211C-48E3-A5BC-1A22A1117BD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2" name="直線コネクタ 561">
          <a:extLst>
            <a:ext uri="{FF2B5EF4-FFF2-40B4-BE49-F238E27FC236}">
              <a16:creationId xmlns:a16="http://schemas.microsoft.com/office/drawing/2014/main" id="{87986D01-E25D-4B18-AC42-C646842801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3" name="テキスト ボックス 562">
          <a:extLst>
            <a:ext uri="{FF2B5EF4-FFF2-40B4-BE49-F238E27FC236}">
              <a16:creationId xmlns:a16="http://schemas.microsoft.com/office/drawing/2014/main" id="{A663C970-2FED-40BC-8C41-D3E9817F8B3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4" name="直線コネクタ 563">
          <a:extLst>
            <a:ext uri="{FF2B5EF4-FFF2-40B4-BE49-F238E27FC236}">
              <a16:creationId xmlns:a16="http://schemas.microsoft.com/office/drawing/2014/main" id="{98A4E0D2-65BD-48E4-9F9C-85BF5D240EF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5" name="テキスト ボックス 564">
          <a:extLst>
            <a:ext uri="{FF2B5EF4-FFF2-40B4-BE49-F238E27FC236}">
              <a16:creationId xmlns:a16="http://schemas.microsoft.com/office/drawing/2014/main" id="{B88D8873-208D-4050-9117-7C96151CAFE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6" name="直線コネクタ 565">
          <a:extLst>
            <a:ext uri="{FF2B5EF4-FFF2-40B4-BE49-F238E27FC236}">
              <a16:creationId xmlns:a16="http://schemas.microsoft.com/office/drawing/2014/main" id="{F7D1FB91-2869-4940-B727-8B60B36ABF0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7" name="テキスト ボックス 566">
          <a:extLst>
            <a:ext uri="{FF2B5EF4-FFF2-40B4-BE49-F238E27FC236}">
              <a16:creationId xmlns:a16="http://schemas.microsoft.com/office/drawing/2014/main" id="{A59A2AFE-F95D-4F2E-9E69-8CE21BFAEA4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8" name="直線コネクタ 567">
          <a:extLst>
            <a:ext uri="{FF2B5EF4-FFF2-40B4-BE49-F238E27FC236}">
              <a16:creationId xmlns:a16="http://schemas.microsoft.com/office/drawing/2014/main" id="{D5F6BB2F-00B3-4278-8C39-1062C711AD6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9" name="【庁舎】&#10;有形固定資産減価償却率グラフ枠">
          <a:extLst>
            <a:ext uri="{FF2B5EF4-FFF2-40B4-BE49-F238E27FC236}">
              <a16:creationId xmlns:a16="http://schemas.microsoft.com/office/drawing/2014/main" id="{51D46270-6FBC-4542-91F6-C7B1C20CFB9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33745</xdr:rowOff>
    </xdr:to>
    <xdr:cxnSp macro="">
      <xdr:nvCxnSpPr>
        <xdr:cNvPr id="570" name="直線コネクタ 569">
          <a:extLst>
            <a:ext uri="{FF2B5EF4-FFF2-40B4-BE49-F238E27FC236}">
              <a16:creationId xmlns:a16="http://schemas.microsoft.com/office/drawing/2014/main" id="{9B026E66-9E8A-4BB9-8BCF-F5FF0D5046A2}"/>
            </a:ext>
          </a:extLst>
        </xdr:cNvPr>
        <xdr:cNvCxnSpPr/>
      </xdr:nvCxnSpPr>
      <xdr:spPr>
        <a:xfrm flipV="1">
          <a:off x="16318864" y="17213036"/>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571" name="【庁舎】&#10;有形固定資産減価償却率最小値テキスト">
          <a:extLst>
            <a:ext uri="{FF2B5EF4-FFF2-40B4-BE49-F238E27FC236}">
              <a16:creationId xmlns:a16="http://schemas.microsoft.com/office/drawing/2014/main" id="{6E6379F0-48F4-4A82-820A-49D1CF3738E8}"/>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572" name="直線コネクタ 571">
          <a:extLst>
            <a:ext uri="{FF2B5EF4-FFF2-40B4-BE49-F238E27FC236}">
              <a16:creationId xmlns:a16="http://schemas.microsoft.com/office/drawing/2014/main" id="{B8BB752B-7D0D-458D-B1E8-5591DB482B6D}"/>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573" name="【庁舎】&#10;有形固定資産減価償却率最大値テキスト">
          <a:extLst>
            <a:ext uri="{FF2B5EF4-FFF2-40B4-BE49-F238E27FC236}">
              <a16:creationId xmlns:a16="http://schemas.microsoft.com/office/drawing/2014/main" id="{FB1F112B-6B3B-4671-AE02-91702D3E0D0B}"/>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574" name="直線コネクタ 573">
          <a:extLst>
            <a:ext uri="{FF2B5EF4-FFF2-40B4-BE49-F238E27FC236}">
              <a16:creationId xmlns:a16="http://schemas.microsoft.com/office/drawing/2014/main" id="{A8B5E2A0-0443-4927-9641-B31F3F2B3744}"/>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40113</xdr:rowOff>
    </xdr:from>
    <xdr:ext cx="405111" cy="259045"/>
    <xdr:sp macro="" textlink="">
      <xdr:nvSpPr>
        <xdr:cNvPr id="575" name="【庁舎】&#10;有形固定資産減価償却率平均値テキスト">
          <a:extLst>
            <a:ext uri="{FF2B5EF4-FFF2-40B4-BE49-F238E27FC236}">
              <a16:creationId xmlns:a16="http://schemas.microsoft.com/office/drawing/2014/main" id="{4956CAFF-7B09-4C38-B9AA-1CE9426C9C36}"/>
            </a:ext>
          </a:extLst>
        </xdr:cNvPr>
        <xdr:cNvSpPr txBox="1"/>
      </xdr:nvSpPr>
      <xdr:spPr>
        <a:xfrm>
          <a:off x="16357600" y="1769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576" name="フローチャート: 判断 575">
          <a:extLst>
            <a:ext uri="{FF2B5EF4-FFF2-40B4-BE49-F238E27FC236}">
              <a16:creationId xmlns:a16="http://schemas.microsoft.com/office/drawing/2014/main" id="{51FA825B-B734-4E61-A476-9977B98A8109}"/>
            </a:ext>
          </a:extLst>
        </xdr:cNvPr>
        <xdr:cNvSpPr/>
      </xdr:nvSpPr>
      <xdr:spPr>
        <a:xfrm>
          <a:off x="16268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577" name="フローチャート: 判断 576">
          <a:extLst>
            <a:ext uri="{FF2B5EF4-FFF2-40B4-BE49-F238E27FC236}">
              <a16:creationId xmlns:a16="http://schemas.microsoft.com/office/drawing/2014/main" id="{66AEE285-9BF0-4626-B50A-36BD96290A94}"/>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578" name="フローチャート: 判断 577">
          <a:extLst>
            <a:ext uri="{FF2B5EF4-FFF2-40B4-BE49-F238E27FC236}">
              <a16:creationId xmlns:a16="http://schemas.microsoft.com/office/drawing/2014/main" id="{DA9574CE-B303-4B72-9EA4-A7AB8FA5052D}"/>
            </a:ext>
          </a:extLst>
        </xdr:cNvPr>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579" name="フローチャート: 判断 578">
          <a:extLst>
            <a:ext uri="{FF2B5EF4-FFF2-40B4-BE49-F238E27FC236}">
              <a16:creationId xmlns:a16="http://schemas.microsoft.com/office/drawing/2014/main" id="{D34CB077-736A-468D-9A27-F1D6F86D4B72}"/>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580" name="フローチャート: 判断 579">
          <a:extLst>
            <a:ext uri="{FF2B5EF4-FFF2-40B4-BE49-F238E27FC236}">
              <a16:creationId xmlns:a16="http://schemas.microsoft.com/office/drawing/2014/main" id="{EEBE5690-5082-44A5-8A1A-E79537B79C22}"/>
            </a:ext>
          </a:extLst>
        </xdr:cNvPr>
        <xdr:cNvSpPr/>
      </xdr:nvSpPr>
      <xdr:spPr>
        <a:xfrm>
          <a:off x="1276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93BFBDBE-630A-48A9-AA2C-B72AA97E4EF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3E1F4EA7-A7FC-4E78-A459-E2F408F3B7F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127CD3E8-E848-4A18-B99B-B12E847BDB0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7B993B4B-E459-4A26-AD19-BED89EB8D6D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D891FD46-F902-4D4A-B678-2D4A71B6668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133169</xdr:rowOff>
    </xdr:from>
    <xdr:to>
      <xdr:col>85</xdr:col>
      <xdr:colOff>177800</xdr:colOff>
      <xdr:row>107</xdr:row>
      <xdr:rowOff>63319</xdr:rowOff>
    </xdr:to>
    <xdr:sp macro="" textlink="">
      <xdr:nvSpPr>
        <xdr:cNvPr id="586" name="楕円 585">
          <a:extLst>
            <a:ext uri="{FF2B5EF4-FFF2-40B4-BE49-F238E27FC236}">
              <a16:creationId xmlns:a16="http://schemas.microsoft.com/office/drawing/2014/main" id="{AD62C093-F721-432C-B79D-A6B10FE1A197}"/>
            </a:ext>
          </a:extLst>
        </xdr:cNvPr>
        <xdr:cNvSpPr/>
      </xdr:nvSpPr>
      <xdr:spPr>
        <a:xfrm>
          <a:off x="162687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111596</xdr:rowOff>
    </xdr:from>
    <xdr:ext cx="405111" cy="259045"/>
    <xdr:sp macro="" textlink="">
      <xdr:nvSpPr>
        <xdr:cNvPr id="587" name="【庁舎】&#10;有形固定資産減価償却率該当値テキスト">
          <a:extLst>
            <a:ext uri="{FF2B5EF4-FFF2-40B4-BE49-F238E27FC236}">
              <a16:creationId xmlns:a16="http://schemas.microsoft.com/office/drawing/2014/main" id="{8541EA4B-7225-4036-9469-837F66E5DF1D}"/>
            </a:ext>
          </a:extLst>
        </xdr:cNvPr>
        <xdr:cNvSpPr txBox="1"/>
      </xdr:nvSpPr>
      <xdr:spPr>
        <a:xfrm>
          <a:off x="16357600"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116839</xdr:rowOff>
    </xdr:from>
    <xdr:to>
      <xdr:col>81</xdr:col>
      <xdr:colOff>101600</xdr:colOff>
      <xdr:row>107</xdr:row>
      <xdr:rowOff>46989</xdr:rowOff>
    </xdr:to>
    <xdr:sp macro="" textlink="">
      <xdr:nvSpPr>
        <xdr:cNvPr id="588" name="楕円 587">
          <a:extLst>
            <a:ext uri="{FF2B5EF4-FFF2-40B4-BE49-F238E27FC236}">
              <a16:creationId xmlns:a16="http://schemas.microsoft.com/office/drawing/2014/main" id="{9168C876-1915-494E-A575-99084582E6C0}"/>
            </a:ext>
          </a:extLst>
        </xdr:cNvPr>
        <xdr:cNvSpPr/>
      </xdr:nvSpPr>
      <xdr:spPr>
        <a:xfrm>
          <a:off x="15430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167639</xdr:rowOff>
    </xdr:from>
    <xdr:to>
      <xdr:col>85</xdr:col>
      <xdr:colOff>127000</xdr:colOff>
      <xdr:row>107</xdr:row>
      <xdr:rowOff>12519</xdr:rowOff>
    </xdr:to>
    <xdr:cxnSp macro="">
      <xdr:nvCxnSpPr>
        <xdr:cNvPr id="589" name="直線コネクタ 588">
          <a:extLst>
            <a:ext uri="{FF2B5EF4-FFF2-40B4-BE49-F238E27FC236}">
              <a16:creationId xmlns:a16="http://schemas.microsoft.com/office/drawing/2014/main" id="{5D90E37A-122A-4C69-A4F2-54FA77E973C4}"/>
            </a:ext>
          </a:extLst>
        </xdr:cNvPr>
        <xdr:cNvCxnSpPr/>
      </xdr:nvCxnSpPr>
      <xdr:spPr>
        <a:xfrm>
          <a:off x="15481300" y="18341339"/>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93980</xdr:rowOff>
    </xdr:from>
    <xdr:to>
      <xdr:col>76</xdr:col>
      <xdr:colOff>165100</xdr:colOff>
      <xdr:row>107</xdr:row>
      <xdr:rowOff>24130</xdr:rowOff>
    </xdr:to>
    <xdr:sp macro="" textlink="">
      <xdr:nvSpPr>
        <xdr:cNvPr id="590" name="楕円 589">
          <a:extLst>
            <a:ext uri="{FF2B5EF4-FFF2-40B4-BE49-F238E27FC236}">
              <a16:creationId xmlns:a16="http://schemas.microsoft.com/office/drawing/2014/main" id="{0CE67D82-75C1-47DB-BBF4-9312E67AAC58}"/>
            </a:ext>
          </a:extLst>
        </xdr:cNvPr>
        <xdr:cNvSpPr/>
      </xdr:nvSpPr>
      <xdr:spPr>
        <a:xfrm>
          <a:off x="14541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144780</xdr:rowOff>
    </xdr:from>
    <xdr:to>
      <xdr:col>81</xdr:col>
      <xdr:colOff>50800</xdr:colOff>
      <xdr:row>106</xdr:row>
      <xdr:rowOff>167639</xdr:rowOff>
    </xdr:to>
    <xdr:cxnSp macro="">
      <xdr:nvCxnSpPr>
        <xdr:cNvPr id="591" name="直線コネクタ 590">
          <a:extLst>
            <a:ext uri="{FF2B5EF4-FFF2-40B4-BE49-F238E27FC236}">
              <a16:creationId xmlns:a16="http://schemas.microsoft.com/office/drawing/2014/main" id="{F419FC69-C5F6-4EB0-A4C8-73D7EA930B84}"/>
            </a:ext>
          </a:extLst>
        </xdr:cNvPr>
        <xdr:cNvCxnSpPr/>
      </xdr:nvCxnSpPr>
      <xdr:spPr>
        <a:xfrm>
          <a:off x="14592300" y="18318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79284</xdr:rowOff>
    </xdr:from>
    <xdr:to>
      <xdr:col>72</xdr:col>
      <xdr:colOff>38100</xdr:colOff>
      <xdr:row>107</xdr:row>
      <xdr:rowOff>9434</xdr:rowOff>
    </xdr:to>
    <xdr:sp macro="" textlink="">
      <xdr:nvSpPr>
        <xdr:cNvPr id="592" name="楕円 591">
          <a:extLst>
            <a:ext uri="{FF2B5EF4-FFF2-40B4-BE49-F238E27FC236}">
              <a16:creationId xmlns:a16="http://schemas.microsoft.com/office/drawing/2014/main" id="{237A098A-8871-4AD5-A876-2245B2C259B8}"/>
            </a:ext>
          </a:extLst>
        </xdr:cNvPr>
        <xdr:cNvSpPr/>
      </xdr:nvSpPr>
      <xdr:spPr>
        <a:xfrm>
          <a:off x="13652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130084</xdr:rowOff>
    </xdr:from>
    <xdr:to>
      <xdr:col>76</xdr:col>
      <xdr:colOff>114300</xdr:colOff>
      <xdr:row>106</xdr:row>
      <xdr:rowOff>144780</xdr:rowOff>
    </xdr:to>
    <xdr:cxnSp macro="">
      <xdr:nvCxnSpPr>
        <xdr:cNvPr id="593" name="直線コネクタ 592">
          <a:extLst>
            <a:ext uri="{FF2B5EF4-FFF2-40B4-BE49-F238E27FC236}">
              <a16:creationId xmlns:a16="http://schemas.microsoft.com/office/drawing/2014/main" id="{54158796-922D-433D-8994-88E97ACFFF2E}"/>
            </a:ext>
          </a:extLst>
        </xdr:cNvPr>
        <xdr:cNvCxnSpPr/>
      </xdr:nvCxnSpPr>
      <xdr:spPr>
        <a:xfrm>
          <a:off x="13703300" y="1830378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62956</xdr:rowOff>
    </xdr:from>
    <xdr:to>
      <xdr:col>67</xdr:col>
      <xdr:colOff>101600</xdr:colOff>
      <xdr:row>106</xdr:row>
      <xdr:rowOff>164556</xdr:rowOff>
    </xdr:to>
    <xdr:sp macro="" textlink="">
      <xdr:nvSpPr>
        <xdr:cNvPr id="594" name="楕円 593">
          <a:extLst>
            <a:ext uri="{FF2B5EF4-FFF2-40B4-BE49-F238E27FC236}">
              <a16:creationId xmlns:a16="http://schemas.microsoft.com/office/drawing/2014/main" id="{25A371BD-1ED4-44A9-B7CA-05D1DC5F7B8D}"/>
            </a:ext>
          </a:extLst>
        </xdr:cNvPr>
        <xdr:cNvSpPr/>
      </xdr:nvSpPr>
      <xdr:spPr>
        <a:xfrm>
          <a:off x="12763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113756</xdr:rowOff>
    </xdr:from>
    <xdr:to>
      <xdr:col>71</xdr:col>
      <xdr:colOff>177800</xdr:colOff>
      <xdr:row>106</xdr:row>
      <xdr:rowOff>130084</xdr:rowOff>
    </xdr:to>
    <xdr:cxnSp macro="">
      <xdr:nvCxnSpPr>
        <xdr:cNvPr id="595" name="直線コネクタ 594">
          <a:extLst>
            <a:ext uri="{FF2B5EF4-FFF2-40B4-BE49-F238E27FC236}">
              <a16:creationId xmlns:a16="http://schemas.microsoft.com/office/drawing/2014/main" id="{6569EF69-C2F0-4EB7-8CA8-1C0AE4F50C25}"/>
            </a:ext>
          </a:extLst>
        </xdr:cNvPr>
        <xdr:cNvCxnSpPr/>
      </xdr:nvCxnSpPr>
      <xdr:spPr>
        <a:xfrm>
          <a:off x="12814300" y="1828745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596" name="n_1aveValue【庁舎】&#10;有形固定資産減価償却率">
          <a:extLst>
            <a:ext uri="{FF2B5EF4-FFF2-40B4-BE49-F238E27FC236}">
              <a16:creationId xmlns:a16="http://schemas.microsoft.com/office/drawing/2014/main" id="{9F8C0702-39A6-4222-B361-11073ADAB236}"/>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597" name="n_2aveValue【庁舎】&#10;有形固定資産減価償却率">
          <a:extLst>
            <a:ext uri="{FF2B5EF4-FFF2-40B4-BE49-F238E27FC236}">
              <a16:creationId xmlns:a16="http://schemas.microsoft.com/office/drawing/2014/main" id="{A70BA5D7-2FDD-4E9B-A520-CF0474E4A03D}"/>
            </a:ext>
          </a:extLst>
        </xdr:cNvPr>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598" name="n_3aveValue【庁舎】&#10;有形固定資産減価償却率">
          <a:extLst>
            <a:ext uri="{FF2B5EF4-FFF2-40B4-BE49-F238E27FC236}">
              <a16:creationId xmlns:a16="http://schemas.microsoft.com/office/drawing/2014/main" id="{3DDCF6FC-5079-4C42-8564-E3F35B183455}"/>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96175</xdr:rowOff>
    </xdr:from>
    <xdr:ext cx="405111" cy="259045"/>
    <xdr:sp macro="" textlink="">
      <xdr:nvSpPr>
        <xdr:cNvPr id="599" name="n_4aveValue【庁舎】&#10;有形固定資産減価償却率">
          <a:extLst>
            <a:ext uri="{FF2B5EF4-FFF2-40B4-BE49-F238E27FC236}">
              <a16:creationId xmlns:a16="http://schemas.microsoft.com/office/drawing/2014/main" id="{A453FDA7-23E6-433F-A728-A66190058550}"/>
            </a:ext>
          </a:extLst>
        </xdr:cNvPr>
        <xdr:cNvSpPr txBox="1"/>
      </xdr:nvSpPr>
      <xdr:spPr>
        <a:xfrm>
          <a:off x="12611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38116</xdr:rowOff>
    </xdr:from>
    <xdr:ext cx="405111" cy="259045"/>
    <xdr:sp macro="" textlink="">
      <xdr:nvSpPr>
        <xdr:cNvPr id="600" name="n_1mainValue【庁舎】&#10;有形固定資産減価償却率">
          <a:extLst>
            <a:ext uri="{FF2B5EF4-FFF2-40B4-BE49-F238E27FC236}">
              <a16:creationId xmlns:a16="http://schemas.microsoft.com/office/drawing/2014/main" id="{58C23B8A-5984-434B-828F-A13763A1A0AB}"/>
            </a:ext>
          </a:extLst>
        </xdr:cNvPr>
        <xdr:cNvSpPr txBox="1"/>
      </xdr:nvSpPr>
      <xdr:spPr>
        <a:xfrm>
          <a:off x="152660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15257</xdr:rowOff>
    </xdr:from>
    <xdr:ext cx="405111" cy="259045"/>
    <xdr:sp macro="" textlink="">
      <xdr:nvSpPr>
        <xdr:cNvPr id="601" name="n_2mainValue【庁舎】&#10;有形固定資産減価償却率">
          <a:extLst>
            <a:ext uri="{FF2B5EF4-FFF2-40B4-BE49-F238E27FC236}">
              <a16:creationId xmlns:a16="http://schemas.microsoft.com/office/drawing/2014/main" id="{5D6215B1-8D23-421C-B64D-ED7DFACB3B3A}"/>
            </a:ext>
          </a:extLst>
        </xdr:cNvPr>
        <xdr:cNvSpPr txBox="1"/>
      </xdr:nvSpPr>
      <xdr:spPr>
        <a:xfrm>
          <a:off x="14389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561</xdr:rowOff>
    </xdr:from>
    <xdr:ext cx="405111" cy="259045"/>
    <xdr:sp macro="" textlink="">
      <xdr:nvSpPr>
        <xdr:cNvPr id="602" name="n_3mainValue【庁舎】&#10;有形固定資産減価償却率">
          <a:extLst>
            <a:ext uri="{FF2B5EF4-FFF2-40B4-BE49-F238E27FC236}">
              <a16:creationId xmlns:a16="http://schemas.microsoft.com/office/drawing/2014/main" id="{31F2AE1B-BA38-4026-9E11-582F924F6EA7}"/>
            </a:ext>
          </a:extLst>
        </xdr:cNvPr>
        <xdr:cNvSpPr txBox="1"/>
      </xdr:nvSpPr>
      <xdr:spPr>
        <a:xfrm>
          <a:off x="135007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155683</xdr:rowOff>
    </xdr:from>
    <xdr:ext cx="405111" cy="259045"/>
    <xdr:sp macro="" textlink="">
      <xdr:nvSpPr>
        <xdr:cNvPr id="603" name="n_4mainValue【庁舎】&#10;有形固定資産減価償却率">
          <a:extLst>
            <a:ext uri="{FF2B5EF4-FFF2-40B4-BE49-F238E27FC236}">
              <a16:creationId xmlns:a16="http://schemas.microsoft.com/office/drawing/2014/main" id="{CBA5DFB4-D564-4DBC-B503-BD2392A00E15}"/>
            </a:ext>
          </a:extLst>
        </xdr:cNvPr>
        <xdr:cNvSpPr txBox="1"/>
      </xdr:nvSpPr>
      <xdr:spPr>
        <a:xfrm>
          <a:off x="12611744"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4" name="正方形/長方形 603">
          <a:extLst>
            <a:ext uri="{FF2B5EF4-FFF2-40B4-BE49-F238E27FC236}">
              <a16:creationId xmlns:a16="http://schemas.microsoft.com/office/drawing/2014/main" id="{F8807FDD-AD6D-41C9-AF2E-B2FD128938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5" name="正方形/長方形 604">
          <a:extLst>
            <a:ext uri="{FF2B5EF4-FFF2-40B4-BE49-F238E27FC236}">
              <a16:creationId xmlns:a16="http://schemas.microsoft.com/office/drawing/2014/main" id="{1485D205-6C5D-401E-9548-173E1740F03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6" name="正方形/長方形 605">
          <a:extLst>
            <a:ext uri="{FF2B5EF4-FFF2-40B4-BE49-F238E27FC236}">
              <a16:creationId xmlns:a16="http://schemas.microsoft.com/office/drawing/2014/main" id="{69758668-34E0-4FDF-8D97-DBF1F5F82FE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7" name="正方形/長方形 606">
          <a:extLst>
            <a:ext uri="{FF2B5EF4-FFF2-40B4-BE49-F238E27FC236}">
              <a16:creationId xmlns:a16="http://schemas.microsoft.com/office/drawing/2014/main" id="{0125B893-2C88-4819-878F-E5FEA8DE943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8" name="正方形/長方形 607">
          <a:extLst>
            <a:ext uri="{FF2B5EF4-FFF2-40B4-BE49-F238E27FC236}">
              <a16:creationId xmlns:a16="http://schemas.microsoft.com/office/drawing/2014/main" id="{371BCB14-664B-41D8-BD8C-0B6EEDD2A98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9" name="正方形/長方形 608">
          <a:extLst>
            <a:ext uri="{FF2B5EF4-FFF2-40B4-BE49-F238E27FC236}">
              <a16:creationId xmlns:a16="http://schemas.microsoft.com/office/drawing/2014/main" id="{3C9851D0-D0B5-4D43-9FDD-74D647746F9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0" name="正方形/長方形 609">
          <a:extLst>
            <a:ext uri="{FF2B5EF4-FFF2-40B4-BE49-F238E27FC236}">
              <a16:creationId xmlns:a16="http://schemas.microsoft.com/office/drawing/2014/main" id="{3C6B0870-C36D-46E0-A11B-939B08303A3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1" name="正方形/長方形 610">
          <a:extLst>
            <a:ext uri="{FF2B5EF4-FFF2-40B4-BE49-F238E27FC236}">
              <a16:creationId xmlns:a16="http://schemas.microsoft.com/office/drawing/2014/main" id="{6B1A0BF2-16C5-48EC-8D6E-DC9318DEEDF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2" name="テキスト ボックス 611">
          <a:extLst>
            <a:ext uri="{FF2B5EF4-FFF2-40B4-BE49-F238E27FC236}">
              <a16:creationId xmlns:a16="http://schemas.microsoft.com/office/drawing/2014/main" id="{5ECD431D-36AF-4961-82AC-3C1037052B3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3" name="直線コネクタ 612">
          <a:extLst>
            <a:ext uri="{FF2B5EF4-FFF2-40B4-BE49-F238E27FC236}">
              <a16:creationId xmlns:a16="http://schemas.microsoft.com/office/drawing/2014/main" id="{488D1C6A-FDF0-4D06-8A2B-3A70D0B4E0D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614" name="直線コネクタ 613">
          <a:extLst>
            <a:ext uri="{FF2B5EF4-FFF2-40B4-BE49-F238E27FC236}">
              <a16:creationId xmlns:a16="http://schemas.microsoft.com/office/drawing/2014/main" id="{65AB198E-0F31-46D8-9D5B-A05DD6B87C42}"/>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615" name="テキスト ボックス 614">
          <a:extLst>
            <a:ext uri="{FF2B5EF4-FFF2-40B4-BE49-F238E27FC236}">
              <a16:creationId xmlns:a16="http://schemas.microsoft.com/office/drawing/2014/main" id="{B4A81FB5-44CD-4868-BFE2-CB7414F994B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616" name="直線コネクタ 615">
          <a:extLst>
            <a:ext uri="{FF2B5EF4-FFF2-40B4-BE49-F238E27FC236}">
              <a16:creationId xmlns:a16="http://schemas.microsoft.com/office/drawing/2014/main" id="{73BDAED5-FEFC-445C-AF85-C338763B4491}"/>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17" name="テキスト ボックス 616">
          <a:extLst>
            <a:ext uri="{FF2B5EF4-FFF2-40B4-BE49-F238E27FC236}">
              <a16:creationId xmlns:a16="http://schemas.microsoft.com/office/drawing/2014/main" id="{6DBAE0F3-9AAA-4D9E-A5E2-E52AF7BF761B}"/>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618" name="直線コネクタ 617">
          <a:extLst>
            <a:ext uri="{FF2B5EF4-FFF2-40B4-BE49-F238E27FC236}">
              <a16:creationId xmlns:a16="http://schemas.microsoft.com/office/drawing/2014/main" id="{F46D55D8-F215-4D6A-ADB9-5591A6D95631}"/>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619" name="テキスト ボックス 618">
          <a:extLst>
            <a:ext uri="{FF2B5EF4-FFF2-40B4-BE49-F238E27FC236}">
              <a16:creationId xmlns:a16="http://schemas.microsoft.com/office/drawing/2014/main" id="{A8C6437B-ECCF-4471-BA09-CE312C99FB91}"/>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0" name="直線コネクタ 619">
          <a:extLst>
            <a:ext uri="{FF2B5EF4-FFF2-40B4-BE49-F238E27FC236}">
              <a16:creationId xmlns:a16="http://schemas.microsoft.com/office/drawing/2014/main" id="{28D8B48F-6BB1-4E0D-83A3-1DE8C62E52A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1" name="テキスト ボックス 620">
          <a:extLst>
            <a:ext uri="{FF2B5EF4-FFF2-40B4-BE49-F238E27FC236}">
              <a16:creationId xmlns:a16="http://schemas.microsoft.com/office/drawing/2014/main" id="{FCC34B52-72D4-45EF-A0F1-D9997E8A604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622" name="直線コネクタ 621">
          <a:extLst>
            <a:ext uri="{FF2B5EF4-FFF2-40B4-BE49-F238E27FC236}">
              <a16:creationId xmlns:a16="http://schemas.microsoft.com/office/drawing/2014/main" id="{9B7FEF12-D352-481D-B966-13EE346B3E34}"/>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623" name="テキスト ボックス 622">
          <a:extLst>
            <a:ext uri="{FF2B5EF4-FFF2-40B4-BE49-F238E27FC236}">
              <a16:creationId xmlns:a16="http://schemas.microsoft.com/office/drawing/2014/main" id="{6FFCA504-390C-400B-B50E-B0D261EB0249}"/>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24" name="直線コネクタ 623">
          <a:extLst>
            <a:ext uri="{FF2B5EF4-FFF2-40B4-BE49-F238E27FC236}">
              <a16:creationId xmlns:a16="http://schemas.microsoft.com/office/drawing/2014/main" id="{A2FAC103-C5E4-41B6-8A37-B8C7DC6CDAD8}"/>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25" name="テキスト ボックス 624">
          <a:extLst>
            <a:ext uri="{FF2B5EF4-FFF2-40B4-BE49-F238E27FC236}">
              <a16:creationId xmlns:a16="http://schemas.microsoft.com/office/drawing/2014/main" id="{82AC566C-B312-4AC3-B221-833A00E0551A}"/>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626" name="直線コネクタ 625">
          <a:extLst>
            <a:ext uri="{FF2B5EF4-FFF2-40B4-BE49-F238E27FC236}">
              <a16:creationId xmlns:a16="http://schemas.microsoft.com/office/drawing/2014/main" id="{C8B31B31-12A2-4851-B4A2-83F7174B4FC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627" name="テキスト ボックス 626">
          <a:extLst>
            <a:ext uri="{FF2B5EF4-FFF2-40B4-BE49-F238E27FC236}">
              <a16:creationId xmlns:a16="http://schemas.microsoft.com/office/drawing/2014/main" id="{12699A2C-2578-459B-8C83-E1BA64E671AB}"/>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8" name="直線コネクタ 627">
          <a:extLst>
            <a:ext uri="{FF2B5EF4-FFF2-40B4-BE49-F238E27FC236}">
              <a16:creationId xmlns:a16="http://schemas.microsoft.com/office/drawing/2014/main" id="{D436BBD8-D56C-481B-989A-1C4F9CD0704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9" name="テキスト ボックス 628">
          <a:extLst>
            <a:ext uri="{FF2B5EF4-FFF2-40B4-BE49-F238E27FC236}">
              <a16:creationId xmlns:a16="http://schemas.microsoft.com/office/drawing/2014/main" id="{744BEF09-6674-4F6B-A39F-4CC72BE07EF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0" name="【庁舎】&#10;一人当たり面積グラフ枠">
          <a:extLst>
            <a:ext uri="{FF2B5EF4-FFF2-40B4-BE49-F238E27FC236}">
              <a16:creationId xmlns:a16="http://schemas.microsoft.com/office/drawing/2014/main" id="{253ACF94-6488-4D47-8BF4-63917B2BEE4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170498</xdr:rowOff>
    </xdr:from>
    <xdr:to>
      <xdr:col>116</xdr:col>
      <xdr:colOff>62864</xdr:colOff>
      <xdr:row>108</xdr:row>
      <xdr:rowOff>56198</xdr:rowOff>
    </xdr:to>
    <xdr:cxnSp macro="">
      <xdr:nvCxnSpPr>
        <xdr:cNvPr id="631" name="直線コネクタ 630">
          <a:extLst>
            <a:ext uri="{FF2B5EF4-FFF2-40B4-BE49-F238E27FC236}">
              <a16:creationId xmlns:a16="http://schemas.microsoft.com/office/drawing/2014/main" id="{4EF8E099-0179-4414-B7A0-E70AA9ADCEA5}"/>
            </a:ext>
          </a:extLst>
        </xdr:cNvPr>
        <xdr:cNvCxnSpPr/>
      </xdr:nvCxnSpPr>
      <xdr:spPr>
        <a:xfrm flipV="1">
          <a:off x="22160864" y="17144048"/>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632" name="【庁舎】&#10;一人当たり面積最小値テキスト">
          <a:extLst>
            <a:ext uri="{FF2B5EF4-FFF2-40B4-BE49-F238E27FC236}">
              <a16:creationId xmlns:a16="http://schemas.microsoft.com/office/drawing/2014/main" id="{C7166AFC-7A67-4B58-A074-59139DF93AE6}"/>
            </a:ext>
          </a:extLst>
        </xdr:cNvPr>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633" name="直線コネクタ 632">
          <a:extLst>
            <a:ext uri="{FF2B5EF4-FFF2-40B4-BE49-F238E27FC236}">
              <a16:creationId xmlns:a16="http://schemas.microsoft.com/office/drawing/2014/main" id="{E70A7E24-E495-497D-9382-1A02F4F0B248}"/>
            </a:ext>
          </a:extLst>
        </xdr:cNvPr>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117175</xdr:rowOff>
    </xdr:from>
    <xdr:ext cx="469744" cy="259045"/>
    <xdr:sp macro="" textlink="">
      <xdr:nvSpPr>
        <xdr:cNvPr id="634" name="【庁舎】&#10;一人当たり面積最大値テキスト">
          <a:extLst>
            <a:ext uri="{FF2B5EF4-FFF2-40B4-BE49-F238E27FC236}">
              <a16:creationId xmlns:a16="http://schemas.microsoft.com/office/drawing/2014/main" id="{594C6E8E-7AD1-430D-BBC4-48514397AE73}"/>
            </a:ext>
          </a:extLst>
        </xdr:cNvPr>
        <xdr:cNvSpPr txBox="1"/>
      </xdr:nvSpPr>
      <xdr:spPr>
        <a:xfrm>
          <a:off x="22199600" y="1691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170498</xdr:rowOff>
    </xdr:from>
    <xdr:to>
      <xdr:col>116</xdr:col>
      <xdr:colOff>152400</xdr:colOff>
      <xdr:row>99</xdr:row>
      <xdr:rowOff>170498</xdr:rowOff>
    </xdr:to>
    <xdr:cxnSp macro="">
      <xdr:nvCxnSpPr>
        <xdr:cNvPr id="635" name="直線コネクタ 634">
          <a:extLst>
            <a:ext uri="{FF2B5EF4-FFF2-40B4-BE49-F238E27FC236}">
              <a16:creationId xmlns:a16="http://schemas.microsoft.com/office/drawing/2014/main" id="{264D9EB0-C672-4A1A-A320-8E4E8740793D}"/>
            </a:ext>
          </a:extLst>
        </xdr:cNvPr>
        <xdr:cNvCxnSpPr/>
      </xdr:nvCxnSpPr>
      <xdr:spPr>
        <a:xfrm>
          <a:off x="22072600" y="171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76852</xdr:rowOff>
    </xdr:from>
    <xdr:ext cx="469744" cy="259045"/>
    <xdr:sp macro="" textlink="">
      <xdr:nvSpPr>
        <xdr:cNvPr id="636" name="【庁舎】&#10;一人当たり面積平均値テキスト">
          <a:extLst>
            <a:ext uri="{FF2B5EF4-FFF2-40B4-BE49-F238E27FC236}">
              <a16:creationId xmlns:a16="http://schemas.microsoft.com/office/drawing/2014/main" id="{BF55D914-8A8E-42D2-9976-BCF28C5E3071}"/>
            </a:ext>
          </a:extLst>
        </xdr:cNvPr>
        <xdr:cNvSpPr txBox="1"/>
      </xdr:nvSpPr>
      <xdr:spPr>
        <a:xfrm>
          <a:off x="22199600" y="1790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637" name="フローチャート: 判断 636">
          <a:extLst>
            <a:ext uri="{FF2B5EF4-FFF2-40B4-BE49-F238E27FC236}">
              <a16:creationId xmlns:a16="http://schemas.microsoft.com/office/drawing/2014/main" id="{69098D5C-B5B6-40CA-A979-89A13935934E}"/>
            </a:ext>
          </a:extLst>
        </xdr:cNvPr>
        <xdr:cNvSpPr/>
      </xdr:nvSpPr>
      <xdr:spPr>
        <a:xfrm>
          <a:off x="221107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56832</xdr:rowOff>
    </xdr:from>
    <xdr:to>
      <xdr:col>112</xdr:col>
      <xdr:colOff>38100</xdr:colOff>
      <xdr:row>105</xdr:row>
      <xdr:rowOff>158432</xdr:rowOff>
    </xdr:to>
    <xdr:sp macro="" textlink="">
      <xdr:nvSpPr>
        <xdr:cNvPr id="638" name="フローチャート: 判断 637">
          <a:extLst>
            <a:ext uri="{FF2B5EF4-FFF2-40B4-BE49-F238E27FC236}">
              <a16:creationId xmlns:a16="http://schemas.microsoft.com/office/drawing/2014/main" id="{79A9D8AE-87C4-46F0-AD3A-78698A0F6945}"/>
            </a:ext>
          </a:extLst>
        </xdr:cNvPr>
        <xdr:cNvSpPr/>
      </xdr:nvSpPr>
      <xdr:spPr>
        <a:xfrm>
          <a:off x="21272500" y="1805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639" name="フローチャート: 判断 638">
          <a:extLst>
            <a:ext uri="{FF2B5EF4-FFF2-40B4-BE49-F238E27FC236}">
              <a16:creationId xmlns:a16="http://schemas.microsoft.com/office/drawing/2014/main" id="{F12D0463-10F1-42E0-987F-A4581ECE7C4F}"/>
            </a:ext>
          </a:extLst>
        </xdr:cNvPr>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65405</xdr:rowOff>
    </xdr:from>
    <xdr:to>
      <xdr:col>102</xdr:col>
      <xdr:colOff>165100</xdr:colOff>
      <xdr:row>105</xdr:row>
      <xdr:rowOff>167005</xdr:rowOff>
    </xdr:to>
    <xdr:sp macro="" textlink="">
      <xdr:nvSpPr>
        <xdr:cNvPr id="640" name="フローチャート: 判断 639">
          <a:extLst>
            <a:ext uri="{FF2B5EF4-FFF2-40B4-BE49-F238E27FC236}">
              <a16:creationId xmlns:a16="http://schemas.microsoft.com/office/drawing/2014/main" id="{CE7E4A69-E70A-4518-9EEF-CD3EECD98903}"/>
            </a:ext>
          </a:extLst>
        </xdr:cNvPr>
        <xdr:cNvSpPr/>
      </xdr:nvSpPr>
      <xdr:spPr>
        <a:xfrm>
          <a:off x="19494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102552</xdr:rowOff>
    </xdr:from>
    <xdr:to>
      <xdr:col>98</xdr:col>
      <xdr:colOff>38100</xdr:colOff>
      <xdr:row>106</xdr:row>
      <xdr:rowOff>32702</xdr:rowOff>
    </xdr:to>
    <xdr:sp macro="" textlink="">
      <xdr:nvSpPr>
        <xdr:cNvPr id="641" name="フローチャート: 判断 640">
          <a:extLst>
            <a:ext uri="{FF2B5EF4-FFF2-40B4-BE49-F238E27FC236}">
              <a16:creationId xmlns:a16="http://schemas.microsoft.com/office/drawing/2014/main" id="{E37C09B0-E853-44D1-BE2D-B1037E58EBCD}"/>
            </a:ext>
          </a:extLst>
        </xdr:cNvPr>
        <xdr:cNvSpPr/>
      </xdr:nvSpPr>
      <xdr:spPr>
        <a:xfrm>
          <a:off x="18605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F01B1721-07AD-4106-A806-8FDC4A70F6E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392FDAF9-0255-4D2C-98E8-695D1E5323C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A0FB428E-4CA3-4B7D-AB58-B004D63C7FB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70092F08-4CE0-4394-AA26-B557E1B5442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1C50D8CF-A160-42F7-B726-BDC6C9FF14E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105411</xdr:rowOff>
    </xdr:from>
    <xdr:to>
      <xdr:col>116</xdr:col>
      <xdr:colOff>114300</xdr:colOff>
      <xdr:row>107</xdr:row>
      <xdr:rowOff>35561</xdr:rowOff>
    </xdr:to>
    <xdr:sp macro="" textlink="">
      <xdr:nvSpPr>
        <xdr:cNvPr id="647" name="楕円 646">
          <a:extLst>
            <a:ext uri="{FF2B5EF4-FFF2-40B4-BE49-F238E27FC236}">
              <a16:creationId xmlns:a16="http://schemas.microsoft.com/office/drawing/2014/main" id="{A30397EF-523F-4332-9016-394F58654D85}"/>
            </a:ext>
          </a:extLst>
        </xdr:cNvPr>
        <xdr:cNvSpPr/>
      </xdr:nvSpPr>
      <xdr:spPr>
        <a:xfrm>
          <a:off x="22110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83838</xdr:rowOff>
    </xdr:from>
    <xdr:ext cx="469744" cy="259045"/>
    <xdr:sp macro="" textlink="">
      <xdr:nvSpPr>
        <xdr:cNvPr id="648" name="【庁舎】&#10;一人当たり面積該当値テキスト">
          <a:extLst>
            <a:ext uri="{FF2B5EF4-FFF2-40B4-BE49-F238E27FC236}">
              <a16:creationId xmlns:a16="http://schemas.microsoft.com/office/drawing/2014/main" id="{CBAEFBBE-66A8-42EC-BD11-570786B9150A}"/>
            </a:ext>
          </a:extLst>
        </xdr:cNvPr>
        <xdr:cNvSpPr txBox="1"/>
      </xdr:nvSpPr>
      <xdr:spPr>
        <a:xfrm>
          <a:off x="22199600"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111125</xdr:rowOff>
    </xdr:from>
    <xdr:to>
      <xdr:col>112</xdr:col>
      <xdr:colOff>38100</xdr:colOff>
      <xdr:row>107</xdr:row>
      <xdr:rowOff>41275</xdr:rowOff>
    </xdr:to>
    <xdr:sp macro="" textlink="">
      <xdr:nvSpPr>
        <xdr:cNvPr id="649" name="楕円 648">
          <a:extLst>
            <a:ext uri="{FF2B5EF4-FFF2-40B4-BE49-F238E27FC236}">
              <a16:creationId xmlns:a16="http://schemas.microsoft.com/office/drawing/2014/main" id="{1EA298B9-218D-464C-9257-B6D9F98C8CA9}"/>
            </a:ext>
          </a:extLst>
        </xdr:cNvPr>
        <xdr:cNvSpPr/>
      </xdr:nvSpPr>
      <xdr:spPr>
        <a:xfrm>
          <a:off x="21272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156211</xdr:rowOff>
    </xdr:from>
    <xdr:to>
      <xdr:col>116</xdr:col>
      <xdr:colOff>63500</xdr:colOff>
      <xdr:row>106</xdr:row>
      <xdr:rowOff>161925</xdr:rowOff>
    </xdr:to>
    <xdr:cxnSp macro="">
      <xdr:nvCxnSpPr>
        <xdr:cNvPr id="650" name="直線コネクタ 649">
          <a:extLst>
            <a:ext uri="{FF2B5EF4-FFF2-40B4-BE49-F238E27FC236}">
              <a16:creationId xmlns:a16="http://schemas.microsoft.com/office/drawing/2014/main" id="{B8BB695F-B109-4EFA-9E69-8C28BFA03215}"/>
            </a:ext>
          </a:extLst>
        </xdr:cNvPr>
        <xdr:cNvCxnSpPr/>
      </xdr:nvCxnSpPr>
      <xdr:spPr>
        <a:xfrm flipV="1">
          <a:off x="21323300" y="1832991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108268</xdr:rowOff>
    </xdr:from>
    <xdr:to>
      <xdr:col>107</xdr:col>
      <xdr:colOff>101600</xdr:colOff>
      <xdr:row>107</xdr:row>
      <xdr:rowOff>38418</xdr:rowOff>
    </xdr:to>
    <xdr:sp macro="" textlink="">
      <xdr:nvSpPr>
        <xdr:cNvPr id="651" name="楕円 650">
          <a:extLst>
            <a:ext uri="{FF2B5EF4-FFF2-40B4-BE49-F238E27FC236}">
              <a16:creationId xmlns:a16="http://schemas.microsoft.com/office/drawing/2014/main" id="{1154F75E-7B2E-4918-B2B8-6D3D16591B45}"/>
            </a:ext>
          </a:extLst>
        </xdr:cNvPr>
        <xdr:cNvSpPr/>
      </xdr:nvSpPr>
      <xdr:spPr>
        <a:xfrm>
          <a:off x="20383500" y="1828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159068</xdr:rowOff>
    </xdr:from>
    <xdr:to>
      <xdr:col>111</xdr:col>
      <xdr:colOff>177800</xdr:colOff>
      <xdr:row>106</xdr:row>
      <xdr:rowOff>161925</xdr:rowOff>
    </xdr:to>
    <xdr:cxnSp macro="">
      <xdr:nvCxnSpPr>
        <xdr:cNvPr id="652" name="直線コネクタ 651">
          <a:extLst>
            <a:ext uri="{FF2B5EF4-FFF2-40B4-BE49-F238E27FC236}">
              <a16:creationId xmlns:a16="http://schemas.microsoft.com/office/drawing/2014/main" id="{997667CD-AC94-49CB-9041-14F997160956}"/>
            </a:ext>
          </a:extLst>
        </xdr:cNvPr>
        <xdr:cNvCxnSpPr/>
      </xdr:nvCxnSpPr>
      <xdr:spPr>
        <a:xfrm>
          <a:off x="20434300" y="1833276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5398</xdr:rowOff>
    </xdr:from>
    <xdr:to>
      <xdr:col>102</xdr:col>
      <xdr:colOff>165100</xdr:colOff>
      <xdr:row>106</xdr:row>
      <xdr:rowOff>106998</xdr:rowOff>
    </xdr:to>
    <xdr:sp macro="" textlink="">
      <xdr:nvSpPr>
        <xdr:cNvPr id="653" name="楕円 652">
          <a:extLst>
            <a:ext uri="{FF2B5EF4-FFF2-40B4-BE49-F238E27FC236}">
              <a16:creationId xmlns:a16="http://schemas.microsoft.com/office/drawing/2014/main" id="{6DD3CA6D-1584-40FD-82E1-280ED8064057}"/>
            </a:ext>
          </a:extLst>
        </xdr:cNvPr>
        <xdr:cNvSpPr/>
      </xdr:nvSpPr>
      <xdr:spPr>
        <a:xfrm>
          <a:off x="19494500" y="1817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56198</xdr:rowOff>
    </xdr:from>
    <xdr:to>
      <xdr:col>107</xdr:col>
      <xdr:colOff>50800</xdr:colOff>
      <xdr:row>106</xdr:row>
      <xdr:rowOff>159068</xdr:rowOff>
    </xdr:to>
    <xdr:cxnSp macro="">
      <xdr:nvCxnSpPr>
        <xdr:cNvPr id="654" name="直線コネクタ 653">
          <a:extLst>
            <a:ext uri="{FF2B5EF4-FFF2-40B4-BE49-F238E27FC236}">
              <a16:creationId xmlns:a16="http://schemas.microsoft.com/office/drawing/2014/main" id="{58B67345-B813-4F59-A588-962FB28846B1}"/>
            </a:ext>
          </a:extLst>
        </xdr:cNvPr>
        <xdr:cNvCxnSpPr/>
      </xdr:nvCxnSpPr>
      <xdr:spPr>
        <a:xfrm>
          <a:off x="19545300" y="18229898"/>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8255</xdr:rowOff>
    </xdr:from>
    <xdr:to>
      <xdr:col>98</xdr:col>
      <xdr:colOff>38100</xdr:colOff>
      <xdr:row>106</xdr:row>
      <xdr:rowOff>109855</xdr:rowOff>
    </xdr:to>
    <xdr:sp macro="" textlink="">
      <xdr:nvSpPr>
        <xdr:cNvPr id="655" name="楕円 654">
          <a:extLst>
            <a:ext uri="{FF2B5EF4-FFF2-40B4-BE49-F238E27FC236}">
              <a16:creationId xmlns:a16="http://schemas.microsoft.com/office/drawing/2014/main" id="{D68CDFF8-ACA8-43E8-832A-9936143354FA}"/>
            </a:ext>
          </a:extLst>
        </xdr:cNvPr>
        <xdr:cNvSpPr/>
      </xdr:nvSpPr>
      <xdr:spPr>
        <a:xfrm>
          <a:off x="18605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56198</xdr:rowOff>
    </xdr:from>
    <xdr:to>
      <xdr:col>102</xdr:col>
      <xdr:colOff>114300</xdr:colOff>
      <xdr:row>106</xdr:row>
      <xdr:rowOff>59055</xdr:rowOff>
    </xdr:to>
    <xdr:cxnSp macro="">
      <xdr:nvCxnSpPr>
        <xdr:cNvPr id="656" name="直線コネクタ 655">
          <a:extLst>
            <a:ext uri="{FF2B5EF4-FFF2-40B4-BE49-F238E27FC236}">
              <a16:creationId xmlns:a16="http://schemas.microsoft.com/office/drawing/2014/main" id="{7092F02E-9F83-49C2-B14D-657D65CE26FB}"/>
            </a:ext>
          </a:extLst>
        </xdr:cNvPr>
        <xdr:cNvCxnSpPr/>
      </xdr:nvCxnSpPr>
      <xdr:spPr>
        <a:xfrm flipV="1">
          <a:off x="18656300" y="1822989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3509</xdr:rowOff>
    </xdr:from>
    <xdr:ext cx="469744" cy="259045"/>
    <xdr:sp macro="" textlink="">
      <xdr:nvSpPr>
        <xdr:cNvPr id="657" name="n_1aveValue【庁舎】&#10;一人当たり面積">
          <a:extLst>
            <a:ext uri="{FF2B5EF4-FFF2-40B4-BE49-F238E27FC236}">
              <a16:creationId xmlns:a16="http://schemas.microsoft.com/office/drawing/2014/main" id="{1C9E3598-040E-4C05-AA25-AEF33B27E97C}"/>
            </a:ext>
          </a:extLst>
        </xdr:cNvPr>
        <xdr:cNvSpPr txBox="1"/>
      </xdr:nvSpPr>
      <xdr:spPr>
        <a:xfrm>
          <a:off x="21075727" y="1783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40657</xdr:rowOff>
    </xdr:from>
    <xdr:ext cx="469744" cy="259045"/>
    <xdr:sp macro="" textlink="">
      <xdr:nvSpPr>
        <xdr:cNvPr id="658" name="n_2aveValue【庁舎】&#10;一人当たり面積">
          <a:extLst>
            <a:ext uri="{FF2B5EF4-FFF2-40B4-BE49-F238E27FC236}">
              <a16:creationId xmlns:a16="http://schemas.microsoft.com/office/drawing/2014/main" id="{564C5650-1312-4CF9-BBB3-82A4DF9CCF1B}"/>
            </a:ext>
          </a:extLst>
        </xdr:cNvPr>
        <xdr:cNvSpPr txBox="1"/>
      </xdr:nvSpPr>
      <xdr:spPr>
        <a:xfrm>
          <a:off x="20199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12082</xdr:rowOff>
    </xdr:from>
    <xdr:ext cx="469744" cy="259045"/>
    <xdr:sp macro="" textlink="">
      <xdr:nvSpPr>
        <xdr:cNvPr id="659" name="n_3aveValue【庁舎】&#10;一人当たり面積">
          <a:extLst>
            <a:ext uri="{FF2B5EF4-FFF2-40B4-BE49-F238E27FC236}">
              <a16:creationId xmlns:a16="http://schemas.microsoft.com/office/drawing/2014/main" id="{2C4AA52B-946A-44D8-827F-F55727DC1A5D}"/>
            </a:ext>
          </a:extLst>
        </xdr:cNvPr>
        <xdr:cNvSpPr txBox="1"/>
      </xdr:nvSpPr>
      <xdr:spPr>
        <a:xfrm>
          <a:off x="19310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49229</xdr:rowOff>
    </xdr:from>
    <xdr:ext cx="469744" cy="259045"/>
    <xdr:sp macro="" textlink="">
      <xdr:nvSpPr>
        <xdr:cNvPr id="660" name="n_4aveValue【庁舎】&#10;一人当たり面積">
          <a:extLst>
            <a:ext uri="{FF2B5EF4-FFF2-40B4-BE49-F238E27FC236}">
              <a16:creationId xmlns:a16="http://schemas.microsoft.com/office/drawing/2014/main" id="{7CE80F3B-81B3-48AE-806D-8F64C0041A44}"/>
            </a:ext>
          </a:extLst>
        </xdr:cNvPr>
        <xdr:cNvSpPr txBox="1"/>
      </xdr:nvSpPr>
      <xdr:spPr>
        <a:xfrm>
          <a:off x="18421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32402</xdr:rowOff>
    </xdr:from>
    <xdr:ext cx="469744" cy="259045"/>
    <xdr:sp macro="" textlink="">
      <xdr:nvSpPr>
        <xdr:cNvPr id="661" name="n_1mainValue【庁舎】&#10;一人当たり面積">
          <a:extLst>
            <a:ext uri="{FF2B5EF4-FFF2-40B4-BE49-F238E27FC236}">
              <a16:creationId xmlns:a16="http://schemas.microsoft.com/office/drawing/2014/main" id="{DC2B0415-E64C-45FE-BBA4-1CB8BCB22C0F}"/>
            </a:ext>
          </a:extLst>
        </xdr:cNvPr>
        <xdr:cNvSpPr txBox="1"/>
      </xdr:nvSpPr>
      <xdr:spPr>
        <a:xfrm>
          <a:off x="210757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29545</xdr:rowOff>
    </xdr:from>
    <xdr:ext cx="469744" cy="259045"/>
    <xdr:sp macro="" textlink="">
      <xdr:nvSpPr>
        <xdr:cNvPr id="662" name="n_2mainValue【庁舎】&#10;一人当たり面積">
          <a:extLst>
            <a:ext uri="{FF2B5EF4-FFF2-40B4-BE49-F238E27FC236}">
              <a16:creationId xmlns:a16="http://schemas.microsoft.com/office/drawing/2014/main" id="{B05CBADA-895E-43AD-88E5-50FB25C0A621}"/>
            </a:ext>
          </a:extLst>
        </xdr:cNvPr>
        <xdr:cNvSpPr txBox="1"/>
      </xdr:nvSpPr>
      <xdr:spPr>
        <a:xfrm>
          <a:off x="20199427" y="1837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98125</xdr:rowOff>
    </xdr:from>
    <xdr:ext cx="469744" cy="259045"/>
    <xdr:sp macro="" textlink="">
      <xdr:nvSpPr>
        <xdr:cNvPr id="663" name="n_3mainValue【庁舎】&#10;一人当たり面積">
          <a:extLst>
            <a:ext uri="{FF2B5EF4-FFF2-40B4-BE49-F238E27FC236}">
              <a16:creationId xmlns:a16="http://schemas.microsoft.com/office/drawing/2014/main" id="{2A4B4D7F-ADF2-49FA-A819-AA6FFD501748}"/>
            </a:ext>
          </a:extLst>
        </xdr:cNvPr>
        <xdr:cNvSpPr txBox="1"/>
      </xdr:nvSpPr>
      <xdr:spPr>
        <a:xfrm>
          <a:off x="19310427" y="1827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100982</xdr:rowOff>
    </xdr:from>
    <xdr:ext cx="469744" cy="259045"/>
    <xdr:sp macro="" textlink="">
      <xdr:nvSpPr>
        <xdr:cNvPr id="664" name="n_4mainValue【庁舎】&#10;一人当たり面積">
          <a:extLst>
            <a:ext uri="{FF2B5EF4-FFF2-40B4-BE49-F238E27FC236}">
              <a16:creationId xmlns:a16="http://schemas.microsoft.com/office/drawing/2014/main" id="{0AFDE7A8-27F0-47EE-A37F-577C7BAE8A2D}"/>
            </a:ext>
          </a:extLst>
        </xdr:cNvPr>
        <xdr:cNvSpPr txBox="1"/>
      </xdr:nvSpPr>
      <xdr:spPr>
        <a:xfrm>
          <a:off x="18421427" y="182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5" name="正方形/長方形 664">
          <a:extLst>
            <a:ext uri="{FF2B5EF4-FFF2-40B4-BE49-F238E27FC236}">
              <a16:creationId xmlns:a16="http://schemas.microsoft.com/office/drawing/2014/main" id="{DAD5D8BC-ED94-4831-B24B-BC521124C35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6" name="正方形/長方形 665">
          <a:extLst>
            <a:ext uri="{FF2B5EF4-FFF2-40B4-BE49-F238E27FC236}">
              <a16:creationId xmlns:a16="http://schemas.microsoft.com/office/drawing/2014/main" id="{C602B2F9-4984-4762-B5D4-3E87FB1CF05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a:extLst>
            <a:ext uri="{FF2B5EF4-FFF2-40B4-BE49-F238E27FC236}">
              <a16:creationId xmlns:a16="http://schemas.microsoft.com/office/drawing/2014/main" id="{FC679C1D-CCF8-42C3-8784-76BF9DA763B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en-US" sz="1300">
              <a:effectLst/>
              <a:latin typeface="ＭＳ Ｐゴシック" panose="020B0600070205080204" pitchFamily="50" charset="-128"/>
              <a:ea typeface="ＭＳ Ｐゴシック" panose="020B0600070205080204" pitchFamily="50" charset="-128"/>
            </a:rPr>
            <a:t>市内図書館は</a:t>
          </a:r>
          <a:r>
            <a:rPr lang="en-US" altLang="ja-JP" sz="1300">
              <a:effectLst/>
              <a:latin typeface="ＭＳ Ｐゴシック" panose="020B0600070205080204" pitchFamily="50" charset="-128"/>
              <a:ea typeface="ＭＳ Ｐゴシック" panose="020B0600070205080204" pitchFamily="50" charset="-128"/>
            </a:rPr>
            <a:t>1</a:t>
          </a:r>
          <a:r>
            <a:rPr lang="ja-JP" altLang="en-US" sz="1300">
              <a:effectLst/>
              <a:latin typeface="ＭＳ Ｐゴシック" panose="020B0600070205080204" pitchFamily="50" charset="-128"/>
              <a:ea typeface="ＭＳ Ｐゴシック" panose="020B0600070205080204" pitchFamily="50" charset="-128"/>
            </a:rPr>
            <a:t>館のみであるが、面積が広いため、図書館の一人当たり面積は類似団体内平均値よりも高い傾向にある。体育館・プールの一人当たり面積も類似団体内平均値より高いが、これはスポーツ施設としての体育館のほか、公民館併設の体育館を含んでいるためである。</a:t>
          </a:r>
          <a:r>
            <a:rPr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庁舎をはじめ各公共施設は耐震改修など建て替えを行っていない施設が多く、平成</a:t>
          </a:r>
          <a:r>
            <a:rPr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9</a:t>
          </a:r>
          <a:r>
            <a:rPr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年建て替えの図書館以外の施設については</a:t>
          </a:r>
          <a:r>
            <a:rPr lang="ja-JP" altLang="en-US" sz="1300">
              <a:effectLst/>
              <a:latin typeface="ＭＳ Ｐゴシック" panose="020B0600070205080204" pitchFamily="50" charset="-128"/>
              <a:ea typeface="ＭＳ Ｐゴシック" panose="020B0600070205080204" pitchFamily="50" charset="-128"/>
            </a:rPr>
            <a:t>類似団体内平均値よりも有形固定資産減価償却率が高い。今後も、公共施設等総合管理計画に基づき、計画的に長寿命化を行いながら公共施設の維持管理に努める。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3"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604" t="s">
        <v>81</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x14ac:dyDescent="0.25">
      <c r="B2" s="176" t="s">
        <v>82</v>
      </c>
      <c r="C2" s="176"/>
      <c r="D2" s="177"/>
    </row>
    <row r="3" spans="1:119" ht="18.75" customHeight="1" thickBot="1" x14ac:dyDescent="0.25">
      <c r="A3" s="175"/>
      <c r="B3" s="605" t="s">
        <v>83</v>
      </c>
      <c r="C3" s="606"/>
      <c r="D3" s="606"/>
      <c r="E3" s="607"/>
      <c r="F3" s="607"/>
      <c r="G3" s="607"/>
      <c r="H3" s="607"/>
      <c r="I3" s="607"/>
      <c r="J3" s="607"/>
      <c r="K3" s="607"/>
      <c r="L3" s="607" t="s">
        <v>84</v>
      </c>
      <c r="M3" s="607"/>
      <c r="N3" s="607"/>
      <c r="O3" s="607"/>
      <c r="P3" s="607"/>
      <c r="Q3" s="607"/>
      <c r="R3" s="610"/>
      <c r="S3" s="610"/>
      <c r="T3" s="610"/>
      <c r="U3" s="610"/>
      <c r="V3" s="611"/>
      <c r="W3" s="501" t="s">
        <v>85</v>
      </c>
      <c r="X3" s="502"/>
      <c r="Y3" s="502"/>
      <c r="Z3" s="502"/>
      <c r="AA3" s="502"/>
      <c r="AB3" s="606"/>
      <c r="AC3" s="610" t="s">
        <v>86</v>
      </c>
      <c r="AD3" s="502"/>
      <c r="AE3" s="502"/>
      <c r="AF3" s="502"/>
      <c r="AG3" s="502"/>
      <c r="AH3" s="502"/>
      <c r="AI3" s="502"/>
      <c r="AJ3" s="502"/>
      <c r="AK3" s="502"/>
      <c r="AL3" s="572"/>
      <c r="AM3" s="501" t="s">
        <v>87</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88</v>
      </c>
      <c r="BO3" s="502"/>
      <c r="BP3" s="502"/>
      <c r="BQ3" s="502"/>
      <c r="BR3" s="502"/>
      <c r="BS3" s="502"/>
      <c r="BT3" s="502"/>
      <c r="BU3" s="572"/>
      <c r="BV3" s="501" t="s">
        <v>89</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90</v>
      </c>
      <c r="CU3" s="502"/>
      <c r="CV3" s="502"/>
      <c r="CW3" s="502"/>
      <c r="CX3" s="502"/>
      <c r="CY3" s="502"/>
      <c r="CZ3" s="502"/>
      <c r="DA3" s="572"/>
      <c r="DB3" s="501" t="s">
        <v>91</v>
      </c>
      <c r="DC3" s="502"/>
      <c r="DD3" s="502"/>
      <c r="DE3" s="502"/>
      <c r="DF3" s="502"/>
      <c r="DG3" s="502"/>
      <c r="DH3" s="502"/>
      <c r="DI3" s="572"/>
    </row>
    <row r="4" spans="1:119" ht="18.75" customHeight="1" x14ac:dyDescent="0.2">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92</v>
      </c>
      <c r="AZ4" s="459"/>
      <c r="BA4" s="459"/>
      <c r="BB4" s="459"/>
      <c r="BC4" s="459"/>
      <c r="BD4" s="459"/>
      <c r="BE4" s="459"/>
      <c r="BF4" s="459"/>
      <c r="BG4" s="459"/>
      <c r="BH4" s="459"/>
      <c r="BI4" s="459"/>
      <c r="BJ4" s="459"/>
      <c r="BK4" s="459"/>
      <c r="BL4" s="459"/>
      <c r="BM4" s="460"/>
      <c r="BN4" s="461">
        <v>30240501</v>
      </c>
      <c r="BO4" s="462"/>
      <c r="BP4" s="462"/>
      <c r="BQ4" s="462"/>
      <c r="BR4" s="462"/>
      <c r="BS4" s="462"/>
      <c r="BT4" s="462"/>
      <c r="BU4" s="463"/>
      <c r="BV4" s="461">
        <v>30360382</v>
      </c>
      <c r="BW4" s="462"/>
      <c r="BX4" s="462"/>
      <c r="BY4" s="462"/>
      <c r="BZ4" s="462"/>
      <c r="CA4" s="462"/>
      <c r="CB4" s="462"/>
      <c r="CC4" s="463"/>
      <c r="CD4" s="598" t="s">
        <v>93</v>
      </c>
      <c r="CE4" s="599"/>
      <c r="CF4" s="599"/>
      <c r="CG4" s="599"/>
      <c r="CH4" s="599"/>
      <c r="CI4" s="599"/>
      <c r="CJ4" s="599"/>
      <c r="CK4" s="599"/>
      <c r="CL4" s="599"/>
      <c r="CM4" s="599"/>
      <c r="CN4" s="599"/>
      <c r="CO4" s="599"/>
      <c r="CP4" s="599"/>
      <c r="CQ4" s="599"/>
      <c r="CR4" s="599"/>
      <c r="CS4" s="600"/>
      <c r="CT4" s="601">
        <v>7.6</v>
      </c>
      <c r="CU4" s="602"/>
      <c r="CV4" s="602"/>
      <c r="CW4" s="602"/>
      <c r="CX4" s="602"/>
      <c r="CY4" s="602"/>
      <c r="CZ4" s="602"/>
      <c r="DA4" s="603"/>
      <c r="DB4" s="601">
        <v>7.1</v>
      </c>
      <c r="DC4" s="602"/>
      <c r="DD4" s="602"/>
      <c r="DE4" s="602"/>
      <c r="DF4" s="602"/>
      <c r="DG4" s="602"/>
      <c r="DH4" s="602"/>
      <c r="DI4" s="603"/>
    </row>
    <row r="5" spans="1:119" ht="18.75" customHeight="1" x14ac:dyDescent="0.2">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94</v>
      </c>
      <c r="AN5" s="389"/>
      <c r="AO5" s="389"/>
      <c r="AP5" s="389"/>
      <c r="AQ5" s="389"/>
      <c r="AR5" s="389"/>
      <c r="AS5" s="389"/>
      <c r="AT5" s="390"/>
      <c r="AU5" s="490" t="s">
        <v>95</v>
      </c>
      <c r="AV5" s="491"/>
      <c r="AW5" s="491"/>
      <c r="AX5" s="491"/>
      <c r="AY5" s="446" t="s">
        <v>96</v>
      </c>
      <c r="AZ5" s="447"/>
      <c r="BA5" s="447"/>
      <c r="BB5" s="447"/>
      <c r="BC5" s="447"/>
      <c r="BD5" s="447"/>
      <c r="BE5" s="447"/>
      <c r="BF5" s="447"/>
      <c r="BG5" s="447"/>
      <c r="BH5" s="447"/>
      <c r="BI5" s="447"/>
      <c r="BJ5" s="447"/>
      <c r="BK5" s="447"/>
      <c r="BL5" s="447"/>
      <c r="BM5" s="448"/>
      <c r="BN5" s="432">
        <v>28738209</v>
      </c>
      <c r="BO5" s="433"/>
      <c r="BP5" s="433"/>
      <c r="BQ5" s="433"/>
      <c r="BR5" s="433"/>
      <c r="BS5" s="433"/>
      <c r="BT5" s="433"/>
      <c r="BU5" s="434"/>
      <c r="BV5" s="432">
        <v>29162614</v>
      </c>
      <c r="BW5" s="433"/>
      <c r="BX5" s="433"/>
      <c r="BY5" s="433"/>
      <c r="BZ5" s="433"/>
      <c r="CA5" s="433"/>
      <c r="CB5" s="433"/>
      <c r="CC5" s="434"/>
      <c r="CD5" s="472" t="s">
        <v>97</v>
      </c>
      <c r="CE5" s="392"/>
      <c r="CF5" s="392"/>
      <c r="CG5" s="392"/>
      <c r="CH5" s="392"/>
      <c r="CI5" s="392"/>
      <c r="CJ5" s="392"/>
      <c r="CK5" s="392"/>
      <c r="CL5" s="392"/>
      <c r="CM5" s="392"/>
      <c r="CN5" s="392"/>
      <c r="CO5" s="392"/>
      <c r="CP5" s="392"/>
      <c r="CQ5" s="392"/>
      <c r="CR5" s="392"/>
      <c r="CS5" s="473"/>
      <c r="CT5" s="429">
        <v>89.6</v>
      </c>
      <c r="CU5" s="430"/>
      <c r="CV5" s="430"/>
      <c r="CW5" s="430"/>
      <c r="CX5" s="430"/>
      <c r="CY5" s="430"/>
      <c r="CZ5" s="430"/>
      <c r="DA5" s="431"/>
      <c r="DB5" s="429">
        <v>85.3</v>
      </c>
      <c r="DC5" s="430"/>
      <c r="DD5" s="430"/>
      <c r="DE5" s="430"/>
      <c r="DF5" s="430"/>
      <c r="DG5" s="430"/>
      <c r="DH5" s="430"/>
      <c r="DI5" s="431"/>
    </row>
    <row r="6" spans="1:119" ht="18.75" customHeight="1" x14ac:dyDescent="0.2">
      <c r="A6" s="175"/>
      <c r="B6" s="578" t="s">
        <v>98</v>
      </c>
      <c r="C6" s="419"/>
      <c r="D6" s="419"/>
      <c r="E6" s="579"/>
      <c r="F6" s="579"/>
      <c r="G6" s="579"/>
      <c r="H6" s="579"/>
      <c r="I6" s="579"/>
      <c r="J6" s="579"/>
      <c r="K6" s="579"/>
      <c r="L6" s="579" t="s">
        <v>99</v>
      </c>
      <c r="M6" s="579"/>
      <c r="N6" s="579"/>
      <c r="O6" s="579"/>
      <c r="P6" s="579"/>
      <c r="Q6" s="579"/>
      <c r="R6" s="417"/>
      <c r="S6" s="417"/>
      <c r="T6" s="417"/>
      <c r="U6" s="417"/>
      <c r="V6" s="585"/>
      <c r="W6" s="522" t="s">
        <v>100</v>
      </c>
      <c r="X6" s="418"/>
      <c r="Y6" s="418"/>
      <c r="Z6" s="418"/>
      <c r="AA6" s="418"/>
      <c r="AB6" s="419"/>
      <c r="AC6" s="590" t="s">
        <v>101</v>
      </c>
      <c r="AD6" s="591"/>
      <c r="AE6" s="591"/>
      <c r="AF6" s="591"/>
      <c r="AG6" s="591"/>
      <c r="AH6" s="591"/>
      <c r="AI6" s="591"/>
      <c r="AJ6" s="591"/>
      <c r="AK6" s="591"/>
      <c r="AL6" s="592"/>
      <c r="AM6" s="489" t="s">
        <v>102</v>
      </c>
      <c r="AN6" s="389"/>
      <c r="AO6" s="389"/>
      <c r="AP6" s="389"/>
      <c r="AQ6" s="389"/>
      <c r="AR6" s="389"/>
      <c r="AS6" s="389"/>
      <c r="AT6" s="390"/>
      <c r="AU6" s="490" t="s">
        <v>103</v>
      </c>
      <c r="AV6" s="491"/>
      <c r="AW6" s="491"/>
      <c r="AX6" s="491"/>
      <c r="AY6" s="446" t="s">
        <v>104</v>
      </c>
      <c r="AZ6" s="447"/>
      <c r="BA6" s="447"/>
      <c r="BB6" s="447"/>
      <c r="BC6" s="447"/>
      <c r="BD6" s="447"/>
      <c r="BE6" s="447"/>
      <c r="BF6" s="447"/>
      <c r="BG6" s="447"/>
      <c r="BH6" s="447"/>
      <c r="BI6" s="447"/>
      <c r="BJ6" s="447"/>
      <c r="BK6" s="447"/>
      <c r="BL6" s="447"/>
      <c r="BM6" s="448"/>
      <c r="BN6" s="432">
        <v>1502292</v>
      </c>
      <c r="BO6" s="433"/>
      <c r="BP6" s="433"/>
      <c r="BQ6" s="433"/>
      <c r="BR6" s="433"/>
      <c r="BS6" s="433"/>
      <c r="BT6" s="433"/>
      <c r="BU6" s="434"/>
      <c r="BV6" s="432">
        <v>1197768</v>
      </c>
      <c r="BW6" s="433"/>
      <c r="BX6" s="433"/>
      <c r="BY6" s="433"/>
      <c r="BZ6" s="433"/>
      <c r="CA6" s="433"/>
      <c r="CB6" s="433"/>
      <c r="CC6" s="434"/>
      <c r="CD6" s="472" t="s">
        <v>105</v>
      </c>
      <c r="CE6" s="392"/>
      <c r="CF6" s="392"/>
      <c r="CG6" s="392"/>
      <c r="CH6" s="392"/>
      <c r="CI6" s="392"/>
      <c r="CJ6" s="392"/>
      <c r="CK6" s="392"/>
      <c r="CL6" s="392"/>
      <c r="CM6" s="392"/>
      <c r="CN6" s="392"/>
      <c r="CO6" s="392"/>
      <c r="CP6" s="392"/>
      <c r="CQ6" s="392"/>
      <c r="CR6" s="392"/>
      <c r="CS6" s="473"/>
      <c r="CT6" s="575">
        <v>91.4</v>
      </c>
      <c r="CU6" s="576"/>
      <c r="CV6" s="576"/>
      <c r="CW6" s="576"/>
      <c r="CX6" s="576"/>
      <c r="CY6" s="576"/>
      <c r="CZ6" s="576"/>
      <c r="DA6" s="577"/>
      <c r="DB6" s="575">
        <v>90</v>
      </c>
      <c r="DC6" s="576"/>
      <c r="DD6" s="576"/>
      <c r="DE6" s="576"/>
      <c r="DF6" s="576"/>
      <c r="DG6" s="576"/>
      <c r="DH6" s="576"/>
      <c r="DI6" s="577"/>
    </row>
    <row r="7" spans="1:119" ht="18.75" customHeight="1" x14ac:dyDescent="0.2">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106</v>
      </c>
      <c r="AN7" s="389"/>
      <c r="AO7" s="389"/>
      <c r="AP7" s="389"/>
      <c r="AQ7" s="389"/>
      <c r="AR7" s="389"/>
      <c r="AS7" s="389"/>
      <c r="AT7" s="390"/>
      <c r="AU7" s="490" t="s">
        <v>107</v>
      </c>
      <c r="AV7" s="491"/>
      <c r="AW7" s="491"/>
      <c r="AX7" s="491"/>
      <c r="AY7" s="446" t="s">
        <v>108</v>
      </c>
      <c r="AZ7" s="447"/>
      <c r="BA7" s="447"/>
      <c r="BB7" s="447"/>
      <c r="BC7" s="447"/>
      <c r="BD7" s="447"/>
      <c r="BE7" s="447"/>
      <c r="BF7" s="447"/>
      <c r="BG7" s="447"/>
      <c r="BH7" s="447"/>
      <c r="BI7" s="447"/>
      <c r="BJ7" s="447"/>
      <c r="BK7" s="447"/>
      <c r="BL7" s="447"/>
      <c r="BM7" s="448"/>
      <c r="BN7" s="432">
        <v>281978</v>
      </c>
      <c r="BO7" s="433"/>
      <c r="BP7" s="433"/>
      <c r="BQ7" s="433"/>
      <c r="BR7" s="433"/>
      <c r="BS7" s="433"/>
      <c r="BT7" s="433"/>
      <c r="BU7" s="434"/>
      <c r="BV7" s="432">
        <v>52467</v>
      </c>
      <c r="BW7" s="433"/>
      <c r="BX7" s="433"/>
      <c r="BY7" s="433"/>
      <c r="BZ7" s="433"/>
      <c r="CA7" s="433"/>
      <c r="CB7" s="433"/>
      <c r="CC7" s="434"/>
      <c r="CD7" s="472" t="s">
        <v>109</v>
      </c>
      <c r="CE7" s="392"/>
      <c r="CF7" s="392"/>
      <c r="CG7" s="392"/>
      <c r="CH7" s="392"/>
      <c r="CI7" s="392"/>
      <c r="CJ7" s="392"/>
      <c r="CK7" s="392"/>
      <c r="CL7" s="392"/>
      <c r="CM7" s="392"/>
      <c r="CN7" s="392"/>
      <c r="CO7" s="392"/>
      <c r="CP7" s="392"/>
      <c r="CQ7" s="392"/>
      <c r="CR7" s="392"/>
      <c r="CS7" s="473"/>
      <c r="CT7" s="432">
        <v>16047114</v>
      </c>
      <c r="CU7" s="433"/>
      <c r="CV7" s="433"/>
      <c r="CW7" s="433"/>
      <c r="CX7" s="433"/>
      <c r="CY7" s="433"/>
      <c r="CZ7" s="433"/>
      <c r="DA7" s="434"/>
      <c r="DB7" s="432">
        <v>16234480</v>
      </c>
      <c r="DC7" s="433"/>
      <c r="DD7" s="433"/>
      <c r="DE7" s="433"/>
      <c r="DF7" s="433"/>
      <c r="DG7" s="433"/>
      <c r="DH7" s="433"/>
      <c r="DI7" s="434"/>
    </row>
    <row r="8" spans="1:119" ht="18.75" customHeight="1" thickBot="1" x14ac:dyDescent="0.25">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110</v>
      </c>
      <c r="AN8" s="389"/>
      <c r="AO8" s="389"/>
      <c r="AP8" s="389"/>
      <c r="AQ8" s="389"/>
      <c r="AR8" s="389"/>
      <c r="AS8" s="389"/>
      <c r="AT8" s="390"/>
      <c r="AU8" s="490" t="s">
        <v>111</v>
      </c>
      <c r="AV8" s="491"/>
      <c r="AW8" s="491"/>
      <c r="AX8" s="491"/>
      <c r="AY8" s="446" t="s">
        <v>112</v>
      </c>
      <c r="AZ8" s="447"/>
      <c r="BA8" s="447"/>
      <c r="BB8" s="447"/>
      <c r="BC8" s="447"/>
      <c r="BD8" s="447"/>
      <c r="BE8" s="447"/>
      <c r="BF8" s="447"/>
      <c r="BG8" s="447"/>
      <c r="BH8" s="447"/>
      <c r="BI8" s="447"/>
      <c r="BJ8" s="447"/>
      <c r="BK8" s="447"/>
      <c r="BL8" s="447"/>
      <c r="BM8" s="448"/>
      <c r="BN8" s="432">
        <v>1220314</v>
      </c>
      <c r="BO8" s="433"/>
      <c r="BP8" s="433"/>
      <c r="BQ8" s="433"/>
      <c r="BR8" s="433"/>
      <c r="BS8" s="433"/>
      <c r="BT8" s="433"/>
      <c r="BU8" s="434"/>
      <c r="BV8" s="432">
        <v>1145301</v>
      </c>
      <c r="BW8" s="433"/>
      <c r="BX8" s="433"/>
      <c r="BY8" s="433"/>
      <c r="BZ8" s="433"/>
      <c r="CA8" s="433"/>
      <c r="CB8" s="433"/>
      <c r="CC8" s="434"/>
      <c r="CD8" s="472" t="s">
        <v>113</v>
      </c>
      <c r="CE8" s="392"/>
      <c r="CF8" s="392"/>
      <c r="CG8" s="392"/>
      <c r="CH8" s="392"/>
      <c r="CI8" s="392"/>
      <c r="CJ8" s="392"/>
      <c r="CK8" s="392"/>
      <c r="CL8" s="392"/>
      <c r="CM8" s="392"/>
      <c r="CN8" s="392"/>
      <c r="CO8" s="392"/>
      <c r="CP8" s="392"/>
      <c r="CQ8" s="392"/>
      <c r="CR8" s="392"/>
      <c r="CS8" s="473"/>
      <c r="CT8" s="535">
        <v>0.67</v>
      </c>
      <c r="CU8" s="536"/>
      <c r="CV8" s="536"/>
      <c r="CW8" s="536"/>
      <c r="CX8" s="536"/>
      <c r="CY8" s="536"/>
      <c r="CZ8" s="536"/>
      <c r="DA8" s="537"/>
      <c r="DB8" s="535">
        <v>0.67</v>
      </c>
      <c r="DC8" s="536"/>
      <c r="DD8" s="536"/>
      <c r="DE8" s="536"/>
      <c r="DF8" s="536"/>
      <c r="DG8" s="536"/>
      <c r="DH8" s="536"/>
      <c r="DI8" s="537"/>
    </row>
    <row r="9" spans="1:119" ht="18.75" customHeight="1" thickBot="1" x14ac:dyDescent="0.25">
      <c r="A9" s="175"/>
      <c r="B9" s="564" t="s">
        <v>114</v>
      </c>
      <c r="C9" s="565"/>
      <c r="D9" s="565"/>
      <c r="E9" s="565"/>
      <c r="F9" s="565"/>
      <c r="G9" s="565"/>
      <c r="H9" s="565"/>
      <c r="I9" s="565"/>
      <c r="J9" s="565"/>
      <c r="K9" s="483"/>
      <c r="L9" s="566" t="s">
        <v>115</v>
      </c>
      <c r="M9" s="567"/>
      <c r="N9" s="567"/>
      <c r="O9" s="567"/>
      <c r="P9" s="567"/>
      <c r="Q9" s="568"/>
      <c r="R9" s="569">
        <v>68302</v>
      </c>
      <c r="S9" s="570"/>
      <c r="T9" s="570"/>
      <c r="U9" s="570"/>
      <c r="V9" s="571"/>
      <c r="W9" s="501" t="s">
        <v>116</v>
      </c>
      <c r="X9" s="502"/>
      <c r="Y9" s="502"/>
      <c r="Z9" s="502"/>
      <c r="AA9" s="502"/>
      <c r="AB9" s="502"/>
      <c r="AC9" s="502"/>
      <c r="AD9" s="502"/>
      <c r="AE9" s="502"/>
      <c r="AF9" s="502"/>
      <c r="AG9" s="502"/>
      <c r="AH9" s="502"/>
      <c r="AI9" s="502"/>
      <c r="AJ9" s="502"/>
      <c r="AK9" s="502"/>
      <c r="AL9" s="572"/>
      <c r="AM9" s="489" t="s">
        <v>117</v>
      </c>
      <c r="AN9" s="389"/>
      <c r="AO9" s="389"/>
      <c r="AP9" s="389"/>
      <c r="AQ9" s="389"/>
      <c r="AR9" s="389"/>
      <c r="AS9" s="389"/>
      <c r="AT9" s="390"/>
      <c r="AU9" s="490" t="s">
        <v>95</v>
      </c>
      <c r="AV9" s="491"/>
      <c r="AW9" s="491"/>
      <c r="AX9" s="491"/>
      <c r="AY9" s="446" t="s">
        <v>118</v>
      </c>
      <c r="AZ9" s="447"/>
      <c r="BA9" s="447"/>
      <c r="BB9" s="447"/>
      <c r="BC9" s="447"/>
      <c r="BD9" s="447"/>
      <c r="BE9" s="447"/>
      <c r="BF9" s="447"/>
      <c r="BG9" s="447"/>
      <c r="BH9" s="447"/>
      <c r="BI9" s="447"/>
      <c r="BJ9" s="447"/>
      <c r="BK9" s="447"/>
      <c r="BL9" s="447"/>
      <c r="BM9" s="448"/>
      <c r="BN9" s="432">
        <v>75013</v>
      </c>
      <c r="BO9" s="433"/>
      <c r="BP9" s="433"/>
      <c r="BQ9" s="433"/>
      <c r="BR9" s="433"/>
      <c r="BS9" s="433"/>
      <c r="BT9" s="433"/>
      <c r="BU9" s="434"/>
      <c r="BV9" s="432">
        <v>128738</v>
      </c>
      <c r="BW9" s="433"/>
      <c r="BX9" s="433"/>
      <c r="BY9" s="433"/>
      <c r="BZ9" s="433"/>
      <c r="CA9" s="433"/>
      <c r="CB9" s="433"/>
      <c r="CC9" s="434"/>
      <c r="CD9" s="472" t="s">
        <v>119</v>
      </c>
      <c r="CE9" s="392"/>
      <c r="CF9" s="392"/>
      <c r="CG9" s="392"/>
      <c r="CH9" s="392"/>
      <c r="CI9" s="392"/>
      <c r="CJ9" s="392"/>
      <c r="CK9" s="392"/>
      <c r="CL9" s="392"/>
      <c r="CM9" s="392"/>
      <c r="CN9" s="392"/>
      <c r="CO9" s="392"/>
      <c r="CP9" s="392"/>
      <c r="CQ9" s="392"/>
      <c r="CR9" s="392"/>
      <c r="CS9" s="473"/>
      <c r="CT9" s="429">
        <v>11.5</v>
      </c>
      <c r="CU9" s="430"/>
      <c r="CV9" s="430"/>
      <c r="CW9" s="430"/>
      <c r="CX9" s="430"/>
      <c r="CY9" s="430"/>
      <c r="CZ9" s="430"/>
      <c r="DA9" s="431"/>
      <c r="DB9" s="429">
        <v>12.2</v>
      </c>
      <c r="DC9" s="430"/>
      <c r="DD9" s="430"/>
      <c r="DE9" s="430"/>
      <c r="DF9" s="430"/>
      <c r="DG9" s="430"/>
      <c r="DH9" s="430"/>
      <c r="DI9" s="431"/>
    </row>
    <row r="10" spans="1:119" ht="18.75" customHeight="1" thickBot="1" x14ac:dyDescent="0.25">
      <c r="A10" s="175"/>
      <c r="B10" s="564"/>
      <c r="C10" s="565"/>
      <c r="D10" s="565"/>
      <c r="E10" s="565"/>
      <c r="F10" s="565"/>
      <c r="G10" s="565"/>
      <c r="H10" s="565"/>
      <c r="I10" s="565"/>
      <c r="J10" s="565"/>
      <c r="K10" s="483"/>
      <c r="L10" s="388" t="s">
        <v>120</v>
      </c>
      <c r="M10" s="389"/>
      <c r="N10" s="389"/>
      <c r="O10" s="389"/>
      <c r="P10" s="389"/>
      <c r="Q10" s="390"/>
      <c r="R10" s="385">
        <v>68284</v>
      </c>
      <c r="S10" s="386"/>
      <c r="T10" s="386"/>
      <c r="U10" s="386"/>
      <c r="V10" s="445"/>
      <c r="W10" s="573"/>
      <c r="X10" s="383"/>
      <c r="Y10" s="383"/>
      <c r="Z10" s="383"/>
      <c r="AA10" s="383"/>
      <c r="AB10" s="383"/>
      <c r="AC10" s="383"/>
      <c r="AD10" s="383"/>
      <c r="AE10" s="383"/>
      <c r="AF10" s="383"/>
      <c r="AG10" s="383"/>
      <c r="AH10" s="383"/>
      <c r="AI10" s="383"/>
      <c r="AJ10" s="383"/>
      <c r="AK10" s="383"/>
      <c r="AL10" s="574"/>
      <c r="AM10" s="489" t="s">
        <v>121</v>
      </c>
      <c r="AN10" s="389"/>
      <c r="AO10" s="389"/>
      <c r="AP10" s="389"/>
      <c r="AQ10" s="389"/>
      <c r="AR10" s="389"/>
      <c r="AS10" s="389"/>
      <c r="AT10" s="390"/>
      <c r="AU10" s="490" t="s">
        <v>107</v>
      </c>
      <c r="AV10" s="491"/>
      <c r="AW10" s="491"/>
      <c r="AX10" s="491"/>
      <c r="AY10" s="446" t="s">
        <v>122</v>
      </c>
      <c r="AZ10" s="447"/>
      <c r="BA10" s="447"/>
      <c r="BB10" s="447"/>
      <c r="BC10" s="447"/>
      <c r="BD10" s="447"/>
      <c r="BE10" s="447"/>
      <c r="BF10" s="447"/>
      <c r="BG10" s="447"/>
      <c r="BH10" s="447"/>
      <c r="BI10" s="447"/>
      <c r="BJ10" s="447"/>
      <c r="BK10" s="447"/>
      <c r="BL10" s="447"/>
      <c r="BM10" s="448"/>
      <c r="BN10" s="432">
        <v>672300</v>
      </c>
      <c r="BO10" s="433"/>
      <c r="BP10" s="433"/>
      <c r="BQ10" s="433"/>
      <c r="BR10" s="433"/>
      <c r="BS10" s="433"/>
      <c r="BT10" s="433"/>
      <c r="BU10" s="434"/>
      <c r="BV10" s="432">
        <v>608000</v>
      </c>
      <c r="BW10" s="433"/>
      <c r="BX10" s="433"/>
      <c r="BY10" s="433"/>
      <c r="BZ10" s="433"/>
      <c r="CA10" s="433"/>
      <c r="CB10" s="433"/>
      <c r="CC10" s="434"/>
      <c r="CD10" s="181" t="s">
        <v>123</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64"/>
      <c r="C11" s="565"/>
      <c r="D11" s="565"/>
      <c r="E11" s="565"/>
      <c r="F11" s="565"/>
      <c r="G11" s="565"/>
      <c r="H11" s="565"/>
      <c r="I11" s="565"/>
      <c r="J11" s="565"/>
      <c r="K11" s="483"/>
      <c r="L11" s="393" t="s">
        <v>124</v>
      </c>
      <c r="M11" s="394"/>
      <c r="N11" s="394"/>
      <c r="O11" s="394"/>
      <c r="P11" s="394"/>
      <c r="Q11" s="395"/>
      <c r="R11" s="561" t="s">
        <v>125</v>
      </c>
      <c r="S11" s="562"/>
      <c r="T11" s="562"/>
      <c r="U11" s="562"/>
      <c r="V11" s="563"/>
      <c r="W11" s="573"/>
      <c r="X11" s="383"/>
      <c r="Y11" s="383"/>
      <c r="Z11" s="383"/>
      <c r="AA11" s="383"/>
      <c r="AB11" s="383"/>
      <c r="AC11" s="383"/>
      <c r="AD11" s="383"/>
      <c r="AE11" s="383"/>
      <c r="AF11" s="383"/>
      <c r="AG11" s="383"/>
      <c r="AH11" s="383"/>
      <c r="AI11" s="383"/>
      <c r="AJ11" s="383"/>
      <c r="AK11" s="383"/>
      <c r="AL11" s="574"/>
      <c r="AM11" s="489" t="s">
        <v>126</v>
      </c>
      <c r="AN11" s="389"/>
      <c r="AO11" s="389"/>
      <c r="AP11" s="389"/>
      <c r="AQ11" s="389"/>
      <c r="AR11" s="389"/>
      <c r="AS11" s="389"/>
      <c r="AT11" s="390"/>
      <c r="AU11" s="490" t="s">
        <v>127</v>
      </c>
      <c r="AV11" s="491"/>
      <c r="AW11" s="491"/>
      <c r="AX11" s="491"/>
      <c r="AY11" s="446" t="s">
        <v>128</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129</v>
      </c>
      <c r="CE11" s="392"/>
      <c r="CF11" s="392"/>
      <c r="CG11" s="392"/>
      <c r="CH11" s="392"/>
      <c r="CI11" s="392"/>
      <c r="CJ11" s="392"/>
      <c r="CK11" s="392"/>
      <c r="CL11" s="392"/>
      <c r="CM11" s="392"/>
      <c r="CN11" s="392"/>
      <c r="CO11" s="392"/>
      <c r="CP11" s="392"/>
      <c r="CQ11" s="392"/>
      <c r="CR11" s="392"/>
      <c r="CS11" s="473"/>
      <c r="CT11" s="535" t="s">
        <v>130</v>
      </c>
      <c r="CU11" s="536"/>
      <c r="CV11" s="536"/>
      <c r="CW11" s="536"/>
      <c r="CX11" s="536"/>
      <c r="CY11" s="536"/>
      <c r="CZ11" s="536"/>
      <c r="DA11" s="537"/>
      <c r="DB11" s="535" t="s">
        <v>131</v>
      </c>
      <c r="DC11" s="536"/>
      <c r="DD11" s="536"/>
      <c r="DE11" s="536"/>
      <c r="DF11" s="536"/>
      <c r="DG11" s="536"/>
      <c r="DH11" s="536"/>
      <c r="DI11" s="537"/>
    </row>
    <row r="12" spans="1:119" ht="18.75" customHeight="1" x14ac:dyDescent="0.2">
      <c r="A12" s="175"/>
      <c r="B12" s="538" t="s">
        <v>132</v>
      </c>
      <c r="C12" s="539"/>
      <c r="D12" s="539"/>
      <c r="E12" s="539"/>
      <c r="F12" s="539"/>
      <c r="G12" s="539"/>
      <c r="H12" s="539"/>
      <c r="I12" s="539"/>
      <c r="J12" s="539"/>
      <c r="K12" s="540"/>
      <c r="L12" s="547" t="s">
        <v>133</v>
      </c>
      <c r="M12" s="548"/>
      <c r="N12" s="548"/>
      <c r="O12" s="548"/>
      <c r="P12" s="548"/>
      <c r="Q12" s="549"/>
      <c r="R12" s="550">
        <v>68863</v>
      </c>
      <c r="S12" s="551"/>
      <c r="T12" s="551"/>
      <c r="U12" s="551"/>
      <c r="V12" s="552"/>
      <c r="W12" s="553" t="s">
        <v>1</v>
      </c>
      <c r="X12" s="491"/>
      <c r="Y12" s="491"/>
      <c r="Z12" s="491"/>
      <c r="AA12" s="491"/>
      <c r="AB12" s="554"/>
      <c r="AC12" s="555" t="s">
        <v>134</v>
      </c>
      <c r="AD12" s="556"/>
      <c r="AE12" s="556"/>
      <c r="AF12" s="556"/>
      <c r="AG12" s="557"/>
      <c r="AH12" s="555" t="s">
        <v>135</v>
      </c>
      <c r="AI12" s="556"/>
      <c r="AJ12" s="556"/>
      <c r="AK12" s="556"/>
      <c r="AL12" s="558"/>
      <c r="AM12" s="489" t="s">
        <v>136</v>
      </c>
      <c r="AN12" s="389"/>
      <c r="AO12" s="389"/>
      <c r="AP12" s="389"/>
      <c r="AQ12" s="389"/>
      <c r="AR12" s="389"/>
      <c r="AS12" s="389"/>
      <c r="AT12" s="390"/>
      <c r="AU12" s="490" t="s">
        <v>137</v>
      </c>
      <c r="AV12" s="491"/>
      <c r="AW12" s="491"/>
      <c r="AX12" s="491"/>
      <c r="AY12" s="446" t="s">
        <v>138</v>
      </c>
      <c r="AZ12" s="447"/>
      <c r="BA12" s="447"/>
      <c r="BB12" s="447"/>
      <c r="BC12" s="447"/>
      <c r="BD12" s="447"/>
      <c r="BE12" s="447"/>
      <c r="BF12" s="447"/>
      <c r="BG12" s="447"/>
      <c r="BH12" s="447"/>
      <c r="BI12" s="447"/>
      <c r="BJ12" s="447"/>
      <c r="BK12" s="447"/>
      <c r="BL12" s="447"/>
      <c r="BM12" s="448"/>
      <c r="BN12" s="432">
        <v>316700</v>
      </c>
      <c r="BO12" s="433"/>
      <c r="BP12" s="433"/>
      <c r="BQ12" s="433"/>
      <c r="BR12" s="433"/>
      <c r="BS12" s="433"/>
      <c r="BT12" s="433"/>
      <c r="BU12" s="434"/>
      <c r="BV12" s="432">
        <v>232800</v>
      </c>
      <c r="BW12" s="433"/>
      <c r="BX12" s="433"/>
      <c r="BY12" s="433"/>
      <c r="BZ12" s="433"/>
      <c r="CA12" s="433"/>
      <c r="CB12" s="433"/>
      <c r="CC12" s="434"/>
      <c r="CD12" s="472" t="s">
        <v>139</v>
      </c>
      <c r="CE12" s="392"/>
      <c r="CF12" s="392"/>
      <c r="CG12" s="392"/>
      <c r="CH12" s="392"/>
      <c r="CI12" s="392"/>
      <c r="CJ12" s="392"/>
      <c r="CK12" s="392"/>
      <c r="CL12" s="392"/>
      <c r="CM12" s="392"/>
      <c r="CN12" s="392"/>
      <c r="CO12" s="392"/>
      <c r="CP12" s="392"/>
      <c r="CQ12" s="392"/>
      <c r="CR12" s="392"/>
      <c r="CS12" s="473"/>
      <c r="CT12" s="535" t="s">
        <v>140</v>
      </c>
      <c r="CU12" s="536"/>
      <c r="CV12" s="536"/>
      <c r="CW12" s="536"/>
      <c r="CX12" s="536"/>
      <c r="CY12" s="536"/>
      <c r="CZ12" s="536"/>
      <c r="DA12" s="537"/>
      <c r="DB12" s="535" t="s">
        <v>130</v>
      </c>
      <c r="DC12" s="536"/>
      <c r="DD12" s="536"/>
      <c r="DE12" s="536"/>
      <c r="DF12" s="536"/>
      <c r="DG12" s="536"/>
      <c r="DH12" s="536"/>
      <c r="DI12" s="537"/>
    </row>
    <row r="13" spans="1:119" ht="18.75" customHeight="1" x14ac:dyDescent="0.2">
      <c r="A13" s="175"/>
      <c r="B13" s="541"/>
      <c r="C13" s="542"/>
      <c r="D13" s="542"/>
      <c r="E13" s="542"/>
      <c r="F13" s="542"/>
      <c r="G13" s="542"/>
      <c r="H13" s="542"/>
      <c r="I13" s="542"/>
      <c r="J13" s="542"/>
      <c r="K13" s="543"/>
      <c r="L13" s="190"/>
      <c r="M13" s="516" t="s">
        <v>141</v>
      </c>
      <c r="N13" s="517"/>
      <c r="O13" s="517"/>
      <c r="P13" s="517"/>
      <c r="Q13" s="518"/>
      <c r="R13" s="519">
        <v>67806</v>
      </c>
      <c r="S13" s="520"/>
      <c r="T13" s="520"/>
      <c r="U13" s="520"/>
      <c r="V13" s="521"/>
      <c r="W13" s="522" t="s">
        <v>142</v>
      </c>
      <c r="X13" s="418"/>
      <c r="Y13" s="418"/>
      <c r="Z13" s="418"/>
      <c r="AA13" s="418"/>
      <c r="AB13" s="419"/>
      <c r="AC13" s="385">
        <v>531</v>
      </c>
      <c r="AD13" s="386"/>
      <c r="AE13" s="386"/>
      <c r="AF13" s="386"/>
      <c r="AG13" s="387"/>
      <c r="AH13" s="385">
        <v>622</v>
      </c>
      <c r="AI13" s="386"/>
      <c r="AJ13" s="386"/>
      <c r="AK13" s="386"/>
      <c r="AL13" s="445"/>
      <c r="AM13" s="489" t="s">
        <v>143</v>
      </c>
      <c r="AN13" s="389"/>
      <c r="AO13" s="389"/>
      <c r="AP13" s="389"/>
      <c r="AQ13" s="389"/>
      <c r="AR13" s="389"/>
      <c r="AS13" s="389"/>
      <c r="AT13" s="390"/>
      <c r="AU13" s="490" t="s">
        <v>144</v>
      </c>
      <c r="AV13" s="491"/>
      <c r="AW13" s="491"/>
      <c r="AX13" s="491"/>
      <c r="AY13" s="446" t="s">
        <v>145</v>
      </c>
      <c r="AZ13" s="447"/>
      <c r="BA13" s="447"/>
      <c r="BB13" s="447"/>
      <c r="BC13" s="447"/>
      <c r="BD13" s="447"/>
      <c r="BE13" s="447"/>
      <c r="BF13" s="447"/>
      <c r="BG13" s="447"/>
      <c r="BH13" s="447"/>
      <c r="BI13" s="447"/>
      <c r="BJ13" s="447"/>
      <c r="BK13" s="447"/>
      <c r="BL13" s="447"/>
      <c r="BM13" s="448"/>
      <c r="BN13" s="432">
        <v>430613</v>
      </c>
      <c r="BO13" s="433"/>
      <c r="BP13" s="433"/>
      <c r="BQ13" s="433"/>
      <c r="BR13" s="433"/>
      <c r="BS13" s="433"/>
      <c r="BT13" s="433"/>
      <c r="BU13" s="434"/>
      <c r="BV13" s="432">
        <v>503938</v>
      </c>
      <c r="BW13" s="433"/>
      <c r="BX13" s="433"/>
      <c r="BY13" s="433"/>
      <c r="BZ13" s="433"/>
      <c r="CA13" s="433"/>
      <c r="CB13" s="433"/>
      <c r="CC13" s="434"/>
      <c r="CD13" s="472" t="s">
        <v>146</v>
      </c>
      <c r="CE13" s="392"/>
      <c r="CF13" s="392"/>
      <c r="CG13" s="392"/>
      <c r="CH13" s="392"/>
      <c r="CI13" s="392"/>
      <c r="CJ13" s="392"/>
      <c r="CK13" s="392"/>
      <c r="CL13" s="392"/>
      <c r="CM13" s="392"/>
      <c r="CN13" s="392"/>
      <c r="CO13" s="392"/>
      <c r="CP13" s="392"/>
      <c r="CQ13" s="392"/>
      <c r="CR13" s="392"/>
      <c r="CS13" s="473"/>
      <c r="CT13" s="429">
        <v>5.3</v>
      </c>
      <c r="CU13" s="430"/>
      <c r="CV13" s="430"/>
      <c r="CW13" s="430"/>
      <c r="CX13" s="430"/>
      <c r="CY13" s="430"/>
      <c r="CZ13" s="430"/>
      <c r="DA13" s="431"/>
      <c r="DB13" s="429">
        <v>6</v>
      </c>
      <c r="DC13" s="430"/>
      <c r="DD13" s="430"/>
      <c r="DE13" s="430"/>
      <c r="DF13" s="430"/>
      <c r="DG13" s="430"/>
      <c r="DH13" s="430"/>
      <c r="DI13" s="431"/>
    </row>
    <row r="14" spans="1:119" ht="18.75" customHeight="1" thickBot="1" x14ac:dyDescent="0.25">
      <c r="A14" s="175"/>
      <c r="B14" s="541"/>
      <c r="C14" s="542"/>
      <c r="D14" s="542"/>
      <c r="E14" s="542"/>
      <c r="F14" s="542"/>
      <c r="G14" s="542"/>
      <c r="H14" s="542"/>
      <c r="I14" s="542"/>
      <c r="J14" s="542"/>
      <c r="K14" s="543"/>
      <c r="L14" s="506" t="s">
        <v>147</v>
      </c>
      <c r="M14" s="559"/>
      <c r="N14" s="559"/>
      <c r="O14" s="559"/>
      <c r="P14" s="559"/>
      <c r="Q14" s="560"/>
      <c r="R14" s="519">
        <v>69400</v>
      </c>
      <c r="S14" s="520"/>
      <c r="T14" s="520"/>
      <c r="U14" s="520"/>
      <c r="V14" s="521"/>
      <c r="W14" s="523"/>
      <c r="X14" s="421"/>
      <c r="Y14" s="421"/>
      <c r="Z14" s="421"/>
      <c r="AA14" s="421"/>
      <c r="AB14" s="422"/>
      <c r="AC14" s="512">
        <v>1.6</v>
      </c>
      <c r="AD14" s="513"/>
      <c r="AE14" s="513"/>
      <c r="AF14" s="513"/>
      <c r="AG14" s="514"/>
      <c r="AH14" s="512">
        <v>1.8</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148</v>
      </c>
      <c r="CE14" s="470"/>
      <c r="CF14" s="470"/>
      <c r="CG14" s="470"/>
      <c r="CH14" s="470"/>
      <c r="CI14" s="470"/>
      <c r="CJ14" s="470"/>
      <c r="CK14" s="470"/>
      <c r="CL14" s="470"/>
      <c r="CM14" s="470"/>
      <c r="CN14" s="470"/>
      <c r="CO14" s="470"/>
      <c r="CP14" s="470"/>
      <c r="CQ14" s="470"/>
      <c r="CR14" s="470"/>
      <c r="CS14" s="471"/>
      <c r="CT14" s="529" t="s">
        <v>149</v>
      </c>
      <c r="CU14" s="530"/>
      <c r="CV14" s="530"/>
      <c r="CW14" s="530"/>
      <c r="CX14" s="530"/>
      <c r="CY14" s="530"/>
      <c r="CZ14" s="530"/>
      <c r="DA14" s="531"/>
      <c r="DB14" s="529" t="s">
        <v>149</v>
      </c>
      <c r="DC14" s="530"/>
      <c r="DD14" s="530"/>
      <c r="DE14" s="530"/>
      <c r="DF14" s="530"/>
      <c r="DG14" s="530"/>
      <c r="DH14" s="530"/>
      <c r="DI14" s="531"/>
    </row>
    <row r="15" spans="1:119" ht="18.75" customHeight="1" x14ac:dyDescent="0.2">
      <c r="A15" s="175"/>
      <c r="B15" s="541"/>
      <c r="C15" s="542"/>
      <c r="D15" s="542"/>
      <c r="E15" s="542"/>
      <c r="F15" s="542"/>
      <c r="G15" s="542"/>
      <c r="H15" s="542"/>
      <c r="I15" s="542"/>
      <c r="J15" s="542"/>
      <c r="K15" s="543"/>
      <c r="L15" s="190"/>
      <c r="M15" s="516" t="s">
        <v>141</v>
      </c>
      <c r="N15" s="517"/>
      <c r="O15" s="517"/>
      <c r="P15" s="517"/>
      <c r="Q15" s="518"/>
      <c r="R15" s="519">
        <v>68170</v>
      </c>
      <c r="S15" s="520"/>
      <c r="T15" s="520"/>
      <c r="U15" s="520"/>
      <c r="V15" s="521"/>
      <c r="W15" s="522" t="s">
        <v>150</v>
      </c>
      <c r="X15" s="418"/>
      <c r="Y15" s="418"/>
      <c r="Z15" s="418"/>
      <c r="AA15" s="418"/>
      <c r="AB15" s="419"/>
      <c r="AC15" s="385">
        <v>13675</v>
      </c>
      <c r="AD15" s="386"/>
      <c r="AE15" s="386"/>
      <c r="AF15" s="386"/>
      <c r="AG15" s="387"/>
      <c r="AH15" s="385">
        <v>13630</v>
      </c>
      <c r="AI15" s="386"/>
      <c r="AJ15" s="386"/>
      <c r="AK15" s="386"/>
      <c r="AL15" s="445"/>
      <c r="AM15" s="489"/>
      <c r="AN15" s="389"/>
      <c r="AO15" s="389"/>
      <c r="AP15" s="389"/>
      <c r="AQ15" s="389"/>
      <c r="AR15" s="389"/>
      <c r="AS15" s="389"/>
      <c r="AT15" s="390"/>
      <c r="AU15" s="490"/>
      <c r="AV15" s="491"/>
      <c r="AW15" s="491"/>
      <c r="AX15" s="491"/>
      <c r="AY15" s="458" t="s">
        <v>151</v>
      </c>
      <c r="AZ15" s="459"/>
      <c r="BA15" s="459"/>
      <c r="BB15" s="459"/>
      <c r="BC15" s="459"/>
      <c r="BD15" s="459"/>
      <c r="BE15" s="459"/>
      <c r="BF15" s="459"/>
      <c r="BG15" s="459"/>
      <c r="BH15" s="459"/>
      <c r="BI15" s="459"/>
      <c r="BJ15" s="459"/>
      <c r="BK15" s="459"/>
      <c r="BL15" s="459"/>
      <c r="BM15" s="460"/>
      <c r="BN15" s="461">
        <v>8783424</v>
      </c>
      <c r="BO15" s="462"/>
      <c r="BP15" s="462"/>
      <c r="BQ15" s="462"/>
      <c r="BR15" s="462"/>
      <c r="BS15" s="462"/>
      <c r="BT15" s="462"/>
      <c r="BU15" s="463"/>
      <c r="BV15" s="461">
        <v>8319060</v>
      </c>
      <c r="BW15" s="462"/>
      <c r="BX15" s="462"/>
      <c r="BY15" s="462"/>
      <c r="BZ15" s="462"/>
      <c r="CA15" s="462"/>
      <c r="CB15" s="462"/>
      <c r="CC15" s="463"/>
      <c r="CD15" s="532" t="s">
        <v>152</v>
      </c>
      <c r="CE15" s="533"/>
      <c r="CF15" s="533"/>
      <c r="CG15" s="533"/>
      <c r="CH15" s="533"/>
      <c r="CI15" s="533"/>
      <c r="CJ15" s="533"/>
      <c r="CK15" s="533"/>
      <c r="CL15" s="533"/>
      <c r="CM15" s="533"/>
      <c r="CN15" s="533"/>
      <c r="CO15" s="533"/>
      <c r="CP15" s="533"/>
      <c r="CQ15" s="533"/>
      <c r="CR15" s="533"/>
      <c r="CS15" s="534"/>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41"/>
      <c r="C16" s="542"/>
      <c r="D16" s="542"/>
      <c r="E16" s="542"/>
      <c r="F16" s="542"/>
      <c r="G16" s="542"/>
      <c r="H16" s="542"/>
      <c r="I16" s="542"/>
      <c r="J16" s="542"/>
      <c r="K16" s="543"/>
      <c r="L16" s="506" t="s">
        <v>153</v>
      </c>
      <c r="M16" s="507"/>
      <c r="N16" s="507"/>
      <c r="O16" s="507"/>
      <c r="P16" s="507"/>
      <c r="Q16" s="508"/>
      <c r="R16" s="509" t="s">
        <v>154</v>
      </c>
      <c r="S16" s="510"/>
      <c r="T16" s="510"/>
      <c r="U16" s="510"/>
      <c r="V16" s="511"/>
      <c r="W16" s="523"/>
      <c r="X16" s="421"/>
      <c r="Y16" s="421"/>
      <c r="Z16" s="421"/>
      <c r="AA16" s="421"/>
      <c r="AB16" s="422"/>
      <c r="AC16" s="512">
        <v>40</v>
      </c>
      <c r="AD16" s="513"/>
      <c r="AE16" s="513"/>
      <c r="AF16" s="513"/>
      <c r="AG16" s="514"/>
      <c r="AH16" s="512">
        <v>40.1</v>
      </c>
      <c r="AI16" s="513"/>
      <c r="AJ16" s="513"/>
      <c r="AK16" s="513"/>
      <c r="AL16" s="515"/>
      <c r="AM16" s="489"/>
      <c r="AN16" s="389"/>
      <c r="AO16" s="389"/>
      <c r="AP16" s="389"/>
      <c r="AQ16" s="389"/>
      <c r="AR16" s="389"/>
      <c r="AS16" s="389"/>
      <c r="AT16" s="390"/>
      <c r="AU16" s="490"/>
      <c r="AV16" s="491"/>
      <c r="AW16" s="491"/>
      <c r="AX16" s="491"/>
      <c r="AY16" s="446" t="s">
        <v>155</v>
      </c>
      <c r="AZ16" s="447"/>
      <c r="BA16" s="447"/>
      <c r="BB16" s="447"/>
      <c r="BC16" s="447"/>
      <c r="BD16" s="447"/>
      <c r="BE16" s="447"/>
      <c r="BF16" s="447"/>
      <c r="BG16" s="447"/>
      <c r="BH16" s="447"/>
      <c r="BI16" s="447"/>
      <c r="BJ16" s="447"/>
      <c r="BK16" s="447"/>
      <c r="BL16" s="447"/>
      <c r="BM16" s="448"/>
      <c r="BN16" s="432">
        <v>13275230</v>
      </c>
      <c r="BO16" s="433"/>
      <c r="BP16" s="433"/>
      <c r="BQ16" s="433"/>
      <c r="BR16" s="433"/>
      <c r="BS16" s="433"/>
      <c r="BT16" s="433"/>
      <c r="BU16" s="434"/>
      <c r="BV16" s="432">
        <v>12904791</v>
      </c>
      <c r="BW16" s="433"/>
      <c r="BX16" s="433"/>
      <c r="BY16" s="433"/>
      <c r="BZ16" s="433"/>
      <c r="CA16" s="433"/>
      <c r="CB16" s="433"/>
      <c r="CC16" s="434"/>
      <c r="CD16" s="184"/>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75"/>
      <c r="B17" s="544"/>
      <c r="C17" s="545"/>
      <c r="D17" s="545"/>
      <c r="E17" s="545"/>
      <c r="F17" s="545"/>
      <c r="G17" s="545"/>
      <c r="H17" s="545"/>
      <c r="I17" s="545"/>
      <c r="J17" s="545"/>
      <c r="K17" s="546"/>
      <c r="L17" s="194"/>
      <c r="M17" s="525" t="s">
        <v>156</v>
      </c>
      <c r="N17" s="526"/>
      <c r="O17" s="526"/>
      <c r="P17" s="526"/>
      <c r="Q17" s="527"/>
      <c r="R17" s="509" t="s">
        <v>157</v>
      </c>
      <c r="S17" s="510"/>
      <c r="T17" s="510"/>
      <c r="U17" s="510"/>
      <c r="V17" s="511"/>
      <c r="W17" s="522" t="s">
        <v>158</v>
      </c>
      <c r="X17" s="418"/>
      <c r="Y17" s="418"/>
      <c r="Z17" s="418"/>
      <c r="AA17" s="418"/>
      <c r="AB17" s="419"/>
      <c r="AC17" s="385">
        <v>19992</v>
      </c>
      <c r="AD17" s="386"/>
      <c r="AE17" s="386"/>
      <c r="AF17" s="386"/>
      <c r="AG17" s="387"/>
      <c r="AH17" s="385">
        <v>19721</v>
      </c>
      <c r="AI17" s="386"/>
      <c r="AJ17" s="386"/>
      <c r="AK17" s="386"/>
      <c r="AL17" s="445"/>
      <c r="AM17" s="489"/>
      <c r="AN17" s="389"/>
      <c r="AO17" s="389"/>
      <c r="AP17" s="389"/>
      <c r="AQ17" s="389"/>
      <c r="AR17" s="389"/>
      <c r="AS17" s="389"/>
      <c r="AT17" s="390"/>
      <c r="AU17" s="490"/>
      <c r="AV17" s="491"/>
      <c r="AW17" s="491"/>
      <c r="AX17" s="491"/>
      <c r="AY17" s="446" t="s">
        <v>159</v>
      </c>
      <c r="AZ17" s="447"/>
      <c r="BA17" s="447"/>
      <c r="BB17" s="447"/>
      <c r="BC17" s="447"/>
      <c r="BD17" s="447"/>
      <c r="BE17" s="447"/>
      <c r="BF17" s="447"/>
      <c r="BG17" s="447"/>
      <c r="BH17" s="447"/>
      <c r="BI17" s="447"/>
      <c r="BJ17" s="447"/>
      <c r="BK17" s="447"/>
      <c r="BL17" s="447"/>
      <c r="BM17" s="448"/>
      <c r="BN17" s="432">
        <v>11065903</v>
      </c>
      <c r="BO17" s="433"/>
      <c r="BP17" s="433"/>
      <c r="BQ17" s="433"/>
      <c r="BR17" s="433"/>
      <c r="BS17" s="433"/>
      <c r="BT17" s="433"/>
      <c r="BU17" s="434"/>
      <c r="BV17" s="432">
        <v>10463263</v>
      </c>
      <c r="BW17" s="433"/>
      <c r="BX17" s="433"/>
      <c r="BY17" s="433"/>
      <c r="BZ17" s="433"/>
      <c r="CA17" s="433"/>
      <c r="CB17" s="433"/>
      <c r="CC17" s="434"/>
      <c r="CD17" s="184"/>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75"/>
      <c r="B18" s="482" t="s">
        <v>160</v>
      </c>
      <c r="C18" s="483"/>
      <c r="D18" s="483"/>
      <c r="E18" s="484"/>
      <c r="F18" s="484"/>
      <c r="G18" s="484"/>
      <c r="H18" s="484"/>
      <c r="I18" s="484"/>
      <c r="J18" s="484"/>
      <c r="K18" s="484"/>
      <c r="L18" s="485">
        <v>84.59</v>
      </c>
      <c r="M18" s="485"/>
      <c r="N18" s="485"/>
      <c r="O18" s="485"/>
      <c r="P18" s="485"/>
      <c r="Q18" s="485"/>
      <c r="R18" s="486"/>
      <c r="S18" s="486"/>
      <c r="T18" s="486"/>
      <c r="U18" s="486"/>
      <c r="V18" s="487"/>
      <c r="W18" s="503"/>
      <c r="X18" s="504"/>
      <c r="Y18" s="504"/>
      <c r="Z18" s="504"/>
      <c r="AA18" s="504"/>
      <c r="AB18" s="528"/>
      <c r="AC18" s="402">
        <v>58.5</v>
      </c>
      <c r="AD18" s="403"/>
      <c r="AE18" s="403"/>
      <c r="AF18" s="403"/>
      <c r="AG18" s="488"/>
      <c r="AH18" s="402">
        <v>58</v>
      </c>
      <c r="AI18" s="403"/>
      <c r="AJ18" s="403"/>
      <c r="AK18" s="403"/>
      <c r="AL18" s="404"/>
      <c r="AM18" s="489"/>
      <c r="AN18" s="389"/>
      <c r="AO18" s="389"/>
      <c r="AP18" s="389"/>
      <c r="AQ18" s="389"/>
      <c r="AR18" s="389"/>
      <c r="AS18" s="389"/>
      <c r="AT18" s="390"/>
      <c r="AU18" s="490"/>
      <c r="AV18" s="491"/>
      <c r="AW18" s="491"/>
      <c r="AX18" s="491"/>
      <c r="AY18" s="446" t="s">
        <v>161</v>
      </c>
      <c r="AZ18" s="447"/>
      <c r="BA18" s="447"/>
      <c r="BB18" s="447"/>
      <c r="BC18" s="447"/>
      <c r="BD18" s="447"/>
      <c r="BE18" s="447"/>
      <c r="BF18" s="447"/>
      <c r="BG18" s="447"/>
      <c r="BH18" s="447"/>
      <c r="BI18" s="447"/>
      <c r="BJ18" s="447"/>
      <c r="BK18" s="447"/>
      <c r="BL18" s="447"/>
      <c r="BM18" s="448"/>
      <c r="BN18" s="432">
        <v>14865928</v>
      </c>
      <c r="BO18" s="433"/>
      <c r="BP18" s="433"/>
      <c r="BQ18" s="433"/>
      <c r="BR18" s="433"/>
      <c r="BS18" s="433"/>
      <c r="BT18" s="433"/>
      <c r="BU18" s="434"/>
      <c r="BV18" s="432">
        <v>14203220</v>
      </c>
      <c r="BW18" s="433"/>
      <c r="BX18" s="433"/>
      <c r="BY18" s="433"/>
      <c r="BZ18" s="433"/>
      <c r="CA18" s="433"/>
      <c r="CB18" s="433"/>
      <c r="CC18" s="434"/>
      <c r="CD18" s="184"/>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75"/>
      <c r="B19" s="482" t="s">
        <v>162</v>
      </c>
      <c r="C19" s="483"/>
      <c r="D19" s="483"/>
      <c r="E19" s="484"/>
      <c r="F19" s="484"/>
      <c r="G19" s="484"/>
      <c r="H19" s="484"/>
      <c r="I19" s="484"/>
      <c r="J19" s="484"/>
      <c r="K19" s="484"/>
      <c r="L19" s="492">
        <v>807</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163</v>
      </c>
      <c r="AZ19" s="447"/>
      <c r="BA19" s="447"/>
      <c r="BB19" s="447"/>
      <c r="BC19" s="447"/>
      <c r="BD19" s="447"/>
      <c r="BE19" s="447"/>
      <c r="BF19" s="447"/>
      <c r="BG19" s="447"/>
      <c r="BH19" s="447"/>
      <c r="BI19" s="447"/>
      <c r="BJ19" s="447"/>
      <c r="BK19" s="447"/>
      <c r="BL19" s="447"/>
      <c r="BM19" s="448"/>
      <c r="BN19" s="432">
        <v>21370478</v>
      </c>
      <c r="BO19" s="433"/>
      <c r="BP19" s="433"/>
      <c r="BQ19" s="433"/>
      <c r="BR19" s="433"/>
      <c r="BS19" s="433"/>
      <c r="BT19" s="433"/>
      <c r="BU19" s="434"/>
      <c r="BV19" s="432">
        <v>20438410</v>
      </c>
      <c r="BW19" s="433"/>
      <c r="BX19" s="433"/>
      <c r="BY19" s="433"/>
      <c r="BZ19" s="433"/>
      <c r="CA19" s="433"/>
      <c r="CB19" s="433"/>
      <c r="CC19" s="434"/>
      <c r="CD19" s="184"/>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75"/>
      <c r="B20" s="482" t="s">
        <v>164</v>
      </c>
      <c r="C20" s="483"/>
      <c r="D20" s="483"/>
      <c r="E20" s="484"/>
      <c r="F20" s="484"/>
      <c r="G20" s="484"/>
      <c r="H20" s="484"/>
      <c r="I20" s="484"/>
      <c r="J20" s="484"/>
      <c r="K20" s="484"/>
      <c r="L20" s="492">
        <v>23915</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4"/>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75"/>
      <c r="B21" s="479" t="s">
        <v>165</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4"/>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
      <c r="A22" s="175"/>
      <c r="B22" s="408" t="s">
        <v>166</v>
      </c>
      <c r="C22" s="409"/>
      <c r="D22" s="410"/>
      <c r="E22" s="417" t="s">
        <v>1</v>
      </c>
      <c r="F22" s="418"/>
      <c r="G22" s="418"/>
      <c r="H22" s="418"/>
      <c r="I22" s="418"/>
      <c r="J22" s="418"/>
      <c r="K22" s="419"/>
      <c r="L22" s="417" t="s">
        <v>167</v>
      </c>
      <c r="M22" s="418"/>
      <c r="N22" s="418"/>
      <c r="O22" s="418"/>
      <c r="P22" s="419"/>
      <c r="Q22" s="423" t="s">
        <v>168</v>
      </c>
      <c r="R22" s="424"/>
      <c r="S22" s="424"/>
      <c r="T22" s="424"/>
      <c r="U22" s="424"/>
      <c r="V22" s="425"/>
      <c r="W22" s="474" t="s">
        <v>169</v>
      </c>
      <c r="X22" s="409"/>
      <c r="Y22" s="410"/>
      <c r="Z22" s="417" t="s">
        <v>1</v>
      </c>
      <c r="AA22" s="418"/>
      <c r="AB22" s="418"/>
      <c r="AC22" s="418"/>
      <c r="AD22" s="418"/>
      <c r="AE22" s="418"/>
      <c r="AF22" s="418"/>
      <c r="AG22" s="419"/>
      <c r="AH22" s="435" t="s">
        <v>170</v>
      </c>
      <c r="AI22" s="418"/>
      <c r="AJ22" s="418"/>
      <c r="AK22" s="418"/>
      <c r="AL22" s="419"/>
      <c r="AM22" s="435" t="s">
        <v>171</v>
      </c>
      <c r="AN22" s="436"/>
      <c r="AO22" s="436"/>
      <c r="AP22" s="436"/>
      <c r="AQ22" s="436"/>
      <c r="AR22" s="437"/>
      <c r="AS22" s="423" t="s">
        <v>168</v>
      </c>
      <c r="AT22" s="424"/>
      <c r="AU22" s="424"/>
      <c r="AV22" s="424"/>
      <c r="AW22" s="424"/>
      <c r="AX22" s="441"/>
      <c r="AY22" s="458" t="s">
        <v>172</v>
      </c>
      <c r="AZ22" s="459"/>
      <c r="BA22" s="459"/>
      <c r="BB22" s="459"/>
      <c r="BC22" s="459"/>
      <c r="BD22" s="459"/>
      <c r="BE22" s="459"/>
      <c r="BF22" s="459"/>
      <c r="BG22" s="459"/>
      <c r="BH22" s="459"/>
      <c r="BI22" s="459"/>
      <c r="BJ22" s="459"/>
      <c r="BK22" s="459"/>
      <c r="BL22" s="459"/>
      <c r="BM22" s="460"/>
      <c r="BN22" s="461">
        <v>23946733</v>
      </c>
      <c r="BO22" s="462"/>
      <c r="BP22" s="462"/>
      <c r="BQ22" s="462"/>
      <c r="BR22" s="462"/>
      <c r="BS22" s="462"/>
      <c r="BT22" s="462"/>
      <c r="BU22" s="463"/>
      <c r="BV22" s="461">
        <v>25170457</v>
      </c>
      <c r="BW22" s="462"/>
      <c r="BX22" s="462"/>
      <c r="BY22" s="462"/>
      <c r="BZ22" s="462"/>
      <c r="CA22" s="462"/>
      <c r="CB22" s="462"/>
      <c r="CC22" s="463"/>
      <c r="CD22" s="184"/>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173</v>
      </c>
      <c r="AZ23" s="447"/>
      <c r="BA23" s="447"/>
      <c r="BB23" s="447"/>
      <c r="BC23" s="447"/>
      <c r="BD23" s="447"/>
      <c r="BE23" s="447"/>
      <c r="BF23" s="447"/>
      <c r="BG23" s="447"/>
      <c r="BH23" s="447"/>
      <c r="BI23" s="447"/>
      <c r="BJ23" s="447"/>
      <c r="BK23" s="447"/>
      <c r="BL23" s="447"/>
      <c r="BM23" s="448"/>
      <c r="BN23" s="432">
        <v>2676450</v>
      </c>
      <c r="BO23" s="433"/>
      <c r="BP23" s="433"/>
      <c r="BQ23" s="433"/>
      <c r="BR23" s="433"/>
      <c r="BS23" s="433"/>
      <c r="BT23" s="433"/>
      <c r="BU23" s="434"/>
      <c r="BV23" s="432">
        <v>2964728</v>
      </c>
      <c r="BW23" s="433"/>
      <c r="BX23" s="433"/>
      <c r="BY23" s="433"/>
      <c r="BZ23" s="433"/>
      <c r="CA23" s="433"/>
      <c r="CB23" s="433"/>
      <c r="CC23" s="434"/>
      <c r="CD23" s="184"/>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5">
      <c r="A24" s="175"/>
      <c r="B24" s="411"/>
      <c r="C24" s="412"/>
      <c r="D24" s="413"/>
      <c r="E24" s="388" t="s">
        <v>174</v>
      </c>
      <c r="F24" s="389"/>
      <c r="G24" s="389"/>
      <c r="H24" s="389"/>
      <c r="I24" s="389"/>
      <c r="J24" s="389"/>
      <c r="K24" s="390"/>
      <c r="L24" s="385">
        <v>1</v>
      </c>
      <c r="M24" s="386"/>
      <c r="N24" s="386"/>
      <c r="O24" s="386"/>
      <c r="P24" s="387"/>
      <c r="Q24" s="385">
        <v>7900</v>
      </c>
      <c r="R24" s="386"/>
      <c r="S24" s="386"/>
      <c r="T24" s="386"/>
      <c r="U24" s="386"/>
      <c r="V24" s="387"/>
      <c r="W24" s="475"/>
      <c r="X24" s="412"/>
      <c r="Y24" s="413"/>
      <c r="Z24" s="388" t="s">
        <v>175</v>
      </c>
      <c r="AA24" s="389"/>
      <c r="AB24" s="389"/>
      <c r="AC24" s="389"/>
      <c r="AD24" s="389"/>
      <c r="AE24" s="389"/>
      <c r="AF24" s="389"/>
      <c r="AG24" s="390"/>
      <c r="AH24" s="385">
        <v>347</v>
      </c>
      <c r="AI24" s="386"/>
      <c r="AJ24" s="386"/>
      <c r="AK24" s="386"/>
      <c r="AL24" s="387"/>
      <c r="AM24" s="385">
        <v>1046899</v>
      </c>
      <c r="AN24" s="386"/>
      <c r="AO24" s="386"/>
      <c r="AP24" s="386"/>
      <c r="AQ24" s="386"/>
      <c r="AR24" s="387"/>
      <c r="AS24" s="385">
        <v>3017</v>
      </c>
      <c r="AT24" s="386"/>
      <c r="AU24" s="386"/>
      <c r="AV24" s="386"/>
      <c r="AW24" s="386"/>
      <c r="AX24" s="445"/>
      <c r="AY24" s="405" t="s">
        <v>176</v>
      </c>
      <c r="AZ24" s="406"/>
      <c r="BA24" s="406"/>
      <c r="BB24" s="406"/>
      <c r="BC24" s="406"/>
      <c r="BD24" s="406"/>
      <c r="BE24" s="406"/>
      <c r="BF24" s="406"/>
      <c r="BG24" s="406"/>
      <c r="BH24" s="406"/>
      <c r="BI24" s="406"/>
      <c r="BJ24" s="406"/>
      <c r="BK24" s="406"/>
      <c r="BL24" s="406"/>
      <c r="BM24" s="407"/>
      <c r="BN24" s="432">
        <v>13011855</v>
      </c>
      <c r="BO24" s="433"/>
      <c r="BP24" s="433"/>
      <c r="BQ24" s="433"/>
      <c r="BR24" s="433"/>
      <c r="BS24" s="433"/>
      <c r="BT24" s="433"/>
      <c r="BU24" s="434"/>
      <c r="BV24" s="432">
        <v>13618103</v>
      </c>
      <c r="BW24" s="433"/>
      <c r="BX24" s="433"/>
      <c r="BY24" s="433"/>
      <c r="BZ24" s="433"/>
      <c r="CA24" s="433"/>
      <c r="CB24" s="433"/>
      <c r="CC24" s="434"/>
      <c r="CD24" s="184"/>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
      <c r="A25" s="175"/>
      <c r="B25" s="411"/>
      <c r="C25" s="412"/>
      <c r="D25" s="413"/>
      <c r="E25" s="388" t="s">
        <v>177</v>
      </c>
      <c r="F25" s="389"/>
      <c r="G25" s="389"/>
      <c r="H25" s="389"/>
      <c r="I25" s="389"/>
      <c r="J25" s="389"/>
      <c r="K25" s="390"/>
      <c r="L25" s="385">
        <v>1</v>
      </c>
      <c r="M25" s="386"/>
      <c r="N25" s="386"/>
      <c r="O25" s="386"/>
      <c r="P25" s="387"/>
      <c r="Q25" s="385">
        <v>7000</v>
      </c>
      <c r="R25" s="386"/>
      <c r="S25" s="386"/>
      <c r="T25" s="386"/>
      <c r="U25" s="386"/>
      <c r="V25" s="387"/>
      <c r="W25" s="475"/>
      <c r="X25" s="412"/>
      <c r="Y25" s="413"/>
      <c r="Z25" s="388" t="s">
        <v>178</v>
      </c>
      <c r="AA25" s="389"/>
      <c r="AB25" s="389"/>
      <c r="AC25" s="389"/>
      <c r="AD25" s="389"/>
      <c r="AE25" s="389"/>
      <c r="AF25" s="389"/>
      <c r="AG25" s="390"/>
      <c r="AH25" s="385" t="s">
        <v>149</v>
      </c>
      <c r="AI25" s="386"/>
      <c r="AJ25" s="386"/>
      <c r="AK25" s="386"/>
      <c r="AL25" s="387"/>
      <c r="AM25" s="385" t="s">
        <v>149</v>
      </c>
      <c r="AN25" s="386"/>
      <c r="AO25" s="386"/>
      <c r="AP25" s="386"/>
      <c r="AQ25" s="386"/>
      <c r="AR25" s="387"/>
      <c r="AS25" s="385" t="s">
        <v>140</v>
      </c>
      <c r="AT25" s="386"/>
      <c r="AU25" s="386"/>
      <c r="AV25" s="386"/>
      <c r="AW25" s="386"/>
      <c r="AX25" s="445"/>
      <c r="AY25" s="458" t="s">
        <v>179</v>
      </c>
      <c r="AZ25" s="459"/>
      <c r="BA25" s="459"/>
      <c r="BB25" s="459"/>
      <c r="BC25" s="459"/>
      <c r="BD25" s="459"/>
      <c r="BE25" s="459"/>
      <c r="BF25" s="459"/>
      <c r="BG25" s="459"/>
      <c r="BH25" s="459"/>
      <c r="BI25" s="459"/>
      <c r="BJ25" s="459"/>
      <c r="BK25" s="459"/>
      <c r="BL25" s="459"/>
      <c r="BM25" s="460"/>
      <c r="BN25" s="461">
        <v>1048452</v>
      </c>
      <c r="BO25" s="462"/>
      <c r="BP25" s="462"/>
      <c r="BQ25" s="462"/>
      <c r="BR25" s="462"/>
      <c r="BS25" s="462"/>
      <c r="BT25" s="462"/>
      <c r="BU25" s="463"/>
      <c r="BV25" s="461">
        <v>1558146</v>
      </c>
      <c r="BW25" s="462"/>
      <c r="BX25" s="462"/>
      <c r="BY25" s="462"/>
      <c r="BZ25" s="462"/>
      <c r="CA25" s="462"/>
      <c r="CB25" s="462"/>
      <c r="CC25" s="463"/>
      <c r="CD25" s="184"/>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
      <c r="A26" s="175"/>
      <c r="B26" s="411"/>
      <c r="C26" s="412"/>
      <c r="D26" s="413"/>
      <c r="E26" s="388" t="s">
        <v>180</v>
      </c>
      <c r="F26" s="389"/>
      <c r="G26" s="389"/>
      <c r="H26" s="389"/>
      <c r="I26" s="389"/>
      <c r="J26" s="389"/>
      <c r="K26" s="390"/>
      <c r="L26" s="385">
        <v>1</v>
      </c>
      <c r="M26" s="386"/>
      <c r="N26" s="386"/>
      <c r="O26" s="386"/>
      <c r="P26" s="387"/>
      <c r="Q26" s="385">
        <v>6360</v>
      </c>
      <c r="R26" s="386"/>
      <c r="S26" s="386"/>
      <c r="T26" s="386"/>
      <c r="U26" s="386"/>
      <c r="V26" s="387"/>
      <c r="W26" s="475"/>
      <c r="X26" s="412"/>
      <c r="Y26" s="413"/>
      <c r="Z26" s="388" t="s">
        <v>181</v>
      </c>
      <c r="AA26" s="443"/>
      <c r="AB26" s="443"/>
      <c r="AC26" s="443"/>
      <c r="AD26" s="443"/>
      <c r="AE26" s="443"/>
      <c r="AF26" s="443"/>
      <c r="AG26" s="444"/>
      <c r="AH26" s="385">
        <v>12</v>
      </c>
      <c r="AI26" s="386"/>
      <c r="AJ26" s="386"/>
      <c r="AK26" s="386"/>
      <c r="AL26" s="387"/>
      <c r="AM26" s="385">
        <v>37068</v>
      </c>
      <c r="AN26" s="386"/>
      <c r="AO26" s="386"/>
      <c r="AP26" s="386"/>
      <c r="AQ26" s="386"/>
      <c r="AR26" s="387"/>
      <c r="AS26" s="385">
        <v>3089</v>
      </c>
      <c r="AT26" s="386"/>
      <c r="AU26" s="386"/>
      <c r="AV26" s="386"/>
      <c r="AW26" s="386"/>
      <c r="AX26" s="445"/>
      <c r="AY26" s="472" t="s">
        <v>182</v>
      </c>
      <c r="AZ26" s="392"/>
      <c r="BA26" s="392"/>
      <c r="BB26" s="392"/>
      <c r="BC26" s="392"/>
      <c r="BD26" s="392"/>
      <c r="BE26" s="392"/>
      <c r="BF26" s="392"/>
      <c r="BG26" s="392"/>
      <c r="BH26" s="392"/>
      <c r="BI26" s="392"/>
      <c r="BJ26" s="392"/>
      <c r="BK26" s="392"/>
      <c r="BL26" s="392"/>
      <c r="BM26" s="473"/>
      <c r="BN26" s="432" t="s">
        <v>149</v>
      </c>
      <c r="BO26" s="433"/>
      <c r="BP26" s="433"/>
      <c r="BQ26" s="433"/>
      <c r="BR26" s="433"/>
      <c r="BS26" s="433"/>
      <c r="BT26" s="433"/>
      <c r="BU26" s="434"/>
      <c r="BV26" s="432" t="s">
        <v>149</v>
      </c>
      <c r="BW26" s="433"/>
      <c r="BX26" s="433"/>
      <c r="BY26" s="433"/>
      <c r="BZ26" s="433"/>
      <c r="CA26" s="433"/>
      <c r="CB26" s="433"/>
      <c r="CC26" s="434"/>
      <c r="CD26" s="184"/>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5">
      <c r="A27" s="175"/>
      <c r="B27" s="411"/>
      <c r="C27" s="412"/>
      <c r="D27" s="413"/>
      <c r="E27" s="388" t="s">
        <v>183</v>
      </c>
      <c r="F27" s="389"/>
      <c r="G27" s="389"/>
      <c r="H27" s="389"/>
      <c r="I27" s="389"/>
      <c r="J27" s="389"/>
      <c r="K27" s="390"/>
      <c r="L27" s="385">
        <v>1</v>
      </c>
      <c r="M27" s="386"/>
      <c r="N27" s="386"/>
      <c r="O27" s="386"/>
      <c r="P27" s="387"/>
      <c r="Q27" s="385">
        <v>4900</v>
      </c>
      <c r="R27" s="386"/>
      <c r="S27" s="386"/>
      <c r="T27" s="386"/>
      <c r="U27" s="386"/>
      <c r="V27" s="387"/>
      <c r="W27" s="475"/>
      <c r="X27" s="412"/>
      <c r="Y27" s="413"/>
      <c r="Z27" s="388" t="s">
        <v>184</v>
      </c>
      <c r="AA27" s="389"/>
      <c r="AB27" s="389"/>
      <c r="AC27" s="389"/>
      <c r="AD27" s="389"/>
      <c r="AE27" s="389"/>
      <c r="AF27" s="389"/>
      <c r="AG27" s="390"/>
      <c r="AH27" s="385">
        <v>13</v>
      </c>
      <c r="AI27" s="386"/>
      <c r="AJ27" s="386"/>
      <c r="AK27" s="386"/>
      <c r="AL27" s="387"/>
      <c r="AM27" s="385">
        <v>37167</v>
      </c>
      <c r="AN27" s="386"/>
      <c r="AO27" s="386"/>
      <c r="AP27" s="386"/>
      <c r="AQ27" s="386"/>
      <c r="AR27" s="387"/>
      <c r="AS27" s="385">
        <v>2859</v>
      </c>
      <c r="AT27" s="386"/>
      <c r="AU27" s="386"/>
      <c r="AV27" s="386"/>
      <c r="AW27" s="386"/>
      <c r="AX27" s="445"/>
      <c r="AY27" s="469" t="s">
        <v>185</v>
      </c>
      <c r="AZ27" s="470"/>
      <c r="BA27" s="470"/>
      <c r="BB27" s="470"/>
      <c r="BC27" s="470"/>
      <c r="BD27" s="470"/>
      <c r="BE27" s="470"/>
      <c r="BF27" s="470"/>
      <c r="BG27" s="470"/>
      <c r="BH27" s="470"/>
      <c r="BI27" s="470"/>
      <c r="BJ27" s="470"/>
      <c r="BK27" s="470"/>
      <c r="BL27" s="470"/>
      <c r="BM27" s="471"/>
      <c r="BN27" s="466">
        <v>835000</v>
      </c>
      <c r="BO27" s="467"/>
      <c r="BP27" s="467"/>
      <c r="BQ27" s="467"/>
      <c r="BR27" s="467"/>
      <c r="BS27" s="467"/>
      <c r="BT27" s="467"/>
      <c r="BU27" s="468"/>
      <c r="BV27" s="466">
        <v>835000</v>
      </c>
      <c r="BW27" s="467"/>
      <c r="BX27" s="467"/>
      <c r="BY27" s="467"/>
      <c r="BZ27" s="467"/>
      <c r="CA27" s="467"/>
      <c r="CB27" s="467"/>
      <c r="CC27" s="468"/>
      <c r="CD27" s="178"/>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
      <c r="A28" s="175"/>
      <c r="B28" s="411"/>
      <c r="C28" s="412"/>
      <c r="D28" s="413"/>
      <c r="E28" s="388" t="s">
        <v>186</v>
      </c>
      <c r="F28" s="389"/>
      <c r="G28" s="389"/>
      <c r="H28" s="389"/>
      <c r="I28" s="389"/>
      <c r="J28" s="389"/>
      <c r="K28" s="390"/>
      <c r="L28" s="385">
        <v>1</v>
      </c>
      <c r="M28" s="386"/>
      <c r="N28" s="386"/>
      <c r="O28" s="386"/>
      <c r="P28" s="387"/>
      <c r="Q28" s="385">
        <v>4280</v>
      </c>
      <c r="R28" s="386"/>
      <c r="S28" s="386"/>
      <c r="T28" s="386"/>
      <c r="U28" s="386"/>
      <c r="V28" s="387"/>
      <c r="W28" s="475"/>
      <c r="X28" s="412"/>
      <c r="Y28" s="413"/>
      <c r="Z28" s="388" t="s">
        <v>187</v>
      </c>
      <c r="AA28" s="389"/>
      <c r="AB28" s="389"/>
      <c r="AC28" s="389"/>
      <c r="AD28" s="389"/>
      <c r="AE28" s="389"/>
      <c r="AF28" s="389"/>
      <c r="AG28" s="390"/>
      <c r="AH28" s="385" t="s">
        <v>149</v>
      </c>
      <c r="AI28" s="386"/>
      <c r="AJ28" s="386"/>
      <c r="AK28" s="386"/>
      <c r="AL28" s="387"/>
      <c r="AM28" s="385" t="s">
        <v>149</v>
      </c>
      <c r="AN28" s="386"/>
      <c r="AO28" s="386"/>
      <c r="AP28" s="386"/>
      <c r="AQ28" s="386"/>
      <c r="AR28" s="387"/>
      <c r="AS28" s="385" t="s">
        <v>149</v>
      </c>
      <c r="AT28" s="386"/>
      <c r="AU28" s="386"/>
      <c r="AV28" s="386"/>
      <c r="AW28" s="386"/>
      <c r="AX28" s="445"/>
      <c r="AY28" s="449" t="s">
        <v>188</v>
      </c>
      <c r="AZ28" s="450"/>
      <c r="BA28" s="450"/>
      <c r="BB28" s="451"/>
      <c r="BC28" s="458" t="s">
        <v>49</v>
      </c>
      <c r="BD28" s="459"/>
      <c r="BE28" s="459"/>
      <c r="BF28" s="459"/>
      <c r="BG28" s="459"/>
      <c r="BH28" s="459"/>
      <c r="BI28" s="459"/>
      <c r="BJ28" s="459"/>
      <c r="BK28" s="459"/>
      <c r="BL28" s="459"/>
      <c r="BM28" s="460"/>
      <c r="BN28" s="461">
        <v>3608500</v>
      </c>
      <c r="BO28" s="462"/>
      <c r="BP28" s="462"/>
      <c r="BQ28" s="462"/>
      <c r="BR28" s="462"/>
      <c r="BS28" s="462"/>
      <c r="BT28" s="462"/>
      <c r="BU28" s="463"/>
      <c r="BV28" s="461">
        <v>3252900</v>
      </c>
      <c r="BW28" s="462"/>
      <c r="BX28" s="462"/>
      <c r="BY28" s="462"/>
      <c r="BZ28" s="462"/>
      <c r="CA28" s="462"/>
      <c r="CB28" s="462"/>
      <c r="CC28" s="463"/>
      <c r="CD28" s="184"/>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
      <c r="A29" s="175"/>
      <c r="B29" s="411"/>
      <c r="C29" s="412"/>
      <c r="D29" s="413"/>
      <c r="E29" s="388" t="s">
        <v>189</v>
      </c>
      <c r="F29" s="389"/>
      <c r="G29" s="389"/>
      <c r="H29" s="389"/>
      <c r="I29" s="389"/>
      <c r="J29" s="389"/>
      <c r="K29" s="390"/>
      <c r="L29" s="385">
        <v>18</v>
      </c>
      <c r="M29" s="386"/>
      <c r="N29" s="386"/>
      <c r="O29" s="386"/>
      <c r="P29" s="387"/>
      <c r="Q29" s="385">
        <v>4070</v>
      </c>
      <c r="R29" s="386"/>
      <c r="S29" s="386"/>
      <c r="T29" s="386"/>
      <c r="U29" s="386"/>
      <c r="V29" s="387"/>
      <c r="W29" s="476"/>
      <c r="X29" s="477"/>
      <c r="Y29" s="478"/>
      <c r="Z29" s="388" t="s">
        <v>190</v>
      </c>
      <c r="AA29" s="389"/>
      <c r="AB29" s="389"/>
      <c r="AC29" s="389"/>
      <c r="AD29" s="389"/>
      <c r="AE29" s="389"/>
      <c r="AF29" s="389"/>
      <c r="AG29" s="390"/>
      <c r="AH29" s="385">
        <v>360</v>
      </c>
      <c r="AI29" s="386"/>
      <c r="AJ29" s="386"/>
      <c r="AK29" s="386"/>
      <c r="AL29" s="387"/>
      <c r="AM29" s="385">
        <v>1084066</v>
      </c>
      <c r="AN29" s="386"/>
      <c r="AO29" s="386"/>
      <c r="AP29" s="386"/>
      <c r="AQ29" s="386"/>
      <c r="AR29" s="387"/>
      <c r="AS29" s="385">
        <v>3011</v>
      </c>
      <c r="AT29" s="386"/>
      <c r="AU29" s="386"/>
      <c r="AV29" s="386"/>
      <c r="AW29" s="386"/>
      <c r="AX29" s="445"/>
      <c r="AY29" s="452"/>
      <c r="AZ29" s="453"/>
      <c r="BA29" s="453"/>
      <c r="BB29" s="454"/>
      <c r="BC29" s="446" t="s">
        <v>191</v>
      </c>
      <c r="BD29" s="447"/>
      <c r="BE29" s="447"/>
      <c r="BF29" s="447"/>
      <c r="BG29" s="447"/>
      <c r="BH29" s="447"/>
      <c r="BI29" s="447"/>
      <c r="BJ29" s="447"/>
      <c r="BK29" s="447"/>
      <c r="BL29" s="447"/>
      <c r="BM29" s="448"/>
      <c r="BN29" s="432">
        <v>799900</v>
      </c>
      <c r="BO29" s="433"/>
      <c r="BP29" s="433"/>
      <c r="BQ29" s="433"/>
      <c r="BR29" s="433"/>
      <c r="BS29" s="433"/>
      <c r="BT29" s="433"/>
      <c r="BU29" s="434"/>
      <c r="BV29" s="432">
        <v>729600</v>
      </c>
      <c r="BW29" s="433"/>
      <c r="BX29" s="433"/>
      <c r="BY29" s="433"/>
      <c r="BZ29" s="433"/>
      <c r="CA29" s="433"/>
      <c r="CB29" s="433"/>
      <c r="CC29" s="434"/>
      <c r="CD29" s="178"/>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5">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192</v>
      </c>
      <c r="X30" s="400"/>
      <c r="Y30" s="400"/>
      <c r="Z30" s="400"/>
      <c r="AA30" s="400"/>
      <c r="AB30" s="400"/>
      <c r="AC30" s="400"/>
      <c r="AD30" s="400"/>
      <c r="AE30" s="400"/>
      <c r="AF30" s="400"/>
      <c r="AG30" s="401"/>
      <c r="AH30" s="402">
        <v>96.8</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51</v>
      </c>
      <c r="BD30" s="406"/>
      <c r="BE30" s="406"/>
      <c r="BF30" s="406"/>
      <c r="BG30" s="406"/>
      <c r="BH30" s="406"/>
      <c r="BI30" s="406"/>
      <c r="BJ30" s="406"/>
      <c r="BK30" s="406"/>
      <c r="BL30" s="406"/>
      <c r="BM30" s="407"/>
      <c r="BN30" s="466">
        <v>2173765</v>
      </c>
      <c r="BO30" s="467"/>
      <c r="BP30" s="467"/>
      <c r="BQ30" s="467"/>
      <c r="BR30" s="467"/>
      <c r="BS30" s="467"/>
      <c r="BT30" s="467"/>
      <c r="BU30" s="468"/>
      <c r="BV30" s="466">
        <v>1874070</v>
      </c>
      <c r="BW30" s="467"/>
      <c r="BX30" s="467"/>
      <c r="BY30" s="467"/>
      <c r="BZ30" s="467"/>
      <c r="CA30" s="467"/>
      <c r="CB30" s="467"/>
      <c r="CC30" s="46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91" t="s">
        <v>193</v>
      </c>
      <c r="D32" s="391"/>
      <c r="E32" s="391"/>
      <c r="F32" s="391"/>
      <c r="G32" s="391"/>
      <c r="H32" s="391"/>
      <c r="I32" s="391"/>
      <c r="J32" s="391"/>
      <c r="K32" s="391"/>
      <c r="L32" s="391"/>
      <c r="M32" s="391"/>
      <c r="N32" s="391"/>
      <c r="O32" s="391"/>
      <c r="P32" s="391"/>
      <c r="Q32" s="391"/>
      <c r="R32" s="391"/>
      <c r="S32" s="391"/>
      <c r="U32" s="392" t="s">
        <v>194</v>
      </c>
      <c r="V32" s="392"/>
      <c r="W32" s="392"/>
      <c r="X32" s="392"/>
      <c r="Y32" s="392"/>
      <c r="Z32" s="392"/>
      <c r="AA32" s="392"/>
      <c r="AB32" s="392"/>
      <c r="AC32" s="392"/>
      <c r="AD32" s="392"/>
      <c r="AE32" s="392"/>
      <c r="AF32" s="392"/>
      <c r="AG32" s="392"/>
      <c r="AH32" s="392"/>
      <c r="AI32" s="392"/>
      <c r="AJ32" s="392"/>
      <c r="AK32" s="392"/>
      <c r="AM32" s="392" t="s">
        <v>195</v>
      </c>
      <c r="AN32" s="392"/>
      <c r="AO32" s="392"/>
      <c r="AP32" s="392"/>
      <c r="AQ32" s="392"/>
      <c r="AR32" s="392"/>
      <c r="AS32" s="392"/>
      <c r="AT32" s="392"/>
      <c r="AU32" s="392"/>
      <c r="AV32" s="392"/>
      <c r="AW32" s="392"/>
      <c r="AX32" s="392"/>
      <c r="AY32" s="392"/>
      <c r="AZ32" s="392"/>
      <c r="BA32" s="392"/>
      <c r="BB32" s="392"/>
      <c r="BC32" s="392"/>
      <c r="BE32" s="392" t="s">
        <v>196</v>
      </c>
      <c r="BF32" s="392"/>
      <c r="BG32" s="392"/>
      <c r="BH32" s="392"/>
      <c r="BI32" s="392"/>
      <c r="BJ32" s="392"/>
      <c r="BK32" s="392"/>
      <c r="BL32" s="392"/>
      <c r="BM32" s="392"/>
      <c r="BN32" s="392"/>
      <c r="BO32" s="392"/>
      <c r="BP32" s="392"/>
      <c r="BQ32" s="392"/>
      <c r="BR32" s="392"/>
      <c r="BS32" s="392"/>
      <c r="BT32" s="392"/>
      <c r="BU32" s="392"/>
      <c r="BW32" s="392" t="s">
        <v>197</v>
      </c>
      <c r="BX32" s="392"/>
      <c r="BY32" s="392"/>
      <c r="BZ32" s="392"/>
      <c r="CA32" s="392"/>
      <c r="CB32" s="392"/>
      <c r="CC32" s="392"/>
      <c r="CD32" s="392"/>
      <c r="CE32" s="392"/>
      <c r="CF32" s="392"/>
      <c r="CG32" s="392"/>
      <c r="CH32" s="392"/>
      <c r="CI32" s="392"/>
      <c r="CJ32" s="392"/>
      <c r="CK32" s="392"/>
      <c r="CL32" s="392"/>
      <c r="CM32" s="392"/>
      <c r="CO32" s="392" t="s">
        <v>198</v>
      </c>
      <c r="CP32" s="392"/>
      <c r="CQ32" s="392"/>
      <c r="CR32" s="392"/>
      <c r="CS32" s="392"/>
      <c r="CT32" s="392"/>
      <c r="CU32" s="392"/>
      <c r="CV32" s="392"/>
      <c r="CW32" s="392"/>
      <c r="CX32" s="392"/>
      <c r="CY32" s="392"/>
      <c r="CZ32" s="392"/>
      <c r="DA32" s="392"/>
      <c r="DB32" s="392"/>
      <c r="DC32" s="392"/>
      <c r="DD32" s="392"/>
      <c r="DE32" s="392"/>
      <c r="DI32" s="201"/>
    </row>
    <row r="33" spans="1:113" ht="13.5" customHeight="1" x14ac:dyDescent="0.2">
      <c r="A33" s="175"/>
      <c r="B33" s="202"/>
      <c r="C33" s="384" t="s">
        <v>199</v>
      </c>
      <c r="D33" s="384"/>
      <c r="E33" s="383" t="s">
        <v>200</v>
      </c>
      <c r="F33" s="383"/>
      <c r="G33" s="383"/>
      <c r="H33" s="383"/>
      <c r="I33" s="383"/>
      <c r="J33" s="383"/>
      <c r="K33" s="383"/>
      <c r="L33" s="383"/>
      <c r="M33" s="383"/>
      <c r="N33" s="383"/>
      <c r="O33" s="383"/>
      <c r="P33" s="383"/>
      <c r="Q33" s="383"/>
      <c r="R33" s="383"/>
      <c r="S33" s="383"/>
      <c r="T33" s="179"/>
      <c r="U33" s="384" t="s">
        <v>199</v>
      </c>
      <c r="V33" s="384"/>
      <c r="W33" s="383" t="s">
        <v>201</v>
      </c>
      <c r="X33" s="383"/>
      <c r="Y33" s="383"/>
      <c r="Z33" s="383"/>
      <c r="AA33" s="383"/>
      <c r="AB33" s="383"/>
      <c r="AC33" s="383"/>
      <c r="AD33" s="383"/>
      <c r="AE33" s="383"/>
      <c r="AF33" s="383"/>
      <c r="AG33" s="383"/>
      <c r="AH33" s="383"/>
      <c r="AI33" s="383"/>
      <c r="AJ33" s="383"/>
      <c r="AK33" s="383"/>
      <c r="AL33" s="179"/>
      <c r="AM33" s="384" t="s">
        <v>199</v>
      </c>
      <c r="AN33" s="384"/>
      <c r="AO33" s="383" t="s">
        <v>202</v>
      </c>
      <c r="AP33" s="383"/>
      <c r="AQ33" s="383"/>
      <c r="AR33" s="383"/>
      <c r="AS33" s="383"/>
      <c r="AT33" s="383"/>
      <c r="AU33" s="383"/>
      <c r="AV33" s="383"/>
      <c r="AW33" s="383"/>
      <c r="AX33" s="383"/>
      <c r="AY33" s="383"/>
      <c r="AZ33" s="383"/>
      <c r="BA33" s="383"/>
      <c r="BB33" s="383"/>
      <c r="BC33" s="383"/>
      <c r="BD33" s="185"/>
      <c r="BE33" s="383" t="s">
        <v>203</v>
      </c>
      <c r="BF33" s="383"/>
      <c r="BG33" s="383" t="s">
        <v>204</v>
      </c>
      <c r="BH33" s="383"/>
      <c r="BI33" s="383"/>
      <c r="BJ33" s="383"/>
      <c r="BK33" s="383"/>
      <c r="BL33" s="383"/>
      <c r="BM33" s="383"/>
      <c r="BN33" s="383"/>
      <c r="BO33" s="383"/>
      <c r="BP33" s="383"/>
      <c r="BQ33" s="383"/>
      <c r="BR33" s="383"/>
      <c r="BS33" s="383"/>
      <c r="BT33" s="383"/>
      <c r="BU33" s="383"/>
      <c r="BV33" s="185"/>
      <c r="BW33" s="384" t="s">
        <v>203</v>
      </c>
      <c r="BX33" s="384"/>
      <c r="BY33" s="383" t="s">
        <v>205</v>
      </c>
      <c r="BZ33" s="383"/>
      <c r="CA33" s="383"/>
      <c r="CB33" s="383"/>
      <c r="CC33" s="383"/>
      <c r="CD33" s="383"/>
      <c r="CE33" s="383"/>
      <c r="CF33" s="383"/>
      <c r="CG33" s="383"/>
      <c r="CH33" s="383"/>
      <c r="CI33" s="383"/>
      <c r="CJ33" s="383"/>
      <c r="CK33" s="383"/>
      <c r="CL33" s="383"/>
      <c r="CM33" s="383"/>
      <c r="CN33" s="179"/>
      <c r="CO33" s="384" t="s">
        <v>199</v>
      </c>
      <c r="CP33" s="384"/>
      <c r="CQ33" s="383" t="s">
        <v>206</v>
      </c>
      <c r="CR33" s="383"/>
      <c r="CS33" s="383"/>
      <c r="CT33" s="383"/>
      <c r="CU33" s="383"/>
      <c r="CV33" s="383"/>
      <c r="CW33" s="383"/>
      <c r="CX33" s="383"/>
      <c r="CY33" s="383"/>
      <c r="CZ33" s="383"/>
      <c r="DA33" s="383"/>
      <c r="DB33" s="383"/>
      <c r="DC33" s="383"/>
      <c r="DD33" s="383"/>
      <c r="DE33" s="383"/>
      <c r="DF33" s="179"/>
      <c r="DG33" s="382" t="s">
        <v>207</v>
      </c>
      <c r="DH33" s="382"/>
      <c r="DI33" s="180"/>
    </row>
    <row r="34" spans="1:113" ht="32.25" customHeight="1" x14ac:dyDescent="0.2">
      <c r="A34" s="175"/>
      <c r="B34" s="202"/>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2</v>
      </c>
      <c r="V34" s="380"/>
      <c r="W34" s="381" t="str">
        <f>IF('各会計、関係団体の財政状況及び健全化判断比率'!B28="","",'各会計、関係団体の財政状況及び健全化判断比率'!B28)</f>
        <v>国民健康保険事業特別会計</v>
      </c>
      <c r="X34" s="381"/>
      <c r="Y34" s="381"/>
      <c r="Z34" s="381"/>
      <c r="AA34" s="381"/>
      <c r="AB34" s="381"/>
      <c r="AC34" s="381"/>
      <c r="AD34" s="381"/>
      <c r="AE34" s="381"/>
      <c r="AF34" s="381"/>
      <c r="AG34" s="381"/>
      <c r="AH34" s="381"/>
      <c r="AI34" s="381"/>
      <c r="AJ34" s="381"/>
      <c r="AK34" s="381"/>
      <c r="AL34" s="175"/>
      <c r="AM34" s="380">
        <f>IF(AO34="","",MAX(C34:D43,U34:V43)+1)</f>
        <v>6</v>
      </c>
      <c r="AN34" s="380"/>
      <c r="AO34" s="381" t="str">
        <f>IF('各会計、関係団体の財政状況及び健全化判断比率'!B32="","",'各会計、関係団体の財政状況及び健全化判断比率'!B32)</f>
        <v>水道事業会計</v>
      </c>
      <c r="AP34" s="381"/>
      <c r="AQ34" s="381"/>
      <c r="AR34" s="381"/>
      <c r="AS34" s="381"/>
      <c r="AT34" s="381"/>
      <c r="AU34" s="381"/>
      <c r="AV34" s="381"/>
      <c r="AW34" s="381"/>
      <c r="AX34" s="381"/>
      <c r="AY34" s="381"/>
      <c r="AZ34" s="381"/>
      <c r="BA34" s="381"/>
      <c r="BB34" s="381"/>
      <c r="BC34" s="381"/>
      <c r="BD34" s="175"/>
      <c r="BE34" s="380">
        <f>IF(BG34="","",MAX(C34:D43,U34:V43,AM34:AN43)+1)</f>
        <v>9</v>
      </c>
      <c r="BF34" s="380"/>
      <c r="BG34" s="381" t="str">
        <f>IF('各会計、関係団体の財政状況及び健全化判断比率'!B35="","",'各会計、関係団体の財政状況及び健全化判断比率'!B35)</f>
        <v>総合開発事業特別会計</v>
      </c>
      <c r="BH34" s="381"/>
      <c r="BI34" s="381"/>
      <c r="BJ34" s="381"/>
      <c r="BK34" s="381"/>
      <c r="BL34" s="381"/>
      <c r="BM34" s="381"/>
      <c r="BN34" s="381"/>
      <c r="BO34" s="381"/>
      <c r="BP34" s="381"/>
      <c r="BQ34" s="381"/>
      <c r="BR34" s="381"/>
      <c r="BS34" s="381"/>
      <c r="BT34" s="381"/>
      <c r="BU34" s="381"/>
      <c r="BV34" s="175"/>
      <c r="BW34" s="380">
        <f>IF(BY34="","",MAX(C34:D43,U34:V43,AM34:AN43,BE34:BF43)+1)</f>
        <v>10</v>
      </c>
      <c r="BX34" s="380"/>
      <c r="BY34" s="381" t="str">
        <f>IF('各会計、関係団体の財政状況及び健全化判断比率'!B68="","",'各会計、関係団体の財政状況及び健全化判断比率'!B68)</f>
        <v>公立丹南病院組合</v>
      </c>
      <c r="BZ34" s="381"/>
      <c r="CA34" s="381"/>
      <c r="CB34" s="381"/>
      <c r="CC34" s="381"/>
      <c r="CD34" s="381"/>
      <c r="CE34" s="381"/>
      <c r="CF34" s="381"/>
      <c r="CG34" s="381"/>
      <c r="CH34" s="381"/>
      <c r="CI34" s="381"/>
      <c r="CJ34" s="381"/>
      <c r="CK34" s="381"/>
      <c r="CL34" s="381"/>
      <c r="CM34" s="381"/>
      <c r="CN34" s="175"/>
      <c r="CO34" s="380" t="str">
        <f>IF(CQ34="","",MAX(C34:D43,U34:V43,AM34:AN43,BE34:BF43,BW34:BX43)+1)</f>
        <v/>
      </c>
      <c r="CP34" s="380"/>
      <c r="CQ34" s="381" t="str">
        <f>IF('各会計、関係団体の財政状況及び健全化判断比率'!BS7="","",'各会計、関係団体の財政状況及び健全化判断比率'!BS7)</f>
        <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180"/>
    </row>
    <row r="35" spans="1:113" ht="32.25" customHeight="1" x14ac:dyDescent="0.2">
      <c r="A35" s="175"/>
      <c r="B35" s="202"/>
      <c r="C35" s="380" t="str">
        <f>IF(E35="","",C34+1)</f>
        <v/>
      </c>
      <c r="D35" s="380"/>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175"/>
      <c r="U35" s="380">
        <f>IF(W35="","",U34+1)</f>
        <v>3</v>
      </c>
      <c r="V35" s="380"/>
      <c r="W35" s="381" t="str">
        <f>IF('各会計、関係団体の財政状況及び健全化判断比率'!B29="","",'各会計、関係団体の財政状況及び健全化判断比率'!B29)</f>
        <v>介護保険事業特別会計(保険事業勘定)</v>
      </c>
      <c r="X35" s="381"/>
      <c r="Y35" s="381"/>
      <c r="Z35" s="381"/>
      <c r="AA35" s="381"/>
      <c r="AB35" s="381"/>
      <c r="AC35" s="381"/>
      <c r="AD35" s="381"/>
      <c r="AE35" s="381"/>
      <c r="AF35" s="381"/>
      <c r="AG35" s="381"/>
      <c r="AH35" s="381"/>
      <c r="AI35" s="381"/>
      <c r="AJ35" s="381"/>
      <c r="AK35" s="381"/>
      <c r="AL35" s="175"/>
      <c r="AM35" s="380">
        <f t="shared" ref="AM35:AM43" si="0">IF(AO35="","",AM34+1)</f>
        <v>7</v>
      </c>
      <c r="AN35" s="380"/>
      <c r="AO35" s="381" t="str">
        <f>IF('各会計、関係団体の財政状況及び健全化判断比率'!B33="","",'各会計、関係団体の財政状況及び健全化判断比率'!B33)</f>
        <v>公共下水道事業会計</v>
      </c>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11</v>
      </c>
      <c r="BX35" s="380"/>
      <c r="BY35" s="381" t="str">
        <f>IF('各会計、関係団体の財政状況及び健全化判断比率'!B69="","",'各会計、関係団体の財政状況及び健全化判断比率'!B69)</f>
        <v>福井県丹南広域組合</v>
      </c>
      <c r="BZ35" s="381"/>
      <c r="CA35" s="381"/>
      <c r="CB35" s="381"/>
      <c r="CC35" s="381"/>
      <c r="CD35" s="381"/>
      <c r="CE35" s="381"/>
      <c r="CF35" s="381"/>
      <c r="CG35" s="381"/>
      <c r="CH35" s="381"/>
      <c r="CI35" s="381"/>
      <c r="CJ35" s="381"/>
      <c r="CK35" s="381"/>
      <c r="CL35" s="381"/>
      <c r="CM35" s="381"/>
      <c r="CN35" s="175"/>
      <c r="CO35" s="380" t="str">
        <f t="shared" ref="CO35:CO43" si="3">IF(CQ35="","",CO34+1)</f>
        <v/>
      </c>
      <c r="CP35" s="380"/>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180"/>
    </row>
    <row r="36" spans="1:113" ht="32.25" customHeight="1" x14ac:dyDescent="0.2">
      <c r="A36" s="175"/>
      <c r="B36" s="202"/>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4</v>
      </c>
      <c r="V36" s="380"/>
      <c r="W36" s="381" t="str">
        <f>IF('各会計、関係団体の財政状況及び健全化判断比率'!B30="","",'各会計、関係団体の財政状況及び健全化判断比率'!B30)</f>
        <v>介護保険事業特別会計(介護サービス事業勘定)</v>
      </c>
      <c r="X36" s="381"/>
      <c r="Y36" s="381"/>
      <c r="Z36" s="381"/>
      <c r="AA36" s="381"/>
      <c r="AB36" s="381"/>
      <c r="AC36" s="381"/>
      <c r="AD36" s="381"/>
      <c r="AE36" s="381"/>
      <c r="AF36" s="381"/>
      <c r="AG36" s="381"/>
      <c r="AH36" s="381"/>
      <c r="AI36" s="381"/>
      <c r="AJ36" s="381"/>
      <c r="AK36" s="381"/>
      <c r="AL36" s="175"/>
      <c r="AM36" s="380">
        <f t="shared" si="0"/>
        <v>8</v>
      </c>
      <c r="AN36" s="380"/>
      <c r="AO36" s="381" t="str">
        <f>IF('各会計、関係団体の財政状況及び健全化判断比率'!B34="","",'各会計、関係団体の財政状況及び健全化判断比率'!B34)</f>
        <v>農業集落排水事業会計</v>
      </c>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12</v>
      </c>
      <c r="BX36" s="380"/>
      <c r="BY36" s="381" t="str">
        <f>IF('各会計、関係団体の財政状況及び健全化判断比率'!B70="","",'各会計、関係団体の財政状況及び健全化判断比率'!B70)</f>
        <v>鯖江広域衛生施設組合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180"/>
    </row>
    <row r="37" spans="1:113" ht="32.25" customHeight="1" x14ac:dyDescent="0.2">
      <c r="A37" s="175"/>
      <c r="B37" s="202"/>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f t="shared" si="4"/>
        <v>5</v>
      </c>
      <c r="V37" s="380"/>
      <c r="W37" s="381" t="str">
        <f>IF('各会計、関係団体の財政状況及び健全化判断比率'!B31="","",'各会計、関係団体の財政状況及び健全化判断比率'!B31)</f>
        <v>後期高齢者医療特別会計</v>
      </c>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13</v>
      </c>
      <c r="BX37" s="380"/>
      <c r="BY37" s="381" t="str">
        <f>IF('各会計、関係団体の財政状況及び健全化判断比率'!B71="","",'各会計、関係団体の財政状況及び健全化判断比率'!B71)</f>
        <v>鯖江・丹生消防組合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180"/>
    </row>
    <row r="38" spans="1:113" ht="32.25" customHeight="1" x14ac:dyDescent="0.2">
      <c r="A38" s="175"/>
      <c r="B38" s="202"/>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14</v>
      </c>
      <c r="BX38" s="380"/>
      <c r="BY38" s="381" t="str">
        <f>IF('各会計、関係団体の財政状況及び健全化判断比率'!B72="","",'各会計、関係団体の財政状況及び健全化判断比率'!B72)</f>
        <v>福井県市町総合事務組合（普通会計分）</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180"/>
    </row>
    <row r="39" spans="1:113" ht="32.25" customHeight="1" x14ac:dyDescent="0.2">
      <c r="A39" s="175"/>
      <c r="B39" s="202"/>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15</v>
      </c>
      <c r="BX39" s="380"/>
      <c r="BY39" s="381" t="str">
        <f>IF('各会計、関係団体の財政状況及び健全化判断比率'!B73="","",'各会計、関係団体の財政状況及び健全化判断比率'!B73)</f>
        <v>福井県市町総合事務組合（事業会計分）</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180"/>
    </row>
    <row r="40" spans="1:113" ht="32.25" customHeight="1" x14ac:dyDescent="0.2">
      <c r="A40" s="175"/>
      <c r="B40" s="202"/>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16</v>
      </c>
      <c r="BX40" s="380"/>
      <c r="BY40" s="381" t="str">
        <f>IF('各会計、関係団体の財政状況及び健全化判断比率'!B74="","",'各会計、関係団体の財政状況及び健全化判断比率'!B74)</f>
        <v>福井県後期高齢者医療広域連合</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180"/>
    </row>
    <row r="41" spans="1:113" ht="32.25" customHeight="1" x14ac:dyDescent="0.2">
      <c r="A41" s="175"/>
      <c r="B41" s="202"/>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17</v>
      </c>
      <c r="BX41" s="380"/>
      <c r="BY41" s="381" t="str">
        <f>IF('各会計、関係団体の財政状況及び健全化判断比率'!B75="","",'各会計、関係団体の財政状況及び健全化判断比率'!B75)</f>
        <v>福井県後期高齢者医療広域連合（事業会計）</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180"/>
    </row>
    <row r="42" spans="1:113" ht="32.25" customHeight="1" x14ac:dyDescent="0.2">
      <c r="B42" s="202"/>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f t="shared" si="2"/>
        <v>18</v>
      </c>
      <c r="BX42" s="380"/>
      <c r="BY42" s="381" t="str">
        <f>IF('各会計、関係団体の財政状況及び健全化判断比率'!B76="","",'各会計、関係団体の財政状況及び健全化判断比率'!B76)</f>
        <v>福井県自治会館組合</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180"/>
    </row>
    <row r="43" spans="1:113" ht="32.25" customHeight="1" x14ac:dyDescent="0.2">
      <c r="B43" s="202"/>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208</v>
      </c>
      <c r="E46" s="377" t="s">
        <v>209</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210</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211</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212</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213</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214</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215</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216</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yiarmeI7g/flIZrkvFs+ZTKbNhm3r+zdTBZRrIodLWlvmjDIpDpf9I6AIXQxT+mujJO8OewJu5oDZVmoU4Drew==" saltValue="o36WXfAs+KpueNJy2yfs2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217</v>
      </c>
      <c r="DI1" s="731"/>
      <c r="DJ1" s="731"/>
      <c r="DK1" s="731"/>
      <c r="DL1" s="731"/>
      <c r="DM1" s="731"/>
      <c r="DN1" s="732"/>
      <c r="DO1" s="208"/>
      <c r="DP1" s="730" t="s">
        <v>218</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86" t="s">
        <v>220</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221</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222</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86" t="s">
        <v>1</v>
      </c>
      <c r="C4" s="687"/>
      <c r="D4" s="687"/>
      <c r="E4" s="687"/>
      <c r="F4" s="687"/>
      <c r="G4" s="687"/>
      <c r="H4" s="687"/>
      <c r="I4" s="687"/>
      <c r="J4" s="687"/>
      <c r="K4" s="687"/>
      <c r="L4" s="687"/>
      <c r="M4" s="687"/>
      <c r="N4" s="687"/>
      <c r="O4" s="687"/>
      <c r="P4" s="687"/>
      <c r="Q4" s="688"/>
      <c r="R4" s="686" t="s">
        <v>223</v>
      </c>
      <c r="S4" s="687"/>
      <c r="T4" s="687"/>
      <c r="U4" s="687"/>
      <c r="V4" s="687"/>
      <c r="W4" s="687"/>
      <c r="X4" s="687"/>
      <c r="Y4" s="688"/>
      <c r="Z4" s="686" t="s">
        <v>224</v>
      </c>
      <c r="AA4" s="687"/>
      <c r="AB4" s="687"/>
      <c r="AC4" s="688"/>
      <c r="AD4" s="686" t="s">
        <v>225</v>
      </c>
      <c r="AE4" s="687"/>
      <c r="AF4" s="687"/>
      <c r="AG4" s="687"/>
      <c r="AH4" s="687"/>
      <c r="AI4" s="687"/>
      <c r="AJ4" s="687"/>
      <c r="AK4" s="688"/>
      <c r="AL4" s="686" t="s">
        <v>224</v>
      </c>
      <c r="AM4" s="687"/>
      <c r="AN4" s="687"/>
      <c r="AO4" s="688"/>
      <c r="AP4" s="733" t="s">
        <v>226</v>
      </c>
      <c r="AQ4" s="733"/>
      <c r="AR4" s="733"/>
      <c r="AS4" s="733"/>
      <c r="AT4" s="733"/>
      <c r="AU4" s="733"/>
      <c r="AV4" s="733"/>
      <c r="AW4" s="733"/>
      <c r="AX4" s="733"/>
      <c r="AY4" s="733"/>
      <c r="AZ4" s="733"/>
      <c r="BA4" s="733"/>
      <c r="BB4" s="733"/>
      <c r="BC4" s="733"/>
      <c r="BD4" s="733"/>
      <c r="BE4" s="733"/>
      <c r="BF4" s="733"/>
      <c r="BG4" s="733" t="s">
        <v>227</v>
      </c>
      <c r="BH4" s="733"/>
      <c r="BI4" s="733"/>
      <c r="BJ4" s="733"/>
      <c r="BK4" s="733"/>
      <c r="BL4" s="733"/>
      <c r="BM4" s="733"/>
      <c r="BN4" s="733"/>
      <c r="BO4" s="733" t="s">
        <v>224</v>
      </c>
      <c r="BP4" s="733"/>
      <c r="BQ4" s="733"/>
      <c r="BR4" s="733"/>
      <c r="BS4" s="733" t="s">
        <v>228</v>
      </c>
      <c r="BT4" s="733"/>
      <c r="BU4" s="733"/>
      <c r="BV4" s="733"/>
      <c r="BW4" s="733"/>
      <c r="BX4" s="733"/>
      <c r="BY4" s="733"/>
      <c r="BZ4" s="733"/>
      <c r="CA4" s="733"/>
      <c r="CB4" s="733"/>
      <c r="CD4" s="686" t="s">
        <v>229</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2">
      <c r="B5" s="692" t="s">
        <v>230</v>
      </c>
      <c r="C5" s="693"/>
      <c r="D5" s="693"/>
      <c r="E5" s="693"/>
      <c r="F5" s="693"/>
      <c r="G5" s="693"/>
      <c r="H5" s="693"/>
      <c r="I5" s="693"/>
      <c r="J5" s="693"/>
      <c r="K5" s="693"/>
      <c r="L5" s="693"/>
      <c r="M5" s="693"/>
      <c r="N5" s="693"/>
      <c r="O5" s="693"/>
      <c r="P5" s="693"/>
      <c r="Q5" s="694"/>
      <c r="R5" s="689">
        <v>9736539</v>
      </c>
      <c r="S5" s="690"/>
      <c r="T5" s="690"/>
      <c r="U5" s="690"/>
      <c r="V5" s="690"/>
      <c r="W5" s="690"/>
      <c r="X5" s="690"/>
      <c r="Y5" s="715"/>
      <c r="Z5" s="728">
        <v>32.200000000000003</v>
      </c>
      <c r="AA5" s="728"/>
      <c r="AB5" s="728"/>
      <c r="AC5" s="728"/>
      <c r="AD5" s="729">
        <v>9203553</v>
      </c>
      <c r="AE5" s="729"/>
      <c r="AF5" s="729"/>
      <c r="AG5" s="729"/>
      <c r="AH5" s="729"/>
      <c r="AI5" s="729"/>
      <c r="AJ5" s="729"/>
      <c r="AK5" s="729"/>
      <c r="AL5" s="716">
        <v>56.6</v>
      </c>
      <c r="AM5" s="698"/>
      <c r="AN5" s="698"/>
      <c r="AO5" s="717"/>
      <c r="AP5" s="692" t="s">
        <v>231</v>
      </c>
      <c r="AQ5" s="693"/>
      <c r="AR5" s="693"/>
      <c r="AS5" s="693"/>
      <c r="AT5" s="693"/>
      <c r="AU5" s="693"/>
      <c r="AV5" s="693"/>
      <c r="AW5" s="693"/>
      <c r="AX5" s="693"/>
      <c r="AY5" s="693"/>
      <c r="AZ5" s="693"/>
      <c r="BA5" s="693"/>
      <c r="BB5" s="693"/>
      <c r="BC5" s="693"/>
      <c r="BD5" s="693"/>
      <c r="BE5" s="693"/>
      <c r="BF5" s="694"/>
      <c r="BG5" s="634">
        <v>9184747</v>
      </c>
      <c r="BH5" s="635"/>
      <c r="BI5" s="635"/>
      <c r="BJ5" s="635"/>
      <c r="BK5" s="635"/>
      <c r="BL5" s="635"/>
      <c r="BM5" s="635"/>
      <c r="BN5" s="636"/>
      <c r="BO5" s="672">
        <v>94.3</v>
      </c>
      <c r="BP5" s="672"/>
      <c r="BQ5" s="672"/>
      <c r="BR5" s="672"/>
      <c r="BS5" s="673">
        <v>214093</v>
      </c>
      <c r="BT5" s="673"/>
      <c r="BU5" s="673"/>
      <c r="BV5" s="673"/>
      <c r="BW5" s="673"/>
      <c r="BX5" s="673"/>
      <c r="BY5" s="673"/>
      <c r="BZ5" s="673"/>
      <c r="CA5" s="673"/>
      <c r="CB5" s="713"/>
      <c r="CD5" s="686" t="s">
        <v>226</v>
      </c>
      <c r="CE5" s="687"/>
      <c r="CF5" s="687"/>
      <c r="CG5" s="687"/>
      <c r="CH5" s="687"/>
      <c r="CI5" s="687"/>
      <c r="CJ5" s="687"/>
      <c r="CK5" s="687"/>
      <c r="CL5" s="687"/>
      <c r="CM5" s="687"/>
      <c r="CN5" s="687"/>
      <c r="CO5" s="687"/>
      <c r="CP5" s="687"/>
      <c r="CQ5" s="688"/>
      <c r="CR5" s="686" t="s">
        <v>232</v>
      </c>
      <c r="CS5" s="687"/>
      <c r="CT5" s="687"/>
      <c r="CU5" s="687"/>
      <c r="CV5" s="687"/>
      <c r="CW5" s="687"/>
      <c r="CX5" s="687"/>
      <c r="CY5" s="688"/>
      <c r="CZ5" s="686" t="s">
        <v>224</v>
      </c>
      <c r="DA5" s="687"/>
      <c r="DB5" s="687"/>
      <c r="DC5" s="688"/>
      <c r="DD5" s="686" t="s">
        <v>233</v>
      </c>
      <c r="DE5" s="687"/>
      <c r="DF5" s="687"/>
      <c r="DG5" s="687"/>
      <c r="DH5" s="687"/>
      <c r="DI5" s="687"/>
      <c r="DJ5" s="687"/>
      <c r="DK5" s="687"/>
      <c r="DL5" s="687"/>
      <c r="DM5" s="687"/>
      <c r="DN5" s="687"/>
      <c r="DO5" s="687"/>
      <c r="DP5" s="688"/>
      <c r="DQ5" s="686" t="s">
        <v>234</v>
      </c>
      <c r="DR5" s="687"/>
      <c r="DS5" s="687"/>
      <c r="DT5" s="687"/>
      <c r="DU5" s="687"/>
      <c r="DV5" s="687"/>
      <c r="DW5" s="687"/>
      <c r="DX5" s="687"/>
      <c r="DY5" s="687"/>
      <c r="DZ5" s="687"/>
      <c r="EA5" s="687"/>
      <c r="EB5" s="687"/>
      <c r="EC5" s="688"/>
    </row>
    <row r="6" spans="2:143" ht="11.25" customHeight="1" x14ac:dyDescent="0.2">
      <c r="B6" s="631" t="s">
        <v>235</v>
      </c>
      <c r="C6" s="632"/>
      <c r="D6" s="632"/>
      <c r="E6" s="632"/>
      <c r="F6" s="632"/>
      <c r="G6" s="632"/>
      <c r="H6" s="632"/>
      <c r="I6" s="632"/>
      <c r="J6" s="632"/>
      <c r="K6" s="632"/>
      <c r="L6" s="632"/>
      <c r="M6" s="632"/>
      <c r="N6" s="632"/>
      <c r="O6" s="632"/>
      <c r="P6" s="632"/>
      <c r="Q6" s="633"/>
      <c r="R6" s="634">
        <v>256481</v>
      </c>
      <c r="S6" s="635"/>
      <c r="T6" s="635"/>
      <c r="U6" s="635"/>
      <c r="V6" s="635"/>
      <c r="W6" s="635"/>
      <c r="X6" s="635"/>
      <c r="Y6" s="636"/>
      <c r="Z6" s="672">
        <v>0.8</v>
      </c>
      <c r="AA6" s="672"/>
      <c r="AB6" s="672"/>
      <c r="AC6" s="672"/>
      <c r="AD6" s="673">
        <v>256481</v>
      </c>
      <c r="AE6" s="673"/>
      <c r="AF6" s="673"/>
      <c r="AG6" s="673"/>
      <c r="AH6" s="673"/>
      <c r="AI6" s="673"/>
      <c r="AJ6" s="673"/>
      <c r="AK6" s="673"/>
      <c r="AL6" s="637">
        <v>1.6</v>
      </c>
      <c r="AM6" s="638"/>
      <c r="AN6" s="638"/>
      <c r="AO6" s="674"/>
      <c r="AP6" s="631" t="s">
        <v>236</v>
      </c>
      <c r="AQ6" s="632"/>
      <c r="AR6" s="632"/>
      <c r="AS6" s="632"/>
      <c r="AT6" s="632"/>
      <c r="AU6" s="632"/>
      <c r="AV6" s="632"/>
      <c r="AW6" s="632"/>
      <c r="AX6" s="632"/>
      <c r="AY6" s="632"/>
      <c r="AZ6" s="632"/>
      <c r="BA6" s="632"/>
      <c r="BB6" s="632"/>
      <c r="BC6" s="632"/>
      <c r="BD6" s="632"/>
      <c r="BE6" s="632"/>
      <c r="BF6" s="633"/>
      <c r="BG6" s="634">
        <v>9184747</v>
      </c>
      <c r="BH6" s="635"/>
      <c r="BI6" s="635"/>
      <c r="BJ6" s="635"/>
      <c r="BK6" s="635"/>
      <c r="BL6" s="635"/>
      <c r="BM6" s="635"/>
      <c r="BN6" s="636"/>
      <c r="BO6" s="672">
        <v>94.3</v>
      </c>
      <c r="BP6" s="672"/>
      <c r="BQ6" s="672"/>
      <c r="BR6" s="672"/>
      <c r="BS6" s="673">
        <v>214093</v>
      </c>
      <c r="BT6" s="673"/>
      <c r="BU6" s="673"/>
      <c r="BV6" s="673"/>
      <c r="BW6" s="673"/>
      <c r="BX6" s="673"/>
      <c r="BY6" s="673"/>
      <c r="BZ6" s="673"/>
      <c r="CA6" s="673"/>
      <c r="CB6" s="713"/>
      <c r="CD6" s="692" t="s">
        <v>237</v>
      </c>
      <c r="CE6" s="693"/>
      <c r="CF6" s="693"/>
      <c r="CG6" s="693"/>
      <c r="CH6" s="693"/>
      <c r="CI6" s="693"/>
      <c r="CJ6" s="693"/>
      <c r="CK6" s="693"/>
      <c r="CL6" s="693"/>
      <c r="CM6" s="693"/>
      <c r="CN6" s="693"/>
      <c r="CO6" s="693"/>
      <c r="CP6" s="693"/>
      <c r="CQ6" s="694"/>
      <c r="CR6" s="634">
        <v>223371</v>
      </c>
      <c r="CS6" s="635"/>
      <c r="CT6" s="635"/>
      <c r="CU6" s="635"/>
      <c r="CV6" s="635"/>
      <c r="CW6" s="635"/>
      <c r="CX6" s="635"/>
      <c r="CY6" s="636"/>
      <c r="CZ6" s="716">
        <v>0.8</v>
      </c>
      <c r="DA6" s="698"/>
      <c r="DB6" s="698"/>
      <c r="DC6" s="718"/>
      <c r="DD6" s="640" t="s">
        <v>238</v>
      </c>
      <c r="DE6" s="635"/>
      <c r="DF6" s="635"/>
      <c r="DG6" s="635"/>
      <c r="DH6" s="635"/>
      <c r="DI6" s="635"/>
      <c r="DJ6" s="635"/>
      <c r="DK6" s="635"/>
      <c r="DL6" s="635"/>
      <c r="DM6" s="635"/>
      <c r="DN6" s="635"/>
      <c r="DO6" s="635"/>
      <c r="DP6" s="636"/>
      <c r="DQ6" s="640">
        <v>223350</v>
      </c>
      <c r="DR6" s="635"/>
      <c r="DS6" s="635"/>
      <c r="DT6" s="635"/>
      <c r="DU6" s="635"/>
      <c r="DV6" s="635"/>
      <c r="DW6" s="635"/>
      <c r="DX6" s="635"/>
      <c r="DY6" s="635"/>
      <c r="DZ6" s="635"/>
      <c r="EA6" s="635"/>
      <c r="EB6" s="635"/>
      <c r="EC6" s="671"/>
    </row>
    <row r="7" spans="2:143" ht="11.25" customHeight="1" x14ac:dyDescent="0.2">
      <c r="B7" s="631" t="s">
        <v>239</v>
      </c>
      <c r="C7" s="632"/>
      <c r="D7" s="632"/>
      <c r="E7" s="632"/>
      <c r="F7" s="632"/>
      <c r="G7" s="632"/>
      <c r="H7" s="632"/>
      <c r="I7" s="632"/>
      <c r="J7" s="632"/>
      <c r="K7" s="632"/>
      <c r="L7" s="632"/>
      <c r="M7" s="632"/>
      <c r="N7" s="632"/>
      <c r="O7" s="632"/>
      <c r="P7" s="632"/>
      <c r="Q7" s="633"/>
      <c r="R7" s="634">
        <v>4179</v>
      </c>
      <c r="S7" s="635"/>
      <c r="T7" s="635"/>
      <c r="U7" s="635"/>
      <c r="V7" s="635"/>
      <c r="W7" s="635"/>
      <c r="X7" s="635"/>
      <c r="Y7" s="636"/>
      <c r="Z7" s="672">
        <v>0</v>
      </c>
      <c r="AA7" s="672"/>
      <c r="AB7" s="672"/>
      <c r="AC7" s="672"/>
      <c r="AD7" s="673">
        <v>4179</v>
      </c>
      <c r="AE7" s="673"/>
      <c r="AF7" s="673"/>
      <c r="AG7" s="673"/>
      <c r="AH7" s="673"/>
      <c r="AI7" s="673"/>
      <c r="AJ7" s="673"/>
      <c r="AK7" s="673"/>
      <c r="AL7" s="637">
        <v>0</v>
      </c>
      <c r="AM7" s="638"/>
      <c r="AN7" s="638"/>
      <c r="AO7" s="674"/>
      <c r="AP7" s="631" t="s">
        <v>240</v>
      </c>
      <c r="AQ7" s="632"/>
      <c r="AR7" s="632"/>
      <c r="AS7" s="632"/>
      <c r="AT7" s="632"/>
      <c r="AU7" s="632"/>
      <c r="AV7" s="632"/>
      <c r="AW7" s="632"/>
      <c r="AX7" s="632"/>
      <c r="AY7" s="632"/>
      <c r="AZ7" s="632"/>
      <c r="BA7" s="632"/>
      <c r="BB7" s="632"/>
      <c r="BC7" s="632"/>
      <c r="BD7" s="632"/>
      <c r="BE7" s="632"/>
      <c r="BF7" s="633"/>
      <c r="BG7" s="634">
        <v>4527959</v>
      </c>
      <c r="BH7" s="635"/>
      <c r="BI7" s="635"/>
      <c r="BJ7" s="635"/>
      <c r="BK7" s="635"/>
      <c r="BL7" s="635"/>
      <c r="BM7" s="635"/>
      <c r="BN7" s="636"/>
      <c r="BO7" s="672">
        <v>46.5</v>
      </c>
      <c r="BP7" s="672"/>
      <c r="BQ7" s="672"/>
      <c r="BR7" s="672"/>
      <c r="BS7" s="673">
        <v>214093</v>
      </c>
      <c r="BT7" s="673"/>
      <c r="BU7" s="673"/>
      <c r="BV7" s="673"/>
      <c r="BW7" s="673"/>
      <c r="BX7" s="673"/>
      <c r="BY7" s="673"/>
      <c r="BZ7" s="673"/>
      <c r="CA7" s="673"/>
      <c r="CB7" s="713"/>
      <c r="CD7" s="631" t="s">
        <v>241</v>
      </c>
      <c r="CE7" s="632"/>
      <c r="CF7" s="632"/>
      <c r="CG7" s="632"/>
      <c r="CH7" s="632"/>
      <c r="CI7" s="632"/>
      <c r="CJ7" s="632"/>
      <c r="CK7" s="632"/>
      <c r="CL7" s="632"/>
      <c r="CM7" s="632"/>
      <c r="CN7" s="632"/>
      <c r="CO7" s="632"/>
      <c r="CP7" s="632"/>
      <c r="CQ7" s="633"/>
      <c r="CR7" s="634">
        <v>4057382</v>
      </c>
      <c r="CS7" s="635"/>
      <c r="CT7" s="635"/>
      <c r="CU7" s="635"/>
      <c r="CV7" s="635"/>
      <c r="CW7" s="635"/>
      <c r="CX7" s="635"/>
      <c r="CY7" s="636"/>
      <c r="CZ7" s="672">
        <v>14.1</v>
      </c>
      <c r="DA7" s="672"/>
      <c r="DB7" s="672"/>
      <c r="DC7" s="672"/>
      <c r="DD7" s="640">
        <v>52551</v>
      </c>
      <c r="DE7" s="635"/>
      <c r="DF7" s="635"/>
      <c r="DG7" s="635"/>
      <c r="DH7" s="635"/>
      <c r="DI7" s="635"/>
      <c r="DJ7" s="635"/>
      <c r="DK7" s="635"/>
      <c r="DL7" s="635"/>
      <c r="DM7" s="635"/>
      <c r="DN7" s="635"/>
      <c r="DO7" s="635"/>
      <c r="DP7" s="636"/>
      <c r="DQ7" s="640">
        <v>3596071</v>
      </c>
      <c r="DR7" s="635"/>
      <c r="DS7" s="635"/>
      <c r="DT7" s="635"/>
      <c r="DU7" s="635"/>
      <c r="DV7" s="635"/>
      <c r="DW7" s="635"/>
      <c r="DX7" s="635"/>
      <c r="DY7" s="635"/>
      <c r="DZ7" s="635"/>
      <c r="EA7" s="635"/>
      <c r="EB7" s="635"/>
      <c r="EC7" s="671"/>
    </row>
    <row r="8" spans="2:143" ht="11.25" customHeight="1" x14ac:dyDescent="0.2">
      <c r="B8" s="631" t="s">
        <v>242</v>
      </c>
      <c r="C8" s="632"/>
      <c r="D8" s="632"/>
      <c r="E8" s="632"/>
      <c r="F8" s="632"/>
      <c r="G8" s="632"/>
      <c r="H8" s="632"/>
      <c r="I8" s="632"/>
      <c r="J8" s="632"/>
      <c r="K8" s="632"/>
      <c r="L8" s="632"/>
      <c r="M8" s="632"/>
      <c r="N8" s="632"/>
      <c r="O8" s="632"/>
      <c r="P8" s="632"/>
      <c r="Q8" s="633"/>
      <c r="R8" s="634">
        <v>67492</v>
      </c>
      <c r="S8" s="635"/>
      <c r="T8" s="635"/>
      <c r="U8" s="635"/>
      <c r="V8" s="635"/>
      <c r="W8" s="635"/>
      <c r="X8" s="635"/>
      <c r="Y8" s="636"/>
      <c r="Z8" s="672">
        <v>0.2</v>
      </c>
      <c r="AA8" s="672"/>
      <c r="AB8" s="672"/>
      <c r="AC8" s="672"/>
      <c r="AD8" s="673">
        <v>67492</v>
      </c>
      <c r="AE8" s="673"/>
      <c r="AF8" s="673"/>
      <c r="AG8" s="673"/>
      <c r="AH8" s="673"/>
      <c r="AI8" s="673"/>
      <c r="AJ8" s="673"/>
      <c r="AK8" s="673"/>
      <c r="AL8" s="637">
        <v>0.4</v>
      </c>
      <c r="AM8" s="638"/>
      <c r="AN8" s="638"/>
      <c r="AO8" s="674"/>
      <c r="AP8" s="631" t="s">
        <v>243</v>
      </c>
      <c r="AQ8" s="632"/>
      <c r="AR8" s="632"/>
      <c r="AS8" s="632"/>
      <c r="AT8" s="632"/>
      <c r="AU8" s="632"/>
      <c r="AV8" s="632"/>
      <c r="AW8" s="632"/>
      <c r="AX8" s="632"/>
      <c r="AY8" s="632"/>
      <c r="AZ8" s="632"/>
      <c r="BA8" s="632"/>
      <c r="BB8" s="632"/>
      <c r="BC8" s="632"/>
      <c r="BD8" s="632"/>
      <c r="BE8" s="632"/>
      <c r="BF8" s="633"/>
      <c r="BG8" s="634">
        <v>134847</v>
      </c>
      <c r="BH8" s="635"/>
      <c r="BI8" s="635"/>
      <c r="BJ8" s="635"/>
      <c r="BK8" s="635"/>
      <c r="BL8" s="635"/>
      <c r="BM8" s="635"/>
      <c r="BN8" s="636"/>
      <c r="BO8" s="672">
        <v>1.4</v>
      </c>
      <c r="BP8" s="672"/>
      <c r="BQ8" s="672"/>
      <c r="BR8" s="672"/>
      <c r="BS8" s="673" t="s">
        <v>238</v>
      </c>
      <c r="BT8" s="673"/>
      <c r="BU8" s="673"/>
      <c r="BV8" s="673"/>
      <c r="BW8" s="673"/>
      <c r="BX8" s="673"/>
      <c r="BY8" s="673"/>
      <c r="BZ8" s="673"/>
      <c r="CA8" s="673"/>
      <c r="CB8" s="713"/>
      <c r="CD8" s="631" t="s">
        <v>244</v>
      </c>
      <c r="CE8" s="632"/>
      <c r="CF8" s="632"/>
      <c r="CG8" s="632"/>
      <c r="CH8" s="632"/>
      <c r="CI8" s="632"/>
      <c r="CJ8" s="632"/>
      <c r="CK8" s="632"/>
      <c r="CL8" s="632"/>
      <c r="CM8" s="632"/>
      <c r="CN8" s="632"/>
      <c r="CO8" s="632"/>
      <c r="CP8" s="632"/>
      <c r="CQ8" s="633"/>
      <c r="CR8" s="634">
        <v>11012824</v>
      </c>
      <c r="CS8" s="635"/>
      <c r="CT8" s="635"/>
      <c r="CU8" s="635"/>
      <c r="CV8" s="635"/>
      <c r="CW8" s="635"/>
      <c r="CX8" s="635"/>
      <c r="CY8" s="636"/>
      <c r="CZ8" s="672">
        <v>38.299999999999997</v>
      </c>
      <c r="DA8" s="672"/>
      <c r="DB8" s="672"/>
      <c r="DC8" s="672"/>
      <c r="DD8" s="640">
        <v>59629</v>
      </c>
      <c r="DE8" s="635"/>
      <c r="DF8" s="635"/>
      <c r="DG8" s="635"/>
      <c r="DH8" s="635"/>
      <c r="DI8" s="635"/>
      <c r="DJ8" s="635"/>
      <c r="DK8" s="635"/>
      <c r="DL8" s="635"/>
      <c r="DM8" s="635"/>
      <c r="DN8" s="635"/>
      <c r="DO8" s="635"/>
      <c r="DP8" s="636"/>
      <c r="DQ8" s="640">
        <v>5266314</v>
      </c>
      <c r="DR8" s="635"/>
      <c r="DS8" s="635"/>
      <c r="DT8" s="635"/>
      <c r="DU8" s="635"/>
      <c r="DV8" s="635"/>
      <c r="DW8" s="635"/>
      <c r="DX8" s="635"/>
      <c r="DY8" s="635"/>
      <c r="DZ8" s="635"/>
      <c r="EA8" s="635"/>
      <c r="EB8" s="635"/>
      <c r="EC8" s="671"/>
    </row>
    <row r="9" spans="2:143" ht="11.25" customHeight="1" x14ac:dyDescent="0.2">
      <c r="B9" s="631" t="s">
        <v>245</v>
      </c>
      <c r="C9" s="632"/>
      <c r="D9" s="632"/>
      <c r="E9" s="632"/>
      <c r="F9" s="632"/>
      <c r="G9" s="632"/>
      <c r="H9" s="632"/>
      <c r="I9" s="632"/>
      <c r="J9" s="632"/>
      <c r="K9" s="632"/>
      <c r="L9" s="632"/>
      <c r="M9" s="632"/>
      <c r="N9" s="632"/>
      <c r="O9" s="632"/>
      <c r="P9" s="632"/>
      <c r="Q9" s="633"/>
      <c r="R9" s="634">
        <v>59297</v>
      </c>
      <c r="S9" s="635"/>
      <c r="T9" s="635"/>
      <c r="U9" s="635"/>
      <c r="V9" s="635"/>
      <c r="W9" s="635"/>
      <c r="X9" s="635"/>
      <c r="Y9" s="636"/>
      <c r="Z9" s="672">
        <v>0.2</v>
      </c>
      <c r="AA9" s="672"/>
      <c r="AB9" s="672"/>
      <c r="AC9" s="672"/>
      <c r="AD9" s="673">
        <v>59297</v>
      </c>
      <c r="AE9" s="673"/>
      <c r="AF9" s="673"/>
      <c r="AG9" s="673"/>
      <c r="AH9" s="673"/>
      <c r="AI9" s="673"/>
      <c r="AJ9" s="673"/>
      <c r="AK9" s="673"/>
      <c r="AL9" s="637">
        <v>0.4</v>
      </c>
      <c r="AM9" s="638"/>
      <c r="AN9" s="638"/>
      <c r="AO9" s="674"/>
      <c r="AP9" s="631" t="s">
        <v>246</v>
      </c>
      <c r="AQ9" s="632"/>
      <c r="AR9" s="632"/>
      <c r="AS9" s="632"/>
      <c r="AT9" s="632"/>
      <c r="AU9" s="632"/>
      <c r="AV9" s="632"/>
      <c r="AW9" s="632"/>
      <c r="AX9" s="632"/>
      <c r="AY9" s="632"/>
      <c r="AZ9" s="632"/>
      <c r="BA9" s="632"/>
      <c r="BB9" s="632"/>
      <c r="BC9" s="632"/>
      <c r="BD9" s="632"/>
      <c r="BE9" s="632"/>
      <c r="BF9" s="633"/>
      <c r="BG9" s="634">
        <v>3542782</v>
      </c>
      <c r="BH9" s="635"/>
      <c r="BI9" s="635"/>
      <c r="BJ9" s="635"/>
      <c r="BK9" s="635"/>
      <c r="BL9" s="635"/>
      <c r="BM9" s="635"/>
      <c r="BN9" s="636"/>
      <c r="BO9" s="672">
        <v>36.4</v>
      </c>
      <c r="BP9" s="672"/>
      <c r="BQ9" s="672"/>
      <c r="BR9" s="672"/>
      <c r="BS9" s="673" t="s">
        <v>238</v>
      </c>
      <c r="BT9" s="673"/>
      <c r="BU9" s="673"/>
      <c r="BV9" s="673"/>
      <c r="BW9" s="673"/>
      <c r="BX9" s="673"/>
      <c r="BY9" s="673"/>
      <c r="BZ9" s="673"/>
      <c r="CA9" s="673"/>
      <c r="CB9" s="713"/>
      <c r="CD9" s="631" t="s">
        <v>247</v>
      </c>
      <c r="CE9" s="632"/>
      <c r="CF9" s="632"/>
      <c r="CG9" s="632"/>
      <c r="CH9" s="632"/>
      <c r="CI9" s="632"/>
      <c r="CJ9" s="632"/>
      <c r="CK9" s="632"/>
      <c r="CL9" s="632"/>
      <c r="CM9" s="632"/>
      <c r="CN9" s="632"/>
      <c r="CO9" s="632"/>
      <c r="CP9" s="632"/>
      <c r="CQ9" s="633"/>
      <c r="CR9" s="634">
        <v>2414857</v>
      </c>
      <c r="CS9" s="635"/>
      <c r="CT9" s="635"/>
      <c r="CU9" s="635"/>
      <c r="CV9" s="635"/>
      <c r="CW9" s="635"/>
      <c r="CX9" s="635"/>
      <c r="CY9" s="636"/>
      <c r="CZ9" s="672">
        <v>8.4</v>
      </c>
      <c r="DA9" s="672"/>
      <c r="DB9" s="672"/>
      <c r="DC9" s="672"/>
      <c r="DD9" s="640">
        <v>13103</v>
      </c>
      <c r="DE9" s="635"/>
      <c r="DF9" s="635"/>
      <c r="DG9" s="635"/>
      <c r="DH9" s="635"/>
      <c r="DI9" s="635"/>
      <c r="DJ9" s="635"/>
      <c r="DK9" s="635"/>
      <c r="DL9" s="635"/>
      <c r="DM9" s="635"/>
      <c r="DN9" s="635"/>
      <c r="DO9" s="635"/>
      <c r="DP9" s="636"/>
      <c r="DQ9" s="640">
        <v>2041889</v>
      </c>
      <c r="DR9" s="635"/>
      <c r="DS9" s="635"/>
      <c r="DT9" s="635"/>
      <c r="DU9" s="635"/>
      <c r="DV9" s="635"/>
      <c r="DW9" s="635"/>
      <c r="DX9" s="635"/>
      <c r="DY9" s="635"/>
      <c r="DZ9" s="635"/>
      <c r="EA9" s="635"/>
      <c r="EB9" s="635"/>
      <c r="EC9" s="671"/>
    </row>
    <row r="10" spans="2:143" ht="11.25" customHeight="1" x14ac:dyDescent="0.2">
      <c r="B10" s="631" t="s">
        <v>248</v>
      </c>
      <c r="C10" s="632"/>
      <c r="D10" s="632"/>
      <c r="E10" s="632"/>
      <c r="F10" s="632"/>
      <c r="G10" s="632"/>
      <c r="H10" s="632"/>
      <c r="I10" s="632"/>
      <c r="J10" s="632"/>
      <c r="K10" s="632"/>
      <c r="L10" s="632"/>
      <c r="M10" s="632"/>
      <c r="N10" s="632"/>
      <c r="O10" s="632"/>
      <c r="P10" s="632"/>
      <c r="Q10" s="633"/>
      <c r="R10" s="634" t="s">
        <v>238</v>
      </c>
      <c r="S10" s="635"/>
      <c r="T10" s="635"/>
      <c r="U10" s="635"/>
      <c r="V10" s="635"/>
      <c r="W10" s="635"/>
      <c r="X10" s="635"/>
      <c r="Y10" s="636"/>
      <c r="Z10" s="672" t="s">
        <v>238</v>
      </c>
      <c r="AA10" s="672"/>
      <c r="AB10" s="672"/>
      <c r="AC10" s="672"/>
      <c r="AD10" s="673" t="s">
        <v>238</v>
      </c>
      <c r="AE10" s="673"/>
      <c r="AF10" s="673"/>
      <c r="AG10" s="673"/>
      <c r="AH10" s="673"/>
      <c r="AI10" s="673"/>
      <c r="AJ10" s="673"/>
      <c r="AK10" s="673"/>
      <c r="AL10" s="637" t="s">
        <v>238</v>
      </c>
      <c r="AM10" s="638"/>
      <c r="AN10" s="638"/>
      <c r="AO10" s="674"/>
      <c r="AP10" s="631" t="s">
        <v>249</v>
      </c>
      <c r="AQ10" s="632"/>
      <c r="AR10" s="632"/>
      <c r="AS10" s="632"/>
      <c r="AT10" s="632"/>
      <c r="AU10" s="632"/>
      <c r="AV10" s="632"/>
      <c r="AW10" s="632"/>
      <c r="AX10" s="632"/>
      <c r="AY10" s="632"/>
      <c r="AZ10" s="632"/>
      <c r="BA10" s="632"/>
      <c r="BB10" s="632"/>
      <c r="BC10" s="632"/>
      <c r="BD10" s="632"/>
      <c r="BE10" s="632"/>
      <c r="BF10" s="633"/>
      <c r="BG10" s="634">
        <v>234519</v>
      </c>
      <c r="BH10" s="635"/>
      <c r="BI10" s="635"/>
      <c r="BJ10" s="635"/>
      <c r="BK10" s="635"/>
      <c r="BL10" s="635"/>
      <c r="BM10" s="635"/>
      <c r="BN10" s="636"/>
      <c r="BO10" s="672">
        <v>2.4</v>
      </c>
      <c r="BP10" s="672"/>
      <c r="BQ10" s="672"/>
      <c r="BR10" s="672"/>
      <c r="BS10" s="673">
        <v>39030</v>
      </c>
      <c r="BT10" s="673"/>
      <c r="BU10" s="673"/>
      <c r="BV10" s="673"/>
      <c r="BW10" s="673"/>
      <c r="BX10" s="673"/>
      <c r="BY10" s="673"/>
      <c r="BZ10" s="673"/>
      <c r="CA10" s="673"/>
      <c r="CB10" s="713"/>
      <c r="CD10" s="631" t="s">
        <v>250</v>
      </c>
      <c r="CE10" s="632"/>
      <c r="CF10" s="632"/>
      <c r="CG10" s="632"/>
      <c r="CH10" s="632"/>
      <c r="CI10" s="632"/>
      <c r="CJ10" s="632"/>
      <c r="CK10" s="632"/>
      <c r="CL10" s="632"/>
      <c r="CM10" s="632"/>
      <c r="CN10" s="632"/>
      <c r="CO10" s="632"/>
      <c r="CP10" s="632"/>
      <c r="CQ10" s="633"/>
      <c r="CR10" s="634">
        <v>73063</v>
      </c>
      <c r="CS10" s="635"/>
      <c r="CT10" s="635"/>
      <c r="CU10" s="635"/>
      <c r="CV10" s="635"/>
      <c r="CW10" s="635"/>
      <c r="CX10" s="635"/>
      <c r="CY10" s="636"/>
      <c r="CZ10" s="672">
        <v>0.3</v>
      </c>
      <c r="DA10" s="672"/>
      <c r="DB10" s="672"/>
      <c r="DC10" s="672"/>
      <c r="DD10" s="640" t="s">
        <v>238</v>
      </c>
      <c r="DE10" s="635"/>
      <c r="DF10" s="635"/>
      <c r="DG10" s="635"/>
      <c r="DH10" s="635"/>
      <c r="DI10" s="635"/>
      <c r="DJ10" s="635"/>
      <c r="DK10" s="635"/>
      <c r="DL10" s="635"/>
      <c r="DM10" s="635"/>
      <c r="DN10" s="635"/>
      <c r="DO10" s="635"/>
      <c r="DP10" s="636"/>
      <c r="DQ10" s="640">
        <v>38653</v>
      </c>
      <c r="DR10" s="635"/>
      <c r="DS10" s="635"/>
      <c r="DT10" s="635"/>
      <c r="DU10" s="635"/>
      <c r="DV10" s="635"/>
      <c r="DW10" s="635"/>
      <c r="DX10" s="635"/>
      <c r="DY10" s="635"/>
      <c r="DZ10" s="635"/>
      <c r="EA10" s="635"/>
      <c r="EB10" s="635"/>
      <c r="EC10" s="671"/>
    </row>
    <row r="11" spans="2:143" ht="11.25" customHeight="1" x14ac:dyDescent="0.2">
      <c r="B11" s="631" t="s">
        <v>251</v>
      </c>
      <c r="C11" s="632"/>
      <c r="D11" s="632"/>
      <c r="E11" s="632"/>
      <c r="F11" s="632"/>
      <c r="G11" s="632"/>
      <c r="H11" s="632"/>
      <c r="I11" s="632"/>
      <c r="J11" s="632"/>
      <c r="K11" s="632"/>
      <c r="L11" s="632"/>
      <c r="M11" s="632"/>
      <c r="N11" s="632"/>
      <c r="O11" s="632"/>
      <c r="P11" s="632"/>
      <c r="Q11" s="633"/>
      <c r="R11" s="634">
        <v>1672352</v>
      </c>
      <c r="S11" s="635"/>
      <c r="T11" s="635"/>
      <c r="U11" s="635"/>
      <c r="V11" s="635"/>
      <c r="W11" s="635"/>
      <c r="X11" s="635"/>
      <c r="Y11" s="636"/>
      <c r="Z11" s="637">
        <v>5.5</v>
      </c>
      <c r="AA11" s="638"/>
      <c r="AB11" s="638"/>
      <c r="AC11" s="639"/>
      <c r="AD11" s="640">
        <v>1672352</v>
      </c>
      <c r="AE11" s="635"/>
      <c r="AF11" s="635"/>
      <c r="AG11" s="635"/>
      <c r="AH11" s="635"/>
      <c r="AI11" s="635"/>
      <c r="AJ11" s="635"/>
      <c r="AK11" s="636"/>
      <c r="AL11" s="637">
        <v>10.3</v>
      </c>
      <c r="AM11" s="638"/>
      <c r="AN11" s="638"/>
      <c r="AO11" s="674"/>
      <c r="AP11" s="631" t="s">
        <v>252</v>
      </c>
      <c r="AQ11" s="632"/>
      <c r="AR11" s="632"/>
      <c r="AS11" s="632"/>
      <c r="AT11" s="632"/>
      <c r="AU11" s="632"/>
      <c r="AV11" s="632"/>
      <c r="AW11" s="632"/>
      <c r="AX11" s="632"/>
      <c r="AY11" s="632"/>
      <c r="AZ11" s="632"/>
      <c r="BA11" s="632"/>
      <c r="BB11" s="632"/>
      <c r="BC11" s="632"/>
      <c r="BD11" s="632"/>
      <c r="BE11" s="632"/>
      <c r="BF11" s="633"/>
      <c r="BG11" s="634">
        <v>615811</v>
      </c>
      <c r="BH11" s="635"/>
      <c r="BI11" s="635"/>
      <c r="BJ11" s="635"/>
      <c r="BK11" s="635"/>
      <c r="BL11" s="635"/>
      <c r="BM11" s="635"/>
      <c r="BN11" s="636"/>
      <c r="BO11" s="672">
        <v>6.3</v>
      </c>
      <c r="BP11" s="672"/>
      <c r="BQ11" s="672"/>
      <c r="BR11" s="672"/>
      <c r="BS11" s="673">
        <v>175063</v>
      </c>
      <c r="BT11" s="673"/>
      <c r="BU11" s="673"/>
      <c r="BV11" s="673"/>
      <c r="BW11" s="673"/>
      <c r="BX11" s="673"/>
      <c r="BY11" s="673"/>
      <c r="BZ11" s="673"/>
      <c r="CA11" s="673"/>
      <c r="CB11" s="713"/>
      <c r="CD11" s="631" t="s">
        <v>253</v>
      </c>
      <c r="CE11" s="632"/>
      <c r="CF11" s="632"/>
      <c r="CG11" s="632"/>
      <c r="CH11" s="632"/>
      <c r="CI11" s="632"/>
      <c r="CJ11" s="632"/>
      <c r="CK11" s="632"/>
      <c r="CL11" s="632"/>
      <c r="CM11" s="632"/>
      <c r="CN11" s="632"/>
      <c r="CO11" s="632"/>
      <c r="CP11" s="632"/>
      <c r="CQ11" s="633"/>
      <c r="CR11" s="634">
        <v>1167531</v>
      </c>
      <c r="CS11" s="635"/>
      <c r="CT11" s="635"/>
      <c r="CU11" s="635"/>
      <c r="CV11" s="635"/>
      <c r="CW11" s="635"/>
      <c r="CX11" s="635"/>
      <c r="CY11" s="636"/>
      <c r="CZ11" s="672">
        <v>4.0999999999999996</v>
      </c>
      <c r="DA11" s="672"/>
      <c r="DB11" s="672"/>
      <c r="DC11" s="672"/>
      <c r="DD11" s="640">
        <v>375238</v>
      </c>
      <c r="DE11" s="635"/>
      <c r="DF11" s="635"/>
      <c r="DG11" s="635"/>
      <c r="DH11" s="635"/>
      <c r="DI11" s="635"/>
      <c r="DJ11" s="635"/>
      <c r="DK11" s="635"/>
      <c r="DL11" s="635"/>
      <c r="DM11" s="635"/>
      <c r="DN11" s="635"/>
      <c r="DO11" s="635"/>
      <c r="DP11" s="636"/>
      <c r="DQ11" s="640">
        <v>398681</v>
      </c>
      <c r="DR11" s="635"/>
      <c r="DS11" s="635"/>
      <c r="DT11" s="635"/>
      <c r="DU11" s="635"/>
      <c r="DV11" s="635"/>
      <c r="DW11" s="635"/>
      <c r="DX11" s="635"/>
      <c r="DY11" s="635"/>
      <c r="DZ11" s="635"/>
      <c r="EA11" s="635"/>
      <c r="EB11" s="635"/>
      <c r="EC11" s="671"/>
    </row>
    <row r="12" spans="2:143" ht="11.25" customHeight="1" x14ac:dyDescent="0.2">
      <c r="B12" s="631" t="s">
        <v>254</v>
      </c>
      <c r="C12" s="632"/>
      <c r="D12" s="632"/>
      <c r="E12" s="632"/>
      <c r="F12" s="632"/>
      <c r="G12" s="632"/>
      <c r="H12" s="632"/>
      <c r="I12" s="632"/>
      <c r="J12" s="632"/>
      <c r="K12" s="632"/>
      <c r="L12" s="632"/>
      <c r="M12" s="632"/>
      <c r="N12" s="632"/>
      <c r="O12" s="632"/>
      <c r="P12" s="632"/>
      <c r="Q12" s="633"/>
      <c r="R12" s="634">
        <v>303</v>
      </c>
      <c r="S12" s="635"/>
      <c r="T12" s="635"/>
      <c r="U12" s="635"/>
      <c r="V12" s="635"/>
      <c r="W12" s="635"/>
      <c r="X12" s="635"/>
      <c r="Y12" s="636"/>
      <c r="Z12" s="672">
        <v>0</v>
      </c>
      <c r="AA12" s="672"/>
      <c r="AB12" s="672"/>
      <c r="AC12" s="672"/>
      <c r="AD12" s="673">
        <v>303</v>
      </c>
      <c r="AE12" s="673"/>
      <c r="AF12" s="673"/>
      <c r="AG12" s="673"/>
      <c r="AH12" s="673"/>
      <c r="AI12" s="673"/>
      <c r="AJ12" s="673"/>
      <c r="AK12" s="673"/>
      <c r="AL12" s="637">
        <v>0</v>
      </c>
      <c r="AM12" s="638"/>
      <c r="AN12" s="638"/>
      <c r="AO12" s="674"/>
      <c r="AP12" s="631" t="s">
        <v>255</v>
      </c>
      <c r="AQ12" s="632"/>
      <c r="AR12" s="632"/>
      <c r="AS12" s="632"/>
      <c r="AT12" s="632"/>
      <c r="AU12" s="632"/>
      <c r="AV12" s="632"/>
      <c r="AW12" s="632"/>
      <c r="AX12" s="632"/>
      <c r="AY12" s="632"/>
      <c r="AZ12" s="632"/>
      <c r="BA12" s="632"/>
      <c r="BB12" s="632"/>
      <c r="BC12" s="632"/>
      <c r="BD12" s="632"/>
      <c r="BE12" s="632"/>
      <c r="BF12" s="633"/>
      <c r="BG12" s="634">
        <v>3932732</v>
      </c>
      <c r="BH12" s="635"/>
      <c r="BI12" s="635"/>
      <c r="BJ12" s="635"/>
      <c r="BK12" s="635"/>
      <c r="BL12" s="635"/>
      <c r="BM12" s="635"/>
      <c r="BN12" s="636"/>
      <c r="BO12" s="672">
        <v>40.4</v>
      </c>
      <c r="BP12" s="672"/>
      <c r="BQ12" s="672"/>
      <c r="BR12" s="672"/>
      <c r="BS12" s="673" t="s">
        <v>238</v>
      </c>
      <c r="BT12" s="673"/>
      <c r="BU12" s="673"/>
      <c r="BV12" s="673"/>
      <c r="BW12" s="673"/>
      <c r="BX12" s="673"/>
      <c r="BY12" s="673"/>
      <c r="BZ12" s="673"/>
      <c r="CA12" s="673"/>
      <c r="CB12" s="713"/>
      <c r="CD12" s="631" t="s">
        <v>256</v>
      </c>
      <c r="CE12" s="632"/>
      <c r="CF12" s="632"/>
      <c r="CG12" s="632"/>
      <c r="CH12" s="632"/>
      <c r="CI12" s="632"/>
      <c r="CJ12" s="632"/>
      <c r="CK12" s="632"/>
      <c r="CL12" s="632"/>
      <c r="CM12" s="632"/>
      <c r="CN12" s="632"/>
      <c r="CO12" s="632"/>
      <c r="CP12" s="632"/>
      <c r="CQ12" s="633"/>
      <c r="CR12" s="634">
        <v>730047</v>
      </c>
      <c r="CS12" s="635"/>
      <c r="CT12" s="635"/>
      <c r="CU12" s="635"/>
      <c r="CV12" s="635"/>
      <c r="CW12" s="635"/>
      <c r="CX12" s="635"/>
      <c r="CY12" s="636"/>
      <c r="CZ12" s="672">
        <v>2.5</v>
      </c>
      <c r="DA12" s="672"/>
      <c r="DB12" s="672"/>
      <c r="DC12" s="672"/>
      <c r="DD12" s="640">
        <v>49044</v>
      </c>
      <c r="DE12" s="635"/>
      <c r="DF12" s="635"/>
      <c r="DG12" s="635"/>
      <c r="DH12" s="635"/>
      <c r="DI12" s="635"/>
      <c r="DJ12" s="635"/>
      <c r="DK12" s="635"/>
      <c r="DL12" s="635"/>
      <c r="DM12" s="635"/>
      <c r="DN12" s="635"/>
      <c r="DO12" s="635"/>
      <c r="DP12" s="636"/>
      <c r="DQ12" s="640">
        <v>666426</v>
      </c>
      <c r="DR12" s="635"/>
      <c r="DS12" s="635"/>
      <c r="DT12" s="635"/>
      <c r="DU12" s="635"/>
      <c r="DV12" s="635"/>
      <c r="DW12" s="635"/>
      <c r="DX12" s="635"/>
      <c r="DY12" s="635"/>
      <c r="DZ12" s="635"/>
      <c r="EA12" s="635"/>
      <c r="EB12" s="635"/>
      <c r="EC12" s="671"/>
    </row>
    <row r="13" spans="2:143" ht="11.25" customHeight="1" x14ac:dyDescent="0.2">
      <c r="B13" s="631" t="s">
        <v>257</v>
      </c>
      <c r="C13" s="632"/>
      <c r="D13" s="632"/>
      <c r="E13" s="632"/>
      <c r="F13" s="632"/>
      <c r="G13" s="632"/>
      <c r="H13" s="632"/>
      <c r="I13" s="632"/>
      <c r="J13" s="632"/>
      <c r="K13" s="632"/>
      <c r="L13" s="632"/>
      <c r="M13" s="632"/>
      <c r="N13" s="632"/>
      <c r="O13" s="632"/>
      <c r="P13" s="632"/>
      <c r="Q13" s="633"/>
      <c r="R13" s="634" t="s">
        <v>238</v>
      </c>
      <c r="S13" s="635"/>
      <c r="T13" s="635"/>
      <c r="U13" s="635"/>
      <c r="V13" s="635"/>
      <c r="W13" s="635"/>
      <c r="X13" s="635"/>
      <c r="Y13" s="636"/>
      <c r="Z13" s="672" t="s">
        <v>238</v>
      </c>
      <c r="AA13" s="672"/>
      <c r="AB13" s="672"/>
      <c r="AC13" s="672"/>
      <c r="AD13" s="673" t="s">
        <v>238</v>
      </c>
      <c r="AE13" s="673"/>
      <c r="AF13" s="673"/>
      <c r="AG13" s="673"/>
      <c r="AH13" s="673"/>
      <c r="AI13" s="673"/>
      <c r="AJ13" s="673"/>
      <c r="AK13" s="673"/>
      <c r="AL13" s="637" t="s">
        <v>258</v>
      </c>
      <c r="AM13" s="638"/>
      <c r="AN13" s="638"/>
      <c r="AO13" s="674"/>
      <c r="AP13" s="631" t="s">
        <v>259</v>
      </c>
      <c r="AQ13" s="632"/>
      <c r="AR13" s="632"/>
      <c r="AS13" s="632"/>
      <c r="AT13" s="632"/>
      <c r="AU13" s="632"/>
      <c r="AV13" s="632"/>
      <c r="AW13" s="632"/>
      <c r="AX13" s="632"/>
      <c r="AY13" s="632"/>
      <c r="AZ13" s="632"/>
      <c r="BA13" s="632"/>
      <c r="BB13" s="632"/>
      <c r="BC13" s="632"/>
      <c r="BD13" s="632"/>
      <c r="BE13" s="632"/>
      <c r="BF13" s="633"/>
      <c r="BG13" s="634">
        <v>3923703</v>
      </c>
      <c r="BH13" s="635"/>
      <c r="BI13" s="635"/>
      <c r="BJ13" s="635"/>
      <c r="BK13" s="635"/>
      <c r="BL13" s="635"/>
      <c r="BM13" s="635"/>
      <c r="BN13" s="636"/>
      <c r="BO13" s="672">
        <v>40.299999999999997</v>
      </c>
      <c r="BP13" s="672"/>
      <c r="BQ13" s="672"/>
      <c r="BR13" s="672"/>
      <c r="BS13" s="673" t="s">
        <v>238</v>
      </c>
      <c r="BT13" s="673"/>
      <c r="BU13" s="673"/>
      <c r="BV13" s="673"/>
      <c r="BW13" s="673"/>
      <c r="BX13" s="673"/>
      <c r="BY13" s="673"/>
      <c r="BZ13" s="673"/>
      <c r="CA13" s="673"/>
      <c r="CB13" s="713"/>
      <c r="CD13" s="631" t="s">
        <v>260</v>
      </c>
      <c r="CE13" s="632"/>
      <c r="CF13" s="632"/>
      <c r="CG13" s="632"/>
      <c r="CH13" s="632"/>
      <c r="CI13" s="632"/>
      <c r="CJ13" s="632"/>
      <c r="CK13" s="632"/>
      <c r="CL13" s="632"/>
      <c r="CM13" s="632"/>
      <c r="CN13" s="632"/>
      <c r="CO13" s="632"/>
      <c r="CP13" s="632"/>
      <c r="CQ13" s="633"/>
      <c r="CR13" s="634">
        <v>3082960</v>
      </c>
      <c r="CS13" s="635"/>
      <c r="CT13" s="635"/>
      <c r="CU13" s="635"/>
      <c r="CV13" s="635"/>
      <c r="CW13" s="635"/>
      <c r="CX13" s="635"/>
      <c r="CY13" s="636"/>
      <c r="CZ13" s="672">
        <v>10.7</v>
      </c>
      <c r="DA13" s="672"/>
      <c r="DB13" s="672"/>
      <c r="DC13" s="672"/>
      <c r="DD13" s="640">
        <v>1152611</v>
      </c>
      <c r="DE13" s="635"/>
      <c r="DF13" s="635"/>
      <c r="DG13" s="635"/>
      <c r="DH13" s="635"/>
      <c r="DI13" s="635"/>
      <c r="DJ13" s="635"/>
      <c r="DK13" s="635"/>
      <c r="DL13" s="635"/>
      <c r="DM13" s="635"/>
      <c r="DN13" s="635"/>
      <c r="DO13" s="635"/>
      <c r="DP13" s="636"/>
      <c r="DQ13" s="640">
        <v>2021740</v>
      </c>
      <c r="DR13" s="635"/>
      <c r="DS13" s="635"/>
      <c r="DT13" s="635"/>
      <c r="DU13" s="635"/>
      <c r="DV13" s="635"/>
      <c r="DW13" s="635"/>
      <c r="DX13" s="635"/>
      <c r="DY13" s="635"/>
      <c r="DZ13" s="635"/>
      <c r="EA13" s="635"/>
      <c r="EB13" s="635"/>
      <c r="EC13" s="671"/>
    </row>
    <row r="14" spans="2:143" ht="11.25" customHeight="1" x14ac:dyDescent="0.2">
      <c r="B14" s="631" t="s">
        <v>261</v>
      </c>
      <c r="C14" s="632"/>
      <c r="D14" s="632"/>
      <c r="E14" s="632"/>
      <c r="F14" s="632"/>
      <c r="G14" s="632"/>
      <c r="H14" s="632"/>
      <c r="I14" s="632"/>
      <c r="J14" s="632"/>
      <c r="K14" s="632"/>
      <c r="L14" s="632"/>
      <c r="M14" s="632"/>
      <c r="N14" s="632"/>
      <c r="O14" s="632"/>
      <c r="P14" s="632"/>
      <c r="Q14" s="633"/>
      <c r="R14" s="634">
        <v>285</v>
      </c>
      <c r="S14" s="635"/>
      <c r="T14" s="635"/>
      <c r="U14" s="635"/>
      <c r="V14" s="635"/>
      <c r="W14" s="635"/>
      <c r="X14" s="635"/>
      <c r="Y14" s="636"/>
      <c r="Z14" s="672">
        <v>0</v>
      </c>
      <c r="AA14" s="672"/>
      <c r="AB14" s="672"/>
      <c r="AC14" s="672"/>
      <c r="AD14" s="673">
        <v>285</v>
      </c>
      <c r="AE14" s="673"/>
      <c r="AF14" s="673"/>
      <c r="AG14" s="673"/>
      <c r="AH14" s="673"/>
      <c r="AI14" s="673"/>
      <c r="AJ14" s="673"/>
      <c r="AK14" s="673"/>
      <c r="AL14" s="637">
        <v>0</v>
      </c>
      <c r="AM14" s="638"/>
      <c r="AN14" s="638"/>
      <c r="AO14" s="674"/>
      <c r="AP14" s="631" t="s">
        <v>262</v>
      </c>
      <c r="AQ14" s="632"/>
      <c r="AR14" s="632"/>
      <c r="AS14" s="632"/>
      <c r="AT14" s="632"/>
      <c r="AU14" s="632"/>
      <c r="AV14" s="632"/>
      <c r="AW14" s="632"/>
      <c r="AX14" s="632"/>
      <c r="AY14" s="632"/>
      <c r="AZ14" s="632"/>
      <c r="BA14" s="632"/>
      <c r="BB14" s="632"/>
      <c r="BC14" s="632"/>
      <c r="BD14" s="632"/>
      <c r="BE14" s="632"/>
      <c r="BF14" s="633"/>
      <c r="BG14" s="634">
        <v>246001</v>
      </c>
      <c r="BH14" s="635"/>
      <c r="BI14" s="635"/>
      <c r="BJ14" s="635"/>
      <c r="BK14" s="635"/>
      <c r="BL14" s="635"/>
      <c r="BM14" s="635"/>
      <c r="BN14" s="636"/>
      <c r="BO14" s="672">
        <v>2.5</v>
      </c>
      <c r="BP14" s="672"/>
      <c r="BQ14" s="672"/>
      <c r="BR14" s="672"/>
      <c r="BS14" s="673" t="s">
        <v>238</v>
      </c>
      <c r="BT14" s="673"/>
      <c r="BU14" s="673"/>
      <c r="BV14" s="673"/>
      <c r="BW14" s="673"/>
      <c r="BX14" s="673"/>
      <c r="BY14" s="673"/>
      <c r="BZ14" s="673"/>
      <c r="CA14" s="673"/>
      <c r="CB14" s="713"/>
      <c r="CD14" s="631" t="s">
        <v>263</v>
      </c>
      <c r="CE14" s="632"/>
      <c r="CF14" s="632"/>
      <c r="CG14" s="632"/>
      <c r="CH14" s="632"/>
      <c r="CI14" s="632"/>
      <c r="CJ14" s="632"/>
      <c r="CK14" s="632"/>
      <c r="CL14" s="632"/>
      <c r="CM14" s="632"/>
      <c r="CN14" s="632"/>
      <c r="CO14" s="632"/>
      <c r="CP14" s="632"/>
      <c r="CQ14" s="633"/>
      <c r="CR14" s="634">
        <v>854407</v>
      </c>
      <c r="CS14" s="635"/>
      <c r="CT14" s="635"/>
      <c r="CU14" s="635"/>
      <c r="CV14" s="635"/>
      <c r="CW14" s="635"/>
      <c r="CX14" s="635"/>
      <c r="CY14" s="636"/>
      <c r="CZ14" s="672">
        <v>3</v>
      </c>
      <c r="DA14" s="672"/>
      <c r="DB14" s="672"/>
      <c r="DC14" s="672"/>
      <c r="DD14" s="640" t="s">
        <v>238</v>
      </c>
      <c r="DE14" s="635"/>
      <c r="DF14" s="635"/>
      <c r="DG14" s="635"/>
      <c r="DH14" s="635"/>
      <c r="DI14" s="635"/>
      <c r="DJ14" s="635"/>
      <c r="DK14" s="635"/>
      <c r="DL14" s="635"/>
      <c r="DM14" s="635"/>
      <c r="DN14" s="635"/>
      <c r="DO14" s="635"/>
      <c r="DP14" s="636"/>
      <c r="DQ14" s="640">
        <v>854407</v>
      </c>
      <c r="DR14" s="635"/>
      <c r="DS14" s="635"/>
      <c r="DT14" s="635"/>
      <c r="DU14" s="635"/>
      <c r="DV14" s="635"/>
      <c r="DW14" s="635"/>
      <c r="DX14" s="635"/>
      <c r="DY14" s="635"/>
      <c r="DZ14" s="635"/>
      <c r="EA14" s="635"/>
      <c r="EB14" s="635"/>
      <c r="EC14" s="671"/>
    </row>
    <row r="15" spans="2:143" ht="11.25" customHeight="1" x14ac:dyDescent="0.2">
      <c r="B15" s="631" t="s">
        <v>264</v>
      </c>
      <c r="C15" s="632"/>
      <c r="D15" s="632"/>
      <c r="E15" s="632"/>
      <c r="F15" s="632"/>
      <c r="G15" s="632"/>
      <c r="H15" s="632"/>
      <c r="I15" s="632"/>
      <c r="J15" s="632"/>
      <c r="K15" s="632"/>
      <c r="L15" s="632"/>
      <c r="M15" s="632"/>
      <c r="N15" s="632"/>
      <c r="O15" s="632"/>
      <c r="P15" s="632"/>
      <c r="Q15" s="633"/>
      <c r="R15" s="634" t="s">
        <v>238</v>
      </c>
      <c r="S15" s="635"/>
      <c r="T15" s="635"/>
      <c r="U15" s="635"/>
      <c r="V15" s="635"/>
      <c r="W15" s="635"/>
      <c r="X15" s="635"/>
      <c r="Y15" s="636"/>
      <c r="Z15" s="672" t="s">
        <v>238</v>
      </c>
      <c r="AA15" s="672"/>
      <c r="AB15" s="672"/>
      <c r="AC15" s="672"/>
      <c r="AD15" s="673" t="s">
        <v>238</v>
      </c>
      <c r="AE15" s="673"/>
      <c r="AF15" s="673"/>
      <c r="AG15" s="673"/>
      <c r="AH15" s="673"/>
      <c r="AI15" s="673"/>
      <c r="AJ15" s="673"/>
      <c r="AK15" s="673"/>
      <c r="AL15" s="637" t="s">
        <v>238</v>
      </c>
      <c r="AM15" s="638"/>
      <c r="AN15" s="638"/>
      <c r="AO15" s="674"/>
      <c r="AP15" s="631" t="s">
        <v>265</v>
      </c>
      <c r="AQ15" s="632"/>
      <c r="AR15" s="632"/>
      <c r="AS15" s="632"/>
      <c r="AT15" s="632"/>
      <c r="AU15" s="632"/>
      <c r="AV15" s="632"/>
      <c r="AW15" s="632"/>
      <c r="AX15" s="632"/>
      <c r="AY15" s="632"/>
      <c r="AZ15" s="632"/>
      <c r="BA15" s="632"/>
      <c r="BB15" s="632"/>
      <c r="BC15" s="632"/>
      <c r="BD15" s="632"/>
      <c r="BE15" s="632"/>
      <c r="BF15" s="633"/>
      <c r="BG15" s="634">
        <v>478055</v>
      </c>
      <c r="BH15" s="635"/>
      <c r="BI15" s="635"/>
      <c r="BJ15" s="635"/>
      <c r="BK15" s="635"/>
      <c r="BL15" s="635"/>
      <c r="BM15" s="635"/>
      <c r="BN15" s="636"/>
      <c r="BO15" s="672">
        <v>4.9000000000000004</v>
      </c>
      <c r="BP15" s="672"/>
      <c r="BQ15" s="672"/>
      <c r="BR15" s="672"/>
      <c r="BS15" s="673" t="s">
        <v>149</v>
      </c>
      <c r="BT15" s="673"/>
      <c r="BU15" s="673"/>
      <c r="BV15" s="673"/>
      <c r="BW15" s="673"/>
      <c r="BX15" s="673"/>
      <c r="BY15" s="673"/>
      <c r="BZ15" s="673"/>
      <c r="CA15" s="673"/>
      <c r="CB15" s="713"/>
      <c r="CD15" s="631" t="s">
        <v>266</v>
      </c>
      <c r="CE15" s="632"/>
      <c r="CF15" s="632"/>
      <c r="CG15" s="632"/>
      <c r="CH15" s="632"/>
      <c r="CI15" s="632"/>
      <c r="CJ15" s="632"/>
      <c r="CK15" s="632"/>
      <c r="CL15" s="632"/>
      <c r="CM15" s="632"/>
      <c r="CN15" s="632"/>
      <c r="CO15" s="632"/>
      <c r="CP15" s="632"/>
      <c r="CQ15" s="633"/>
      <c r="CR15" s="634">
        <v>2618746</v>
      </c>
      <c r="CS15" s="635"/>
      <c r="CT15" s="635"/>
      <c r="CU15" s="635"/>
      <c r="CV15" s="635"/>
      <c r="CW15" s="635"/>
      <c r="CX15" s="635"/>
      <c r="CY15" s="636"/>
      <c r="CZ15" s="672">
        <v>9.1</v>
      </c>
      <c r="DA15" s="672"/>
      <c r="DB15" s="672"/>
      <c r="DC15" s="672"/>
      <c r="DD15" s="640">
        <v>277103</v>
      </c>
      <c r="DE15" s="635"/>
      <c r="DF15" s="635"/>
      <c r="DG15" s="635"/>
      <c r="DH15" s="635"/>
      <c r="DI15" s="635"/>
      <c r="DJ15" s="635"/>
      <c r="DK15" s="635"/>
      <c r="DL15" s="635"/>
      <c r="DM15" s="635"/>
      <c r="DN15" s="635"/>
      <c r="DO15" s="635"/>
      <c r="DP15" s="636"/>
      <c r="DQ15" s="640">
        <v>2312848</v>
      </c>
      <c r="DR15" s="635"/>
      <c r="DS15" s="635"/>
      <c r="DT15" s="635"/>
      <c r="DU15" s="635"/>
      <c r="DV15" s="635"/>
      <c r="DW15" s="635"/>
      <c r="DX15" s="635"/>
      <c r="DY15" s="635"/>
      <c r="DZ15" s="635"/>
      <c r="EA15" s="635"/>
      <c r="EB15" s="635"/>
      <c r="EC15" s="671"/>
    </row>
    <row r="16" spans="2:143" ht="11.25" customHeight="1" x14ac:dyDescent="0.2">
      <c r="B16" s="631" t="s">
        <v>267</v>
      </c>
      <c r="C16" s="632"/>
      <c r="D16" s="632"/>
      <c r="E16" s="632"/>
      <c r="F16" s="632"/>
      <c r="G16" s="632"/>
      <c r="H16" s="632"/>
      <c r="I16" s="632"/>
      <c r="J16" s="632"/>
      <c r="K16" s="632"/>
      <c r="L16" s="632"/>
      <c r="M16" s="632"/>
      <c r="N16" s="632"/>
      <c r="O16" s="632"/>
      <c r="P16" s="632"/>
      <c r="Q16" s="633"/>
      <c r="R16" s="634">
        <v>29335</v>
      </c>
      <c r="S16" s="635"/>
      <c r="T16" s="635"/>
      <c r="U16" s="635"/>
      <c r="V16" s="635"/>
      <c r="W16" s="635"/>
      <c r="X16" s="635"/>
      <c r="Y16" s="636"/>
      <c r="Z16" s="672">
        <v>0.1</v>
      </c>
      <c r="AA16" s="672"/>
      <c r="AB16" s="672"/>
      <c r="AC16" s="672"/>
      <c r="AD16" s="673">
        <v>29335</v>
      </c>
      <c r="AE16" s="673"/>
      <c r="AF16" s="673"/>
      <c r="AG16" s="673"/>
      <c r="AH16" s="673"/>
      <c r="AI16" s="673"/>
      <c r="AJ16" s="673"/>
      <c r="AK16" s="673"/>
      <c r="AL16" s="637">
        <v>0.2</v>
      </c>
      <c r="AM16" s="638"/>
      <c r="AN16" s="638"/>
      <c r="AO16" s="674"/>
      <c r="AP16" s="631" t="s">
        <v>268</v>
      </c>
      <c r="AQ16" s="632"/>
      <c r="AR16" s="632"/>
      <c r="AS16" s="632"/>
      <c r="AT16" s="632"/>
      <c r="AU16" s="632"/>
      <c r="AV16" s="632"/>
      <c r="AW16" s="632"/>
      <c r="AX16" s="632"/>
      <c r="AY16" s="632"/>
      <c r="AZ16" s="632"/>
      <c r="BA16" s="632"/>
      <c r="BB16" s="632"/>
      <c r="BC16" s="632"/>
      <c r="BD16" s="632"/>
      <c r="BE16" s="632"/>
      <c r="BF16" s="633"/>
      <c r="BG16" s="634" t="s">
        <v>238</v>
      </c>
      <c r="BH16" s="635"/>
      <c r="BI16" s="635"/>
      <c r="BJ16" s="635"/>
      <c r="BK16" s="635"/>
      <c r="BL16" s="635"/>
      <c r="BM16" s="635"/>
      <c r="BN16" s="636"/>
      <c r="BO16" s="672" t="s">
        <v>238</v>
      </c>
      <c r="BP16" s="672"/>
      <c r="BQ16" s="672"/>
      <c r="BR16" s="672"/>
      <c r="BS16" s="673" t="s">
        <v>238</v>
      </c>
      <c r="BT16" s="673"/>
      <c r="BU16" s="673"/>
      <c r="BV16" s="673"/>
      <c r="BW16" s="673"/>
      <c r="BX16" s="673"/>
      <c r="BY16" s="673"/>
      <c r="BZ16" s="673"/>
      <c r="CA16" s="673"/>
      <c r="CB16" s="713"/>
      <c r="CD16" s="631" t="s">
        <v>269</v>
      </c>
      <c r="CE16" s="632"/>
      <c r="CF16" s="632"/>
      <c r="CG16" s="632"/>
      <c r="CH16" s="632"/>
      <c r="CI16" s="632"/>
      <c r="CJ16" s="632"/>
      <c r="CK16" s="632"/>
      <c r="CL16" s="632"/>
      <c r="CM16" s="632"/>
      <c r="CN16" s="632"/>
      <c r="CO16" s="632"/>
      <c r="CP16" s="632"/>
      <c r="CQ16" s="633"/>
      <c r="CR16" s="634" t="s">
        <v>238</v>
      </c>
      <c r="CS16" s="635"/>
      <c r="CT16" s="635"/>
      <c r="CU16" s="635"/>
      <c r="CV16" s="635"/>
      <c r="CW16" s="635"/>
      <c r="CX16" s="635"/>
      <c r="CY16" s="636"/>
      <c r="CZ16" s="672" t="s">
        <v>238</v>
      </c>
      <c r="DA16" s="672"/>
      <c r="DB16" s="672"/>
      <c r="DC16" s="672"/>
      <c r="DD16" s="640" t="s">
        <v>238</v>
      </c>
      <c r="DE16" s="635"/>
      <c r="DF16" s="635"/>
      <c r="DG16" s="635"/>
      <c r="DH16" s="635"/>
      <c r="DI16" s="635"/>
      <c r="DJ16" s="635"/>
      <c r="DK16" s="635"/>
      <c r="DL16" s="635"/>
      <c r="DM16" s="635"/>
      <c r="DN16" s="635"/>
      <c r="DO16" s="635"/>
      <c r="DP16" s="636"/>
      <c r="DQ16" s="640" t="s">
        <v>238</v>
      </c>
      <c r="DR16" s="635"/>
      <c r="DS16" s="635"/>
      <c r="DT16" s="635"/>
      <c r="DU16" s="635"/>
      <c r="DV16" s="635"/>
      <c r="DW16" s="635"/>
      <c r="DX16" s="635"/>
      <c r="DY16" s="635"/>
      <c r="DZ16" s="635"/>
      <c r="EA16" s="635"/>
      <c r="EB16" s="635"/>
      <c r="EC16" s="671"/>
    </row>
    <row r="17" spans="2:133" ht="11.25" customHeight="1" x14ac:dyDescent="0.2">
      <c r="B17" s="631" t="s">
        <v>270</v>
      </c>
      <c r="C17" s="632"/>
      <c r="D17" s="632"/>
      <c r="E17" s="632"/>
      <c r="F17" s="632"/>
      <c r="G17" s="632"/>
      <c r="H17" s="632"/>
      <c r="I17" s="632"/>
      <c r="J17" s="632"/>
      <c r="K17" s="632"/>
      <c r="L17" s="632"/>
      <c r="M17" s="632"/>
      <c r="N17" s="632"/>
      <c r="O17" s="632"/>
      <c r="P17" s="632"/>
      <c r="Q17" s="633"/>
      <c r="R17" s="634">
        <v>186441</v>
      </c>
      <c r="S17" s="635"/>
      <c r="T17" s="635"/>
      <c r="U17" s="635"/>
      <c r="V17" s="635"/>
      <c r="W17" s="635"/>
      <c r="X17" s="635"/>
      <c r="Y17" s="636"/>
      <c r="Z17" s="672">
        <v>0.6</v>
      </c>
      <c r="AA17" s="672"/>
      <c r="AB17" s="672"/>
      <c r="AC17" s="672"/>
      <c r="AD17" s="673">
        <v>186441</v>
      </c>
      <c r="AE17" s="673"/>
      <c r="AF17" s="673"/>
      <c r="AG17" s="673"/>
      <c r="AH17" s="673"/>
      <c r="AI17" s="673"/>
      <c r="AJ17" s="673"/>
      <c r="AK17" s="673"/>
      <c r="AL17" s="637">
        <v>1.1000000000000001</v>
      </c>
      <c r="AM17" s="638"/>
      <c r="AN17" s="638"/>
      <c r="AO17" s="674"/>
      <c r="AP17" s="631" t="s">
        <v>271</v>
      </c>
      <c r="AQ17" s="632"/>
      <c r="AR17" s="632"/>
      <c r="AS17" s="632"/>
      <c r="AT17" s="632"/>
      <c r="AU17" s="632"/>
      <c r="AV17" s="632"/>
      <c r="AW17" s="632"/>
      <c r="AX17" s="632"/>
      <c r="AY17" s="632"/>
      <c r="AZ17" s="632"/>
      <c r="BA17" s="632"/>
      <c r="BB17" s="632"/>
      <c r="BC17" s="632"/>
      <c r="BD17" s="632"/>
      <c r="BE17" s="632"/>
      <c r="BF17" s="633"/>
      <c r="BG17" s="634" t="s">
        <v>238</v>
      </c>
      <c r="BH17" s="635"/>
      <c r="BI17" s="635"/>
      <c r="BJ17" s="635"/>
      <c r="BK17" s="635"/>
      <c r="BL17" s="635"/>
      <c r="BM17" s="635"/>
      <c r="BN17" s="636"/>
      <c r="BO17" s="672" t="s">
        <v>238</v>
      </c>
      <c r="BP17" s="672"/>
      <c r="BQ17" s="672"/>
      <c r="BR17" s="672"/>
      <c r="BS17" s="673" t="s">
        <v>238</v>
      </c>
      <c r="BT17" s="673"/>
      <c r="BU17" s="673"/>
      <c r="BV17" s="673"/>
      <c r="BW17" s="673"/>
      <c r="BX17" s="673"/>
      <c r="BY17" s="673"/>
      <c r="BZ17" s="673"/>
      <c r="CA17" s="673"/>
      <c r="CB17" s="713"/>
      <c r="CD17" s="631" t="s">
        <v>272</v>
      </c>
      <c r="CE17" s="632"/>
      <c r="CF17" s="632"/>
      <c r="CG17" s="632"/>
      <c r="CH17" s="632"/>
      <c r="CI17" s="632"/>
      <c r="CJ17" s="632"/>
      <c r="CK17" s="632"/>
      <c r="CL17" s="632"/>
      <c r="CM17" s="632"/>
      <c r="CN17" s="632"/>
      <c r="CO17" s="632"/>
      <c r="CP17" s="632"/>
      <c r="CQ17" s="633"/>
      <c r="CR17" s="634">
        <v>2503021</v>
      </c>
      <c r="CS17" s="635"/>
      <c r="CT17" s="635"/>
      <c r="CU17" s="635"/>
      <c r="CV17" s="635"/>
      <c r="CW17" s="635"/>
      <c r="CX17" s="635"/>
      <c r="CY17" s="636"/>
      <c r="CZ17" s="672">
        <v>8.6999999999999993</v>
      </c>
      <c r="DA17" s="672"/>
      <c r="DB17" s="672"/>
      <c r="DC17" s="672"/>
      <c r="DD17" s="640" t="s">
        <v>258</v>
      </c>
      <c r="DE17" s="635"/>
      <c r="DF17" s="635"/>
      <c r="DG17" s="635"/>
      <c r="DH17" s="635"/>
      <c r="DI17" s="635"/>
      <c r="DJ17" s="635"/>
      <c r="DK17" s="635"/>
      <c r="DL17" s="635"/>
      <c r="DM17" s="635"/>
      <c r="DN17" s="635"/>
      <c r="DO17" s="635"/>
      <c r="DP17" s="636"/>
      <c r="DQ17" s="640">
        <v>2447807</v>
      </c>
      <c r="DR17" s="635"/>
      <c r="DS17" s="635"/>
      <c r="DT17" s="635"/>
      <c r="DU17" s="635"/>
      <c r="DV17" s="635"/>
      <c r="DW17" s="635"/>
      <c r="DX17" s="635"/>
      <c r="DY17" s="635"/>
      <c r="DZ17" s="635"/>
      <c r="EA17" s="635"/>
      <c r="EB17" s="635"/>
      <c r="EC17" s="671"/>
    </row>
    <row r="18" spans="2:133" ht="11.25" customHeight="1" x14ac:dyDescent="0.2">
      <c r="B18" s="631" t="s">
        <v>273</v>
      </c>
      <c r="C18" s="632"/>
      <c r="D18" s="632"/>
      <c r="E18" s="632"/>
      <c r="F18" s="632"/>
      <c r="G18" s="632"/>
      <c r="H18" s="632"/>
      <c r="I18" s="632"/>
      <c r="J18" s="632"/>
      <c r="K18" s="632"/>
      <c r="L18" s="632"/>
      <c r="M18" s="632"/>
      <c r="N18" s="632"/>
      <c r="O18" s="632"/>
      <c r="P18" s="632"/>
      <c r="Q18" s="633"/>
      <c r="R18" s="634">
        <v>96435</v>
      </c>
      <c r="S18" s="635"/>
      <c r="T18" s="635"/>
      <c r="U18" s="635"/>
      <c r="V18" s="635"/>
      <c r="W18" s="635"/>
      <c r="X18" s="635"/>
      <c r="Y18" s="636"/>
      <c r="Z18" s="672">
        <v>0.3</v>
      </c>
      <c r="AA18" s="672"/>
      <c r="AB18" s="672"/>
      <c r="AC18" s="672"/>
      <c r="AD18" s="673">
        <v>96435</v>
      </c>
      <c r="AE18" s="673"/>
      <c r="AF18" s="673"/>
      <c r="AG18" s="673"/>
      <c r="AH18" s="673"/>
      <c r="AI18" s="673"/>
      <c r="AJ18" s="673"/>
      <c r="AK18" s="673"/>
      <c r="AL18" s="637">
        <v>0.6</v>
      </c>
      <c r="AM18" s="638"/>
      <c r="AN18" s="638"/>
      <c r="AO18" s="674"/>
      <c r="AP18" s="631" t="s">
        <v>274</v>
      </c>
      <c r="AQ18" s="632"/>
      <c r="AR18" s="632"/>
      <c r="AS18" s="632"/>
      <c r="AT18" s="632"/>
      <c r="AU18" s="632"/>
      <c r="AV18" s="632"/>
      <c r="AW18" s="632"/>
      <c r="AX18" s="632"/>
      <c r="AY18" s="632"/>
      <c r="AZ18" s="632"/>
      <c r="BA18" s="632"/>
      <c r="BB18" s="632"/>
      <c r="BC18" s="632"/>
      <c r="BD18" s="632"/>
      <c r="BE18" s="632"/>
      <c r="BF18" s="633"/>
      <c r="BG18" s="634" t="s">
        <v>238</v>
      </c>
      <c r="BH18" s="635"/>
      <c r="BI18" s="635"/>
      <c r="BJ18" s="635"/>
      <c r="BK18" s="635"/>
      <c r="BL18" s="635"/>
      <c r="BM18" s="635"/>
      <c r="BN18" s="636"/>
      <c r="BO18" s="672" t="s">
        <v>238</v>
      </c>
      <c r="BP18" s="672"/>
      <c r="BQ18" s="672"/>
      <c r="BR18" s="672"/>
      <c r="BS18" s="673" t="s">
        <v>238</v>
      </c>
      <c r="BT18" s="673"/>
      <c r="BU18" s="673"/>
      <c r="BV18" s="673"/>
      <c r="BW18" s="673"/>
      <c r="BX18" s="673"/>
      <c r="BY18" s="673"/>
      <c r="BZ18" s="673"/>
      <c r="CA18" s="673"/>
      <c r="CB18" s="713"/>
      <c r="CD18" s="631" t="s">
        <v>275</v>
      </c>
      <c r="CE18" s="632"/>
      <c r="CF18" s="632"/>
      <c r="CG18" s="632"/>
      <c r="CH18" s="632"/>
      <c r="CI18" s="632"/>
      <c r="CJ18" s="632"/>
      <c r="CK18" s="632"/>
      <c r="CL18" s="632"/>
      <c r="CM18" s="632"/>
      <c r="CN18" s="632"/>
      <c r="CO18" s="632"/>
      <c r="CP18" s="632"/>
      <c r="CQ18" s="633"/>
      <c r="CR18" s="634" t="s">
        <v>238</v>
      </c>
      <c r="CS18" s="635"/>
      <c r="CT18" s="635"/>
      <c r="CU18" s="635"/>
      <c r="CV18" s="635"/>
      <c r="CW18" s="635"/>
      <c r="CX18" s="635"/>
      <c r="CY18" s="636"/>
      <c r="CZ18" s="672" t="s">
        <v>238</v>
      </c>
      <c r="DA18" s="672"/>
      <c r="DB18" s="672"/>
      <c r="DC18" s="672"/>
      <c r="DD18" s="640" t="s">
        <v>238</v>
      </c>
      <c r="DE18" s="635"/>
      <c r="DF18" s="635"/>
      <c r="DG18" s="635"/>
      <c r="DH18" s="635"/>
      <c r="DI18" s="635"/>
      <c r="DJ18" s="635"/>
      <c r="DK18" s="635"/>
      <c r="DL18" s="635"/>
      <c r="DM18" s="635"/>
      <c r="DN18" s="635"/>
      <c r="DO18" s="635"/>
      <c r="DP18" s="636"/>
      <c r="DQ18" s="640" t="s">
        <v>238</v>
      </c>
      <c r="DR18" s="635"/>
      <c r="DS18" s="635"/>
      <c r="DT18" s="635"/>
      <c r="DU18" s="635"/>
      <c r="DV18" s="635"/>
      <c r="DW18" s="635"/>
      <c r="DX18" s="635"/>
      <c r="DY18" s="635"/>
      <c r="DZ18" s="635"/>
      <c r="EA18" s="635"/>
      <c r="EB18" s="635"/>
      <c r="EC18" s="671"/>
    </row>
    <row r="19" spans="2:133" ht="11.25" customHeight="1" x14ac:dyDescent="0.2">
      <c r="B19" s="631" t="s">
        <v>276</v>
      </c>
      <c r="C19" s="632"/>
      <c r="D19" s="632"/>
      <c r="E19" s="632"/>
      <c r="F19" s="632"/>
      <c r="G19" s="632"/>
      <c r="H19" s="632"/>
      <c r="I19" s="632"/>
      <c r="J19" s="632"/>
      <c r="K19" s="632"/>
      <c r="L19" s="632"/>
      <c r="M19" s="632"/>
      <c r="N19" s="632"/>
      <c r="O19" s="632"/>
      <c r="P19" s="632"/>
      <c r="Q19" s="633"/>
      <c r="R19" s="634">
        <v>84435</v>
      </c>
      <c r="S19" s="635"/>
      <c r="T19" s="635"/>
      <c r="U19" s="635"/>
      <c r="V19" s="635"/>
      <c r="W19" s="635"/>
      <c r="X19" s="635"/>
      <c r="Y19" s="636"/>
      <c r="Z19" s="672">
        <v>0.3</v>
      </c>
      <c r="AA19" s="672"/>
      <c r="AB19" s="672"/>
      <c r="AC19" s="672"/>
      <c r="AD19" s="673">
        <v>84435</v>
      </c>
      <c r="AE19" s="673"/>
      <c r="AF19" s="673"/>
      <c r="AG19" s="673"/>
      <c r="AH19" s="673"/>
      <c r="AI19" s="673"/>
      <c r="AJ19" s="673"/>
      <c r="AK19" s="673"/>
      <c r="AL19" s="637">
        <v>0.5</v>
      </c>
      <c r="AM19" s="638"/>
      <c r="AN19" s="638"/>
      <c r="AO19" s="674"/>
      <c r="AP19" s="631" t="s">
        <v>277</v>
      </c>
      <c r="AQ19" s="632"/>
      <c r="AR19" s="632"/>
      <c r="AS19" s="632"/>
      <c r="AT19" s="632"/>
      <c r="AU19" s="632"/>
      <c r="AV19" s="632"/>
      <c r="AW19" s="632"/>
      <c r="AX19" s="632"/>
      <c r="AY19" s="632"/>
      <c r="AZ19" s="632"/>
      <c r="BA19" s="632"/>
      <c r="BB19" s="632"/>
      <c r="BC19" s="632"/>
      <c r="BD19" s="632"/>
      <c r="BE19" s="632"/>
      <c r="BF19" s="633"/>
      <c r="BG19" s="634">
        <v>551792</v>
      </c>
      <c r="BH19" s="635"/>
      <c r="BI19" s="635"/>
      <c r="BJ19" s="635"/>
      <c r="BK19" s="635"/>
      <c r="BL19" s="635"/>
      <c r="BM19" s="635"/>
      <c r="BN19" s="636"/>
      <c r="BO19" s="672">
        <v>5.7</v>
      </c>
      <c r="BP19" s="672"/>
      <c r="BQ19" s="672"/>
      <c r="BR19" s="672"/>
      <c r="BS19" s="673" t="s">
        <v>238</v>
      </c>
      <c r="BT19" s="673"/>
      <c r="BU19" s="673"/>
      <c r="BV19" s="673"/>
      <c r="BW19" s="673"/>
      <c r="BX19" s="673"/>
      <c r="BY19" s="673"/>
      <c r="BZ19" s="673"/>
      <c r="CA19" s="673"/>
      <c r="CB19" s="713"/>
      <c r="CD19" s="631" t="s">
        <v>278</v>
      </c>
      <c r="CE19" s="632"/>
      <c r="CF19" s="632"/>
      <c r="CG19" s="632"/>
      <c r="CH19" s="632"/>
      <c r="CI19" s="632"/>
      <c r="CJ19" s="632"/>
      <c r="CK19" s="632"/>
      <c r="CL19" s="632"/>
      <c r="CM19" s="632"/>
      <c r="CN19" s="632"/>
      <c r="CO19" s="632"/>
      <c r="CP19" s="632"/>
      <c r="CQ19" s="633"/>
      <c r="CR19" s="634" t="s">
        <v>238</v>
      </c>
      <c r="CS19" s="635"/>
      <c r="CT19" s="635"/>
      <c r="CU19" s="635"/>
      <c r="CV19" s="635"/>
      <c r="CW19" s="635"/>
      <c r="CX19" s="635"/>
      <c r="CY19" s="636"/>
      <c r="CZ19" s="672" t="s">
        <v>238</v>
      </c>
      <c r="DA19" s="672"/>
      <c r="DB19" s="672"/>
      <c r="DC19" s="672"/>
      <c r="DD19" s="640" t="s">
        <v>238</v>
      </c>
      <c r="DE19" s="635"/>
      <c r="DF19" s="635"/>
      <c r="DG19" s="635"/>
      <c r="DH19" s="635"/>
      <c r="DI19" s="635"/>
      <c r="DJ19" s="635"/>
      <c r="DK19" s="635"/>
      <c r="DL19" s="635"/>
      <c r="DM19" s="635"/>
      <c r="DN19" s="635"/>
      <c r="DO19" s="635"/>
      <c r="DP19" s="636"/>
      <c r="DQ19" s="640" t="s">
        <v>258</v>
      </c>
      <c r="DR19" s="635"/>
      <c r="DS19" s="635"/>
      <c r="DT19" s="635"/>
      <c r="DU19" s="635"/>
      <c r="DV19" s="635"/>
      <c r="DW19" s="635"/>
      <c r="DX19" s="635"/>
      <c r="DY19" s="635"/>
      <c r="DZ19" s="635"/>
      <c r="EA19" s="635"/>
      <c r="EB19" s="635"/>
      <c r="EC19" s="671"/>
    </row>
    <row r="20" spans="2:133" ht="11.25" customHeight="1" x14ac:dyDescent="0.2">
      <c r="B20" s="701" t="s">
        <v>279</v>
      </c>
      <c r="C20" s="702"/>
      <c r="D20" s="702"/>
      <c r="E20" s="702"/>
      <c r="F20" s="702"/>
      <c r="G20" s="702"/>
      <c r="H20" s="702"/>
      <c r="I20" s="702"/>
      <c r="J20" s="702"/>
      <c r="K20" s="702"/>
      <c r="L20" s="702"/>
      <c r="M20" s="702"/>
      <c r="N20" s="702"/>
      <c r="O20" s="702"/>
      <c r="P20" s="702"/>
      <c r="Q20" s="703"/>
      <c r="R20" s="634">
        <v>12000</v>
      </c>
      <c r="S20" s="635"/>
      <c r="T20" s="635"/>
      <c r="U20" s="635"/>
      <c r="V20" s="635"/>
      <c r="W20" s="635"/>
      <c r="X20" s="635"/>
      <c r="Y20" s="636"/>
      <c r="Z20" s="672">
        <v>0</v>
      </c>
      <c r="AA20" s="672"/>
      <c r="AB20" s="672"/>
      <c r="AC20" s="672"/>
      <c r="AD20" s="673">
        <v>12000</v>
      </c>
      <c r="AE20" s="673"/>
      <c r="AF20" s="673"/>
      <c r="AG20" s="673"/>
      <c r="AH20" s="673"/>
      <c r="AI20" s="673"/>
      <c r="AJ20" s="673"/>
      <c r="AK20" s="673"/>
      <c r="AL20" s="637">
        <v>0.1</v>
      </c>
      <c r="AM20" s="638"/>
      <c r="AN20" s="638"/>
      <c r="AO20" s="674"/>
      <c r="AP20" s="631" t="s">
        <v>280</v>
      </c>
      <c r="AQ20" s="632"/>
      <c r="AR20" s="632"/>
      <c r="AS20" s="632"/>
      <c r="AT20" s="632"/>
      <c r="AU20" s="632"/>
      <c r="AV20" s="632"/>
      <c r="AW20" s="632"/>
      <c r="AX20" s="632"/>
      <c r="AY20" s="632"/>
      <c r="AZ20" s="632"/>
      <c r="BA20" s="632"/>
      <c r="BB20" s="632"/>
      <c r="BC20" s="632"/>
      <c r="BD20" s="632"/>
      <c r="BE20" s="632"/>
      <c r="BF20" s="633"/>
      <c r="BG20" s="634">
        <v>551792</v>
      </c>
      <c r="BH20" s="635"/>
      <c r="BI20" s="635"/>
      <c r="BJ20" s="635"/>
      <c r="BK20" s="635"/>
      <c r="BL20" s="635"/>
      <c r="BM20" s="635"/>
      <c r="BN20" s="636"/>
      <c r="BO20" s="672">
        <v>5.7</v>
      </c>
      <c r="BP20" s="672"/>
      <c r="BQ20" s="672"/>
      <c r="BR20" s="672"/>
      <c r="BS20" s="673" t="s">
        <v>238</v>
      </c>
      <c r="BT20" s="673"/>
      <c r="BU20" s="673"/>
      <c r="BV20" s="673"/>
      <c r="BW20" s="673"/>
      <c r="BX20" s="673"/>
      <c r="BY20" s="673"/>
      <c r="BZ20" s="673"/>
      <c r="CA20" s="673"/>
      <c r="CB20" s="713"/>
      <c r="CD20" s="631" t="s">
        <v>281</v>
      </c>
      <c r="CE20" s="632"/>
      <c r="CF20" s="632"/>
      <c r="CG20" s="632"/>
      <c r="CH20" s="632"/>
      <c r="CI20" s="632"/>
      <c r="CJ20" s="632"/>
      <c r="CK20" s="632"/>
      <c r="CL20" s="632"/>
      <c r="CM20" s="632"/>
      <c r="CN20" s="632"/>
      <c r="CO20" s="632"/>
      <c r="CP20" s="632"/>
      <c r="CQ20" s="633"/>
      <c r="CR20" s="634">
        <v>28738209</v>
      </c>
      <c r="CS20" s="635"/>
      <c r="CT20" s="635"/>
      <c r="CU20" s="635"/>
      <c r="CV20" s="635"/>
      <c r="CW20" s="635"/>
      <c r="CX20" s="635"/>
      <c r="CY20" s="636"/>
      <c r="CZ20" s="672">
        <v>100</v>
      </c>
      <c r="DA20" s="672"/>
      <c r="DB20" s="672"/>
      <c r="DC20" s="672"/>
      <c r="DD20" s="640">
        <v>1979279</v>
      </c>
      <c r="DE20" s="635"/>
      <c r="DF20" s="635"/>
      <c r="DG20" s="635"/>
      <c r="DH20" s="635"/>
      <c r="DI20" s="635"/>
      <c r="DJ20" s="635"/>
      <c r="DK20" s="635"/>
      <c r="DL20" s="635"/>
      <c r="DM20" s="635"/>
      <c r="DN20" s="635"/>
      <c r="DO20" s="635"/>
      <c r="DP20" s="636"/>
      <c r="DQ20" s="640">
        <v>19868186</v>
      </c>
      <c r="DR20" s="635"/>
      <c r="DS20" s="635"/>
      <c r="DT20" s="635"/>
      <c r="DU20" s="635"/>
      <c r="DV20" s="635"/>
      <c r="DW20" s="635"/>
      <c r="DX20" s="635"/>
      <c r="DY20" s="635"/>
      <c r="DZ20" s="635"/>
      <c r="EA20" s="635"/>
      <c r="EB20" s="635"/>
      <c r="EC20" s="671"/>
    </row>
    <row r="21" spans="2:133" ht="11.25" customHeight="1" x14ac:dyDescent="0.2">
      <c r="B21" s="631" t="s">
        <v>282</v>
      </c>
      <c r="C21" s="632"/>
      <c r="D21" s="632"/>
      <c r="E21" s="632"/>
      <c r="F21" s="632"/>
      <c r="G21" s="632"/>
      <c r="H21" s="632"/>
      <c r="I21" s="632"/>
      <c r="J21" s="632"/>
      <c r="K21" s="632"/>
      <c r="L21" s="632"/>
      <c r="M21" s="632"/>
      <c r="N21" s="632"/>
      <c r="O21" s="632"/>
      <c r="P21" s="632"/>
      <c r="Q21" s="633"/>
      <c r="R21" s="634">
        <v>5622785</v>
      </c>
      <c r="S21" s="635"/>
      <c r="T21" s="635"/>
      <c r="U21" s="635"/>
      <c r="V21" s="635"/>
      <c r="W21" s="635"/>
      <c r="X21" s="635"/>
      <c r="Y21" s="636"/>
      <c r="Z21" s="672">
        <v>18.600000000000001</v>
      </c>
      <c r="AA21" s="672"/>
      <c r="AB21" s="672"/>
      <c r="AC21" s="672"/>
      <c r="AD21" s="673">
        <v>4649726</v>
      </c>
      <c r="AE21" s="673"/>
      <c r="AF21" s="673"/>
      <c r="AG21" s="673"/>
      <c r="AH21" s="673"/>
      <c r="AI21" s="673"/>
      <c r="AJ21" s="673"/>
      <c r="AK21" s="673"/>
      <c r="AL21" s="637">
        <v>28.6</v>
      </c>
      <c r="AM21" s="638"/>
      <c r="AN21" s="638"/>
      <c r="AO21" s="674"/>
      <c r="AP21" s="631" t="s">
        <v>283</v>
      </c>
      <c r="AQ21" s="711"/>
      <c r="AR21" s="711"/>
      <c r="AS21" s="711"/>
      <c r="AT21" s="711"/>
      <c r="AU21" s="711"/>
      <c r="AV21" s="711"/>
      <c r="AW21" s="711"/>
      <c r="AX21" s="711"/>
      <c r="AY21" s="711"/>
      <c r="AZ21" s="711"/>
      <c r="BA21" s="711"/>
      <c r="BB21" s="711"/>
      <c r="BC21" s="711"/>
      <c r="BD21" s="711"/>
      <c r="BE21" s="711"/>
      <c r="BF21" s="712"/>
      <c r="BG21" s="634">
        <v>18806</v>
      </c>
      <c r="BH21" s="635"/>
      <c r="BI21" s="635"/>
      <c r="BJ21" s="635"/>
      <c r="BK21" s="635"/>
      <c r="BL21" s="635"/>
      <c r="BM21" s="635"/>
      <c r="BN21" s="636"/>
      <c r="BO21" s="672">
        <v>0.2</v>
      </c>
      <c r="BP21" s="672"/>
      <c r="BQ21" s="672"/>
      <c r="BR21" s="672"/>
      <c r="BS21" s="673" t="s">
        <v>238</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1" t="s">
        <v>284</v>
      </c>
      <c r="C22" s="632"/>
      <c r="D22" s="632"/>
      <c r="E22" s="632"/>
      <c r="F22" s="632"/>
      <c r="G22" s="632"/>
      <c r="H22" s="632"/>
      <c r="I22" s="632"/>
      <c r="J22" s="632"/>
      <c r="K22" s="632"/>
      <c r="L22" s="632"/>
      <c r="M22" s="632"/>
      <c r="N22" s="632"/>
      <c r="O22" s="632"/>
      <c r="P22" s="632"/>
      <c r="Q22" s="633"/>
      <c r="R22" s="634">
        <v>4649726</v>
      </c>
      <c r="S22" s="635"/>
      <c r="T22" s="635"/>
      <c r="U22" s="635"/>
      <c r="V22" s="635"/>
      <c r="W22" s="635"/>
      <c r="X22" s="635"/>
      <c r="Y22" s="636"/>
      <c r="Z22" s="672">
        <v>15.4</v>
      </c>
      <c r="AA22" s="672"/>
      <c r="AB22" s="672"/>
      <c r="AC22" s="672"/>
      <c r="AD22" s="673">
        <v>4649726</v>
      </c>
      <c r="AE22" s="673"/>
      <c r="AF22" s="673"/>
      <c r="AG22" s="673"/>
      <c r="AH22" s="673"/>
      <c r="AI22" s="673"/>
      <c r="AJ22" s="673"/>
      <c r="AK22" s="673"/>
      <c r="AL22" s="637">
        <v>28.6</v>
      </c>
      <c r="AM22" s="638"/>
      <c r="AN22" s="638"/>
      <c r="AO22" s="674"/>
      <c r="AP22" s="631" t="s">
        <v>285</v>
      </c>
      <c r="AQ22" s="711"/>
      <c r="AR22" s="711"/>
      <c r="AS22" s="711"/>
      <c r="AT22" s="711"/>
      <c r="AU22" s="711"/>
      <c r="AV22" s="711"/>
      <c r="AW22" s="711"/>
      <c r="AX22" s="711"/>
      <c r="AY22" s="711"/>
      <c r="AZ22" s="711"/>
      <c r="BA22" s="711"/>
      <c r="BB22" s="711"/>
      <c r="BC22" s="711"/>
      <c r="BD22" s="711"/>
      <c r="BE22" s="711"/>
      <c r="BF22" s="712"/>
      <c r="BG22" s="634" t="s">
        <v>238</v>
      </c>
      <c r="BH22" s="635"/>
      <c r="BI22" s="635"/>
      <c r="BJ22" s="635"/>
      <c r="BK22" s="635"/>
      <c r="BL22" s="635"/>
      <c r="BM22" s="635"/>
      <c r="BN22" s="636"/>
      <c r="BO22" s="672" t="s">
        <v>238</v>
      </c>
      <c r="BP22" s="672"/>
      <c r="BQ22" s="672"/>
      <c r="BR22" s="672"/>
      <c r="BS22" s="673" t="s">
        <v>238</v>
      </c>
      <c r="BT22" s="673"/>
      <c r="BU22" s="673"/>
      <c r="BV22" s="673"/>
      <c r="BW22" s="673"/>
      <c r="BX22" s="673"/>
      <c r="BY22" s="673"/>
      <c r="BZ22" s="673"/>
      <c r="CA22" s="673"/>
      <c r="CB22" s="713"/>
      <c r="CD22" s="686" t="s">
        <v>286</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631" t="s">
        <v>287</v>
      </c>
      <c r="C23" s="632"/>
      <c r="D23" s="632"/>
      <c r="E23" s="632"/>
      <c r="F23" s="632"/>
      <c r="G23" s="632"/>
      <c r="H23" s="632"/>
      <c r="I23" s="632"/>
      <c r="J23" s="632"/>
      <c r="K23" s="632"/>
      <c r="L23" s="632"/>
      <c r="M23" s="632"/>
      <c r="N23" s="632"/>
      <c r="O23" s="632"/>
      <c r="P23" s="632"/>
      <c r="Q23" s="633"/>
      <c r="R23" s="634">
        <v>973059</v>
      </c>
      <c r="S23" s="635"/>
      <c r="T23" s="635"/>
      <c r="U23" s="635"/>
      <c r="V23" s="635"/>
      <c r="W23" s="635"/>
      <c r="X23" s="635"/>
      <c r="Y23" s="636"/>
      <c r="Z23" s="672">
        <v>3.2</v>
      </c>
      <c r="AA23" s="672"/>
      <c r="AB23" s="672"/>
      <c r="AC23" s="672"/>
      <c r="AD23" s="673" t="s">
        <v>238</v>
      </c>
      <c r="AE23" s="673"/>
      <c r="AF23" s="673"/>
      <c r="AG23" s="673"/>
      <c r="AH23" s="673"/>
      <c r="AI23" s="673"/>
      <c r="AJ23" s="673"/>
      <c r="AK23" s="673"/>
      <c r="AL23" s="637" t="s">
        <v>258</v>
      </c>
      <c r="AM23" s="638"/>
      <c r="AN23" s="638"/>
      <c r="AO23" s="674"/>
      <c r="AP23" s="631" t="s">
        <v>288</v>
      </c>
      <c r="AQ23" s="711"/>
      <c r="AR23" s="711"/>
      <c r="AS23" s="711"/>
      <c r="AT23" s="711"/>
      <c r="AU23" s="711"/>
      <c r="AV23" s="711"/>
      <c r="AW23" s="711"/>
      <c r="AX23" s="711"/>
      <c r="AY23" s="711"/>
      <c r="AZ23" s="711"/>
      <c r="BA23" s="711"/>
      <c r="BB23" s="711"/>
      <c r="BC23" s="711"/>
      <c r="BD23" s="711"/>
      <c r="BE23" s="711"/>
      <c r="BF23" s="712"/>
      <c r="BG23" s="634">
        <v>532986</v>
      </c>
      <c r="BH23" s="635"/>
      <c r="BI23" s="635"/>
      <c r="BJ23" s="635"/>
      <c r="BK23" s="635"/>
      <c r="BL23" s="635"/>
      <c r="BM23" s="635"/>
      <c r="BN23" s="636"/>
      <c r="BO23" s="672">
        <v>5.5</v>
      </c>
      <c r="BP23" s="672"/>
      <c r="BQ23" s="672"/>
      <c r="BR23" s="672"/>
      <c r="BS23" s="673" t="s">
        <v>238</v>
      </c>
      <c r="BT23" s="673"/>
      <c r="BU23" s="673"/>
      <c r="BV23" s="673"/>
      <c r="BW23" s="673"/>
      <c r="BX23" s="673"/>
      <c r="BY23" s="673"/>
      <c r="BZ23" s="673"/>
      <c r="CA23" s="673"/>
      <c r="CB23" s="713"/>
      <c r="CD23" s="686" t="s">
        <v>226</v>
      </c>
      <c r="CE23" s="687"/>
      <c r="CF23" s="687"/>
      <c r="CG23" s="687"/>
      <c r="CH23" s="687"/>
      <c r="CI23" s="687"/>
      <c r="CJ23" s="687"/>
      <c r="CK23" s="687"/>
      <c r="CL23" s="687"/>
      <c r="CM23" s="687"/>
      <c r="CN23" s="687"/>
      <c r="CO23" s="687"/>
      <c r="CP23" s="687"/>
      <c r="CQ23" s="688"/>
      <c r="CR23" s="686" t="s">
        <v>289</v>
      </c>
      <c r="CS23" s="687"/>
      <c r="CT23" s="687"/>
      <c r="CU23" s="687"/>
      <c r="CV23" s="687"/>
      <c r="CW23" s="687"/>
      <c r="CX23" s="687"/>
      <c r="CY23" s="688"/>
      <c r="CZ23" s="686" t="s">
        <v>290</v>
      </c>
      <c r="DA23" s="687"/>
      <c r="DB23" s="687"/>
      <c r="DC23" s="688"/>
      <c r="DD23" s="686" t="s">
        <v>291</v>
      </c>
      <c r="DE23" s="687"/>
      <c r="DF23" s="687"/>
      <c r="DG23" s="687"/>
      <c r="DH23" s="687"/>
      <c r="DI23" s="687"/>
      <c r="DJ23" s="687"/>
      <c r="DK23" s="688"/>
      <c r="DL23" s="724" t="s">
        <v>292</v>
      </c>
      <c r="DM23" s="725"/>
      <c r="DN23" s="725"/>
      <c r="DO23" s="725"/>
      <c r="DP23" s="725"/>
      <c r="DQ23" s="725"/>
      <c r="DR23" s="725"/>
      <c r="DS23" s="725"/>
      <c r="DT23" s="725"/>
      <c r="DU23" s="725"/>
      <c r="DV23" s="726"/>
      <c r="DW23" s="686" t="s">
        <v>293</v>
      </c>
      <c r="DX23" s="687"/>
      <c r="DY23" s="687"/>
      <c r="DZ23" s="687"/>
      <c r="EA23" s="687"/>
      <c r="EB23" s="687"/>
      <c r="EC23" s="688"/>
    </row>
    <row r="24" spans="2:133" ht="11.25" customHeight="1" x14ac:dyDescent="0.2">
      <c r="B24" s="631" t="s">
        <v>294</v>
      </c>
      <c r="C24" s="632"/>
      <c r="D24" s="632"/>
      <c r="E24" s="632"/>
      <c r="F24" s="632"/>
      <c r="G24" s="632"/>
      <c r="H24" s="632"/>
      <c r="I24" s="632"/>
      <c r="J24" s="632"/>
      <c r="K24" s="632"/>
      <c r="L24" s="632"/>
      <c r="M24" s="632"/>
      <c r="N24" s="632"/>
      <c r="O24" s="632"/>
      <c r="P24" s="632"/>
      <c r="Q24" s="633"/>
      <c r="R24" s="634" t="s">
        <v>149</v>
      </c>
      <c r="S24" s="635"/>
      <c r="T24" s="635"/>
      <c r="U24" s="635"/>
      <c r="V24" s="635"/>
      <c r="W24" s="635"/>
      <c r="X24" s="635"/>
      <c r="Y24" s="636"/>
      <c r="Z24" s="672" t="s">
        <v>238</v>
      </c>
      <c r="AA24" s="672"/>
      <c r="AB24" s="672"/>
      <c r="AC24" s="672"/>
      <c r="AD24" s="673" t="s">
        <v>238</v>
      </c>
      <c r="AE24" s="673"/>
      <c r="AF24" s="673"/>
      <c r="AG24" s="673"/>
      <c r="AH24" s="673"/>
      <c r="AI24" s="673"/>
      <c r="AJ24" s="673"/>
      <c r="AK24" s="673"/>
      <c r="AL24" s="637" t="s">
        <v>238</v>
      </c>
      <c r="AM24" s="638"/>
      <c r="AN24" s="638"/>
      <c r="AO24" s="674"/>
      <c r="AP24" s="631" t="s">
        <v>295</v>
      </c>
      <c r="AQ24" s="711"/>
      <c r="AR24" s="711"/>
      <c r="AS24" s="711"/>
      <c r="AT24" s="711"/>
      <c r="AU24" s="711"/>
      <c r="AV24" s="711"/>
      <c r="AW24" s="711"/>
      <c r="AX24" s="711"/>
      <c r="AY24" s="711"/>
      <c r="AZ24" s="711"/>
      <c r="BA24" s="711"/>
      <c r="BB24" s="711"/>
      <c r="BC24" s="711"/>
      <c r="BD24" s="711"/>
      <c r="BE24" s="711"/>
      <c r="BF24" s="712"/>
      <c r="BG24" s="634" t="s">
        <v>149</v>
      </c>
      <c r="BH24" s="635"/>
      <c r="BI24" s="635"/>
      <c r="BJ24" s="635"/>
      <c r="BK24" s="635"/>
      <c r="BL24" s="635"/>
      <c r="BM24" s="635"/>
      <c r="BN24" s="636"/>
      <c r="BO24" s="672" t="s">
        <v>149</v>
      </c>
      <c r="BP24" s="672"/>
      <c r="BQ24" s="672"/>
      <c r="BR24" s="672"/>
      <c r="BS24" s="673" t="s">
        <v>238</v>
      </c>
      <c r="BT24" s="673"/>
      <c r="BU24" s="673"/>
      <c r="BV24" s="673"/>
      <c r="BW24" s="673"/>
      <c r="BX24" s="673"/>
      <c r="BY24" s="673"/>
      <c r="BZ24" s="673"/>
      <c r="CA24" s="673"/>
      <c r="CB24" s="713"/>
      <c r="CD24" s="692" t="s">
        <v>296</v>
      </c>
      <c r="CE24" s="693"/>
      <c r="CF24" s="693"/>
      <c r="CG24" s="693"/>
      <c r="CH24" s="693"/>
      <c r="CI24" s="693"/>
      <c r="CJ24" s="693"/>
      <c r="CK24" s="693"/>
      <c r="CL24" s="693"/>
      <c r="CM24" s="693"/>
      <c r="CN24" s="693"/>
      <c r="CO24" s="693"/>
      <c r="CP24" s="693"/>
      <c r="CQ24" s="694"/>
      <c r="CR24" s="689">
        <v>13714486</v>
      </c>
      <c r="CS24" s="690"/>
      <c r="CT24" s="690"/>
      <c r="CU24" s="690"/>
      <c r="CV24" s="690"/>
      <c r="CW24" s="690"/>
      <c r="CX24" s="690"/>
      <c r="CY24" s="715"/>
      <c r="CZ24" s="716">
        <v>47.7</v>
      </c>
      <c r="DA24" s="698"/>
      <c r="DB24" s="698"/>
      <c r="DC24" s="718"/>
      <c r="DD24" s="714">
        <v>8202580</v>
      </c>
      <c r="DE24" s="690"/>
      <c r="DF24" s="690"/>
      <c r="DG24" s="690"/>
      <c r="DH24" s="690"/>
      <c r="DI24" s="690"/>
      <c r="DJ24" s="690"/>
      <c r="DK24" s="715"/>
      <c r="DL24" s="714">
        <v>7974969</v>
      </c>
      <c r="DM24" s="690"/>
      <c r="DN24" s="690"/>
      <c r="DO24" s="690"/>
      <c r="DP24" s="690"/>
      <c r="DQ24" s="690"/>
      <c r="DR24" s="690"/>
      <c r="DS24" s="690"/>
      <c r="DT24" s="690"/>
      <c r="DU24" s="690"/>
      <c r="DV24" s="715"/>
      <c r="DW24" s="716">
        <v>48.1</v>
      </c>
      <c r="DX24" s="698"/>
      <c r="DY24" s="698"/>
      <c r="DZ24" s="698"/>
      <c r="EA24" s="698"/>
      <c r="EB24" s="698"/>
      <c r="EC24" s="717"/>
    </row>
    <row r="25" spans="2:133" ht="11.25" customHeight="1" x14ac:dyDescent="0.2">
      <c r="B25" s="631" t="s">
        <v>297</v>
      </c>
      <c r="C25" s="632"/>
      <c r="D25" s="632"/>
      <c r="E25" s="632"/>
      <c r="F25" s="632"/>
      <c r="G25" s="632"/>
      <c r="H25" s="632"/>
      <c r="I25" s="632"/>
      <c r="J25" s="632"/>
      <c r="K25" s="632"/>
      <c r="L25" s="632"/>
      <c r="M25" s="632"/>
      <c r="N25" s="632"/>
      <c r="O25" s="632"/>
      <c r="P25" s="632"/>
      <c r="Q25" s="633"/>
      <c r="R25" s="634">
        <v>17731924</v>
      </c>
      <c r="S25" s="635"/>
      <c r="T25" s="635"/>
      <c r="U25" s="635"/>
      <c r="V25" s="635"/>
      <c r="W25" s="635"/>
      <c r="X25" s="635"/>
      <c r="Y25" s="636"/>
      <c r="Z25" s="672">
        <v>58.6</v>
      </c>
      <c r="AA25" s="672"/>
      <c r="AB25" s="672"/>
      <c r="AC25" s="672"/>
      <c r="AD25" s="673">
        <v>16225879</v>
      </c>
      <c r="AE25" s="673"/>
      <c r="AF25" s="673"/>
      <c r="AG25" s="673"/>
      <c r="AH25" s="673"/>
      <c r="AI25" s="673"/>
      <c r="AJ25" s="673"/>
      <c r="AK25" s="673"/>
      <c r="AL25" s="637">
        <v>99.8</v>
      </c>
      <c r="AM25" s="638"/>
      <c r="AN25" s="638"/>
      <c r="AO25" s="674"/>
      <c r="AP25" s="631" t="s">
        <v>298</v>
      </c>
      <c r="AQ25" s="711"/>
      <c r="AR25" s="711"/>
      <c r="AS25" s="711"/>
      <c r="AT25" s="711"/>
      <c r="AU25" s="711"/>
      <c r="AV25" s="711"/>
      <c r="AW25" s="711"/>
      <c r="AX25" s="711"/>
      <c r="AY25" s="711"/>
      <c r="AZ25" s="711"/>
      <c r="BA25" s="711"/>
      <c r="BB25" s="711"/>
      <c r="BC25" s="711"/>
      <c r="BD25" s="711"/>
      <c r="BE25" s="711"/>
      <c r="BF25" s="712"/>
      <c r="BG25" s="634" t="s">
        <v>238</v>
      </c>
      <c r="BH25" s="635"/>
      <c r="BI25" s="635"/>
      <c r="BJ25" s="635"/>
      <c r="BK25" s="635"/>
      <c r="BL25" s="635"/>
      <c r="BM25" s="635"/>
      <c r="BN25" s="636"/>
      <c r="BO25" s="672" t="s">
        <v>238</v>
      </c>
      <c r="BP25" s="672"/>
      <c r="BQ25" s="672"/>
      <c r="BR25" s="672"/>
      <c r="BS25" s="673" t="s">
        <v>238</v>
      </c>
      <c r="BT25" s="673"/>
      <c r="BU25" s="673"/>
      <c r="BV25" s="673"/>
      <c r="BW25" s="673"/>
      <c r="BX25" s="673"/>
      <c r="BY25" s="673"/>
      <c r="BZ25" s="673"/>
      <c r="CA25" s="673"/>
      <c r="CB25" s="713"/>
      <c r="CD25" s="631" t="s">
        <v>299</v>
      </c>
      <c r="CE25" s="632"/>
      <c r="CF25" s="632"/>
      <c r="CG25" s="632"/>
      <c r="CH25" s="632"/>
      <c r="CI25" s="632"/>
      <c r="CJ25" s="632"/>
      <c r="CK25" s="632"/>
      <c r="CL25" s="632"/>
      <c r="CM25" s="632"/>
      <c r="CN25" s="632"/>
      <c r="CO25" s="632"/>
      <c r="CP25" s="632"/>
      <c r="CQ25" s="633"/>
      <c r="CR25" s="634">
        <v>4129015</v>
      </c>
      <c r="CS25" s="647"/>
      <c r="CT25" s="647"/>
      <c r="CU25" s="647"/>
      <c r="CV25" s="647"/>
      <c r="CW25" s="647"/>
      <c r="CX25" s="647"/>
      <c r="CY25" s="648"/>
      <c r="CZ25" s="637">
        <v>14.4</v>
      </c>
      <c r="DA25" s="649"/>
      <c r="DB25" s="649"/>
      <c r="DC25" s="650"/>
      <c r="DD25" s="640">
        <v>3752451</v>
      </c>
      <c r="DE25" s="647"/>
      <c r="DF25" s="647"/>
      <c r="DG25" s="647"/>
      <c r="DH25" s="647"/>
      <c r="DI25" s="647"/>
      <c r="DJ25" s="647"/>
      <c r="DK25" s="648"/>
      <c r="DL25" s="640">
        <v>3607448</v>
      </c>
      <c r="DM25" s="647"/>
      <c r="DN25" s="647"/>
      <c r="DO25" s="647"/>
      <c r="DP25" s="647"/>
      <c r="DQ25" s="647"/>
      <c r="DR25" s="647"/>
      <c r="DS25" s="647"/>
      <c r="DT25" s="647"/>
      <c r="DU25" s="647"/>
      <c r="DV25" s="648"/>
      <c r="DW25" s="637">
        <v>21.7</v>
      </c>
      <c r="DX25" s="649"/>
      <c r="DY25" s="649"/>
      <c r="DZ25" s="649"/>
      <c r="EA25" s="649"/>
      <c r="EB25" s="649"/>
      <c r="EC25" s="661"/>
    </row>
    <row r="26" spans="2:133" ht="11.25" customHeight="1" x14ac:dyDescent="0.2">
      <c r="B26" s="631" t="s">
        <v>300</v>
      </c>
      <c r="C26" s="632"/>
      <c r="D26" s="632"/>
      <c r="E26" s="632"/>
      <c r="F26" s="632"/>
      <c r="G26" s="632"/>
      <c r="H26" s="632"/>
      <c r="I26" s="632"/>
      <c r="J26" s="632"/>
      <c r="K26" s="632"/>
      <c r="L26" s="632"/>
      <c r="M26" s="632"/>
      <c r="N26" s="632"/>
      <c r="O26" s="632"/>
      <c r="P26" s="632"/>
      <c r="Q26" s="633"/>
      <c r="R26" s="634">
        <v>7317</v>
      </c>
      <c r="S26" s="635"/>
      <c r="T26" s="635"/>
      <c r="U26" s="635"/>
      <c r="V26" s="635"/>
      <c r="W26" s="635"/>
      <c r="X26" s="635"/>
      <c r="Y26" s="636"/>
      <c r="Z26" s="672">
        <v>0</v>
      </c>
      <c r="AA26" s="672"/>
      <c r="AB26" s="672"/>
      <c r="AC26" s="672"/>
      <c r="AD26" s="673">
        <v>7317</v>
      </c>
      <c r="AE26" s="673"/>
      <c r="AF26" s="673"/>
      <c r="AG26" s="673"/>
      <c r="AH26" s="673"/>
      <c r="AI26" s="673"/>
      <c r="AJ26" s="673"/>
      <c r="AK26" s="673"/>
      <c r="AL26" s="637">
        <v>0</v>
      </c>
      <c r="AM26" s="638"/>
      <c r="AN26" s="638"/>
      <c r="AO26" s="674"/>
      <c r="AP26" s="631" t="s">
        <v>301</v>
      </c>
      <c r="AQ26" s="711"/>
      <c r="AR26" s="711"/>
      <c r="AS26" s="711"/>
      <c r="AT26" s="711"/>
      <c r="AU26" s="711"/>
      <c r="AV26" s="711"/>
      <c r="AW26" s="711"/>
      <c r="AX26" s="711"/>
      <c r="AY26" s="711"/>
      <c r="AZ26" s="711"/>
      <c r="BA26" s="711"/>
      <c r="BB26" s="711"/>
      <c r="BC26" s="711"/>
      <c r="BD26" s="711"/>
      <c r="BE26" s="711"/>
      <c r="BF26" s="712"/>
      <c r="BG26" s="634" t="s">
        <v>258</v>
      </c>
      <c r="BH26" s="635"/>
      <c r="BI26" s="635"/>
      <c r="BJ26" s="635"/>
      <c r="BK26" s="635"/>
      <c r="BL26" s="635"/>
      <c r="BM26" s="635"/>
      <c r="BN26" s="636"/>
      <c r="BO26" s="672" t="s">
        <v>238</v>
      </c>
      <c r="BP26" s="672"/>
      <c r="BQ26" s="672"/>
      <c r="BR26" s="672"/>
      <c r="BS26" s="673" t="s">
        <v>238</v>
      </c>
      <c r="BT26" s="673"/>
      <c r="BU26" s="673"/>
      <c r="BV26" s="673"/>
      <c r="BW26" s="673"/>
      <c r="BX26" s="673"/>
      <c r="BY26" s="673"/>
      <c r="BZ26" s="673"/>
      <c r="CA26" s="673"/>
      <c r="CB26" s="713"/>
      <c r="CD26" s="631" t="s">
        <v>302</v>
      </c>
      <c r="CE26" s="632"/>
      <c r="CF26" s="632"/>
      <c r="CG26" s="632"/>
      <c r="CH26" s="632"/>
      <c r="CI26" s="632"/>
      <c r="CJ26" s="632"/>
      <c r="CK26" s="632"/>
      <c r="CL26" s="632"/>
      <c r="CM26" s="632"/>
      <c r="CN26" s="632"/>
      <c r="CO26" s="632"/>
      <c r="CP26" s="632"/>
      <c r="CQ26" s="633"/>
      <c r="CR26" s="634">
        <v>2551805</v>
      </c>
      <c r="CS26" s="635"/>
      <c r="CT26" s="635"/>
      <c r="CU26" s="635"/>
      <c r="CV26" s="635"/>
      <c r="CW26" s="635"/>
      <c r="CX26" s="635"/>
      <c r="CY26" s="636"/>
      <c r="CZ26" s="637">
        <v>8.9</v>
      </c>
      <c r="DA26" s="649"/>
      <c r="DB26" s="649"/>
      <c r="DC26" s="650"/>
      <c r="DD26" s="640">
        <v>2175241</v>
      </c>
      <c r="DE26" s="635"/>
      <c r="DF26" s="635"/>
      <c r="DG26" s="635"/>
      <c r="DH26" s="635"/>
      <c r="DI26" s="635"/>
      <c r="DJ26" s="635"/>
      <c r="DK26" s="636"/>
      <c r="DL26" s="640" t="s">
        <v>238</v>
      </c>
      <c r="DM26" s="635"/>
      <c r="DN26" s="635"/>
      <c r="DO26" s="635"/>
      <c r="DP26" s="635"/>
      <c r="DQ26" s="635"/>
      <c r="DR26" s="635"/>
      <c r="DS26" s="635"/>
      <c r="DT26" s="635"/>
      <c r="DU26" s="635"/>
      <c r="DV26" s="636"/>
      <c r="DW26" s="637" t="s">
        <v>238</v>
      </c>
      <c r="DX26" s="649"/>
      <c r="DY26" s="649"/>
      <c r="DZ26" s="649"/>
      <c r="EA26" s="649"/>
      <c r="EB26" s="649"/>
      <c r="EC26" s="661"/>
    </row>
    <row r="27" spans="2:133" ht="11.25" customHeight="1" x14ac:dyDescent="0.2">
      <c r="B27" s="631" t="s">
        <v>303</v>
      </c>
      <c r="C27" s="632"/>
      <c r="D27" s="632"/>
      <c r="E27" s="632"/>
      <c r="F27" s="632"/>
      <c r="G27" s="632"/>
      <c r="H27" s="632"/>
      <c r="I27" s="632"/>
      <c r="J27" s="632"/>
      <c r="K27" s="632"/>
      <c r="L27" s="632"/>
      <c r="M27" s="632"/>
      <c r="N27" s="632"/>
      <c r="O27" s="632"/>
      <c r="P27" s="632"/>
      <c r="Q27" s="633"/>
      <c r="R27" s="634">
        <v>141925</v>
      </c>
      <c r="S27" s="635"/>
      <c r="T27" s="635"/>
      <c r="U27" s="635"/>
      <c r="V27" s="635"/>
      <c r="W27" s="635"/>
      <c r="X27" s="635"/>
      <c r="Y27" s="636"/>
      <c r="Z27" s="672">
        <v>0.5</v>
      </c>
      <c r="AA27" s="672"/>
      <c r="AB27" s="672"/>
      <c r="AC27" s="672"/>
      <c r="AD27" s="673" t="s">
        <v>238</v>
      </c>
      <c r="AE27" s="673"/>
      <c r="AF27" s="673"/>
      <c r="AG27" s="673"/>
      <c r="AH27" s="673"/>
      <c r="AI27" s="673"/>
      <c r="AJ27" s="673"/>
      <c r="AK27" s="673"/>
      <c r="AL27" s="637" t="s">
        <v>149</v>
      </c>
      <c r="AM27" s="638"/>
      <c r="AN27" s="638"/>
      <c r="AO27" s="674"/>
      <c r="AP27" s="631" t="s">
        <v>304</v>
      </c>
      <c r="AQ27" s="632"/>
      <c r="AR27" s="632"/>
      <c r="AS27" s="632"/>
      <c r="AT27" s="632"/>
      <c r="AU27" s="632"/>
      <c r="AV27" s="632"/>
      <c r="AW27" s="632"/>
      <c r="AX27" s="632"/>
      <c r="AY27" s="632"/>
      <c r="AZ27" s="632"/>
      <c r="BA27" s="632"/>
      <c r="BB27" s="632"/>
      <c r="BC27" s="632"/>
      <c r="BD27" s="632"/>
      <c r="BE27" s="632"/>
      <c r="BF27" s="633"/>
      <c r="BG27" s="634">
        <v>9736539</v>
      </c>
      <c r="BH27" s="635"/>
      <c r="BI27" s="635"/>
      <c r="BJ27" s="635"/>
      <c r="BK27" s="635"/>
      <c r="BL27" s="635"/>
      <c r="BM27" s="635"/>
      <c r="BN27" s="636"/>
      <c r="BO27" s="672">
        <v>100</v>
      </c>
      <c r="BP27" s="672"/>
      <c r="BQ27" s="672"/>
      <c r="BR27" s="672"/>
      <c r="BS27" s="673">
        <v>214093</v>
      </c>
      <c r="BT27" s="673"/>
      <c r="BU27" s="673"/>
      <c r="BV27" s="673"/>
      <c r="BW27" s="673"/>
      <c r="BX27" s="673"/>
      <c r="BY27" s="673"/>
      <c r="BZ27" s="673"/>
      <c r="CA27" s="673"/>
      <c r="CB27" s="713"/>
      <c r="CD27" s="631" t="s">
        <v>305</v>
      </c>
      <c r="CE27" s="632"/>
      <c r="CF27" s="632"/>
      <c r="CG27" s="632"/>
      <c r="CH27" s="632"/>
      <c r="CI27" s="632"/>
      <c r="CJ27" s="632"/>
      <c r="CK27" s="632"/>
      <c r="CL27" s="632"/>
      <c r="CM27" s="632"/>
      <c r="CN27" s="632"/>
      <c r="CO27" s="632"/>
      <c r="CP27" s="632"/>
      <c r="CQ27" s="633"/>
      <c r="CR27" s="634">
        <v>7082787</v>
      </c>
      <c r="CS27" s="647"/>
      <c r="CT27" s="647"/>
      <c r="CU27" s="647"/>
      <c r="CV27" s="647"/>
      <c r="CW27" s="647"/>
      <c r="CX27" s="647"/>
      <c r="CY27" s="648"/>
      <c r="CZ27" s="637">
        <v>24.6</v>
      </c>
      <c r="DA27" s="649"/>
      <c r="DB27" s="649"/>
      <c r="DC27" s="650"/>
      <c r="DD27" s="640">
        <v>2002659</v>
      </c>
      <c r="DE27" s="647"/>
      <c r="DF27" s="647"/>
      <c r="DG27" s="647"/>
      <c r="DH27" s="647"/>
      <c r="DI27" s="647"/>
      <c r="DJ27" s="647"/>
      <c r="DK27" s="648"/>
      <c r="DL27" s="640">
        <v>1920051</v>
      </c>
      <c r="DM27" s="647"/>
      <c r="DN27" s="647"/>
      <c r="DO27" s="647"/>
      <c r="DP27" s="647"/>
      <c r="DQ27" s="647"/>
      <c r="DR27" s="647"/>
      <c r="DS27" s="647"/>
      <c r="DT27" s="647"/>
      <c r="DU27" s="647"/>
      <c r="DV27" s="648"/>
      <c r="DW27" s="637">
        <v>11.6</v>
      </c>
      <c r="DX27" s="649"/>
      <c r="DY27" s="649"/>
      <c r="DZ27" s="649"/>
      <c r="EA27" s="649"/>
      <c r="EB27" s="649"/>
      <c r="EC27" s="661"/>
    </row>
    <row r="28" spans="2:133" ht="11.25" customHeight="1" x14ac:dyDescent="0.2">
      <c r="B28" s="631" t="s">
        <v>306</v>
      </c>
      <c r="C28" s="632"/>
      <c r="D28" s="632"/>
      <c r="E28" s="632"/>
      <c r="F28" s="632"/>
      <c r="G28" s="632"/>
      <c r="H28" s="632"/>
      <c r="I28" s="632"/>
      <c r="J28" s="632"/>
      <c r="K28" s="632"/>
      <c r="L28" s="632"/>
      <c r="M28" s="632"/>
      <c r="N28" s="632"/>
      <c r="O28" s="632"/>
      <c r="P28" s="632"/>
      <c r="Q28" s="633"/>
      <c r="R28" s="634">
        <v>233915</v>
      </c>
      <c r="S28" s="635"/>
      <c r="T28" s="635"/>
      <c r="U28" s="635"/>
      <c r="V28" s="635"/>
      <c r="W28" s="635"/>
      <c r="X28" s="635"/>
      <c r="Y28" s="636"/>
      <c r="Z28" s="672">
        <v>0.8</v>
      </c>
      <c r="AA28" s="672"/>
      <c r="AB28" s="672"/>
      <c r="AC28" s="672"/>
      <c r="AD28" s="673">
        <v>25397</v>
      </c>
      <c r="AE28" s="673"/>
      <c r="AF28" s="673"/>
      <c r="AG28" s="673"/>
      <c r="AH28" s="673"/>
      <c r="AI28" s="673"/>
      <c r="AJ28" s="673"/>
      <c r="AK28" s="673"/>
      <c r="AL28" s="637">
        <v>0.2</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307</v>
      </c>
      <c r="CE28" s="632"/>
      <c r="CF28" s="632"/>
      <c r="CG28" s="632"/>
      <c r="CH28" s="632"/>
      <c r="CI28" s="632"/>
      <c r="CJ28" s="632"/>
      <c r="CK28" s="632"/>
      <c r="CL28" s="632"/>
      <c r="CM28" s="632"/>
      <c r="CN28" s="632"/>
      <c r="CO28" s="632"/>
      <c r="CP28" s="632"/>
      <c r="CQ28" s="633"/>
      <c r="CR28" s="634">
        <v>2502684</v>
      </c>
      <c r="CS28" s="635"/>
      <c r="CT28" s="635"/>
      <c r="CU28" s="635"/>
      <c r="CV28" s="635"/>
      <c r="CW28" s="635"/>
      <c r="CX28" s="635"/>
      <c r="CY28" s="636"/>
      <c r="CZ28" s="637">
        <v>8.6999999999999993</v>
      </c>
      <c r="DA28" s="649"/>
      <c r="DB28" s="649"/>
      <c r="DC28" s="650"/>
      <c r="DD28" s="640">
        <v>2447470</v>
      </c>
      <c r="DE28" s="635"/>
      <c r="DF28" s="635"/>
      <c r="DG28" s="635"/>
      <c r="DH28" s="635"/>
      <c r="DI28" s="635"/>
      <c r="DJ28" s="635"/>
      <c r="DK28" s="636"/>
      <c r="DL28" s="640">
        <v>2447470</v>
      </c>
      <c r="DM28" s="635"/>
      <c r="DN28" s="635"/>
      <c r="DO28" s="635"/>
      <c r="DP28" s="635"/>
      <c r="DQ28" s="635"/>
      <c r="DR28" s="635"/>
      <c r="DS28" s="635"/>
      <c r="DT28" s="635"/>
      <c r="DU28" s="635"/>
      <c r="DV28" s="636"/>
      <c r="DW28" s="637">
        <v>14.8</v>
      </c>
      <c r="DX28" s="649"/>
      <c r="DY28" s="649"/>
      <c r="DZ28" s="649"/>
      <c r="EA28" s="649"/>
      <c r="EB28" s="649"/>
      <c r="EC28" s="661"/>
    </row>
    <row r="29" spans="2:133" ht="11.25" customHeight="1" x14ac:dyDescent="0.2">
      <c r="B29" s="631" t="s">
        <v>308</v>
      </c>
      <c r="C29" s="632"/>
      <c r="D29" s="632"/>
      <c r="E29" s="632"/>
      <c r="F29" s="632"/>
      <c r="G29" s="632"/>
      <c r="H29" s="632"/>
      <c r="I29" s="632"/>
      <c r="J29" s="632"/>
      <c r="K29" s="632"/>
      <c r="L29" s="632"/>
      <c r="M29" s="632"/>
      <c r="N29" s="632"/>
      <c r="O29" s="632"/>
      <c r="P29" s="632"/>
      <c r="Q29" s="633"/>
      <c r="R29" s="634">
        <v>33053</v>
      </c>
      <c r="S29" s="635"/>
      <c r="T29" s="635"/>
      <c r="U29" s="635"/>
      <c r="V29" s="635"/>
      <c r="W29" s="635"/>
      <c r="X29" s="635"/>
      <c r="Y29" s="636"/>
      <c r="Z29" s="672">
        <v>0.1</v>
      </c>
      <c r="AA29" s="672"/>
      <c r="AB29" s="672"/>
      <c r="AC29" s="672"/>
      <c r="AD29" s="673">
        <v>5</v>
      </c>
      <c r="AE29" s="673"/>
      <c r="AF29" s="673"/>
      <c r="AG29" s="673"/>
      <c r="AH29" s="673"/>
      <c r="AI29" s="673"/>
      <c r="AJ29" s="673"/>
      <c r="AK29" s="673"/>
      <c r="AL29" s="637">
        <v>0</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309</v>
      </c>
      <c r="CE29" s="654"/>
      <c r="CF29" s="631" t="s">
        <v>71</v>
      </c>
      <c r="CG29" s="632"/>
      <c r="CH29" s="632"/>
      <c r="CI29" s="632"/>
      <c r="CJ29" s="632"/>
      <c r="CK29" s="632"/>
      <c r="CL29" s="632"/>
      <c r="CM29" s="632"/>
      <c r="CN29" s="632"/>
      <c r="CO29" s="632"/>
      <c r="CP29" s="632"/>
      <c r="CQ29" s="633"/>
      <c r="CR29" s="634">
        <v>2502684</v>
      </c>
      <c r="CS29" s="647"/>
      <c r="CT29" s="647"/>
      <c r="CU29" s="647"/>
      <c r="CV29" s="647"/>
      <c r="CW29" s="647"/>
      <c r="CX29" s="647"/>
      <c r="CY29" s="648"/>
      <c r="CZ29" s="637">
        <v>8.6999999999999993</v>
      </c>
      <c r="DA29" s="649"/>
      <c r="DB29" s="649"/>
      <c r="DC29" s="650"/>
      <c r="DD29" s="640">
        <v>2447470</v>
      </c>
      <c r="DE29" s="647"/>
      <c r="DF29" s="647"/>
      <c r="DG29" s="647"/>
      <c r="DH29" s="647"/>
      <c r="DI29" s="647"/>
      <c r="DJ29" s="647"/>
      <c r="DK29" s="648"/>
      <c r="DL29" s="640">
        <v>2447470</v>
      </c>
      <c r="DM29" s="647"/>
      <c r="DN29" s="647"/>
      <c r="DO29" s="647"/>
      <c r="DP29" s="647"/>
      <c r="DQ29" s="647"/>
      <c r="DR29" s="647"/>
      <c r="DS29" s="647"/>
      <c r="DT29" s="647"/>
      <c r="DU29" s="647"/>
      <c r="DV29" s="648"/>
      <c r="DW29" s="637">
        <v>14.8</v>
      </c>
      <c r="DX29" s="649"/>
      <c r="DY29" s="649"/>
      <c r="DZ29" s="649"/>
      <c r="EA29" s="649"/>
      <c r="EB29" s="649"/>
      <c r="EC29" s="661"/>
    </row>
    <row r="30" spans="2:133" ht="11.25" customHeight="1" x14ac:dyDescent="0.2">
      <c r="B30" s="631" t="s">
        <v>310</v>
      </c>
      <c r="C30" s="632"/>
      <c r="D30" s="632"/>
      <c r="E30" s="632"/>
      <c r="F30" s="632"/>
      <c r="G30" s="632"/>
      <c r="H30" s="632"/>
      <c r="I30" s="632"/>
      <c r="J30" s="632"/>
      <c r="K30" s="632"/>
      <c r="L30" s="632"/>
      <c r="M30" s="632"/>
      <c r="N30" s="632"/>
      <c r="O30" s="632"/>
      <c r="P30" s="632"/>
      <c r="Q30" s="633"/>
      <c r="R30" s="634">
        <v>5165137</v>
      </c>
      <c r="S30" s="635"/>
      <c r="T30" s="635"/>
      <c r="U30" s="635"/>
      <c r="V30" s="635"/>
      <c r="W30" s="635"/>
      <c r="X30" s="635"/>
      <c r="Y30" s="636"/>
      <c r="Z30" s="672">
        <v>17.100000000000001</v>
      </c>
      <c r="AA30" s="672"/>
      <c r="AB30" s="672"/>
      <c r="AC30" s="672"/>
      <c r="AD30" s="673" t="s">
        <v>238</v>
      </c>
      <c r="AE30" s="673"/>
      <c r="AF30" s="673"/>
      <c r="AG30" s="673"/>
      <c r="AH30" s="673"/>
      <c r="AI30" s="673"/>
      <c r="AJ30" s="673"/>
      <c r="AK30" s="673"/>
      <c r="AL30" s="637" t="s">
        <v>238</v>
      </c>
      <c r="AM30" s="638"/>
      <c r="AN30" s="638"/>
      <c r="AO30" s="674"/>
      <c r="AP30" s="686" t="s">
        <v>226</v>
      </c>
      <c r="AQ30" s="687"/>
      <c r="AR30" s="687"/>
      <c r="AS30" s="687"/>
      <c r="AT30" s="687"/>
      <c r="AU30" s="687"/>
      <c r="AV30" s="687"/>
      <c r="AW30" s="687"/>
      <c r="AX30" s="687"/>
      <c r="AY30" s="687"/>
      <c r="AZ30" s="687"/>
      <c r="BA30" s="687"/>
      <c r="BB30" s="687"/>
      <c r="BC30" s="687"/>
      <c r="BD30" s="687"/>
      <c r="BE30" s="687"/>
      <c r="BF30" s="688"/>
      <c r="BG30" s="686" t="s">
        <v>311</v>
      </c>
      <c r="BH30" s="704"/>
      <c r="BI30" s="704"/>
      <c r="BJ30" s="704"/>
      <c r="BK30" s="704"/>
      <c r="BL30" s="704"/>
      <c r="BM30" s="704"/>
      <c r="BN30" s="704"/>
      <c r="BO30" s="704"/>
      <c r="BP30" s="704"/>
      <c r="BQ30" s="705"/>
      <c r="BR30" s="686" t="s">
        <v>312</v>
      </c>
      <c r="BS30" s="704"/>
      <c r="BT30" s="704"/>
      <c r="BU30" s="704"/>
      <c r="BV30" s="704"/>
      <c r="BW30" s="704"/>
      <c r="BX30" s="704"/>
      <c r="BY30" s="704"/>
      <c r="BZ30" s="704"/>
      <c r="CA30" s="704"/>
      <c r="CB30" s="705"/>
      <c r="CD30" s="655"/>
      <c r="CE30" s="656"/>
      <c r="CF30" s="631" t="s">
        <v>313</v>
      </c>
      <c r="CG30" s="632"/>
      <c r="CH30" s="632"/>
      <c r="CI30" s="632"/>
      <c r="CJ30" s="632"/>
      <c r="CK30" s="632"/>
      <c r="CL30" s="632"/>
      <c r="CM30" s="632"/>
      <c r="CN30" s="632"/>
      <c r="CO30" s="632"/>
      <c r="CP30" s="632"/>
      <c r="CQ30" s="633"/>
      <c r="CR30" s="634">
        <v>2414423</v>
      </c>
      <c r="CS30" s="635"/>
      <c r="CT30" s="635"/>
      <c r="CU30" s="635"/>
      <c r="CV30" s="635"/>
      <c r="CW30" s="635"/>
      <c r="CX30" s="635"/>
      <c r="CY30" s="636"/>
      <c r="CZ30" s="637">
        <v>8.4</v>
      </c>
      <c r="DA30" s="649"/>
      <c r="DB30" s="649"/>
      <c r="DC30" s="650"/>
      <c r="DD30" s="640">
        <v>2360631</v>
      </c>
      <c r="DE30" s="635"/>
      <c r="DF30" s="635"/>
      <c r="DG30" s="635"/>
      <c r="DH30" s="635"/>
      <c r="DI30" s="635"/>
      <c r="DJ30" s="635"/>
      <c r="DK30" s="636"/>
      <c r="DL30" s="640">
        <v>2360631</v>
      </c>
      <c r="DM30" s="635"/>
      <c r="DN30" s="635"/>
      <c r="DO30" s="635"/>
      <c r="DP30" s="635"/>
      <c r="DQ30" s="635"/>
      <c r="DR30" s="635"/>
      <c r="DS30" s="635"/>
      <c r="DT30" s="635"/>
      <c r="DU30" s="635"/>
      <c r="DV30" s="636"/>
      <c r="DW30" s="637">
        <v>14.2</v>
      </c>
      <c r="DX30" s="649"/>
      <c r="DY30" s="649"/>
      <c r="DZ30" s="649"/>
      <c r="EA30" s="649"/>
      <c r="EB30" s="649"/>
      <c r="EC30" s="661"/>
    </row>
    <row r="31" spans="2:133" ht="11.25" customHeight="1" x14ac:dyDescent="0.2">
      <c r="B31" s="701" t="s">
        <v>314</v>
      </c>
      <c r="C31" s="702"/>
      <c r="D31" s="702"/>
      <c r="E31" s="702"/>
      <c r="F31" s="702"/>
      <c r="G31" s="702"/>
      <c r="H31" s="702"/>
      <c r="I31" s="702"/>
      <c r="J31" s="702"/>
      <c r="K31" s="702"/>
      <c r="L31" s="702"/>
      <c r="M31" s="702"/>
      <c r="N31" s="702"/>
      <c r="O31" s="702"/>
      <c r="P31" s="702"/>
      <c r="Q31" s="703"/>
      <c r="R31" s="634" t="s">
        <v>238</v>
      </c>
      <c r="S31" s="635"/>
      <c r="T31" s="635"/>
      <c r="U31" s="635"/>
      <c r="V31" s="635"/>
      <c r="W31" s="635"/>
      <c r="X31" s="635"/>
      <c r="Y31" s="636"/>
      <c r="Z31" s="672" t="s">
        <v>238</v>
      </c>
      <c r="AA31" s="672"/>
      <c r="AB31" s="672"/>
      <c r="AC31" s="672"/>
      <c r="AD31" s="673" t="s">
        <v>238</v>
      </c>
      <c r="AE31" s="673"/>
      <c r="AF31" s="673"/>
      <c r="AG31" s="673"/>
      <c r="AH31" s="673"/>
      <c r="AI31" s="673"/>
      <c r="AJ31" s="673"/>
      <c r="AK31" s="673"/>
      <c r="AL31" s="637" t="s">
        <v>238</v>
      </c>
      <c r="AM31" s="638"/>
      <c r="AN31" s="638"/>
      <c r="AO31" s="674"/>
      <c r="AP31" s="706" t="s">
        <v>315</v>
      </c>
      <c r="AQ31" s="707"/>
      <c r="AR31" s="707"/>
      <c r="AS31" s="707"/>
      <c r="AT31" s="708" t="s">
        <v>316</v>
      </c>
      <c r="AU31" s="212"/>
      <c r="AV31" s="212"/>
      <c r="AW31" s="212"/>
      <c r="AX31" s="692" t="s">
        <v>190</v>
      </c>
      <c r="AY31" s="693"/>
      <c r="AZ31" s="693"/>
      <c r="BA31" s="693"/>
      <c r="BB31" s="693"/>
      <c r="BC31" s="693"/>
      <c r="BD31" s="693"/>
      <c r="BE31" s="693"/>
      <c r="BF31" s="694"/>
      <c r="BG31" s="696">
        <v>98.6</v>
      </c>
      <c r="BH31" s="697"/>
      <c r="BI31" s="697"/>
      <c r="BJ31" s="697"/>
      <c r="BK31" s="697"/>
      <c r="BL31" s="697"/>
      <c r="BM31" s="698">
        <v>94.1</v>
      </c>
      <c r="BN31" s="697"/>
      <c r="BO31" s="697"/>
      <c r="BP31" s="697"/>
      <c r="BQ31" s="699"/>
      <c r="BR31" s="696">
        <v>99</v>
      </c>
      <c r="BS31" s="697"/>
      <c r="BT31" s="697"/>
      <c r="BU31" s="697"/>
      <c r="BV31" s="697"/>
      <c r="BW31" s="697"/>
      <c r="BX31" s="698">
        <v>94.2</v>
      </c>
      <c r="BY31" s="697"/>
      <c r="BZ31" s="697"/>
      <c r="CA31" s="697"/>
      <c r="CB31" s="699"/>
      <c r="CD31" s="655"/>
      <c r="CE31" s="656"/>
      <c r="CF31" s="631" t="s">
        <v>317</v>
      </c>
      <c r="CG31" s="632"/>
      <c r="CH31" s="632"/>
      <c r="CI31" s="632"/>
      <c r="CJ31" s="632"/>
      <c r="CK31" s="632"/>
      <c r="CL31" s="632"/>
      <c r="CM31" s="632"/>
      <c r="CN31" s="632"/>
      <c r="CO31" s="632"/>
      <c r="CP31" s="632"/>
      <c r="CQ31" s="633"/>
      <c r="CR31" s="634">
        <v>88261</v>
      </c>
      <c r="CS31" s="647"/>
      <c r="CT31" s="647"/>
      <c r="CU31" s="647"/>
      <c r="CV31" s="647"/>
      <c r="CW31" s="647"/>
      <c r="CX31" s="647"/>
      <c r="CY31" s="648"/>
      <c r="CZ31" s="637">
        <v>0.3</v>
      </c>
      <c r="DA31" s="649"/>
      <c r="DB31" s="649"/>
      <c r="DC31" s="650"/>
      <c r="DD31" s="640">
        <v>86839</v>
      </c>
      <c r="DE31" s="647"/>
      <c r="DF31" s="647"/>
      <c r="DG31" s="647"/>
      <c r="DH31" s="647"/>
      <c r="DI31" s="647"/>
      <c r="DJ31" s="647"/>
      <c r="DK31" s="648"/>
      <c r="DL31" s="640">
        <v>86839</v>
      </c>
      <c r="DM31" s="647"/>
      <c r="DN31" s="647"/>
      <c r="DO31" s="647"/>
      <c r="DP31" s="647"/>
      <c r="DQ31" s="647"/>
      <c r="DR31" s="647"/>
      <c r="DS31" s="647"/>
      <c r="DT31" s="647"/>
      <c r="DU31" s="647"/>
      <c r="DV31" s="648"/>
      <c r="DW31" s="637">
        <v>0.5</v>
      </c>
      <c r="DX31" s="649"/>
      <c r="DY31" s="649"/>
      <c r="DZ31" s="649"/>
      <c r="EA31" s="649"/>
      <c r="EB31" s="649"/>
      <c r="EC31" s="661"/>
    </row>
    <row r="32" spans="2:133" ht="11.25" customHeight="1" x14ac:dyDescent="0.2">
      <c r="B32" s="631" t="s">
        <v>318</v>
      </c>
      <c r="C32" s="632"/>
      <c r="D32" s="632"/>
      <c r="E32" s="632"/>
      <c r="F32" s="632"/>
      <c r="G32" s="632"/>
      <c r="H32" s="632"/>
      <c r="I32" s="632"/>
      <c r="J32" s="632"/>
      <c r="K32" s="632"/>
      <c r="L32" s="632"/>
      <c r="M32" s="632"/>
      <c r="N32" s="632"/>
      <c r="O32" s="632"/>
      <c r="P32" s="632"/>
      <c r="Q32" s="633"/>
      <c r="R32" s="634">
        <v>2717949</v>
      </c>
      <c r="S32" s="635"/>
      <c r="T32" s="635"/>
      <c r="U32" s="635"/>
      <c r="V32" s="635"/>
      <c r="W32" s="635"/>
      <c r="X32" s="635"/>
      <c r="Y32" s="636"/>
      <c r="Z32" s="672">
        <v>9</v>
      </c>
      <c r="AA32" s="672"/>
      <c r="AB32" s="672"/>
      <c r="AC32" s="672"/>
      <c r="AD32" s="673" t="s">
        <v>238</v>
      </c>
      <c r="AE32" s="673"/>
      <c r="AF32" s="673"/>
      <c r="AG32" s="673"/>
      <c r="AH32" s="673"/>
      <c r="AI32" s="673"/>
      <c r="AJ32" s="673"/>
      <c r="AK32" s="673"/>
      <c r="AL32" s="637" t="s">
        <v>238</v>
      </c>
      <c r="AM32" s="638"/>
      <c r="AN32" s="638"/>
      <c r="AO32" s="674"/>
      <c r="AP32" s="675"/>
      <c r="AQ32" s="676"/>
      <c r="AR32" s="676"/>
      <c r="AS32" s="676"/>
      <c r="AT32" s="709"/>
      <c r="AU32" s="208" t="s">
        <v>319</v>
      </c>
      <c r="AX32" s="631" t="s">
        <v>320</v>
      </c>
      <c r="AY32" s="632"/>
      <c r="AZ32" s="632"/>
      <c r="BA32" s="632"/>
      <c r="BB32" s="632"/>
      <c r="BC32" s="632"/>
      <c r="BD32" s="632"/>
      <c r="BE32" s="632"/>
      <c r="BF32" s="633"/>
      <c r="BG32" s="700">
        <v>98.7</v>
      </c>
      <c r="BH32" s="647"/>
      <c r="BI32" s="647"/>
      <c r="BJ32" s="647"/>
      <c r="BK32" s="647"/>
      <c r="BL32" s="647"/>
      <c r="BM32" s="638">
        <v>97.1</v>
      </c>
      <c r="BN32" s="647"/>
      <c r="BO32" s="647"/>
      <c r="BP32" s="647"/>
      <c r="BQ32" s="670"/>
      <c r="BR32" s="700">
        <v>99.3</v>
      </c>
      <c r="BS32" s="647"/>
      <c r="BT32" s="647"/>
      <c r="BU32" s="647"/>
      <c r="BV32" s="647"/>
      <c r="BW32" s="647"/>
      <c r="BX32" s="638">
        <v>98.3</v>
      </c>
      <c r="BY32" s="647"/>
      <c r="BZ32" s="647"/>
      <c r="CA32" s="647"/>
      <c r="CB32" s="670"/>
      <c r="CD32" s="657"/>
      <c r="CE32" s="658"/>
      <c r="CF32" s="631" t="s">
        <v>321</v>
      </c>
      <c r="CG32" s="632"/>
      <c r="CH32" s="632"/>
      <c r="CI32" s="632"/>
      <c r="CJ32" s="632"/>
      <c r="CK32" s="632"/>
      <c r="CL32" s="632"/>
      <c r="CM32" s="632"/>
      <c r="CN32" s="632"/>
      <c r="CO32" s="632"/>
      <c r="CP32" s="632"/>
      <c r="CQ32" s="633"/>
      <c r="CR32" s="634" t="s">
        <v>238</v>
      </c>
      <c r="CS32" s="635"/>
      <c r="CT32" s="635"/>
      <c r="CU32" s="635"/>
      <c r="CV32" s="635"/>
      <c r="CW32" s="635"/>
      <c r="CX32" s="635"/>
      <c r="CY32" s="636"/>
      <c r="CZ32" s="637" t="s">
        <v>238</v>
      </c>
      <c r="DA32" s="649"/>
      <c r="DB32" s="649"/>
      <c r="DC32" s="650"/>
      <c r="DD32" s="640" t="s">
        <v>238</v>
      </c>
      <c r="DE32" s="635"/>
      <c r="DF32" s="635"/>
      <c r="DG32" s="635"/>
      <c r="DH32" s="635"/>
      <c r="DI32" s="635"/>
      <c r="DJ32" s="635"/>
      <c r="DK32" s="636"/>
      <c r="DL32" s="640" t="s">
        <v>238</v>
      </c>
      <c r="DM32" s="635"/>
      <c r="DN32" s="635"/>
      <c r="DO32" s="635"/>
      <c r="DP32" s="635"/>
      <c r="DQ32" s="635"/>
      <c r="DR32" s="635"/>
      <c r="DS32" s="635"/>
      <c r="DT32" s="635"/>
      <c r="DU32" s="635"/>
      <c r="DV32" s="636"/>
      <c r="DW32" s="637" t="s">
        <v>238</v>
      </c>
      <c r="DX32" s="649"/>
      <c r="DY32" s="649"/>
      <c r="DZ32" s="649"/>
      <c r="EA32" s="649"/>
      <c r="EB32" s="649"/>
      <c r="EC32" s="661"/>
    </row>
    <row r="33" spans="2:133" ht="11.25" customHeight="1" x14ac:dyDescent="0.2">
      <c r="B33" s="631" t="s">
        <v>322</v>
      </c>
      <c r="C33" s="632"/>
      <c r="D33" s="632"/>
      <c r="E33" s="632"/>
      <c r="F33" s="632"/>
      <c r="G33" s="632"/>
      <c r="H33" s="632"/>
      <c r="I33" s="632"/>
      <c r="J33" s="632"/>
      <c r="K33" s="632"/>
      <c r="L33" s="632"/>
      <c r="M33" s="632"/>
      <c r="N33" s="632"/>
      <c r="O33" s="632"/>
      <c r="P33" s="632"/>
      <c r="Q33" s="633"/>
      <c r="R33" s="634">
        <v>73675</v>
      </c>
      <c r="S33" s="635"/>
      <c r="T33" s="635"/>
      <c r="U33" s="635"/>
      <c r="V33" s="635"/>
      <c r="W33" s="635"/>
      <c r="X33" s="635"/>
      <c r="Y33" s="636"/>
      <c r="Z33" s="672">
        <v>0.2</v>
      </c>
      <c r="AA33" s="672"/>
      <c r="AB33" s="672"/>
      <c r="AC33" s="672"/>
      <c r="AD33" s="673" t="s">
        <v>149</v>
      </c>
      <c r="AE33" s="673"/>
      <c r="AF33" s="673"/>
      <c r="AG33" s="673"/>
      <c r="AH33" s="673"/>
      <c r="AI33" s="673"/>
      <c r="AJ33" s="673"/>
      <c r="AK33" s="673"/>
      <c r="AL33" s="637" t="s">
        <v>238</v>
      </c>
      <c r="AM33" s="638"/>
      <c r="AN33" s="638"/>
      <c r="AO33" s="674"/>
      <c r="AP33" s="677"/>
      <c r="AQ33" s="678"/>
      <c r="AR33" s="678"/>
      <c r="AS33" s="678"/>
      <c r="AT33" s="710"/>
      <c r="AU33" s="213"/>
      <c r="AV33" s="213"/>
      <c r="AW33" s="213"/>
      <c r="AX33" s="615" t="s">
        <v>323</v>
      </c>
      <c r="AY33" s="616"/>
      <c r="AZ33" s="616"/>
      <c r="BA33" s="616"/>
      <c r="BB33" s="616"/>
      <c r="BC33" s="616"/>
      <c r="BD33" s="616"/>
      <c r="BE33" s="616"/>
      <c r="BF33" s="617"/>
      <c r="BG33" s="695">
        <v>98.3</v>
      </c>
      <c r="BH33" s="619"/>
      <c r="BI33" s="619"/>
      <c r="BJ33" s="619"/>
      <c r="BK33" s="619"/>
      <c r="BL33" s="619"/>
      <c r="BM33" s="665">
        <v>90.5</v>
      </c>
      <c r="BN33" s="619"/>
      <c r="BO33" s="619"/>
      <c r="BP33" s="619"/>
      <c r="BQ33" s="682"/>
      <c r="BR33" s="695">
        <v>98.6</v>
      </c>
      <c r="BS33" s="619"/>
      <c r="BT33" s="619"/>
      <c r="BU33" s="619"/>
      <c r="BV33" s="619"/>
      <c r="BW33" s="619"/>
      <c r="BX33" s="665">
        <v>89.6</v>
      </c>
      <c r="BY33" s="619"/>
      <c r="BZ33" s="619"/>
      <c r="CA33" s="619"/>
      <c r="CB33" s="682"/>
      <c r="CD33" s="631" t="s">
        <v>324</v>
      </c>
      <c r="CE33" s="632"/>
      <c r="CF33" s="632"/>
      <c r="CG33" s="632"/>
      <c r="CH33" s="632"/>
      <c r="CI33" s="632"/>
      <c r="CJ33" s="632"/>
      <c r="CK33" s="632"/>
      <c r="CL33" s="632"/>
      <c r="CM33" s="632"/>
      <c r="CN33" s="632"/>
      <c r="CO33" s="632"/>
      <c r="CP33" s="632"/>
      <c r="CQ33" s="633"/>
      <c r="CR33" s="634">
        <v>13044444</v>
      </c>
      <c r="CS33" s="647"/>
      <c r="CT33" s="647"/>
      <c r="CU33" s="647"/>
      <c r="CV33" s="647"/>
      <c r="CW33" s="647"/>
      <c r="CX33" s="647"/>
      <c r="CY33" s="648"/>
      <c r="CZ33" s="637">
        <v>45.4</v>
      </c>
      <c r="DA33" s="649"/>
      <c r="DB33" s="649"/>
      <c r="DC33" s="650"/>
      <c r="DD33" s="640">
        <v>11192022</v>
      </c>
      <c r="DE33" s="647"/>
      <c r="DF33" s="647"/>
      <c r="DG33" s="647"/>
      <c r="DH33" s="647"/>
      <c r="DI33" s="647"/>
      <c r="DJ33" s="647"/>
      <c r="DK33" s="648"/>
      <c r="DL33" s="640">
        <v>6890959</v>
      </c>
      <c r="DM33" s="647"/>
      <c r="DN33" s="647"/>
      <c r="DO33" s="647"/>
      <c r="DP33" s="647"/>
      <c r="DQ33" s="647"/>
      <c r="DR33" s="647"/>
      <c r="DS33" s="647"/>
      <c r="DT33" s="647"/>
      <c r="DU33" s="647"/>
      <c r="DV33" s="648"/>
      <c r="DW33" s="637">
        <v>41.5</v>
      </c>
      <c r="DX33" s="649"/>
      <c r="DY33" s="649"/>
      <c r="DZ33" s="649"/>
      <c r="EA33" s="649"/>
      <c r="EB33" s="649"/>
      <c r="EC33" s="661"/>
    </row>
    <row r="34" spans="2:133" ht="11.25" customHeight="1" x14ac:dyDescent="0.2">
      <c r="B34" s="631" t="s">
        <v>325</v>
      </c>
      <c r="C34" s="632"/>
      <c r="D34" s="632"/>
      <c r="E34" s="632"/>
      <c r="F34" s="632"/>
      <c r="G34" s="632"/>
      <c r="H34" s="632"/>
      <c r="I34" s="632"/>
      <c r="J34" s="632"/>
      <c r="K34" s="632"/>
      <c r="L34" s="632"/>
      <c r="M34" s="632"/>
      <c r="N34" s="632"/>
      <c r="O34" s="632"/>
      <c r="P34" s="632"/>
      <c r="Q34" s="633"/>
      <c r="R34" s="634">
        <v>867883</v>
      </c>
      <c r="S34" s="635"/>
      <c r="T34" s="635"/>
      <c r="U34" s="635"/>
      <c r="V34" s="635"/>
      <c r="W34" s="635"/>
      <c r="X34" s="635"/>
      <c r="Y34" s="636"/>
      <c r="Z34" s="672">
        <v>2.9</v>
      </c>
      <c r="AA34" s="672"/>
      <c r="AB34" s="672"/>
      <c r="AC34" s="672"/>
      <c r="AD34" s="673" t="s">
        <v>238</v>
      </c>
      <c r="AE34" s="673"/>
      <c r="AF34" s="673"/>
      <c r="AG34" s="673"/>
      <c r="AH34" s="673"/>
      <c r="AI34" s="673"/>
      <c r="AJ34" s="673"/>
      <c r="AK34" s="673"/>
      <c r="AL34" s="637" t="s">
        <v>238</v>
      </c>
      <c r="AM34" s="638"/>
      <c r="AN34" s="638"/>
      <c r="AO34" s="674"/>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1" t="s">
        <v>326</v>
      </c>
      <c r="CE34" s="632"/>
      <c r="CF34" s="632"/>
      <c r="CG34" s="632"/>
      <c r="CH34" s="632"/>
      <c r="CI34" s="632"/>
      <c r="CJ34" s="632"/>
      <c r="CK34" s="632"/>
      <c r="CL34" s="632"/>
      <c r="CM34" s="632"/>
      <c r="CN34" s="632"/>
      <c r="CO34" s="632"/>
      <c r="CP34" s="632"/>
      <c r="CQ34" s="633"/>
      <c r="CR34" s="634">
        <v>3620480</v>
      </c>
      <c r="CS34" s="635"/>
      <c r="CT34" s="635"/>
      <c r="CU34" s="635"/>
      <c r="CV34" s="635"/>
      <c r="CW34" s="635"/>
      <c r="CX34" s="635"/>
      <c r="CY34" s="636"/>
      <c r="CZ34" s="637">
        <v>12.6</v>
      </c>
      <c r="DA34" s="649"/>
      <c r="DB34" s="649"/>
      <c r="DC34" s="650"/>
      <c r="DD34" s="640">
        <v>2948383</v>
      </c>
      <c r="DE34" s="635"/>
      <c r="DF34" s="635"/>
      <c r="DG34" s="635"/>
      <c r="DH34" s="635"/>
      <c r="DI34" s="635"/>
      <c r="DJ34" s="635"/>
      <c r="DK34" s="636"/>
      <c r="DL34" s="640">
        <v>2187734</v>
      </c>
      <c r="DM34" s="635"/>
      <c r="DN34" s="635"/>
      <c r="DO34" s="635"/>
      <c r="DP34" s="635"/>
      <c r="DQ34" s="635"/>
      <c r="DR34" s="635"/>
      <c r="DS34" s="635"/>
      <c r="DT34" s="635"/>
      <c r="DU34" s="635"/>
      <c r="DV34" s="636"/>
      <c r="DW34" s="637">
        <v>13.2</v>
      </c>
      <c r="DX34" s="649"/>
      <c r="DY34" s="649"/>
      <c r="DZ34" s="649"/>
      <c r="EA34" s="649"/>
      <c r="EB34" s="649"/>
      <c r="EC34" s="661"/>
    </row>
    <row r="35" spans="2:133" ht="11.25" customHeight="1" x14ac:dyDescent="0.2">
      <c r="B35" s="631" t="s">
        <v>327</v>
      </c>
      <c r="C35" s="632"/>
      <c r="D35" s="632"/>
      <c r="E35" s="632"/>
      <c r="F35" s="632"/>
      <c r="G35" s="632"/>
      <c r="H35" s="632"/>
      <c r="I35" s="632"/>
      <c r="J35" s="632"/>
      <c r="K35" s="632"/>
      <c r="L35" s="632"/>
      <c r="M35" s="632"/>
      <c r="N35" s="632"/>
      <c r="O35" s="632"/>
      <c r="P35" s="632"/>
      <c r="Q35" s="633"/>
      <c r="R35" s="634">
        <v>479990</v>
      </c>
      <c r="S35" s="635"/>
      <c r="T35" s="635"/>
      <c r="U35" s="635"/>
      <c r="V35" s="635"/>
      <c r="W35" s="635"/>
      <c r="X35" s="635"/>
      <c r="Y35" s="636"/>
      <c r="Z35" s="672">
        <v>1.6</v>
      </c>
      <c r="AA35" s="672"/>
      <c r="AB35" s="672"/>
      <c r="AC35" s="672"/>
      <c r="AD35" s="673" t="s">
        <v>238</v>
      </c>
      <c r="AE35" s="673"/>
      <c r="AF35" s="673"/>
      <c r="AG35" s="673"/>
      <c r="AH35" s="673"/>
      <c r="AI35" s="673"/>
      <c r="AJ35" s="673"/>
      <c r="AK35" s="673"/>
      <c r="AL35" s="637" t="s">
        <v>238</v>
      </c>
      <c r="AM35" s="638"/>
      <c r="AN35" s="638"/>
      <c r="AO35" s="674"/>
      <c r="AP35" s="218"/>
      <c r="AQ35" s="686" t="s">
        <v>328</v>
      </c>
      <c r="AR35" s="687"/>
      <c r="AS35" s="687"/>
      <c r="AT35" s="687"/>
      <c r="AU35" s="687"/>
      <c r="AV35" s="687"/>
      <c r="AW35" s="687"/>
      <c r="AX35" s="687"/>
      <c r="AY35" s="687"/>
      <c r="AZ35" s="687"/>
      <c r="BA35" s="687"/>
      <c r="BB35" s="687"/>
      <c r="BC35" s="687"/>
      <c r="BD35" s="687"/>
      <c r="BE35" s="687"/>
      <c r="BF35" s="688"/>
      <c r="BG35" s="686" t="s">
        <v>329</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330</v>
      </c>
      <c r="CE35" s="632"/>
      <c r="CF35" s="632"/>
      <c r="CG35" s="632"/>
      <c r="CH35" s="632"/>
      <c r="CI35" s="632"/>
      <c r="CJ35" s="632"/>
      <c r="CK35" s="632"/>
      <c r="CL35" s="632"/>
      <c r="CM35" s="632"/>
      <c r="CN35" s="632"/>
      <c r="CO35" s="632"/>
      <c r="CP35" s="632"/>
      <c r="CQ35" s="633"/>
      <c r="CR35" s="634">
        <v>551443</v>
      </c>
      <c r="CS35" s="647"/>
      <c r="CT35" s="647"/>
      <c r="CU35" s="647"/>
      <c r="CV35" s="647"/>
      <c r="CW35" s="647"/>
      <c r="CX35" s="647"/>
      <c r="CY35" s="648"/>
      <c r="CZ35" s="637">
        <v>1.9</v>
      </c>
      <c r="DA35" s="649"/>
      <c r="DB35" s="649"/>
      <c r="DC35" s="650"/>
      <c r="DD35" s="640">
        <v>489140</v>
      </c>
      <c r="DE35" s="647"/>
      <c r="DF35" s="647"/>
      <c r="DG35" s="647"/>
      <c r="DH35" s="647"/>
      <c r="DI35" s="647"/>
      <c r="DJ35" s="647"/>
      <c r="DK35" s="648"/>
      <c r="DL35" s="640">
        <v>363676</v>
      </c>
      <c r="DM35" s="647"/>
      <c r="DN35" s="647"/>
      <c r="DO35" s="647"/>
      <c r="DP35" s="647"/>
      <c r="DQ35" s="647"/>
      <c r="DR35" s="647"/>
      <c r="DS35" s="647"/>
      <c r="DT35" s="647"/>
      <c r="DU35" s="647"/>
      <c r="DV35" s="648"/>
      <c r="DW35" s="637">
        <v>2.2000000000000002</v>
      </c>
      <c r="DX35" s="649"/>
      <c r="DY35" s="649"/>
      <c r="DZ35" s="649"/>
      <c r="EA35" s="649"/>
      <c r="EB35" s="649"/>
      <c r="EC35" s="661"/>
    </row>
    <row r="36" spans="2:133" ht="11.25" customHeight="1" x14ac:dyDescent="0.2">
      <c r="B36" s="631" t="s">
        <v>331</v>
      </c>
      <c r="C36" s="632"/>
      <c r="D36" s="632"/>
      <c r="E36" s="632"/>
      <c r="F36" s="632"/>
      <c r="G36" s="632"/>
      <c r="H36" s="632"/>
      <c r="I36" s="632"/>
      <c r="J36" s="632"/>
      <c r="K36" s="632"/>
      <c r="L36" s="632"/>
      <c r="M36" s="632"/>
      <c r="N36" s="632"/>
      <c r="O36" s="632"/>
      <c r="P36" s="632"/>
      <c r="Q36" s="633"/>
      <c r="R36" s="634">
        <v>1197768</v>
      </c>
      <c r="S36" s="635"/>
      <c r="T36" s="635"/>
      <c r="U36" s="635"/>
      <c r="V36" s="635"/>
      <c r="W36" s="635"/>
      <c r="X36" s="635"/>
      <c r="Y36" s="636"/>
      <c r="Z36" s="672">
        <v>4</v>
      </c>
      <c r="AA36" s="672"/>
      <c r="AB36" s="672"/>
      <c r="AC36" s="672"/>
      <c r="AD36" s="673" t="s">
        <v>238</v>
      </c>
      <c r="AE36" s="673"/>
      <c r="AF36" s="673"/>
      <c r="AG36" s="673"/>
      <c r="AH36" s="673"/>
      <c r="AI36" s="673"/>
      <c r="AJ36" s="673"/>
      <c r="AK36" s="673"/>
      <c r="AL36" s="637" t="s">
        <v>238</v>
      </c>
      <c r="AM36" s="638"/>
      <c r="AN36" s="638"/>
      <c r="AO36" s="674"/>
      <c r="AP36" s="218"/>
      <c r="AQ36" s="683" t="s">
        <v>332</v>
      </c>
      <c r="AR36" s="684"/>
      <c r="AS36" s="684"/>
      <c r="AT36" s="684"/>
      <c r="AU36" s="684"/>
      <c r="AV36" s="684"/>
      <c r="AW36" s="684"/>
      <c r="AX36" s="684"/>
      <c r="AY36" s="685"/>
      <c r="AZ36" s="689">
        <v>3378474</v>
      </c>
      <c r="BA36" s="690"/>
      <c r="BB36" s="690"/>
      <c r="BC36" s="690"/>
      <c r="BD36" s="690"/>
      <c r="BE36" s="690"/>
      <c r="BF36" s="691"/>
      <c r="BG36" s="692" t="s">
        <v>333</v>
      </c>
      <c r="BH36" s="693"/>
      <c r="BI36" s="693"/>
      <c r="BJ36" s="693"/>
      <c r="BK36" s="693"/>
      <c r="BL36" s="693"/>
      <c r="BM36" s="693"/>
      <c r="BN36" s="693"/>
      <c r="BO36" s="693"/>
      <c r="BP36" s="693"/>
      <c r="BQ36" s="693"/>
      <c r="BR36" s="693"/>
      <c r="BS36" s="693"/>
      <c r="BT36" s="693"/>
      <c r="BU36" s="694"/>
      <c r="BV36" s="689">
        <v>97310</v>
      </c>
      <c r="BW36" s="690"/>
      <c r="BX36" s="690"/>
      <c r="BY36" s="690"/>
      <c r="BZ36" s="690"/>
      <c r="CA36" s="690"/>
      <c r="CB36" s="691"/>
      <c r="CD36" s="631" t="s">
        <v>334</v>
      </c>
      <c r="CE36" s="632"/>
      <c r="CF36" s="632"/>
      <c r="CG36" s="632"/>
      <c r="CH36" s="632"/>
      <c r="CI36" s="632"/>
      <c r="CJ36" s="632"/>
      <c r="CK36" s="632"/>
      <c r="CL36" s="632"/>
      <c r="CM36" s="632"/>
      <c r="CN36" s="632"/>
      <c r="CO36" s="632"/>
      <c r="CP36" s="632"/>
      <c r="CQ36" s="633"/>
      <c r="CR36" s="634">
        <v>5506678</v>
      </c>
      <c r="CS36" s="635"/>
      <c r="CT36" s="635"/>
      <c r="CU36" s="635"/>
      <c r="CV36" s="635"/>
      <c r="CW36" s="635"/>
      <c r="CX36" s="635"/>
      <c r="CY36" s="636"/>
      <c r="CZ36" s="637">
        <v>19.2</v>
      </c>
      <c r="DA36" s="649"/>
      <c r="DB36" s="649"/>
      <c r="DC36" s="650"/>
      <c r="DD36" s="640">
        <v>4833379</v>
      </c>
      <c r="DE36" s="635"/>
      <c r="DF36" s="635"/>
      <c r="DG36" s="635"/>
      <c r="DH36" s="635"/>
      <c r="DI36" s="635"/>
      <c r="DJ36" s="635"/>
      <c r="DK36" s="636"/>
      <c r="DL36" s="640">
        <v>2615900</v>
      </c>
      <c r="DM36" s="635"/>
      <c r="DN36" s="635"/>
      <c r="DO36" s="635"/>
      <c r="DP36" s="635"/>
      <c r="DQ36" s="635"/>
      <c r="DR36" s="635"/>
      <c r="DS36" s="635"/>
      <c r="DT36" s="635"/>
      <c r="DU36" s="635"/>
      <c r="DV36" s="636"/>
      <c r="DW36" s="637">
        <v>15.8</v>
      </c>
      <c r="DX36" s="649"/>
      <c r="DY36" s="649"/>
      <c r="DZ36" s="649"/>
      <c r="EA36" s="649"/>
      <c r="EB36" s="649"/>
      <c r="EC36" s="661"/>
    </row>
    <row r="37" spans="2:133" ht="11.25" customHeight="1" x14ac:dyDescent="0.2">
      <c r="B37" s="631" t="s">
        <v>335</v>
      </c>
      <c r="C37" s="632"/>
      <c r="D37" s="632"/>
      <c r="E37" s="632"/>
      <c r="F37" s="632"/>
      <c r="G37" s="632"/>
      <c r="H37" s="632"/>
      <c r="I37" s="632"/>
      <c r="J37" s="632"/>
      <c r="K37" s="632"/>
      <c r="L37" s="632"/>
      <c r="M37" s="632"/>
      <c r="N37" s="632"/>
      <c r="O37" s="632"/>
      <c r="P37" s="632"/>
      <c r="Q37" s="633"/>
      <c r="R37" s="634">
        <v>399265</v>
      </c>
      <c r="S37" s="635"/>
      <c r="T37" s="635"/>
      <c r="U37" s="635"/>
      <c r="V37" s="635"/>
      <c r="W37" s="635"/>
      <c r="X37" s="635"/>
      <c r="Y37" s="636"/>
      <c r="Z37" s="672">
        <v>1.3</v>
      </c>
      <c r="AA37" s="672"/>
      <c r="AB37" s="672"/>
      <c r="AC37" s="672"/>
      <c r="AD37" s="673">
        <v>390</v>
      </c>
      <c r="AE37" s="673"/>
      <c r="AF37" s="673"/>
      <c r="AG37" s="673"/>
      <c r="AH37" s="673"/>
      <c r="AI37" s="673"/>
      <c r="AJ37" s="673"/>
      <c r="AK37" s="673"/>
      <c r="AL37" s="637">
        <v>0</v>
      </c>
      <c r="AM37" s="638"/>
      <c r="AN37" s="638"/>
      <c r="AO37" s="674"/>
      <c r="AQ37" s="667" t="s">
        <v>336</v>
      </c>
      <c r="AR37" s="668"/>
      <c r="AS37" s="668"/>
      <c r="AT37" s="668"/>
      <c r="AU37" s="668"/>
      <c r="AV37" s="668"/>
      <c r="AW37" s="668"/>
      <c r="AX37" s="668"/>
      <c r="AY37" s="669"/>
      <c r="AZ37" s="634">
        <v>941400</v>
      </c>
      <c r="BA37" s="635"/>
      <c r="BB37" s="635"/>
      <c r="BC37" s="635"/>
      <c r="BD37" s="647"/>
      <c r="BE37" s="647"/>
      <c r="BF37" s="670"/>
      <c r="BG37" s="631" t="s">
        <v>337</v>
      </c>
      <c r="BH37" s="632"/>
      <c r="BI37" s="632"/>
      <c r="BJ37" s="632"/>
      <c r="BK37" s="632"/>
      <c r="BL37" s="632"/>
      <c r="BM37" s="632"/>
      <c r="BN37" s="632"/>
      <c r="BO37" s="632"/>
      <c r="BP37" s="632"/>
      <c r="BQ37" s="632"/>
      <c r="BR37" s="632"/>
      <c r="BS37" s="632"/>
      <c r="BT37" s="632"/>
      <c r="BU37" s="633"/>
      <c r="BV37" s="634">
        <v>97310</v>
      </c>
      <c r="BW37" s="635"/>
      <c r="BX37" s="635"/>
      <c r="BY37" s="635"/>
      <c r="BZ37" s="635"/>
      <c r="CA37" s="635"/>
      <c r="CB37" s="671"/>
      <c r="CD37" s="631" t="s">
        <v>338</v>
      </c>
      <c r="CE37" s="632"/>
      <c r="CF37" s="632"/>
      <c r="CG37" s="632"/>
      <c r="CH37" s="632"/>
      <c r="CI37" s="632"/>
      <c r="CJ37" s="632"/>
      <c r="CK37" s="632"/>
      <c r="CL37" s="632"/>
      <c r="CM37" s="632"/>
      <c r="CN37" s="632"/>
      <c r="CO37" s="632"/>
      <c r="CP37" s="632"/>
      <c r="CQ37" s="633"/>
      <c r="CR37" s="634">
        <v>1954281</v>
      </c>
      <c r="CS37" s="647"/>
      <c r="CT37" s="647"/>
      <c r="CU37" s="647"/>
      <c r="CV37" s="647"/>
      <c r="CW37" s="647"/>
      <c r="CX37" s="647"/>
      <c r="CY37" s="648"/>
      <c r="CZ37" s="637">
        <v>6.8</v>
      </c>
      <c r="DA37" s="649"/>
      <c r="DB37" s="649"/>
      <c r="DC37" s="650"/>
      <c r="DD37" s="640">
        <v>1950906</v>
      </c>
      <c r="DE37" s="647"/>
      <c r="DF37" s="647"/>
      <c r="DG37" s="647"/>
      <c r="DH37" s="647"/>
      <c r="DI37" s="647"/>
      <c r="DJ37" s="647"/>
      <c r="DK37" s="648"/>
      <c r="DL37" s="640">
        <v>1629026</v>
      </c>
      <c r="DM37" s="647"/>
      <c r="DN37" s="647"/>
      <c r="DO37" s="647"/>
      <c r="DP37" s="647"/>
      <c r="DQ37" s="647"/>
      <c r="DR37" s="647"/>
      <c r="DS37" s="647"/>
      <c r="DT37" s="647"/>
      <c r="DU37" s="647"/>
      <c r="DV37" s="648"/>
      <c r="DW37" s="637">
        <v>9.8000000000000007</v>
      </c>
      <c r="DX37" s="649"/>
      <c r="DY37" s="649"/>
      <c r="DZ37" s="649"/>
      <c r="EA37" s="649"/>
      <c r="EB37" s="649"/>
      <c r="EC37" s="661"/>
    </row>
    <row r="38" spans="2:133" ht="11.25" customHeight="1" x14ac:dyDescent="0.2">
      <c r="B38" s="631" t="s">
        <v>339</v>
      </c>
      <c r="C38" s="632"/>
      <c r="D38" s="632"/>
      <c r="E38" s="632"/>
      <c r="F38" s="632"/>
      <c r="G38" s="632"/>
      <c r="H38" s="632"/>
      <c r="I38" s="632"/>
      <c r="J38" s="632"/>
      <c r="K38" s="632"/>
      <c r="L38" s="632"/>
      <c r="M38" s="632"/>
      <c r="N38" s="632"/>
      <c r="O38" s="632"/>
      <c r="P38" s="632"/>
      <c r="Q38" s="633"/>
      <c r="R38" s="634">
        <v>1190700</v>
      </c>
      <c r="S38" s="635"/>
      <c r="T38" s="635"/>
      <c r="U38" s="635"/>
      <c r="V38" s="635"/>
      <c r="W38" s="635"/>
      <c r="X38" s="635"/>
      <c r="Y38" s="636"/>
      <c r="Z38" s="672">
        <v>3.9</v>
      </c>
      <c r="AA38" s="672"/>
      <c r="AB38" s="672"/>
      <c r="AC38" s="672"/>
      <c r="AD38" s="673" t="s">
        <v>238</v>
      </c>
      <c r="AE38" s="673"/>
      <c r="AF38" s="673"/>
      <c r="AG38" s="673"/>
      <c r="AH38" s="673"/>
      <c r="AI38" s="673"/>
      <c r="AJ38" s="673"/>
      <c r="AK38" s="673"/>
      <c r="AL38" s="637" t="s">
        <v>238</v>
      </c>
      <c r="AM38" s="638"/>
      <c r="AN38" s="638"/>
      <c r="AO38" s="674"/>
      <c r="AQ38" s="667" t="s">
        <v>340</v>
      </c>
      <c r="AR38" s="668"/>
      <c r="AS38" s="668"/>
      <c r="AT38" s="668"/>
      <c r="AU38" s="668"/>
      <c r="AV38" s="668"/>
      <c r="AW38" s="668"/>
      <c r="AX38" s="668"/>
      <c r="AY38" s="669"/>
      <c r="AZ38" s="634">
        <v>254111</v>
      </c>
      <c r="BA38" s="635"/>
      <c r="BB38" s="635"/>
      <c r="BC38" s="635"/>
      <c r="BD38" s="647"/>
      <c r="BE38" s="647"/>
      <c r="BF38" s="670"/>
      <c r="BG38" s="631" t="s">
        <v>341</v>
      </c>
      <c r="BH38" s="632"/>
      <c r="BI38" s="632"/>
      <c r="BJ38" s="632"/>
      <c r="BK38" s="632"/>
      <c r="BL38" s="632"/>
      <c r="BM38" s="632"/>
      <c r="BN38" s="632"/>
      <c r="BO38" s="632"/>
      <c r="BP38" s="632"/>
      <c r="BQ38" s="632"/>
      <c r="BR38" s="632"/>
      <c r="BS38" s="632"/>
      <c r="BT38" s="632"/>
      <c r="BU38" s="633"/>
      <c r="BV38" s="634">
        <v>7334</v>
      </c>
      <c r="BW38" s="635"/>
      <c r="BX38" s="635"/>
      <c r="BY38" s="635"/>
      <c r="BZ38" s="635"/>
      <c r="CA38" s="635"/>
      <c r="CB38" s="671"/>
      <c r="CD38" s="631" t="s">
        <v>342</v>
      </c>
      <c r="CE38" s="632"/>
      <c r="CF38" s="632"/>
      <c r="CG38" s="632"/>
      <c r="CH38" s="632"/>
      <c r="CI38" s="632"/>
      <c r="CJ38" s="632"/>
      <c r="CK38" s="632"/>
      <c r="CL38" s="632"/>
      <c r="CM38" s="632"/>
      <c r="CN38" s="632"/>
      <c r="CO38" s="632"/>
      <c r="CP38" s="632"/>
      <c r="CQ38" s="633"/>
      <c r="CR38" s="634">
        <v>2135033</v>
      </c>
      <c r="CS38" s="635"/>
      <c r="CT38" s="635"/>
      <c r="CU38" s="635"/>
      <c r="CV38" s="635"/>
      <c r="CW38" s="635"/>
      <c r="CX38" s="635"/>
      <c r="CY38" s="636"/>
      <c r="CZ38" s="637">
        <v>7.4</v>
      </c>
      <c r="DA38" s="649"/>
      <c r="DB38" s="649"/>
      <c r="DC38" s="650"/>
      <c r="DD38" s="640">
        <v>1753125</v>
      </c>
      <c r="DE38" s="635"/>
      <c r="DF38" s="635"/>
      <c r="DG38" s="635"/>
      <c r="DH38" s="635"/>
      <c r="DI38" s="635"/>
      <c r="DJ38" s="635"/>
      <c r="DK38" s="636"/>
      <c r="DL38" s="640">
        <v>1723649</v>
      </c>
      <c r="DM38" s="635"/>
      <c r="DN38" s="635"/>
      <c r="DO38" s="635"/>
      <c r="DP38" s="635"/>
      <c r="DQ38" s="635"/>
      <c r="DR38" s="635"/>
      <c r="DS38" s="635"/>
      <c r="DT38" s="635"/>
      <c r="DU38" s="635"/>
      <c r="DV38" s="636"/>
      <c r="DW38" s="637">
        <v>10.4</v>
      </c>
      <c r="DX38" s="649"/>
      <c r="DY38" s="649"/>
      <c r="DZ38" s="649"/>
      <c r="EA38" s="649"/>
      <c r="EB38" s="649"/>
      <c r="EC38" s="661"/>
    </row>
    <row r="39" spans="2:133" ht="11.25" customHeight="1" x14ac:dyDescent="0.2">
      <c r="B39" s="631" t="s">
        <v>343</v>
      </c>
      <c r="C39" s="632"/>
      <c r="D39" s="632"/>
      <c r="E39" s="632"/>
      <c r="F39" s="632"/>
      <c r="G39" s="632"/>
      <c r="H39" s="632"/>
      <c r="I39" s="632"/>
      <c r="J39" s="632"/>
      <c r="K39" s="632"/>
      <c r="L39" s="632"/>
      <c r="M39" s="632"/>
      <c r="N39" s="632"/>
      <c r="O39" s="632"/>
      <c r="P39" s="632"/>
      <c r="Q39" s="633"/>
      <c r="R39" s="634" t="s">
        <v>238</v>
      </c>
      <c r="S39" s="635"/>
      <c r="T39" s="635"/>
      <c r="U39" s="635"/>
      <c r="V39" s="635"/>
      <c r="W39" s="635"/>
      <c r="X39" s="635"/>
      <c r="Y39" s="636"/>
      <c r="Z39" s="672" t="s">
        <v>238</v>
      </c>
      <c r="AA39" s="672"/>
      <c r="AB39" s="672"/>
      <c r="AC39" s="672"/>
      <c r="AD39" s="673" t="s">
        <v>238</v>
      </c>
      <c r="AE39" s="673"/>
      <c r="AF39" s="673"/>
      <c r="AG39" s="673"/>
      <c r="AH39" s="673"/>
      <c r="AI39" s="673"/>
      <c r="AJ39" s="673"/>
      <c r="AK39" s="673"/>
      <c r="AL39" s="637" t="s">
        <v>238</v>
      </c>
      <c r="AM39" s="638"/>
      <c r="AN39" s="638"/>
      <c r="AO39" s="674"/>
      <c r="AQ39" s="667" t="s">
        <v>344</v>
      </c>
      <c r="AR39" s="668"/>
      <c r="AS39" s="668"/>
      <c r="AT39" s="668"/>
      <c r="AU39" s="668"/>
      <c r="AV39" s="668"/>
      <c r="AW39" s="668"/>
      <c r="AX39" s="668"/>
      <c r="AY39" s="669"/>
      <c r="AZ39" s="634">
        <v>47930</v>
      </c>
      <c r="BA39" s="635"/>
      <c r="BB39" s="635"/>
      <c r="BC39" s="635"/>
      <c r="BD39" s="647"/>
      <c r="BE39" s="647"/>
      <c r="BF39" s="670"/>
      <c r="BG39" s="631" t="s">
        <v>345</v>
      </c>
      <c r="BH39" s="632"/>
      <c r="BI39" s="632"/>
      <c r="BJ39" s="632"/>
      <c r="BK39" s="632"/>
      <c r="BL39" s="632"/>
      <c r="BM39" s="632"/>
      <c r="BN39" s="632"/>
      <c r="BO39" s="632"/>
      <c r="BP39" s="632"/>
      <c r="BQ39" s="632"/>
      <c r="BR39" s="632"/>
      <c r="BS39" s="632"/>
      <c r="BT39" s="632"/>
      <c r="BU39" s="633"/>
      <c r="BV39" s="634">
        <v>11331</v>
      </c>
      <c r="BW39" s="635"/>
      <c r="BX39" s="635"/>
      <c r="BY39" s="635"/>
      <c r="BZ39" s="635"/>
      <c r="CA39" s="635"/>
      <c r="CB39" s="671"/>
      <c r="CD39" s="631" t="s">
        <v>346</v>
      </c>
      <c r="CE39" s="632"/>
      <c r="CF39" s="632"/>
      <c r="CG39" s="632"/>
      <c r="CH39" s="632"/>
      <c r="CI39" s="632"/>
      <c r="CJ39" s="632"/>
      <c r="CK39" s="632"/>
      <c r="CL39" s="632"/>
      <c r="CM39" s="632"/>
      <c r="CN39" s="632"/>
      <c r="CO39" s="632"/>
      <c r="CP39" s="632"/>
      <c r="CQ39" s="633"/>
      <c r="CR39" s="634">
        <v>1196400</v>
      </c>
      <c r="CS39" s="647"/>
      <c r="CT39" s="647"/>
      <c r="CU39" s="647"/>
      <c r="CV39" s="647"/>
      <c r="CW39" s="647"/>
      <c r="CX39" s="647"/>
      <c r="CY39" s="648"/>
      <c r="CZ39" s="637">
        <v>4.2</v>
      </c>
      <c r="DA39" s="649"/>
      <c r="DB39" s="649"/>
      <c r="DC39" s="650"/>
      <c r="DD39" s="640">
        <v>1167995</v>
      </c>
      <c r="DE39" s="647"/>
      <c r="DF39" s="647"/>
      <c r="DG39" s="647"/>
      <c r="DH39" s="647"/>
      <c r="DI39" s="647"/>
      <c r="DJ39" s="647"/>
      <c r="DK39" s="648"/>
      <c r="DL39" s="640" t="s">
        <v>238</v>
      </c>
      <c r="DM39" s="647"/>
      <c r="DN39" s="647"/>
      <c r="DO39" s="647"/>
      <c r="DP39" s="647"/>
      <c r="DQ39" s="647"/>
      <c r="DR39" s="647"/>
      <c r="DS39" s="647"/>
      <c r="DT39" s="647"/>
      <c r="DU39" s="647"/>
      <c r="DV39" s="648"/>
      <c r="DW39" s="637" t="s">
        <v>238</v>
      </c>
      <c r="DX39" s="649"/>
      <c r="DY39" s="649"/>
      <c r="DZ39" s="649"/>
      <c r="EA39" s="649"/>
      <c r="EB39" s="649"/>
      <c r="EC39" s="661"/>
    </row>
    <row r="40" spans="2:133" ht="11.25" customHeight="1" x14ac:dyDescent="0.2">
      <c r="B40" s="631" t="s">
        <v>347</v>
      </c>
      <c r="C40" s="632"/>
      <c r="D40" s="632"/>
      <c r="E40" s="632"/>
      <c r="F40" s="632"/>
      <c r="G40" s="632"/>
      <c r="H40" s="632"/>
      <c r="I40" s="632"/>
      <c r="J40" s="632"/>
      <c r="K40" s="632"/>
      <c r="L40" s="632"/>
      <c r="M40" s="632"/>
      <c r="N40" s="632"/>
      <c r="O40" s="632"/>
      <c r="P40" s="632"/>
      <c r="Q40" s="633"/>
      <c r="R40" s="634">
        <v>331400</v>
      </c>
      <c r="S40" s="635"/>
      <c r="T40" s="635"/>
      <c r="U40" s="635"/>
      <c r="V40" s="635"/>
      <c r="W40" s="635"/>
      <c r="X40" s="635"/>
      <c r="Y40" s="636"/>
      <c r="Z40" s="672">
        <v>1.1000000000000001</v>
      </c>
      <c r="AA40" s="672"/>
      <c r="AB40" s="672"/>
      <c r="AC40" s="672"/>
      <c r="AD40" s="673" t="s">
        <v>238</v>
      </c>
      <c r="AE40" s="673"/>
      <c r="AF40" s="673"/>
      <c r="AG40" s="673"/>
      <c r="AH40" s="673"/>
      <c r="AI40" s="673"/>
      <c r="AJ40" s="673"/>
      <c r="AK40" s="673"/>
      <c r="AL40" s="637" t="s">
        <v>238</v>
      </c>
      <c r="AM40" s="638"/>
      <c r="AN40" s="638"/>
      <c r="AO40" s="674"/>
      <c r="AQ40" s="667" t="s">
        <v>348</v>
      </c>
      <c r="AR40" s="668"/>
      <c r="AS40" s="668"/>
      <c r="AT40" s="668"/>
      <c r="AU40" s="668"/>
      <c r="AV40" s="668"/>
      <c r="AW40" s="668"/>
      <c r="AX40" s="668"/>
      <c r="AY40" s="669"/>
      <c r="AZ40" s="634" t="s">
        <v>238</v>
      </c>
      <c r="BA40" s="635"/>
      <c r="BB40" s="635"/>
      <c r="BC40" s="635"/>
      <c r="BD40" s="647"/>
      <c r="BE40" s="647"/>
      <c r="BF40" s="670"/>
      <c r="BG40" s="675" t="s">
        <v>349</v>
      </c>
      <c r="BH40" s="676"/>
      <c r="BI40" s="676"/>
      <c r="BJ40" s="676"/>
      <c r="BK40" s="676"/>
      <c r="BL40" s="214"/>
      <c r="BM40" s="632" t="s">
        <v>350</v>
      </c>
      <c r="BN40" s="632"/>
      <c r="BO40" s="632"/>
      <c r="BP40" s="632"/>
      <c r="BQ40" s="632"/>
      <c r="BR40" s="632"/>
      <c r="BS40" s="632"/>
      <c r="BT40" s="632"/>
      <c r="BU40" s="633"/>
      <c r="BV40" s="634">
        <v>106</v>
      </c>
      <c r="BW40" s="635"/>
      <c r="BX40" s="635"/>
      <c r="BY40" s="635"/>
      <c r="BZ40" s="635"/>
      <c r="CA40" s="635"/>
      <c r="CB40" s="671"/>
      <c r="CD40" s="631" t="s">
        <v>351</v>
      </c>
      <c r="CE40" s="632"/>
      <c r="CF40" s="632"/>
      <c r="CG40" s="632"/>
      <c r="CH40" s="632"/>
      <c r="CI40" s="632"/>
      <c r="CJ40" s="632"/>
      <c r="CK40" s="632"/>
      <c r="CL40" s="632"/>
      <c r="CM40" s="632"/>
      <c r="CN40" s="632"/>
      <c r="CO40" s="632"/>
      <c r="CP40" s="632"/>
      <c r="CQ40" s="633"/>
      <c r="CR40" s="634">
        <v>34410</v>
      </c>
      <c r="CS40" s="635"/>
      <c r="CT40" s="635"/>
      <c r="CU40" s="635"/>
      <c r="CV40" s="635"/>
      <c r="CW40" s="635"/>
      <c r="CX40" s="635"/>
      <c r="CY40" s="636"/>
      <c r="CZ40" s="637">
        <v>0.1</v>
      </c>
      <c r="DA40" s="649"/>
      <c r="DB40" s="649"/>
      <c r="DC40" s="650"/>
      <c r="DD40" s="640" t="s">
        <v>238</v>
      </c>
      <c r="DE40" s="635"/>
      <c r="DF40" s="635"/>
      <c r="DG40" s="635"/>
      <c r="DH40" s="635"/>
      <c r="DI40" s="635"/>
      <c r="DJ40" s="635"/>
      <c r="DK40" s="636"/>
      <c r="DL40" s="640" t="s">
        <v>238</v>
      </c>
      <c r="DM40" s="635"/>
      <c r="DN40" s="635"/>
      <c r="DO40" s="635"/>
      <c r="DP40" s="635"/>
      <c r="DQ40" s="635"/>
      <c r="DR40" s="635"/>
      <c r="DS40" s="635"/>
      <c r="DT40" s="635"/>
      <c r="DU40" s="635"/>
      <c r="DV40" s="636"/>
      <c r="DW40" s="637" t="s">
        <v>238</v>
      </c>
      <c r="DX40" s="649"/>
      <c r="DY40" s="649"/>
      <c r="DZ40" s="649"/>
      <c r="EA40" s="649"/>
      <c r="EB40" s="649"/>
      <c r="EC40" s="661"/>
    </row>
    <row r="41" spans="2:133" ht="11.25" customHeight="1" x14ac:dyDescent="0.2">
      <c r="B41" s="615" t="s">
        <v>352</v>
      </c>
      <c r="C41" s="616"/>
      <c r="D41" s="616"/>
      <c r="E41" s="616"/>
      <c r="F41" s="616"/>
      <c r="G41" s="616"/>
      <c r="H41" s="616"/>
      <c r="I41" s="616"/>
      <c r="J41" s="616"/>
      <c r="K41" s="616"/>
      <c r="L41" s="616"/>
      <c r="M41" s="616"/>
      <c r="N41" s="616"/>
      <c r="O41" s="616"/>
      <c r="P41" s="616"/>
      <c r="Q41" s="617"/>
      <c r="R41" s="618">
        <v>30240501</v>
      </c>
      <c r="S41" s="659"/>
      <c r="T41" s="659"/>
      <c r="U41" s="659"/>
      <c r="V41" s="659"/>
      <c r="W41" s="659"/>
      <c r="X41" s="659"/>
      <c r="Y41" s="662"/>
      <c r="Z41" s="663">
        <v>100</v>
      </c>
      <c r="AA41" s="663"/>
      <c r="AB41" s="663"/>
      <c r="AC41" s="663"/>
      <c r="AD41" s="664">
        <v>16258988</v>
      </c>
      <c r="AE41" s="664"/>
      <c r="AF41" s="664"/>
      <c r="AG41" s="664"/>
      <c r="AH41" s="664"/>
      <c r="AI41" s="664"/>
      <c r="AJ41" s="664"/>
      <c r="AK41" s="664"/>
      <c r="AL41" s="621">
        <v>100</v>
      </c>
      <c r="AM41" s="665"/>
      <c r="AN41" s="665"/>
      <c r="AO41" s="666"/>
      <c r="AQ41" s="667" t="s">
        <v>353</v>
      </c>
      <c r="AR41" s="668"/>
      <c r="AS41" s="668"/>
      <c r="AT41" s="668"/>
      <c r="AU41" s="668"/>
      <c r="AV41" s="668"/>
      <c r="AW41" s="668"/>
      <c r="AX41" s="668"/>
      <c r="AY41" s="669"/>
      <c r="AZ41" s="634">
        <v>441420</v>
      </c>
      <c r="BA41" s="635"/>
      <c r="BB41" s="635"/>
      <c r="BC41" s="635"/>
      <c r="BD41" s="647"/>
      <c r="BE41" s="647"/>
      <c r="BF41" s="670"/>
      <c r="BG41" s="675"/>
      <c r="BH41" s="676"/>
      <c r="BI41" s="676"/>
      <c r="BJ41" s="676"/>
      <c r="BK41" s="676"/>
      <c r="BL41" s="214"/>
      <c r="BM41" s="632" t="s">
        <v>354</v>
      </c>
      <c r="BN41" s="632"/>
      <c r="BO41" s="632"/>
      <c r="BP41" s="632"/>
      <c r="BQ41" s="632"/>
      <c r="BR41" s="632"/>
      <c r="BS41" s="632"/>
      <c r="BT41" s="632"/>
      <c r="BU41" s="633"/>
      <c r="BV41" s="634" t="s">
        <v>238</v>
      </c>
      <c r="BW41" s="635"/>
      <c r="BX41" s="635"/>
      <c r="BY41" s="635"/>
      <c r="BZ41" s="635"/>
      <c r="CA41" s="635"/>
      <c r="CB41" s="671"/>
      <c r="CD41" s="631" t="s">
        <v>355</v>
      </c>
      <c r="CE41" s="632"/>
      <c r="CF41" s="632"/>
      <c r="CG41" s="632"/>
      <c r="CH41" s="632"/>
      <c r="CI41" s="632"/>
      <c r="CJ41" s="632"/>
      <c r="CK41" s="632"/>
      <c r="CL41" s="632"/>
      <c r="CM41" s="632"/>
      <c r="CN41" s="632"/>
      <c r="CO41" s="632"/>
      <c r="CP41" s="632"/>
      <c r="CQ41" s="633"/>
      <c r="CR41" s="634" t="s">
        <v>238</v>
      </c>
      <c r="CS41" s="647"/>
      <c r="CT41" s="647"/>
      <c r="CU41" s="647"/>
      <c r="CV41" s="647"/>
      <c r="CW41" s="647"/>
      <c r="CX41" s="647"/>
      <c r="CY41" s="648"/>
      <c r="CZ41" s="637" t="s">
        <v>149</v>
      </c>
      <c r="DA41" s="649"/>
      <c r="DB41" s="649"/>
      <c r="DC41" s="650"/>
      <c r="DD41" s="640" t="s">
        <v>238</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79" t="s">
        <v>356</v>
      </c>
      <c r="AR42" s="680"/>
      <c r="AS42" s="680"/>
      <c r="AT42" s="680"/>
      <c r="AU42" s="680"/>
      <c r="AV42" s="680"/>
      <c r="AW42" s="680"/>
      <c r="AX42" s="680"/>
      <c r="AY42" s="681"/>
      <c r="AZ42" s="618">
        <v>1693613</v>
      </c>
      <c r="BA42" s="659"/>
      <c r="BB42" s="659"/>
      <c r="BC42" s="659"/>
      <c r="BD42" s="619"/>
      <c r="BE42" s="619"/>
      <c r="BF42" s="682"/>
      <c r="BG42" s="677"/>
      <c r="BH42" s="678"/>
      <c r="BI42" s="678"/>
      <c r="BJ42" s="678"/>
      <c r="BK42" s="678"/>
      <c r="BL42" s="215"/>
      <c r="BM42" s="616" t="s">
        <v>357</v>
      </c>
      <c r="BN42" s="616"/>
      <c r="BO42" s="616"/>
      <c r="BP42" s="616"/>
      <c r="BQ42" s="616"/>
      <c r="BR42" s="616"/>
      <c r="BS42" s="616"/>
      <c r="BT42" s="616"/>
      <c r="BU42" s="617"/>
      <c r="BV42" s="618">
        <v>370</v>
      </c>
      <c r="BW42" s="659"/>
      <c r="BX42" s="659"/>
      <c r="BY42" s="659"/>
      <c r="BZ42" s="659"/>
      <c r="CA42" s="659"/>
      <c r="CB42" s="660"/>
      <c r="CD42" s="631" t="s">
        <v>358</v>
      </c>
      <c r="CE42" s="632"/>
      <c r="CF42" s="632"/>
      <c r="CG42" s="632"/>
      <c r="CH42" s="632"/>
      <c r="CI42" s="632"/>
      <c r="CJ42" s="632"/>
      <c r="CK42" s="632"/>
      <c r="CL42" s="632"/>
      <c r="CM42" s="632"/>
      <c r="CN42" s="632"/>
      <c r="CO42" s="632"/>
      <c r="CP42" s="632"/>
      <c r="CQ42" s="633"/>
      <c r="CR42" s="634">
        <v>1979279</v>
      </c>
      <c r="CS42" s="647"/>
      <c r="CT42" s="647"/>
      <c r="CU42" s="647"/>
      <c r="CV42" s="647"/>
      <c r="CW42" s="647"/>
      <c r="CX42" s="647"/>
      <c r="CY42" s="648"/>
      <c r="CZ42" s="637">
        <v>6.9</v>
      </c>
      <c r="DA42" s="649"/>
      <c r="DB42" s="649"/>
      <c r="DC42" s="650"/>
      <c r="DD42" s="640">
        <v>473584</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208" t="s">
        <v>359</v>
      </c>
      <c r="CD43" s="631" t="s">
        <v>360</v>
      </c>
      <c r="CE43" s="632"/>
      <c r="CF43" s="632"/>
      <c r="CG43" s="632"/>
      <c r="CH43" s="632"/>
      <c r="CI43" s="632"/>
      <c r="CJ43" s="632"/>
      <c r="CK43" s="632"/>
      <c r="CL43" s="632"/>
      <c r="CM43" s="632"/>
      <c r="CN43" s="632"/>
      <c r="CO43" s="632"/>
      <c r="CP43" s="632"/>
      <c r="CQ43" s="633"/>
      <c r="CR43" s="634" t="s">
        <v>258</v>
      </c>
      <c r="CS43" s="647"/>
      <c r="CT43" s="647"/>
      <c r="CU43" s="647"/>
      <c r="CV43" s="647"/>
      <c r="CW43" s="647"/>
      <c r="CX43" s="647"/>
      <c r="CY43" s="648"/>
      <c r="CZ43" s="637" t="s">
        <v>238</v>
      </c>
      <c r="DA43" s="649"/>
      <c r="DB43" s="649"/>
      <c r="DC43" s="650"/>
      <c r="DD43" s="640" t="s">
        <v>238</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1" t="s">
        <v>361</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309</v>
      </c>
      <c r="CE44" s="654"/>
      <c r="CF44" s="631" t="s">
        <v>362</v>
      </c>
      <c r="CG44" s="632"/>
      <c r="CH44" s="632"/>
      <c r="CI44" s="632"/>
      <c r="CJ44" s="632"/>
      <c r="CK44" s="632"/>
      <c r="CL44" s="632"/>
      <c r="CM44" s="632"/>
      <c r="CN44" s="632"/>
      <c r="CO44" s="632"/>
      <c r="CP44" s="632"/>
      <c r="CQ44" s="633"/>
      <c r="CR44" s="634">
        <v>1979279</v>
      </c>
      <c r="CS44" s="635"/>
      <c r="CT44" s="635"/>
      <c r="CU44" s="635"/>
      <c r="CV44" s="635"/>
      <c r="CW44" s="635"/>
      <c r="CX44" s="635"/>
      <c r="CY44" s="636"/>
      <c r="CZ44" s="637">
        <v>6.9</v>
      </c>
      <c r="DA44" s="638"/>
      <c r="DB44" s="638"/>
      <c r="DC44" s="639"/>
      <c r="DD44" s="640">
        <v>473584</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1" t="s">
        <v>363</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364</v>
      </c>
      <c r="CG45" s="632"/>
      <c r="CH45" s="632"/>
      <c r="CI45" s="632"/>
      <c r="CJ45" s="632"/>
      <c r="CK45" s="632"/>
      <c r="CL45" s="632"/>
      <c r="CM45" s="632"/>
      <c r="CN45" s="632"/>
      <c r="CO45" s="632"/>
      <c r="CP45" s="632"/>
      <c r="CQ45" s="633"/>
      <c r="CR45" s="634">
        <v>855346</v>
      </c>
      <c r="CS45" s="647"/>
      <c r="CT45" s="647"/>
      <c r="CU45" s="647"/>
      <c r="CV45" s="647"/>
      <c r="CW45" s="647"/>
      <c r="CX45" s="647"/>
      <c r="CY45" s="648"/>
      <c r="CZ45" s="637">
        <v>3</v>
      </c>
      <c r="DA45" s="649"/>
      <c r="DB45" s="649"/>
      <c r="DC45" s="650"/>
      <c r="DD45" s="640">
        <v>94039</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9"/>
      <c r="CD46" s="655"/>
      <c r="CE46" s="656"/>
      <c r="CF46" s="631" t="s">
        <v>365</v>
      </c>
      <c r="CG46" s="632"/>
      <c r="CH46" s="632"/>
      <c r="CI46" s="632"/>
      <c r="CJ46" s="632"/>
      <c r="CK46" s="632"/>
      <c r="CL46" s="632"/>
      <c r="CM46" s="632"/>
      <c r="CN46" s="632"/>
      <c r="CO46" s="632"/>
      <c r="CP46" s="632"/>
      <c r="CQ46" s="633"/>
      <c r="CR46" s="634">
        <v>864618</v>
      </c>
      <c r="CS46" s="635"/>
      <c r="CT46" s="635"/>
      <c r="CU46" s="635"/>
      <c r="CV46" s="635"/>
      <c r="CW46" s="635"/>
      <c r="CX46" s="635"/>
      <c r="CY46" s="636"/>
      <c r="CZ46" s="637">
        <v>3</v>
      </c>
      <c r="DA46" s="638"/>
      <c r="DB46" s="638"/>
      <c r="DC46" s="639"/>
      <c r="DD46" s="640">
        <v>269787</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19"/>
      <c r="CD47" s="655"/>
      <c r="CE47" s="656"/>
      <c r="CF47" s="631" t="s">
        <v>366</v>
      </c>
      <c r="CG47" s="632"/>
      <c r="CH47" s="632"/>
      <c r="CI47" s="632"/>
      <c r="CJ47" s="632"/>
      <c r="CK47" s="632"/>
      <c r="CL47" s="632"/>
      <c r="CM47" s="632"/>
      <c r="CN47" s="632"/>
      <c r="CO47" s="632"/>
      <c r="CP47" s="632"/>
      <c r="CQ47" s="633"/>
      <c r="CR47" s="634" t="s">
        <v>258</v>
      </c>
      <c r="CS47" s="647"/>
      <c r="CT47" s="647"/>
      <c r="CU47" s="647"/>
      <c r="CV47" s="647"/>
      <c r="CW47" s="647"/>
      <c r="CX47" s="647"/>
      <c r="CY47" s="648"/>
      <c r="CZ47" s="637" t="s">
        <v>238</v>
      </c>
      <c r="DA47" s="649"/>
      <c r="DB47" s="649"/>
      <c r="DC47" s="650"/>
      <c r="DD47" s="640" t="s">
        <v>238</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0.8" x14ac:dyDescent="0.2">
      <c r="B48" s="219"/>
      <c r="CD48" s="657"/>
      <c r="CE48" s="658"/>
      <c r="CF48" s="631" t="s">
        <v>367</v>
      </c>
      <c r="CG48" s="632"/>
      <c r="CH48" s="632"/>
      <c r="CI48" s="632"/>
      <c r="CJ48" s="632"/>
      <c r="CK48" s="632"/>
      <c r="CL48" s="632"/>
      <c r="CM48" s="632"/>
      <c r="CN48" s="632"/>
      <c r="CO48" s="632"/>
      <c r="CP48" s="632"/>
      <c r="CQ48" s="633"/>
      <c r="CR48" s="634" t="s">
        <v>238</v>
      </c>
      <c r="CS48" s="635"/>
      <c r="CT48" s="635"/>
      <c r="CU48" s="635"/>
      <c r="CV48" s="635"/>
      <c r="CW48" s="635"/>
      <c r="CX48" s="635"/>
      <c r="CY48" s="636"/>
      <c r="CZ48" s="637" t="s">
        <v>149</v>
      </c>
      <c r="DA48" s="638"/>
      <c r="DB48" s="638"/>
      <c r="DC48" s="639"/>
      <c r="DD48" s="640" t="s">
        <v>238</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219"/>
      <c r="CD49" s="615" t="s">
        <v>368</v>
      </c>
      <c r="CE49" s="616"/>
      <c r="CF49" s="616"/>
      <c r="CG49" s="616"/>
      <c r="CH49" s="616"/>
      <c r="CI49" s="616"/>
      <c r="CJ49" s="616"/>
      <c r="CK49" s="616"/>
      <c r="CL49" s="616"/>
      <c r="CM49" s="616"/>
      <c r="CN49" s="616"/>
      <c r="CO49" s="616"/>
      <c r="CP49" s="616"/>
      <c r="CQ49" s="617"/>
      <c r="CR49" s="618">
        <v>28738209</v>
      </c>
      <c r="CS49" s="619"/>
      <c r="CT49" s="619"/>
      <c r="CU49" s="619"/>
      <c r="CV49" s="619"/>
      <c r="CW49" s="619"/>
      <c r="CX49" s="619"/>
      <c r="CY49" s="620"/>
      <c r="CZ49" s="621">
        <v>100</v>
      </c>
      <c r="DA49" s="622"/>
      <c r="DB49" s="622"/>
      <c r="DC49" s="623"/>
      <c r="DD49" s="624">
        <v>19868186</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SXGsK9BV9r73t+0eaRBxXGb4BBxEDDS13NhfrKhRz570m+u25B2/IjWCDyAc5BHpKHipIncjONGG9UD+W3+Qig==" saltValue="8ivIwDdSoXxOs9pwLkgvZ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03" t="s">
        <v>369</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370</v>
      </c>
      <c r="DK2" s="1105"/>
      <c r="DL2" s="1105"/>
      <c r="DM2" s="1105"/>
      <c r="DN2" s="1105"/>
      <c r="DO2" s="1106"/>
      <c r="DP2" s="222"/>
      <c r="DQ2" s="1104" t="s">
        <v>371</v>
      </c>
      <c r="DR2" s="1105"/>
      <c r="DS2" s="1105"/>
      <c r="DT2" s="1105"/>
      <c r="DU2" s="1105"/>
      <c r="DV2" s="1105"/>
      <c r="DW2" s="1105"/>
      <c r="DX2" s="1105"/>
      <c r="DY2" s="1105"/>
      <c r="DZ2" s="110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72" t="s">
        <v>372</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373</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9"/>
    </row>
    <row r="5" spans="1:131" s="230" customFormat="1" ht="26.25" customHeight="1" x14ac:dyDescent="0.2">
      <c r="A5" s="1008" t="s">
        <v>374</v>
      </c>
      <c r="B5" s="1009"/>
      <c r="C5" s="1009"/>
      <c r="D5" s="1009"/>
      <c r="E5" s="1009"/>
      <c r="F5" s="1009"/>
      <c r="G5" s="1009"/>
      <c r="H5" s="1009"/>
      <c r="I5" s="1009"/>
      <c r="J5" s="1009"/>
      <c r="K5" s="1009"/>
      <c r="L5" s="1009"/>
      <c r="M5" s="1009"/>
      <c r="N5" s="1009"/>
      <c r="O5" s="1009"/>
      <c r="P5" s="1010"/>
      <c r="Q5" s="1014" t="s">
        <v>375</v>
      </c>
      <c r="R5" s="1015"/>
      <c r="S5" s="1015"/>
      <c r="T5" s="1015"/>
      <c r="U5" s="1016"/>
      <c r="V5" s="1014" t="s">
        <v>376</v>
      </c>
      <c r="W5" s="1015"/>
      <c r="X5" s="1015"/>
      <c r="Y5" s="1015"/>
      <c r="Z5" s="1016"/>
      <c r="AA5" s="1014" t="s">
        <v>377</v>
      </c>
      <c r="AB5" s="1015"/>
      <c r="AC5" s="1015"/>
      <c r="AD5" s="1015"/>
      <c r="AE5" s="1015"/>
      <c r="AF5" s="1107" t="s">
        <v>378</v>
      </c>
      <c r="AG5" s="1015"/>
      <c r="AH5" s="1015"/>
      <c r="AI5" s="1015"/>
      <c r="AJ5" s="1028"/>
      <c r="AK5" s="1015" t="s">
        <v>379</v>
      </c>
      <c r="AL5" s="1015"/>
      <c r="AM5" s="1015"/>
      <c r="AN5" s="1015"/>
      <c r="AO5" s="1016"/>
      <c r="AP5" s="1014" t="s">
        <v>380</v>
      </c>
      <c r="AQ5" s="1015"/>
      <c r="AR5" s="1015"/>
      <c r="AS5" s="1015"/>
      <c r="AT5" s="1016"/>
      <c r="AU5" s="1014" t="s">
        <v>381</v>
      </c>
      <c r="AV5" s="1015"/>
      <c r="AW5" s="1015"/>
      <c r="AX5" s="1015"/>
      <c r="AY5" s="1028"/>
      <c r="AZ5" s="226"/>
      <c r="BA5" s="226"/>
      <c r="BB5" s="226"/>
      <c r="BC5" s="226"/>
      <c r="BD5" s="226"/>
      <c r="BE5" s="227"/>
      <c r="BF5" s="227"/>
      <c r="BG5" s="227"/>
      <c r="BH5" s="227"/>
      <c r="BI5" s="227"/>
      <c r="BJ5" s="227"/>
      <c r="BK5" s="227"/>
      <c r="BL5" s="227"/>
      <c r="BM5" s="227"/>
      <c r="BN5" s="227"/>
      <c r="BO5" s="227"/>
      <c r="BP5" s="227"/>
      <c r="BQ5" s="1008" t="s">
        <v>382</v>
      </c>
      <c r="BR5" s="1009"/>
      <c r="BS5" s="1009"/>
      <c r="BT5" s="1009"/>
      <c r="BU5" s="1009"/>
      <c r="BV5" s="1009"/>
      <c r="BW5" s="1009"/>
      <c r="BX5" s="1009"/>
      <c r="BY5" s="1009"/>
      <c r="BZ5" s="1009"/>
      <c r="CA5" s="1009"/>
      <c r="CB5" s="1009"/>
      <c r="CC5" s="1009"/>
      <c r="CD5" s="1009"/>
      <c r="CE5" s="1009"/>
      <c r="CF5" s="1009"/>
      <c r="CG5" s="1010"/>
      <c r="CH5" s="1014" t="s">
        <v>383</v>
      </c>
      <c r="CI5" s="1015"/>
      <c r="CJ5" s="1015"/>
      <c r="CK5" s="1015"/>
      <c r="CL5" s="1016"/>
      <c r="CM5" s="1014" t="s">
        <v>384</v>
      </c>
      <c r="CN5" s="1015"/>
      <c r="CO5" s="1015"/>
      <c r="CP5" s="1015"/>
      <c r="CQ5" s="1016"/>
      <c r="CR5" s="1014" t="s">
        <v>385</v>
      </c>
      <c r="CS5" s="1015"/>
      <c r="CT5" s="1015"/>
      <c r="CU5" s="1015"/>
      <c r="CV5" s="1016"/>
      <c r="CW5" s="1014" t="s">
        <v>386</v>
      </c>
      <c r="CX5" s="1015"/>
      <c r="CY5" s="1015"/>
      <c r="CZ5" s="1015"/>
      <c r="DA5" s="1016"/>
      <c r="DB5" s="1014" t="s">
        <v>387</v>
      </c>
      <c r="DC5" s="1015"/>
      <c r="DD5" s="1015"/>
      <c r="DE5" s="1015"/>
      <c r="DF5" s="1016"/>
      <c r="DG5" s="1097" t="s">
        <v>388</v>
      </c>
      <c r="DH5" s="1098"/>
      <c r="DI5" s="1098"/>
      <c r="DJ5" s="1098"/>
      <c r="DK5" s="1099"/>
      <c r="DL5" s="1097" t="s">
        <v>389</v>
      </c>
      <c r="DM5" s="1098"/>
      <c r="DN5" s="1098"/>
      <c r="DO5" s="1098"/>
      <c r="DP5" s="1099"/>
      <c r="DQ5" s="1014" t="s">
        <v>390</v>
      </c>
      <c r="DR5" s="1015"/>
      <c r="DS5" s="1015"/>
      <c r="DT5" s="1015"/>
      <c r="DU5" s="1016"/>
      <c r="DV5" s="1014" t="s">
        <v>381</v>
      </c>
      <c r="DW5" s="1015"/>
      <c r="DX5" s="1015"/>
      <c r="DY5" s="1015"/>
      <c r="DZ5" s="1028"/>
      <c r="EA5" s="229"/>
    </row>
    <row r="6" spans="1:131" s="230" customFormat="1" ht="26.25" customHeight="1" thickBot="1" x14ac:dyDescent="0.25">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9"/>
    </row>
    <row r="7" spans="1:131" s="230" customFormat="1" ht="26.25" customHeight="1" thickTop="1" x14ac:dyDescent="0.2">
      <c r="A7" s="231">
        <v>1</v>
      </c>
      <c r="B7" s="1060" t="s">
        <v>391</v>
      </c>
      <c r="C7" s="1061"/>
      <c r="D7" s="1061"/>
      <c r="E7" s="1061"/>
      <c r="F7" s="1061"/>
      <c r="G7" s="1061"/>
      <c r="H7" s="1061"/>
      <c r="I7" s="1061"/>
      <c r="J7" s="1061"/>
      <c r="K7" s="1061"/>
      <c r="L7" s="1061"/>
      <c r="M7" s="1061"/>
      <c r="N7" s="1061"/>
      <c r="O7" s="1061"/>
      <c r="P7" s="1062"/>
      <c r="Q7" s="1115">
        <v>30475</v>
      </c>
      <c r="R7" s="1116"/>
      <c r="S7" s="1116"/>
      <c r="T7" s="1116"/>
      <c r="U7" s="1116"/>
      <c r="V7" s="1116">
        <v>28972</v>
      </c>
      <c r="W7" s="1116"/>
      <c r="X7" s="1116"/>
      <c r="Y7" s="1116"/>
      <c r="Z7" s="1116"/>
      <c r="AA7" s="1116">
        <v>1502</v>
      </c>
      <c r="AB7" s="1116"/>
      <c r="AC7" s="1116"/>
      <c r="AD7" s="1116"/>
      <c r="AE7" s="1117"/>
      <c r="AF7" s="1118">
        <v>1220</v>
      </c>
      <c r="AG7" s="1119"/>
      <c r="AH7" s="1119"/>
      <c r="AI7" s="1119"/>
      <c r="AJ7" s="1120"/>
      <c r="AK7" s="1121" t="s">
        <v>582</v>
      </c>
      <c r="AL7" s="1122"/>
      <c r="AM7" s="1122"/>
      <c r="AN7" s="1122"/>
      <c r="AO7" s="1122"/>
      <c r="AP7" s="1122">
        <v>23947</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1">
        <v>1</v>
      </c>
      <c r="BR7" s="232"/>
      <c r="BS7" s="1112"/>
      <c r="BT7" s="1113"/>
      <c r="BU7" s="1113"/>
      <c r="BV7" s="1113"/>
      <c r="BW7" s="1113"/>
      <c r="BX7" s="1113"/>
      <c r="BY7" s="1113"/>
      <c r="BZ7" s="1113"/>
      <c r="CA7" s="1113"/>
      <c r="CB7" s="1113"/>
      <c r="CC7" s="1113"/>
      <c r="CD7" s="1113"/>
      <c r="CE7" s="1113"/>
      <c r="CF7" s="1113"/>
      <c r="CG7" s="1125"/>
      <c r="CH7" s="1109"/>
      <c r="CI7" s="1110"/>
      <c r="CJ7" s="1110"/>
      <c r="CK7" s="1110"/>
      <c r="CL7" s="1111"/>
      <c r="CM7" s="1109"/>
      <c r="CN7" s="1110"/>
      <c r="CO7" s="1110"/>
      <c r="CP7" s="1110"/>
      <c r="CQ7" s="1111"/>
      <c r="CR7" s="1109"/>
      <c r="CS7" s="1110"/>
      <c r="CT7" s="1110"/>
      <c r="CU7" s="1110"/>
      <c r="CV7" s="1111"/>
      <c r="CW7" s="1109"/>
      <c r="CX7" s="1110"/>
      <c r="CY7" s="1110"/>
      <c r="CZ7" s="1110"/>
      <c r="DA7" s="1111"/>
      <c r="DB7" s="1109"/>
      <c r="DC7" s="1110"/>
      <c r="DD7" s="1110"/>
      <c r="DE7" s="1110"/>
      <c r="DF7" s="1111"/>
      <c r="DG7" s="1109"/>
      <c r="DH7" s="1110"/>
      <c r="DI7" s="1110"/>
      <c r="DJ7" s="1110"/>
      <c r="DK7" s="1111"/>
      <c r="DL7" s="1109"/>
      <c r="DM7" s="1110"/>
      <c r="DN7" s="1110"/>
      <c r="DO7" s="1110"/>
      <c r="DP7" s="1111"/>
      <c r="DQ7" s="1109"/>
      <c r="DR7" s="1110"/>
      <c r="DS7" s="1110"/>
      <c r="DT7" s="1110"/>
      <c r="DU7" s="1111"/>
      <c r="DV7" s="1112"/>
      <c r="DW7" s="1113"/>
      <c r="DX7" s="1113"/>
      <c r="DY7" s="1113"/>
      <c r="DZ7" s="1114"/>
      <c r="EA7" s="229"/>
    </row>
    <row r="8" spans="1:131" s="230" customFormat="1" ht="26.25" customHeight="1" x14ac:dyDescent="0.2">
      <c r="A8" s="233">
        <v>2</v>
      </c>
      <c r="B8" s="1043"/>
      <c r="C8" s="1044"/>
      <c r="D8" s="1044"/>
      <c r="E8" s="1044"/>
      <c r="F8" s="1044"/>
      <c r="G8" s="1044"/>
      <c r="H8" s="1044"/>
      <c r="I8" s="1044"/>
      <c r="J8" s="1044"/>
      <c r="K8" s="1044"/>
      <c r="L8" s="1044"/>
      <c r="M8" s="1044"/>
      <c r="N8" s="1044"/>
      <c r="O8" s="1044"/>
      <c r="P8" s="1045"/>
      <c r="Q8" s="1051"/>
      <c r="R8" s="1052"/>
      <c r="S8" s="1052"/>
      <c r="T8" s="1052"/>
      <c r="U8" s="1052"/>
      <c r="V8" s="1052"/>
      <c r="W8" s="1052"/>
      <c r="X8" s="1052"/>
      <c r="Y8" s="1052"/>
      <c r="Z8" s="1052"/>
      <c r="AA8" s="1052"/>
      <c r="AB8" s="1052"/>
      <c r="AC8" s="1052"/>
      <c r="AD8" s="1052"/>
      <c r="AE8" s="1053"/>
      <c r="AF8" s="1048"/>
      <c r="AG8" s="1049"/>
      <c r="AH8" s="1049"/>
      <c r="AI8" s="1049"/>
      <c r="AJ8" s="1050"/>
      <c r="AK8" s="1093"/>
      <c r="AL8" s="1094"/>
      <c r="AM8" s="1094"/>
      <c r="AN8" s="1094"/>
      <c r="AO8" s="1094"/>
      <c r="AP8" s="1094"/>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3">
        <v>2</v>
      </c>
      <c r="BR8" s="234"/>
      <c r="BS8" s="1005"/>
      <c r="BT8" s="1006"/>
      <c r="BU8" s="1006"/>
      <c r="BV8" s="1006"/>
      <c r="BW8" s="1006"/>
      <c r="BX8" s="1006"/>
      <c r="BY8" s="1006"/>
      <c r="BZ8" s="1006"/>
      <c r="CA8" s="1006"/>
      <c r="CB8" s="1006"/>
      <c r="CC8" s="1006"/>
      <c r="CD8" s="1006"/>
      <c r="CE8" s="1006"/>
      <c r="CF8" s="1006"/>
      <c r="CG8" s="1027"/>
      <c r="CH8" s="1002"/>
      <c r="CI8" s="1003"/>
      <c r="CJ8" s="1003"/>
      <c r="CK8" s="1003"/>
      <c r="CL8" s="1004"/>
      <c r="CM8" s="1002"/>
      <c r="CN8" s="1003"/>
      <c r="CO8" s="1003"/>
      <c r="CP8" s="1003"/>
      <c r="CQ8" s="1004"/>
      <c r="CR8" s="1002"/>
      <c r="CS8" s="1003"/>
      <c r="CT8" s="1003"/>
      <c r="CU8" s="1003"/>
      <c r="CV8" s="1004"/>
      <c r="CW8" s="1002"/>
      <c r="CX8" s="1003"/>
      <c r="CY8" s="1003"/>
      <c r="CZ8" s="1003"/>
      <c r="DA8" s="1004"/>
      <c r="DB8" s="1002"/>
      <c r="DC8" s="1003"/>
      <c r="DD8" s="1003"/>
      <c r="DE8" s="1003"/>
      <c r="DF8" s="1004"/>
      <c r="DG8" s="1002"/>
      <c r="DH8" s="1003"/>
      <c r="DI8" s="1003"/>
      <c r="DJ8" s="1003"/>
      <c r="DK8" s="1004"/>
      <c r="DL8" s="1002"/>
      <c r="DM8" s="1003"/>
      <c r="DN8" s="1003"/>
      <c r="DO8" s="1003"/>
      <c r="DP8" s="1004"/>
      <c r="DQ8" s="1002"/>
      <c r="DR8" s="1003"/>
      <c r="DS8" s="1003"/>
      <c r="DT8" s="1003"/>
      <c r="DU8" s="1004"/>
      <c r="DV8" s="1005"/>
      <c r="DW8" s="1006"/>
      <c r="DX8" s="1006"/>
      <c r="DY8" s="1006"/>
      <c r="DZ8" s="1007"/>
      <c r="EA8" s="229"/>
    </row>
    <row r="9" spans="1:131" s="230" customFormat="1" ht="26.25" customHeight="1" x14ac:dyDescent="0.2">
      <c r="A9" s="233">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3">
        <v>3</v>
      </c>
      <c r="BR9" s="234"/>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9"/>
    </row>
    <row r="10" spans="1:131" s="230" customFormat="1" ht="26.25" customHeight="1" x14ac:dyDescent="0.2">
      <c r="A10" s="233">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3">
        <v>4</v>
      </c>
      <c r="BR10" s="234"/>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9"/>
    </row>
    <row r="11" spans="1:131" s="230" customFormat="1" ht="26.25" customHeight="1" x14ac:dyDescent="0.2">
      <c r="A11" s="233">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3">
        <v>5</v>
      </c>
      <c r="BR11" s="234"/>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9"/>
    </row>
    <row r="12" spans="1:131" s="230" customFormat="1" ht="26.25" customHeight="1" x14ac:dyDescent="0.2">
      <c r="A12" s="233">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3">
        <v>6</v>
      </c>
      <c r="BR12" s="234"/>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9"/>
    </row>
    <row r="13" spans="1:131" s="230" customFormat="1" ht="26.25" customHeight="1" x14ac:dyDescent="0.2">
      <c r="A13" s="233">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3">
        <v>7</v>
      </c>
      <c r="BR13" s="234"/>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9"/>
    </row>
    <row r="14" spans="1:131" s="230" customFormat="1" ht="26.25" customHeight="1" x14ac:dyDescent="0.2">
      <c r="A14" s="233">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3">
        <v>8</v>
      </c>
      <c r="BR14" s="234"/>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9"/>
    </row>
    <row r="15" spans="1:131" s="230" customFormat="1" ht="26.25" customHeight="1" x14ac:dyDescent="0.2">
      <c r="A15" s="233">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3">
        <v>9</v>
      </c>
      <c r="BR15" s="234"/>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9"/>
    </row>
    <row r="16" spans="1:131" s="230" customFormat="1" ht="26.25" customHeight="1" x14ac:dyDescent="0.2">
      <c r="A16" s="233">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3">
        <v>10</v>
      </c>
      <c r="BR16" s="234"/>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9"/>
    </row>
    <row r="17" spans="1:131" s="230" customFormat="1" ht="26.25" customHeight="1" x14ac:dyDescent="0.2">
      <c r="A17" s="233">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3">
        <v>11</v>
      </c>
      <c r="BR17" s="234"/>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9"/>
    </row>
    <row r="18" spans="1:131" s="230" customFormat="1" ht="26.25" customHeight="1" x14ac:dyDescent="0.2">
      <c r="A18" s="233">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3">
        <v>12</v>
      </c>
      <c r="BR18" s="234"/>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9"/>
    </row>
    <row r="19" spans="1:131" s="230" customFormat="1" ht="26.25" customHeight="1" x14ac:dyDescent="0.2">
      <c r="A19" s="233">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3">
        <v>13</v>
      </c>
      <c r="BR19" s="234"/>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9"/>
    </row>
    <row r="20" spans="1:131" s="230" customFormat="1" ht="26.25" customHeight="1" x14ac:dyDescent="0.2">
      <c r="A20" s="233">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3">
        <v>14</v>
      </c>
      <c r="BR20" s="234"/>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9"/>
    </row>
    <row r="21" spans="1:131" s="230" customFormat="1" ht="26.25" customHeight="1" thickBot="1" x14ac:dyDescent="0.25">
      <c r="A21" s="233">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3">
        <v>15</v>
      </c>
      <c r="BR21" s="234"/>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9"/>
    </row>
    <row r="22" spans="1:131" s="230" customFormat="1" ht="26.25" customHeight="1" x14ac:dyDescent="0.2">
      <c r="A22" s="233">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392</v>
      </c>
      <c r="BA22" s="1041"/>
      <c r="BB22" s="1041"/>
      <c r="BC22" s="1041"/>
      <c r="BD22" s="1042"/>
      <c r="BE22" s="227"/>
      <c r="BF22" s="227"/>
      <c r="BG22" s="227"/>
      <c r="BH22" s="227"/>
      <c r="BI22" s="227"/>
      <c r="BJ22" s="227"/>
      <c r="BK22" s="227"/>
      <c r="BL22" s="227"/>
      <c r="BM22" s="227"/>
      <c r="BN22" s="227"/>
      <c r="BO22" s="227"/>
      <c r="BP22" s="227"/>
      <c r="BQ22" s="233">
        <v>16</v>
      </c>
      <c r="BR22" s="234"/>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9"/>
    </row>
    <row r="23" spans="1:131" s="230" customFormat="1" ht="26.25" customHeight="1" thickBot="1" x14ac:dyDescent="0.25">
      <c r="A23" s="235" t="s">
        <v>393</v>
      </c>
      <c r="B23" s="950" t="s">
        <v>394</v>
      </c>
      <c r="C23" s="951"/>
      <c r="D23" s="951"/>
      <c r="E23" s="951"/>
      <c r="F23" s="951"/>
      <c r="G23" s="951"/>
      <c r="H23" s="951"/>
      <c r="I23" s="951"/>
      <c r="J23" s="951"/>
      <c r="K23" s="951"/>
      <c r="L23" s="951"/>
      <c r="M23" s="951"/>
      <c r="N23" s="951"/>
      <c r="O23" s="951"/>
      <c r="P23" s="961"/>
      <c r="Q23" s="1080">
        <v>30241</v>
      </c>
      <c r="R23" s="1074"/>
      <c r="S23" s="1074"/>
      <c r="T23" s="1074"/>
      <c r="U23" s="1074"/>
      <c r="V23" s="1074">
        <v>28738</v>
      </c>
      <c r="W23" s="1074"/>
      <c r="X23" s="1074"/>
      <c r="Y23" s="1074"/>
      <c r="Z23" s="1074"/>
      <c r="AA23" s="1074">
        <v>1502</v>
      </c>
      <c r="AB23" s="1074"/>
      <c r="AC23" s="1074"/>
      <c r="AD23" s="1074"/>
      <c r="AE23" s="1081"/>
      <c r="AF23" s="1082">
        <v>1220</v>
      </c>
      <c r="AG23" s="1074"/>
      <c r="AH23" s="1074"/>
      <c r="AI23" s="1074"/>
      <c r="AJ23" s="1083"/>
      <c r="AK23" s="1084"/>
      <c r="AL23" s="1085"/>
      <c r="AM23" s="1085"/>
      <c r="AN23" s="1085"/>
      <c r="AO23" s="1085"/>
      <c r="AP23" s="1074">
        <v>23947</v>
      </c>
      <c r="AQ23" s="1074"/>
      <c r="AR23" s="1074"/>
      <c r="AS23" s="1074"/>
      <c r="AT23" s="1074"/>
      <c r="AU23" s="1075"/>
      <c r="AV23" s="1075"/>
      <c r="AW23" s="1075"/>
      <c r="AX23" s="1075"/>
      <c r="AY23" s="1076"/>
      <c r="AZ23" s="1077" t="s">
        <v>238</v>
      </c>
      <c r="BA23" s="1078"/>
      <c r="BB23" s="1078"/>
      <c r="BC23" s="1078"/>
      <c r="BD23" s="1079"/>
      <c r="BE23" s="227"/>
      <c r="BF23" s="227"/>
      <c r="BG23" s="227"/>
      <c r="BH23" s="227"/>
      <c r="BI23" s="227"/>
      <c r="BJ23" s="227"/>
      <c r="BK23" s="227"/>
      <c r="BL23" s="227"/>
      <c r="BM23" s="227"/>
      <c r="BN23" s="227"/>
      <c r="BO23" s="227"/>
      <c r="BP23" s="227"/>
      <c r="BQ23" s="233">
        <v>17</v>
      </c>
      <c r="BR23" s="234"/>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9"/>
    </row>
    <row r="24" spans="1:131" s="230" customFormat="1" ht="26.25" customHeight="1" x14ac:dyDescent="0.2">
      <c r="A24" s="1073" t="s">
        <v>395</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3">
        <v>18</v>
      </c>
      <c r="BR24" s="234"/>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9"/>
    </row>
    <row r="25" spans="1:131" ht="26.25" customHeight="1" thickBot="1" x14ac:dyDescent="0.25">
      <c r="A25" s="1072" t="s">
        <v>396</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6"/>
      <c r="BP25" s="236"/>
      <c r="BQ25" s="233">
        <v>19</v>
      </c>
      <c r="BR25" s="234"/>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2">
      <c r="A26" s="1008" t="s">
        <v>374</v>
      </c>
      <c r="B26" s="1009"/>
      <c r="C26" s="1009"/>
      <c r="D26" s="1009"/>
      <c r="E26" s="1009"/>
      <c r="F26" s="1009"/>
      <c r="G26" s="1009"/>
      <c r="H26" s="1009"/>
      <c r="I26" s="1009"/>
      <c r="J26" s="1009"/>
      <c r="K26" s="1009"/>
      <c r="L26" s="1009"/>
      <c r="M26" s="1009"/>
      <c r="N26" s="1009"/>
      <c r="O26" s="1009"/>
      <c r="P26" s="1010"/>
      <c r="Q26" s="1014" t="s">
        <v>397</v>
      </c>
      <c r="R26" s="1015"/>
      <c r="S26" s="1015"/>
      <c r="T26" s="1015"/>
      <c r="U26" s="1016"/>
      <c r="V26" s="1014" t="s">
        <v>398</v>
      </c>
      <c r="W26" s="1015"/>
      <c r="X26" s="1015"/>
      <c r="Y26" s="1015"/>
      <c r="Z26" s="1016"/>
      <c r="AA26" s="1014" t="s">
        <v>399</v>
      </c>
      <c r="AB26" s="1015"/>
      <c r="AC26" s="1015"/>
      <c r="AD26" s="1015"/>
      <c r="AE26" s="1015"/>
      <c r="AF26" s="1068" t="s">
        <v>400</v>
      </c>
      <c r="AG26" s="1021"/>
      <c r="AH26" s="1021"/>
      <c r="AI26" s="1021"/>
      <c r="AJ26" s="1069"/>
      <c r="AK26" s="1015" t="s">
        <v>401</v>
      </c>
      <c r="AL26" s="1015"/>
      <c r="AM26" s="1015"/>
      <c r="AN26" s="1015"/>
      <c r="AO26" s="1016"/>
      <c r="AP26" s="1014" t="s">
        <v>402</v>
      </c>
      <c r="AQ26" s="1015"/>
      <c r="AR26" s="1015"/>
      <c r="AS26" s="1015"/>
      <c r="AT26" s="1016"/>
      <c r="AU26" s="1014" t="s">
        <v>403</v>
      </c>
      <c r="AV26" s="1015"/>
      <c r="AW26" s="1015"/>
      <c r="AX26" s="1015"/>
      <c r="AY26" s="1016"/>
      <c r="AZ26" s="1014" t="s">
        <v>404</v>
      </c>
      <c r="BA26" s="1015"/>
      <c r="BB26" s="1015"/>
      <c r="BC26" s="1015"/>
      <c r="BD26" s="1016"/>
      <c r="BE26" s="1014" t="s">
        <v>381</v>
      </c>
      <c r="BF26" s="1015"/>
      <c r="BG26" s="1015"/>
      <c r="BH26" s="1015"/>
      <c r="BI26" s="1028"/>
      <c r="BJ26" s="226"/>
      <c r="BK26" s="226"/>
      <c r="BL26" s="226"/>
      <c r="BM26" s="226"/>
      <c r="BN26" s="226"/>
      <c r="BO26" s="236"/>
      <c r="BP26" s="236"/>
      <c r="BQ26" s="233">
        <v>20</v>
      </c>
      <c r="BR26" s="234"/>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5">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6"/>
      <c r="BP27" s="236"/>
      <c r="BQ27" s="233">
        <v>21</v>
      </c>
      <c r="BR27" s="234"/>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2">
      <c r="A28" s="237">
        <v>1</v>
      </c>
      <c r="B28" s="1060" t="s">
        <v>405</v>
      </c>
      <c r="C28" s="1061"/>
      <c r="D28" s="1061"/>
      <c r="E28" s="1061"/>
      <c r="F28" s="1061"/>
      <c r="G28" s="1061"/>
      <c r="H28" s="1061"/>
      <c r="I28" s="1061"/>
      <c r="J28" s="1061"/>
      <c r="K28" s="1061"/>
      <c r="L28" s="1061"/>
      <c r="M28" s="1061"/>
      <c r="N28" s="1061"/>
      <c r="O28" s="1061"/>
      <c r="P28" s="1062"/>
      <c r="Q28" s="1063">
        <v>6113</v>
      </c>
      <c r="R28" s="1064"/>
      <c r="S28" s="1064"/>
      <c r="T28" s="1064"/>
      <c r="U28" s="1064"/>
      <c r="V28" s="1064">
        <v>6016</v>
      </c>
      <c r="W28" s="1064"/>
      <c r="X28" s="1064"/>
      <c r="Y28" s="1064"/>
      <c r="Z28" s="1064"/>
      <c r="AA28" s="1064">
        <v>97</v>
      </c>
      <c r="AB28" s="1064"/>
      <c r="AC28" s="1064"/>
      <c r="AD28" s="1064"/>
      <c r="AE28" s="1065"/>
      <c r="AF28" s="1066">
        <v>97</v>
      </c>
      <c r="AG28" s="1064"/>
      <c r="AH28" s="1064"/>
      <c r="AI28" s="1064"/>
      <c r="AJ28" s="1067"/>
      <c r="AK28" s="1055">
        <v>441</v>
      </c>
      <c r="AL28" s="1056"/>
      <c r="AM28" s="1056"/>
      <c r="AN28" s="1056"/>
      <c r="AO28" s="1056"/>
      <c r="AP28" s="1056" t="s">
        <v>582</v>
      </c>
      <c r="AQ28" s="1056"/>
      <c r="AR28" s="1056"/>
      <c r="AS28" s="1056"/>
      <c r="AT28" s="1056"/>
      <c r="AU28" s="1056" t="s">
        <v>582</v>
      </c>
      <c r="AV28" s="1056"/>
      <c r="AW28" s="1056"/>
      <c r="AX28" s="1056"/>
      <c r="AY28" s="1056"/>
      <c r="AZ28" s="1057" t="s">
        <v>582</v>
      </c>
      <c r="BA28" s="1057"/>
      <c r="BB28" s="1057"/>
      <c r="BC28" s="1057"/>
      <c r="BD28" s="1057"/>
      <c r="BE28" s="1058"/>
      <c r="BF28" s="1058"/>
      <c r="BG28" s="1058"/>
      <c r="BH28" s="1058"/>
      <c r="BI28" s="1059"/>
      <c r="BJ28" s="226"/>
      <c r="BK28" s="226"/>
      <c r="BL28" s="226"/>
      <c r="BM28" s="226"/>
      <c r="BN28" s="226"/>
      <c r="BO28" s="236"/>
      <c r="BP28" s="236"/>
      <c r="BQ28" s="233">
        <v>22</v>
      </c>
      <c r="BR28" s="234"/>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2">
      <c r="A29" s="237">
        <v>2</v>
      </c>
      <c r="B29" s="1043" t="s">
        <v>406</v>
      </c>
      <c r="C29" s="1044"/>
      <c r="D29" s="1044"/>
      <c r="E29" s="1044"/>
      <c r="F29" s="1044"/>
      <c r="G29" s="1044"/>
      <c r="H29" s="1044"/>
      <c r="I29" s="1044"/>
      <c r="J29" s="1044"/>
      <c r="K29" s="1044"/>
      <c r="L29" s="1044"/>
      <c r="M29" s="1044"/>
      <c r="N29" s="1044"/>
      <c r="O29" s="1044"/>
      <c r="P29" s="1045"/>
      <c r="Q29" s="1051">
        <v>5996</v>
      </c>
      <c r="R29" s="1052"/>
      <c r="S29" s="1052"/>
      <c r="T29" s="1052"/>
      <c r="U29" s="1052"/>
      <c r="V29" s="1052">
        <v>5692</v>
      </c>
      <c r="W29" s="1052"/>
      <c r="X29" s="1052"/>
      <c r="Y29" s="1052"/>
      <c r="Z29" s="1052"/>
      <c r="AA29" s="1052">
        <v>304</v>
      </c>
      <c r="AB29" s="1052"/>
      <c r="AC29" s="1052"/>
      <c r="AD29" s="1052"/>
      <c r="AE29" s="1053"/>
      <c r="AF29" s="1048">
        <v>304</v>
      </c>
      <c r="AG29" s="1049"/>
      <c r="AH29" s="1049"/>
      <c r="AI29" s="1049"/>
      <c r="AJ29" s="1050"/>
      <c r="AK29" s="993">
        <v>891</v>
      </c>
      <c r="AL29" s="984"/>
      <c r="AM29" s="984"/>
      <c r="AN29" s="984"/>
      <c r="AO29" s="984"/>
      <c r="AP29" s="984" t="s">
        <v>582</v>
      </c>
      <c r="AQ29" s="984"/>
      <c r="AR29" s="984"/>
      <c r="AS29" s="984"/>
      <c r="AT29" s="984"/>
      <c r="AU29" s="984" t="s">
        <v>582</v>
      </c>
      <c r="AV29" s="984"/>
      <c r="AW29" s="984"/>
      <c r="AX29" s="984"/>
      <c r="AY29" s="984"/>
      <c r="AZ29" s="1054" t="s">
        <v>582</v>
      </c>
      <c r="BA29" s="1054"/>
      <c r="BB29" s="1054"/>
      <c r="BC29" s="1054"/>
      <c r="BD29" s="1054"/>
      <c r="BE29" s="985"/>
      <c r="BF29" s="985"/>
      <c r="BG29" s="985"/>
      <c r="BH29" s="985"/>
      <c r="BI29" s="986"/>
      <c r="BJ29" s="226"/>
      <c r="BK29" s="226"/>
      <c r="BL29" s="226"/>
      <c r="BM29" s="226"/>
      <c r="BN29" s="226"/>
      <c r="BO29" s="236"/>
      <c r="BP29" s="236"/>
      <c r="BQ29" s="233">
        <v>23</v>
      </c>
      <c r="BR29" s="234"/>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2">
      <c r="A30" s="237">
        <v>3</v>
      </c>
      <c r="B30" s="1043" t="s">
        <v>407</v>
      </c>
      <c r="C30" s="1044"/>
      <c r="D30" s="1044"/>
      <c r="E30" s="1044"/>
      <c r="F30" s="1044"/>
      <c r="G30" s="1044"/>
      <c r="H30" s="1044"/>
      <c r="I30" s="1044"/>
      <c r="J30" s="1044"/>
      <c r="K30" s="1044"/>
      <c r="L30" s="1044"/>
      <c r="M30" s="1044"/>
      <c r="N30" s="1044"/>
      <c r="O30" s="1044"/>
      <c r="P30" s="1045"/>
      <c r="Q30" s="1051">
        <v>3</v>
      </c>
      <c r="R30" s="1052"/>
      <c r="S30" s="1052"/>
      <c r="T30" s="1052"/>
      <c r="U30" s="1052"/>
      <c r="V30" s="1052">
        <v>3</v>
      </c>
      <c r="W30" s="1052"/>
      <c r="X30" s="1052"/>
      <c r="Y30" s="1052"/>
      <c r="Z30" s="1052"/>
      <c r="AA30" s="1052" t="s">
        <v>599</v>
      </c>
      <c r="AB30" s="1052"/>
      <c r="AC30" s="1052"/>
      <c r="AD30" s="1052"/>
      <c r="AE30" s="1053"/>
      <c r="AF30" s="1048" t="s">
        <v>238</v>
      </c>
      <c r="AG30" s="1049"/>
      <c r="AH30" s="1049"/>
      <c r="AI30" s="1049"/>
      <c r="AJ30" s="1050"/>
      <c r="AK30" s="993" t="s">
        <v>599</v>
      </c>
      <c r="AL30" s="984"/>
      <c r="AM30" s="984"/>
      <c r="AN30" s="984"/>
      <c r="AO30" s="984"/>
      <c r="AP30" s="984" t="s">
        <v>582</v>
      </c>
      <c r="AQ30" s="984"/>
      <c r="AR30" s="984"/>
      <c r="AS30" s="984"/>
      <c r="AT30" s="984"/>
      <c r="AU30" s="984" t="s">
        <v>582</v>
      </c>
      <c r="AV30" s="984"/>
      <c r="AW30" s="984"/>
      <c r="AX30" s="984"/>
      <c r="AY30" s="984"/>
      <c r="AZ30" s="1054" t="s">
        <v>582</v>
      </c>
      <c r="BA30" s="1054"/>
      <c r="BB30" s="1054"/>
      <c r="BC30" s="1054"/>
      <c r="BD30" s="1054"/>
      <c r="BE30" s="985"/>
      <c r="BF30" s="985"/>
      <c r="BG30" s="985"/>
      <c r="BH30" s="985"/>
      <c r="BI30" s="986"/>
      <c r="BJ30" s="226"/>
      <c r="BK30" s="226"/>
      <c r="BL30" s="226"/>
      <c r="BM30" s="226"/>
      <c r="BN30" s="226"/>
      <c r="BO30" s="236"/>
      <c r="BP30" s="236"/>
      <c r="BQ30" s="233">
        <v>24</v>
      </c>
      <c r="BR30" s="234"/>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2">
      <c r="A31" s="237">
        <v>4</v>
      </c>
      <c r="B31" s="1043" t="s">
        <v>408</v>
      </c>
      <c r="C31" s="1044"/>
      <c r="D31" s="1044"/>
      <c r="E31" s="1044"/>
      <c r="F31" s="1044"/>
      <c r="G31" s="1044"/>
      <c r="H31" s="1044"/>
      <c r="I31" s="1044"/>
      <c r="J31" s="1044"/>
      <c r="K31" s="1044"/>
      <c r="L31" s="1044"/>
      <c r="M31" s="1044"/>
      <c r="N31" s="1044"/>
      <c r="O31" s="1044"/>
      <c r="P31" s="1045"/>
      <c r="Q31" s="1051">
        <v>925</v>
      </c>
      <c r="R31" s="1052"/>
      <c r="S31" s="1052"/>
      <c r="T31" s="1052"/>
      <c r="U31" s="1052"/>
      <c r="V31" s="1052">
        <v>922</v>
      </c>
      <c r="W31" s="1052"/>
      <c r="X31" s="1052"/>
      <c r="Y31" s="1052"/>
      <c r="Z31" s="1052"/>
      <c r="AA31" s="1052">
        <v>3</v>
      </c>
      <c r="AB31" s="1052"/>
      <c r="AC31" s="1052"/>
      <c r="AD31" s="1052"/>
      <c r="AE31" s="1053"/>
      <c r="AF31" s="1048">
        <v>3</v>
      </c>
      <c r="AG31" s="1049"/>
      <c r="AH31" s="1049"/>
      <c r="AI31" s="1049"/>
      <c r="AJ31" s="1050"/>
      <c r="AK31" s="993">
        <v>164</v>
      </c>
      <c r="AL31" s="984"/>
      <c r="AM31" s="984"/>
      <c r="AN31" s="984"/>
      <c r="AO31" s="984"/>
      <c r="AP31" s="984" t="s">
        <v>582</v>
      </c>
      <c r="AQ31" s="984"/>
      <c r="AR31" s="984"/>
      <c r="AS31" s="984"/>
      <c r="AT31" s="984"/>
      <c r="AU31" s="984" t="s">
        <v>582</v>
      </c>
      <c r="AV31" s="984"/>
      <c r="AW31" s="984"/>
      <c r="AX31" s="984"/>
      <c r="AY31" s="984"/>
      <c r="AZ31" s="1054" t="s">
        <v>582</v>
      </c>
      <c r="BA31" s="1054"/>
      <c r="BB31" s="1054"/>
      <c r="BC31" s="1054"/>
      <c r="BD31" s="1054"/>
      <c r="BE31" s="985"/>
      <c r="BF31" s="985"/>
      <c r="BG31" s="985"/>
      <c r="BH31" s="985"/>
      <c r="BI31" s="986"/>
      <c r="BJ31" s="226"/>
      <c r="BK31" s="226"/>
      <c r="BL31" s="226"/>
      <c r="BM31" s="226"/>
      <c r="BN31" s="226"/>
      <c r="BO31" s="236"/>
      <c r="BP31" s="236"/>
      <c r="BQ31" s="233">
        <v>25</v>
      </c>
      <c r="BR31" s="234"/>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2">
      <c r="A32" s="237">
        <v>5</v>
      </c>
      <c r="B32" s="1043" t="s">
        <v>409</v>
      </c>
      <c r="C32" s="1044"/>
      <c r="D32" s="1044"/>
      <c r="E32" s="1044"/>
      <c r="F32" s="1044"/>
      <c r="G32" s="1044"/>
      <c r="H32" s="1044"/>
      <c r="I32" s="1044"/>
      <c r="J32" s="1044"/>
      <c r="K32" s="1044"/>
      <c r="L32" s="1044"/>
      <c r="M32" s="1044"/>
      <c r="N32" s="1044"/>
      <c r="O32" s="1044"/>
      <c r="P32" s="1045"/>
      <c r="Q32" s="1051">
        <v>1242</v>
      </c>
      <c r="R32" s="1052"/>
      <c r="S32" s="1052"/>
      <c r="T32" s="1052"/>
      <c r="U32" s="1052"/>
      <c r="V32" s="1052">
        <v>1332</v>
      </c>
      <c r="W32" s="1052"/>
      <c r="X32" s="1052"/>
      <c r="Y32" s="1052"/>
      <c r="Z32" s="1052"/>
      <c r="AA32" s="1052">
        <v>-89</v>
      </c>
      <c r="AB32" s="1052"/>
      <c r="AC32" s="1052"/>
      <c r="AD32" s="1052"/>
      <c r="AE32" s="1053"/>
      <c r="AF32" s="1048">
        <v>1254</v>
      </c>
      <c r="AG32" s="1049"/>
      <c r="AH32" s="1049"/>
      <c r="AI32" s="1049"/>
      <c r="AJ32" s="1050"/>
      <c r="AK32" s="993">
        <v>94</v>
      </c>
      <c r="AL32" s="984"/>
      <c r="AM32" s="984"/>
      <c r="AN32" s="984"/>
      <c r="AO32" s="984"/>
      <c r="AP32" s="984">
        <v>3192</v>
      </c>
      <c r="AQ32" s="984"/>
      <c r="AR32" s="984"/>
      <c r="AS32" s="984"/>
      <c r="AT32" s="984"/>
      <c r="AU32" s="984">
        <v>163</v>
      </c>
      <c r="AV32" s="984"/>
      <c r="AW32" s="984"/>
      <c r="AX32" s="984"/>
      <c r="AY32" s="984"/>
      <c r="AZ32" s="1054" t="s">
        <v>582</v>
      </c>
      <c r="BA32" s="1054"/>
      <c r="BB32" s="1054"/>
      <c r="BC32" s="1054"/>
      <c r="BD32" s="1054"/>
      <c r="BE32" s="985" t="s">
        <v>410</v>
      </c>
      <c r="BF32" s="985"/>
      <c r="BG32" s="985"/>
      <c r="BH32" s="985"/>
      <c r="BI32" s="986"/>
      <c r="BJ32" s="226"/>
      <c r="BK32" s="226"/>
      <c r="BL32" s="226"/>
      <c r="BM32" s="226"/>
      <c r="BN32" s="226"/>
      <c r="BO32" s="236"/>
      <c r="BP32" s="236"/>
      <c r="BQ32" s="233">
        <v>26</v>
      </c>
      <c r="BR32" s="234"/>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2">
      <c r="A33" s="237">
        <v>6</v>
      </c>
      <c r="B33" s="1043" t="s">
        <v>411</v>
      </c>
      <c r="C33" s="1044"/>
      <c r="D33" s="1044"/>
      <c r="E33" s="1044"/>
      <c r="F33" s="1044"/>
      <c r="G33" s="1044"/>
      <c r="H33" s="1044"/>
      <c r="I33" s="1044"/>
      <c r="J33" s="1044"/>
      <c r="K33" s="1044"/>
      <c r="L33" s="1044"/>
      <c r="M33" s="1044"/>
      <c r="N33" s="1044"/>
      <c r="O33" s="1044"/>
      <c r="P33" s="1045"/>
      <c r="Q33" s="1051">
        <v>2079</v>
      </c>
      <c r="R33" s="1052"/>
      <c r="S33" s="1052"/>
      <c r="T33" s="1052"/>
      <c r="U33" s="1052"/>
      <c r="V33" s="1052">
        <v>1921</v>
      </c>
      <c r="W33" s="1052"/>
      <c r="X33" s="1052"/>
      <c r="Y33" s="1052"/>
      <c r="Z33" s="1052"/>
      <c r="AA33" s="1052">
        <v>158</v>
      </c>
      <c r="AB33" s="1052"/>
      <c r="AC33" s="1052"/>
      <c r="AD33" s="1052"/>
      <c r="AE33" s="1053"/>
      <c r="AF33" s="1048">
        <v>359</v>
      </c>
      <c r="AG33" s="1049"/>
      <c r="AH33" s="1049"/>
      <c r="AI33" s="1049"/>
      <c r="AJ33" s="1050"/>
      <c r="AK33" s="993">
        <v>457</v>
      </c>
      <c r="AL33" s="984"/>
      <c r="AM33" s="984"/>
      <c r="AN33" s="984"/>
      <c r="AO33" s="984"/>
      <c r="AP33" s="984">
        <v>16578</v>
      </c>
      <c r="AQ33" s="984"/>
      <c r="AR33" s="984"/>
      <c r="AS33" s="984"/>
      <c r="AT33" s="984"/>
      <c r="AU33" s="984">
        <v>6217</v>
      </c>
      <c r="AV33" s="984"/>
      <c r="AW33" s="984"/>
      <c r="AX33" s="984"/>
      <c r="AY33" s="984"/>
      <c r="AZ33" s="1054" t="s">
        <v>582</v>
      </c>
      <c r="BA33" s="1054"/>
      <c r="BB33" s="1054"/>
      <c r="BC33" s="1054"/>
      <c r="BD33" s="1054"/>
      <c r="BE33" s="985" t="s">
        <v>410</v>
      </c>
      <c r="BF33" s="985"/>
      <c r="BG33" s="985"/>
      <c r="BH33" s="985"/>
      <c r="BI33" s="986"/>
      <c r="BJ33" s="226"/>
      <c r="BK33" s="226"/>
      <c r="BL33" s="226"/>
      <c r="BM33" s="226"/>
      <c r="BN33" s="226"/>
      <c r="BO33" s="236"/>
      <c r="BP33" s="236"/>
      <c r="BQ33" s="233">
        <v>27</v>
      </c>
      <c r="BR33" s="234"/>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2">
      <c r="A34" s="237">
        <v>7</v>
      </c>
      <c r="B34" s="1043" t="s">
        <v>412</v>
      </c>
      <c r="C34" s="1044"/>
      <c r="D34" s="1044"/>
      <c r="E34" s="1044"/>
      <c r="F34" s="1044"/>
      <c r="G34" s="1044"/>
      <c r="H34" s="1044"/>
      <c r="I34" s="1044"/>
      <c r="J34" s="1044"/>
      <c r="K34" s="1044"/>
      <c r="L34" s="1044"/>
      <c r="M34" s="1044"/>
      <c r="N34" s="1044"/>
      <c r="O34" s="1044"/>
      <c r="P34" s="1045"/>
      <c r="Q34" s="1051">
        <v>369</v>
      </c>
      <c r="R34" s="1052"/>
      <c r="S34" s="1052"/>
      <c r="T34" s="1052"/>
      <c r="U34" s="1052"/>
      <c r="V34" s="1052">
        <v>368</v>
      </c>
      <c r="W34" s="1052"/>
      <c r="X34" s="1052"/>
      <c r="Y34" s="1052"/>
      <c r="Z34" s="1052"/>
      <c r="AA34" s="1052">
        <v>0</v>
      </c>
      <c r="AB34" s="1052"/>
      <c r="AC34" s="1052"/>
      <c r="AD34" s="1052"/>
      <c r="AE34" s="1053"/>
      <c r="AF34" s="1048">
        <v>177</v>
      </c>
      <c r="AG34" s="1049"/>
      <c r="AH34" s="1049"/>
      <c r="AI34" s="1049"/>
      <c r="AJ34" s="1050"/>
      <c r="AK34" s="993">
        <v>102</v>
      </c>
      <c r="AL34" s="984"/>
      <c r="AM34" s="984"/>
      <c r="AN34" s="984"/>
      <c r="AO34" s="984"/>
      <c r="AP34" s="984">
        <v>1568</v>
      </c>
      <c r="AQ34" s="984"/>
      <c r="AR34" s="984"/>
      <c r="AS34" s="984"/>
      <c r="AT34" s="984"/>
      <c r="AU34" s="984">
        <v>706</v>
      </c>
      <c r="AV34" s="984"/>
      <c r="AW34" s="984"/>
      <c r="AX34" s="984"/>
      <c r="AY34" s="984"/>
      <c r="AZ34" s="1054" t="s">
        <v>582</v>
      </c>
      <c r="BA34" s="1054"/>
      <c r="BB34" s="1054"/>
      <c r="BC34" s="1054"/>
      <c r="BD34" s="1054"/>
      <c r="BE34" s="985" t="s">
        <v>410</v>
      </c>
      <c r="BF34" s="985"/>
      <c r="BG34" s="985"/>
      <c r="BH34" s="985"/>
      <c r="BI34" s="986"/>
      <c r="BJ34" s="226"/>
      <c r="BK34" s="226"/>
      <c r="BL34" s="226"/>
      <c r="BM34" s="226"/>
      <c r="BN34" s="226"/>
      <c r="BO34" s="236"/>
      <c r="BP34" s="236"/>
      <c r="BQ34" s="233">
        <v>28</v>
      </c>
      <c r="BR34" s="234"/>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2">
      <c r="A35" s="237">
        <v>8</v>
      </c>
      <c r="B35" s="1043" t="s">
        <v>413</v>
      </c>
      <c r="C35" s="1044"/>
      <c r="D35" s="1044"/>
      <c r="E35" s="1044"/>
      <c r="F35" s="1044"/>
      <c r="G35" s="1044"/>
      <c r="H35" s="1044"/>
      <c r="I35" s="1044"/>
      <c r="J35" s="1044"/>
      <c r="K35" s="1044"/>
      <c r="L35" s="1044"/>
      <c r="M35" s="1044"/>
      <c r="N35" s="1044"/>
      <c r="O35" s="1044"/>
      <c r="P35" s="1045"/>
      <c r="Q35" s="1051">
        <v>51</v>
      </c>
      <c r="R35" s="1052"/>
      <c r="S35" s="1052"/>
      <c r="T35" s="1052"/>
      <c r="U35" s="1052"/>
      <c r="V35" s="1052">
        <v>2</v>
      </c>
      <c r="W35" s="1052"/>
      <c r="X35" s="1052"/>
      <c r="Y35" s="1052"/>
      <c r="Z35" s="1052"/>
      <c r="AA35" s="1052">
        <v>49</v>
      </c>
      <c r="AB35" s="1052"/>
      <c r="AC35" s="1052"/>
      <c r="AD35" s="1052"/>
      <c r="AE35" s="1053"/>
      <c r="AF35" s="1048">
        <v>49</v>
      </c>
      <c r="AG35" s="1049"/>
      <c r="AH35" s="1049"/>
      <c r="AI35" s="1049"/>
      <c r="AJ35" s="1050"/>
      <c r="AK35" s="993" t="s">
        <v>600</v>
      </c>
      <c r="AL35" s="984"/>
      <c r="AM35" s="984"/>
      <c r="AN35" s="984"/>
      <c r="AO35" s="984"/>
      <c r="AP35" s="984" t="s">
        <v>600</v>
      </c>
      <c r="AQ35" s="984"/>
      <c r="AR35" s="984"/>
      <c r="AS35" s="984"/>
      <c r="AT35" s="984"/>
      <c r="AU35" s="984" t="s">
        <v>600</v>
      </c>
      <c r="AV35" s="984"/>
      <c r="AW35" s="984"/>
      <c r="AX35" s="984"/>
      <c r="AY35" s="984"/>
      <c r="AZ35" s="1054" t="s">
        <v>582</v>
      </c>
      <c r="BA35" s="1054"/>
      <c r="BB35" s="1054"/>
      <c r="BC35" s="1054"/>
      <c r="BD35" s="1054"/>
      <c r="BE35" s="985" t="s">
        <v>414</v>
      </c>
      <c r="BF35" s="985"/>
      <c r="BG35" s="985"/>
      <c r="BH35" s="985"/>
      <c r="BI35" s="986"/>
      <c r="BJ35" s="226"/>
      <c r="BK35" s="226"/>
      <c r="BL35" s="226"/>
      <c r="BM35" s="226"/>
      <c r="BN35" s="226"/>
      <c r="BO35" s="236"/>
      <c r="BP35" s="236"/>
      <c r="BQ35" s="233">
        <v>29</v>
      </c>
      <c r="BR35" s="234"/>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2">
      <c r="A36" s="237">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6"/>
      <c r="BP36" s="236"/>
      <c r="BQ36" s="233">
        <v>30</v>
      </c>
      <c r="BR36" s="234"/>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2">
      <c r="A37" s="237">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6"/>
      <c r="BP37" s="236"/>
      <c r="BQ37" s="233">
        <v>31</v>
      </c>
      <c r="BR37" s="234"/>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2">
      <c r="A38" s="237">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6"/>
      <c r="BP38" s="236"/>
      <c r="BQ38" s="233">
        <v>32</v>
      </c>
      <c r="BR38" s="234"/>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2">
      <c r="A39" s="237">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6"/>
      <c r="BP39" s="236"/>
      <c r="BQ39" s="233">
        <v>33</v>
      </c>
      <c r="BR39" s="234"/>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2">
      <c r="A40" s="233">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6"/>
      <c r="BP40" s="236"/>
      <c r="BQ40" s="233">
        <v>34</v>
      </c>
      <c r="BR40" s="234"/>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2">
      <c r="A41" s="233">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6"/>
      <c r="BP41" s="236"/>
      <c r="BQ41" s="233">
        <v>35</v>
      </c>
      <c r="BR41" s="234"/>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2">
      <c r="A42" s="233">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6"/>
      <c r="BP42" s="236"/>
      <c r="BQ42" s="233">
        <v>36</v>
      </c>
      <c r="BR42" s="234"/>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2">
      <c r="A43" s="233">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6"/>
      <c r="BP43" s="236"/>
      <c r="BQ43" s="233">
        <v>37</v>
      </c>
      <c r="BR43" s="234"/>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2">
      <c r="A44" s="233">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6"/>
      <c r="BP44" s="236"/>
      <c r="BQ44" s="233">
        <v>38</v>
      </c>
      <c r="BR44" s="234"/>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2">
      <c r="A45" s="233">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6"/>
      <c r="BP45" s="236"/>
      <c r="BQ45" s="233">
        <v>39</v>
      </c>
      <c r="BR45" s="234"/>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2">
      <c r="A46" s="233">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6"/>
      <c r="BP46" s="236"/>
      <c r="BQ46" s="233">
        <v>40</v>
      </c>
      <c r="BR46" s="234"/>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2">
      <c r="A47" s="233">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6"/>
      <c r="BP47" s="236"/>
      <c r="BQ47" s="233">
        <v>41</v>
      </c>
      <c r="BR47" s="234"/>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2">
      <c r="A48" s="233">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6"/>
      <c r="BP48" s="236"/>
      <c r="BQ48" s="233">
        <v>42</v>
      </c>
      <c r="BR48" s="234"/>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2">
      <c r="A49" s="233">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6"/>
      <c r="BP49" s="236"/>
      <c r="BQ49" s="233">
        <v>43</v>
      </c>
      <c r="BR49" s="234"/>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2">
      <c r="A50" s="233">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6"/>
      <c r="BP50" s="236"/>
      <c r="BQ50" s="233">
        <v>44</v>
      </c>
      <c r="BR50" s="234"/>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2">
      <c r="A51" s="233">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6"/>
      <c r="BP51" s="236"/>
      <c r="BQ51" s="233">
        <v>45</v>
      </c>
      <c r="BR51" s="234"/>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2">
      <c r="A52" s="233">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6"/>
      <c r="BP52" s="236"/>
      <c r="BQ52" s="233">
        <v>46</v>
      </c>
      <c r="BR52" s="234"/>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2">
      <c r="A53" s="233">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6"/>
      <c r="BP53" s="236"/>
      <c r="BQ53" s="233">
        <v>47</v>
      </c>
      <c r="BR53" s="234"/>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2">
      <c r="A54" s="233">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6"/>
      <c r="BP54" s="236"/>
      <c r="BQ54" s="233">
        <v>48</v>
      </c>
      <c r="BR54" s="234"/>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2">
      <c r="A55" s="233">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6"/>
      <c r="BP55" s="236"/>
      <c r="BQ55" s="233">
        <v>49</v>
      </c>
      <c r="BR55" s="234"/>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2">
      <c r="A56" s="233">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6"/>
      <c r="BP56" s="236"/>
      <c r="BQ56" s="233">
        <v>50</v>
      </c>
      <c r="BR56" s="234"/>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2">
      <c r="A57" s="233">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6"/>
      <c r="BP57" s="236"/>
      <c r="BQ57" s="233">
        <v>51</v>
      </c>
      <c r="BR57" s="234"/>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2">
      <c r="A58" s="233">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6"/>
      <c r="BP58" s="236"/>
      <c r="BQ58" s="233">
        <v>52</v>
      </c>
      <c r="BR58" s="234"/>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2">
      <c r="A59" s="233">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6"/>
      <c r="BP59" s="236"/>
      <c r="BQ59" s="233">
        <v>53</v>
      </c>
      <c r="BR59" s="234"/>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2">
      <c r="A60" s="233">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6"/>
      <c r="BP60" s="236"/>
      <c r="BQ60" s="233">
        <v>54</v>
      </c>
      <c r="BR60" s="234"/>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5">
      <c r="A61" s="233">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6"/>
      <c r="BP61" s="236"/>
      <c r="BQ61" s="233">
        <v>55</v>
      </c>
      <c r="BR61" s="234"/>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2">
      <c r="A62" s="233">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415</v>
      </c>
      <c r="BK62" s="1041"/>
      <c r="BL62" s="1041"/>
      <c r="BM62" s="1041"/>
      <c r="BN62" s="1042"/>
      <c r="BO62" s="236"/>
      <c r="BP62" s="236"/>
      <c r="BQ62" s="233">
        <v>56</v>
      </c>
      <c r="BR62" s="234"/>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5">
      <c r="A63" s="235" t="s">
        <v>393</v>
      </c>
      <c r="B63" s="950" t="s">
        <v>416</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2263</v>
      </c>
      <c r="AG63" s="972"/>
      <c r="AH63" s="972"/>
      <c r="AI63" s="972"/>
      <c r="AJ63" s="1035"/>
      <c r="AK63" s="1036"/>
      <c r="AL63" s="976"/>
      <c r="AM63" s="976"/>
      <c r="AN63" s="976"/>
      <c r="AO63" s="976"/>
      <c r="AP63" s="972"/>
      <c r="AQ63" s="972"/>
      <c r="AR63" s="972"/>
      <c r="AS63" s="972"/>
      <c r="AT63" s="972"/>
      <c r="AU63" s="972"/>
      <c r="AV63" s="972"/>
      <c r="AW63" s="972"/>
      <c r="AX63" s="972"/>
      <c r="AY63" s="972"/>
      <c r="AZ63" s="1030"/>
      <c r="BA63" s="1030"/>
      <c r="BB63" s="1030"/>
      <c r="BC63" s="1030"/>
      <c r="BD63" s="1030"/>
      <c r="BE63" s="973"/>
      <c r="BF63" s="973"/>
      <c r="BG63" s="973"/>
      <c r="BH63" s="973"/>
      <c r="BI63" s="974"/>
      <c r="BJ63" s="1031" t="s">
        <v>130</v>
      </c>
      <c r="BK63" s="966"/>
      <c r="BL63" s="966"/>
      <c r="BM63" s="966"/>
      <c r="BN63" s="1032"/>
      <c r="BO63" s="236"/>
      <c r="BP63" s="236"/>
      <c r="BQ63" s="233">
        <v>57</v>
      </c>
      <c r="BR63" s="234"/>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5">
      <c r="A65" s="226" t="s">
        <v>417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2">
      <c r="A66" s="1008" t="s">
        <v>418</v>
      </c>
      <c r="B66" s="1009"/>
      <c r="C66" s="1009"/>
      <c r="D66" s="1009"/>
      <c r="E66" s="1009"/>
      <c r="F66" s="1009"/>
      <c r="G66" s="1009"/>
      <c r="H66" s="1009"/>
      <c r="I66" s="1009"/>
      <c r="J66" s="1009"/>
      <c r="K66" s="1009"/>
      <c r="L66" s="1009"/>
      <c r="M66" s="1009"/>
      <c r="N66" s="1009"/>
      <c r="O66" s="1009"/>
      <c r="P66" s="1010"/>
      <c r="Q66" s="1014" t="s">
        <v>397</v>
      </c>
      <c r="R66" s="1015"/>
      <c r="S66" s="1015"/>
      <c r="T66" s="1015"/>
      <c r="U66" s="1016"/>
      <c r="V66" s="1014" t="s">
        <v>419</v>
      </c>
      <c r="W66" s="1015"/>
      <c r="X66" s="1015"/>
      <c r="Y66" s="1015"/>
      <c r="Z66" s="1016"/>
      <c r="AA66" s="1014" t="s">
        <v>399</v>
      </c>
      <c r="AB66" s="1015"/>
      <c r="AC66" s="1015"/>
      <c r="AD66" s="1015"/>
      <c r="AE66" s="1016"/>
      <c r="AF66" s="1020" t="s">
        <v>400</v>
      </c>
      <c r="AG66" s="1021"/>
      <c r="AH66" s="1021"/>
      <c r="AI66" s="1021"/>
      <c r="AJ66" s="1022"/>
      <c r="AK66" s="1014" t="s">
        <v>420</v>
      </c>
      <c r="AL66" s="1009"/>
      <c r="AM66" s="1009"/>
      <c r="AN66" s="1009"/>
      <c r="AO66" s="1010"/>
      <c r="AP66" s="1014" t="s">
        <v>402</v>
      </c>
      <c r="AQ66" s="1015"/>
      <c r="AR66" s="1015"/>
      <c r="AS66" s="1015"/>
      <c r="AT66" s="1016"/>
      <c r="AU66" s="1014" t="s">
        <v>421</v>
      </c>
      <c r="AV66" s="1015"/>
      <c r="AW66" s="1015"/>
      <c r="AX66" s="1015"/>
      <c r="AY66" s="1016"/>
      <c r="AZ66" s="1014" t="s">
        <v>381</v>
      </c>
      <c r="BA66" s="1015"/>
      <c r="BB66" s="1015"/>
      <c r="BC66" s="1015"/>
      <c r="BD66" s="1028"/>
      <c r="BE66" s="236"/>
      <c r="BF66" s="236"/>
      <c r="BG66" s="236"/>
      <c r="BH66" s="236"/>
      <c r="BI66" s="236"/>
      <c r="BJ66" s="236"/>
      <c r="BK66" s="236"/>
      <c r="BL66" s="236"/>
      <c r="BM66" s="236"/>
      <c r="BN66" s="236"/>
      <c r="BO66" s="236"/>
      <c r="BP66" s="236"/>
      <c r="BQ66" s="233">
        <v>60</v>
      </c>
      <c r="BR66" s="238"/>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5">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6"/>
      <c r="BF67" s="236"/>
      <c r="BG67" s="236"/>
      <c r="BH67" s="236"/>
      <c r="BI67" s="236"/>
      <c r="BJ67" s="236"/>
      <c r="BK67" s="236"/>
      <c r="BL67" s="236"/>
      <c r="BM67" s="236"/>
      <c r="BN67" s="236"/>
      <c r="BO67" s="236"/>
      <c r="BP67" s="236"/>
      <c r="BQ67" s="233">
        <v>61</v>
      </c>
      <c r="BR67" s="238"/>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
      <c r="A68" s="231">
        <v>1</v>
      </c>
      <c r="B68" s="998" t="s">
        <v>589</v>
      </c>
      <c r="C68" s="999"/>
      <c r="D68" s="999"/>
      <c r="E68" s="999"/>
      <c r="F68" s="999"/>
      <c r="G68" s="999"/>
      <c r="H68" s="999"/>
      <c r="I68" s="999"/>
      <c r="J68" s="999"/>
      <c r="K68" s="999"/>
      <c r="L68" s="999"/>
      <c r="M68" s="999"/>
      <c r="N68" s="999"/>
      <c r="O68" s="999"/>
      <c r="P68" s="1000"/>
      <c r="Q68" s="1001">
        <v>333</v>
      </c>
      <c r="R68" s="995"/>
      <c r="S68" s="995"/>
      <c r="T68" s="995"/>
      <c r="U68" s="995"/>
      <c r="V68" s="995">
        <v>333</v>
      </c>
      <c r="W68" s="995"/>
      <c r="X68" s="995"/>
      <c r="Y68" s="995"/>
      <c r="Z68" s="995"/>
      <c r="AA68" s="995">
        <v>0</v>
      </c>
      <c r="AB68" s="995"/>
      <c r="AC68" s="995"/>
      <c r="AD68" s="995"/>
      <c r="AE68" s="995"/>
      <c r="AF68" s="995">
        <v>198</v>
      </c>
      <c r="AG68" s="995"/>
      <c r="AH68" s="995"/>
      <c r="AI68" s="995"/>
      <c r="AJ68" s="995"/>
      <c r="AK68" s="995">
        <v>199</v>
      </c>
      <c r="AL68" s="995"/>
      <c r="AM68" s="995"/>
      <c r="AN68" s="995"/>
      <c r="AO68" s="995"/>
      <c r="AP68" s="995">
        <v>1044</v>
      </c>
      <c r="AQ68" s="995"/>
      <c r="AR68" s="995"/>
      <c r="AS68" s="995"/>
      <c r="AT68" s="995"/>
      <c r="AU68" s="995">
        <v>1044</v>
      </c>
      <c r="AV68" s="995"/>
      <c r="AW68" s="995"/>
      <c r="AX68" s="995"/>
      <c r="AY68" s="995"/>
      <c r="AZ68" s="996"/>
      <c r="BA68" s="996"/>
      <c r="BB68" s="996"/>
      <c r="BC68" s="996"/>
      <c r="BD68" s="997"/>
      <c r="BE68" s="236"/>
      <c r="BF68" s="236"/>
      <c r="BG68" s="236"/>
      <c r="BH68" s="236"/>
      <c r="BI68" s="236"/>
      <c r="BJ68" s="236"/>
      <c r="BK68" s="236"/>
      <c r="BL68" s="236"/>
      <c r="BM68" s="236"/>
      <c r="BN68" s="236"/>
      <c r="BO68" s="236"/>
      <c r="BP68" s="236"/>
      <c r="BQ68" s="233">
        <v>62</v>
      </c>
      <c r="BR68" s="238"/>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
      <c r="A69" s="233">
        <v>2</v>
      </c>
      <c r="B69" s="987" t="s">
        <v>590</v>
      </c>
      <c r="C69" s="988"/>
      <c r="D69" s="988"/>
      <c r="E69" s="988"/>
      <c r="F69" s="988"/>
      <c r="G69" s="988"/>
      <c r="H69" s="988"/>
      <c r="I69" s="988"/>
      <c r="J69" s="988"/>
      <c r="K69" s="988"/>
      <c r="L69" s="988"/>
      <c r="M69" s="988"/>
      <c r="N69" s="988"/>
      <c r="O69" s="988"/>
      <c r="P69" s="989"/>
      <c r="Q69" s="990">
        <v>904</v>
      </c>
      <c r="R69" s="984"/>
      <c r="S69" s="984"/>
      <c r="T69" s="984"/>
      <c r="U69" s="984"/>
      <c r="V69" s="984">
        <v>860</v>
      </c>
      <c r="W69" s="984"/>
      <c r="X69" s="984"/>
      <c r="Y69" s="984"/>
      <c r="Z69" s="984"/>
      <c r="AA69" s="984">
        <v>43</v>
      </c>
      <c r="AB69" s="984"/>
      <c r="AC69" s="984"/>
      <c r="AD69" s="984"/>
      <c r="AE69" s="984"/>
      <c r="AF69" s="984">
        <v>38</v>
      </c>
      <c r="AG69" s="984"/>
      <c r="AH69" s="984"/>
      <c r="AI69" s="984"/>
      <c r="AJ69" s="984"/>
      <c r="AK69" s="984">
        <v>0</v>
      </c>
      <c r="AL69" s="984"/>
      <c r="AM69" s="984"/>
      <c r="AN69" s="984"/>
      <c r="AO69" s="984"/>
      <c r="AP69" s="984" t="s">
        <v>598</v>
      </c>
      <c r="AQ69" s="984"/>
      <c r="AR69" s="984"/>
      <c r="AS69" s="984"/>
      <c r="AT69" s="984"/>
      <c r="AU69" s="984" t="s">
        <v>598</v>
      </c>
      <c r="AV69" s="984"/>
      <c r="AW69" s="984"/>
      <c r="AX69" s="984"/>
      <c r="AY69" s="984"/>
      <c r="AZ69" s="985"/>
      <c r="BA69" s="985"/>
      <c r="BB69" s="985"/>
      <c r="BC69" s="985"/>
      <c r="BD69" s="986"/>
      <c r="BE69" s="236"/>
      <c r="BF69" s="236"/>
      <c r="BG69" s="236"/>
      <c r="BH69" s="236"/>
      <c r="BI69" s="236"/>
      <c r="BJ69" s="236"/>
      <c r="BK69" s="236"/>
      <c r="BL69" s="236"/>
      <c r="BM69" s="236"/>
      <c r="BN69" s="236"/>
      <c r="BO69" s="236"/>
      <c r="BP69" s="236"/>
      <c r="BQ69" s="233">
        <v>63</v>
      </c>
      <c r="BR69" s="238"/>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
      <c r="A70" s="233">
        <v>3</v>
      </c>
      <c r="B70" s="987" t="s">
        <v>591</v>
      </c>
      <c r="C70" s="988"/>
      <c r="D70" s="988"/>
      <c r="E70" s="988"/>
      <c r="F70" s="988"/>
      <c r="G70" s="988"/>
      <c r="H70" s="988"/>
      <c r="I70" s="988"/>
      <c r="J70" s="988"/>
      <c r="K70" s="988"/>
      <c r="L70" s="988"/>
      <c r="M70" s="988"/>
      <c r="N70" s="988"/>
      <c r="O70" s="988"/>
      <c r="P70" s="989"/>
      <c r="Q70" s="990">
        <v>1557</v>
      </c>
      <c r="R70" s="984"/>
      <c r="S70" s="984"/>
      <c r="T70" s="984"/>
      <c r="U70" s="984"/>
      <c r="V70" s="984">
        <v>1500</v>
      </c>
      <c r="W70" s="984"/>
      <c r="X70" s="984"/>
      <c r="Y70" s="984"/>
      <c r="Z70" s="984"/>
      <c r="AA70" s="984">
        <v>57</v>
      </c>
      <c r="AB70" s="984"/>
      <c r="AC70" s="984"/>
      <c r="AD70" s="984"/>
      <c r="AE70" s="984"/>
      <c r="AF70" s="984">
        <v>57</v>
      </c>
      <c r="AG70" s="984"/>
      <c r="AH70" s="984"/>
      <c r="AI70" s="984"/>
      <c r="AJ70" s="984"/>
      <c r="AK70" s="984">
        <v>30</v>
      </c>
      <c r="AL70" s="984"/>
      <c r="AM70" s="984"/>
      <c r="AN70" s="984"/>
      <c r="AO70" s="984"/>
      <c r="AP70" s="984">
        <v>954</v>
      </c>
      <c r="AQ70" s="984"/>
      <c r="AR70" s="984"/>
      <c r="AS70" s="984"/>
      <c r="AT70" s="984"/>
      <c r="AU70" s="984">
        <v>650</v>
      </c>
      <c r="AV70" s="984"/>
      <c r="AW70" s="984"/>
      <c r="AX70" s="984"/>
      <c r="AY70" s="984"/>
      <c r="AZ70" s="985"/>
      <c r="BA70" s="985"/>
      <c r="BB70" s="985"/>
      <c r="BC70" s="985"/>
      <c r="BD70" s="986"/>
      <c r="BE70" s="236"/>
      <c r="BF70" s="236"/>
      <c r="BG70" s="236"/>
      <c r="BH70" s="236"/>
      <c r="BI70" s="236"/>
      <c r="BJ70" s="236"/>
      <c r="BK70" s="236"/>
      <c r="BL70" s="236"/>
      <c r="BM70" s="236"/>
      <c r="BN70" s="236"/>
      <c r="BO70" s="236"/>
      <c r="BP70" s="236"/>
      <c r="BQ70" s="233">
        <v>64</v>
      </c>
      <c r="BR70" s="238"/>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
      <c r="A71" s="233">
        <v>4</v>
      </c>
      <c r="B71" s="987" t="s">
        <v>592</v>
      </c>
      <c r="C71" s="988"/>
      <c r="D71" s="988"/>
      <c r="E71" s="988"/>
      <c r="F71" s="988"/>
      <c r="G71" s="988"/>
      <c r="H71" s="988"/>
      <c r="I71" s="988"/>
      <c r="J71" s="988"/>
      <c r="K71" s="988"/>
      <c r="L71" s="988"/>
      <c r="M71" s="988"/>
      <c r="N71" s="988"/>
      <c r="O71" s="988"/>
      <c r="P71" s="989"/>
      <c r="Q71" s="990">
        <v>1700</v>
      </c>
      <c r="R71" s="984"/>
      <c r="S71" s="984"/>
      <c r="T71" s="984"/>
      <c r="U71" s="984"/>
      <c r="V71" s="984">
        <v>1633</v>
      </c>
      <c r="W71" s="984"/>
      <c r="X71" s="984"/>
      <c r="Y71" s="984"/>
      <c r="Z71" s="984"/>
      <c r="AA71" s="984">
        <v>67</v>
      </c>
      <c r="AB71" s="984"/>
      <c r="AC71" s="984"/>
      <c r="AD71" s="984"/>
      <c r="AE71" s="984"/>
      <c r="AF71" s="984">
        <v>67</v>
      </c>
      <c r="AG71" s="984"/>
      <c r="AH71" s="984"/>
      <c r="AI71" s="984"/>
      <c r="AJ71" s="984"/>
      <c r="AK71" s="984">
        <v>0</v>
      </c>
      <c r="AL71" s="984"/>
      <c r="AM71" s="984"/>
      <c r="AN71" s="984"/>
      <c r="AO71" s="984"/>
      <c r="AP71" s="984">
        <v>1114</v>
      </c>
      <c r="AQ71" s="984"/>
      <c r="AR71" s="984"/>
      <c r="AS71" s="984"/>
      <c r="AT71" s="984"/>
      <c r="AU71" s="984">
        <v>784</v>
      </c>
      <c r="AV71" s="984"/>
      <c r="AW71" s="984"/>
      <c r="AX71" s="984"/>
      <c r="AY71" s="984"/>
      <c r="AZ71" s="985"/>
      <c r="BA71" s="985"/>
      <c r="BB71" s="985"/>
      <c r="BC71" s="985"/>
      <c r="BD71" s="986"/>
      <c r="BE71" s="236"/>
      <c r="BF71" s="236"/>
      <c r="BG71" s="236"/>
      <c r="BH71" s="236"/>
      <c r="BI71" s="236"/>
      <c r="BJ71" s="236"/>
      <c r="BK71" s="236"/>
      <c r="BL71" s="236"/>
      <c r="BM71" s="236"/>
      <c r="BN71" s="236"/>
      <c r="BO71" s="236"/>
      <c r="BP71" s="236"/>
      <c r="BQ71" s="233">
        <v>65</v>
      </c>
      <c r="BR71" s="238"/>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
      <c r="A72" s="233">
        <v>5</v>
      </c>
      <c r="B72" s="987" t="s">
        <v>593</v>
      </c>
      <c r="C72" s="988"/>
      <c r="D72" s="988"/>
      <c r="E72" s="988"/>
      <c r="F72" s="988"/>
      <c r="G72" s="988"/>
      <c r="H72" s="988"/>
      <c r="I72" s="988"/>
      <c r="J72" s="988"/>
      <c r="K72" s="988"/>
      <c r="L72" s="988"/>
      <c r="M72" s="988"/>
      <c r="N72" s="988"/>
      <c r="O72" s="988"/>
      <c r="P72" s="989"/>
      <c r="Q72" s="990">
        <v>4641</v>
      </c>
      <c r="R72" s="984"/>
      <c r="S72" s="984"/>
      <c r="T72" s="984"/>
      <c r="U72" s="984"/>
      <c r="V72" s="984">
        <v>3399</v>
      </c>
      <c r="W72" s="984"/>
      <c r="X72" s="984"/>
      <c r="Y72" s="984"/>
      <c r="Z72" s="984"/>
      <c r="AA72" s="984">
        <v>1242</v>
      </c>
      <c r="AB72" s="984"/>
      <c r="AC72" s="984"/>
      <c r="AD72" s="984"/>
      <c r="AE72" s="984"/>
      <c r="AF72" s="984">
        <v>1242</v>
      </c>
      <c r="AG72" s="984"/>
      <c r="AH72" s="984"/>
      <c r="AI72" s="984"/>
      <c r="AJ72" s="984"/>
      <c r="AK72" s="984">
        <v>0</v>
      </c>
      <c r="AL72" s="984"/>
      <c r="AM72" s="984"/>
      <c r="AN72" s="984"/>
      <c r="AO72" s="984"/>
      <c r="AP72" s="984" t="s">
        <v>598</v>
      </c>
      <c r="AQ72" s="984"/>
      <c r="AR72" s="984"/>
      <c r="AS72" s="984"/>
      <c r="AT72" s="984"/>
      <c r="AU72" s="984" t="s">
        <v>598</v>
      </c>
      <c r="AV72" s="984"/>
      <c r="AW72" s="984"/>
      <c r="AX72" s="984"/>
      <c r="AY72" s="984"/>
      <c r="AZ72" s="985"/>
      <c r="BA72" s="985"/>
      <c r="BB72" s="985"/>
      <c r="BC72" s="985"/>
      <c r="BD72" s="986"/>
      <c r="BE72" s="236"/>
      <c r="BF72" s="236"/>
      <c r="BG72" s="236"/>
      <c r="BH72" s="236"/>
      <c r="BI72" s="236"/>
      <c r="BJ72" s="236"/>
      <c r="BK72" s="236"/>
      <c r="BL72" s="236"/>
      <c r="BM72" s="236"/>
      <c r="BN72" s="236"/>
      <c r="BO72" s="236"/>
      <c r="BP72" s="236"/>
      <c r="BQ72" s="233">
        <v>66</v>
      </c>
      <c r="BR72" s="238"/>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
      <c r="A73" s="233">
        <v>6</v>
      </c>
      <c r="B73" s="987" t="s">
        <v>594</v>
      </c>
      <c r="C73" s="988"/>
      <c r="D73" s="988"/>
      <c r="E73" s="988"/>
      <c r="F73" s="988"/>
      <c r="G73" s="988"/>
      <c r="H73" s="988"/>
      <c r="I73" s="988"/>
      <c r="J73" s="988"/>
      <c r="K73" s="988"/>
      <c r="L73" s="988"/>
      <c r="M73" s="988"/>
      <c r="N73" s="988"/>
      <c r="O73" s="988"/>
      <c r="P73" s="989"/>
      <c r="Q73" s="990">
        <v>92</v>
      </c>
      <c r="R73" s="984"/>
      <c r="S73" s="984"/>
      <c r="T73" s="984"/>
      <c r="U73" s="984"/>
      <c r="V73" s="984">
        <v>90</v>
      </c>
      <c r="W73" s="984"/>
      <c r="X73" s="984"/>
      <c r="Y73" s="984"/>
      <c r="Z73" s="984"/>
      <c r="AA73" s="984">
        <v>3</v>
      </c>
      <c r="AB73" s="984"/>
      <c r="AC73" s="984"/>
      <c r="AD73" s="984"/>
      <c r="AE73" s="984"/>
      <c r="AF73" s="984">
        <v>3</v>
      </c>
      <c r="AG73" s="984"/>
      <c r="AH73" s="984"/>
      <c r="AI73" s="984"/>
      <c r="AJ73" s="984"/>
      <c r="AK73" s="984">
        <v>20</v>
      </c>
      <c r="AL73" s="984"/>
      <c r="AM73" s="984"/>
      <c r="AN73" s="984"/>
      <c r="AO73" s="984"/>
      <c r="AP73" s="984" t="s">
        <v>598</v>
      </c>
      <c r="AQ73" s="984"/>
      <c r="AR73" s="984"/>
      <c r="AS73" s="984"/>
      <c r="AT73" s="984"/>
      <c r="AU73" s="984" t="s">
        <v>598</v>
      </c>
      <c r="AV73" s="984"/>
      <c r="AW73" s="984"/>
      <c r="AX73" s="984"/>
      <c r="AY73" s="984"/>
      <c r="AZ73" s="985"/>
      <c r="BA73" s="985"/>
      <c r="BB73" s="985"/>
      <c r="BC73" s="985"/>
      <c r="BD73" s="986"/>
      <c r="BE73" s="236"/>
      <c r="BF73" s="236"/>
      <c r="BG73" s="236"/>
      <c r="BH73" s="236"/>
      <c r="BI73" s="236"/>
      <c r="BJ73" s="236"/>
      <c r="BK73" s="236"/>
      <c r="BL73" s="236"/>
      <c r="BM73" s="236"/>
      <c r="BN73" s="236"/>
      <c r="BO73" s="236"/>
      <c r="BP73" s="236"/>
      <c r="BQ73" s="233">
        <v>67</v>
      </c>
      <c r="BR73" s="238"/>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
      <c r="A74" s="233">
        <v>7</v>
      </c>
      <c r="B74" s="987" t="s">
        <v>595</v>
      </c>
      <c r="C74" s="988"/>
      <c r="D74" s="988"/>
      <c r="E74" s="988"/>
      <c r="F74" s="988"/>
      <c r="G74" s="988"/>
      <c r="H74" s="988"/>
      <c r="I74" s="988"/>
      <c r="J74" s="988"/>
      <c r="K74" s="988"/>
      <c r="L74" s="988"/>
      <c r="M74" s="988"/>
      <c r="N74" s="988"/>
      <c r="O74" s="988"/>
      <c r="P74" s="989"/>
      <c r="Q74" s="990">
        <v>510</v>
      </c>
      <c r="R74" s="984"/>
      <c r="S74" s="984"/>
      <c r="T74" s="984"/>
      <c r="U74" s="984"/>
      <c r="V74" s="984">
        <v>463</v>
      </c>
      <c r="W74" s="984"/>
      <c r="X74" s="984"/>
      <c r="Y74" s="984"/>
      <c r="Z74" s="984"/>
      <c r="AA74" s="984">
        <v>47</v>
      </c>
      <c r="AB74" s="984"/>
      <c r="AC74" s="984"/>
      <c r="AD74" s="984"/>
      <c r="AE74" s="984"/>
      <c r="AF74" s="984">
        <v>47</v>
      </c>
      <c r="AG74" s="984"/>
      <c r="AH74" s="984"/>
      <c r="AI74" s="984"/>
      <c r="AJ74" s="984"/>
      <c r="AK74" s="984">
        <v>0</v>
      </c>
      <c r="AL74" s="984"/>
      <c r="AM74" s="984"/>
      <c r="AN74" s="984"/>
      <c r="AO74" s="984"/>
      <c r="AP74" s="984" t="s">
        <v>598</v>
      </c>
      <c r="AQ74" s="984"/>
      <c r="AR74" s="984"/>
      <c r="AS74" s="984"/>
      <c r="AT74" s="984"/>
      <c r="AU74" s="984" t="s">
        <v>598</v>
      </c>
      <c r="AV74" s="984"/>
      <c r="AW74" s="984"/>
      <c r="AX74" s="984"/>
      <c r="AY74" s="984"/>
      <c r="AZ74" s="985"/>
      <c r="BA74" s="985"/>
      <c r="BB74" s="985"/>
      <c r="BC74" s="985"/>
      <c r="BD74" s="986"/>
      <c r="BE74" s="236"/>
      <c r="BF74" s="236"/>
      <c r="BG74" s="236"/>
      <c r="BH74" s="236"/>
      <c r="BI74" s="236"/>
      <c r="BJ74" s="236"/>
      <c r="BK74" s="236"/>
      <c r="BL74" s="236"/>
      <c r="BM74" s="236"/>
      <c r="BN74" s="236"/>
      <c r="BO74" s="236"/>
      <c r="BP74" s="236"/>
      <c r="BQ74" s="233">
        <v>68</v>
      </c>
      <c r="BR74" s="238"/>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
      <c r="A75" s="233">
        <v>8</v>
      </c>
      <c r="B75" s="987" t="s">
        <v>596</v>
      </c>
      <c r="C75" s="988"/>
      <c r="D75" s="988"/>
      <c r="E75" s="988"/>
      <c r="F75" s="988"/>
      <c r="G75" s="988"/>
      <c r="H75" s="988"/>
      <c r="I75" s="988"/>
      <c r="J75" s="988"/>
      <c r="K75" s="988"/>
      <c r="L75" s="988"/>
      <c r="M75" s="988"/>
      <c r="N75" s="988"/>
      <c r="O75" s="988"/>
      <c r="P75" s="989"/>
      <c r="Q75" s="991">
        <v>109501</v>
      </c>
      <c r="R75" s="992"/>
      <c r="S75" s="992"/>
      <c r="T75" s="992"/>
      <c r="U75" s="993"/>
      <c r="V75" s="994">
        <v>107372</v>
      </c>
      <c r="W75" s="992"/>
      <c r="X75" s="992"/>
      <c r="Y75" s="992"/>
      <c r="Z75" s="993"/>
      <c r="AA75" s="994">
        <v>2129</v>
      </c>
      <c r="AB75" s="992"/>
      <c r="AC75" s="992"/>
      <c r="AD75" s="992"/>
      <c r="AE75" s="993"/>
      <c r="AF75" s="994">
        <v>2129</v>
      </c>
      <c r="AG75" s="992"/>
      <c r="AH75" s="992"/>
      <c r="AI75" s="992"/>
      <c r="AJ75" s="993"/>
      <c r="AK75" s="994">
        <v>311</v>
      </c>
      <c r="AL75" s="992"/>
      <c r="AM75" s="992"/>
      <c r="AN75" s="992"/>
      <c r="AO75" s="993"/>
      <c r="AP75" s="994" t="s">
        <v>598</v>
      </c>
      <c r="AQ75" s="992"/>
      <c r="AR75" s="992"/>
      <c r="AS75" s="992"/>
      <c r="AT75" s="993"/>
      <c r="AU75" s="994" t="s">
        <v>598</v>
      </c>
      <c r="AV75" s="992"/>
      <c r="AW75" s="992"/>
      <c r="AX75" s="992"/>
      <c r="AY75" s="993"/>
      <c r="AZ75" s="985"/>
      <c r="BA75" s="985"/>
      <c r="BB75" s="985"/>
      <c r="BC75" s="985"/>
      <c r="BD75" s="986"/>
      <c r="BE75" s="236"/>
      <c r="BF75" s="236"/>
      <c r="BG75" s="236"/>
      <c r="BH75" s="236"/>
      <c r="BI75" s="236"/>
      <c r="BJ75" s="236"/>
      <c r="BK75" s="236"/>
      <c r="BL75" s="236"/>
      <c r="BM75" s="236"/>
      <c r="BN75" s="236"/>
      <c r="BO75" s="236"/>
      <c r="BP75" s="236"/>
      <c r="BQ75" s="233">
        <v>69</v>
      </c>
      <c r="BR75" s="238"/>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2">
      <c r="A76" s="233">
        <v>9</v>
      </c>
      <c r="B76" s="987" t="s">
        <v>597</v>
      </c>
      <c r="C76" s="988"/>
      <c r="D76" s="988"/>
      <c r="E76" s="988"/>
      <c r="F76" s="988"/>
      <c r="G76" s="988"/>
      <c r="H76" s="988"/>
      <c r="I76" s="988"/>
      <c r="J76" s="988"/>
      <c r="K76" s="988"/>
      <c r="L76" s="988"/>
      <c r="M76" s="988"/>
      <c r="N76" s="988"/>
      <c r="O76" s="988"/>
      <c r="P76" s="989"/>
      <c r="Q76" s="991">
        <v>111</v>
      </c>
      <c r="R76" s="992"/>
      <c r="S76" s="992"/>
      <c r="T76" s="992"/>
      <c r="U76" s="993"/>
      <c r="V76" s="994">
        <v>108</v>
      </c>
      <c r="W76" s="992"/>
      <c r="X76" s="992"/>
      <c r="Y76" s="992"/>
      <c r="Z76" s="993"/>
      <c r="AA76" s="994">
        <v>4</v>
      </c>
      <c r="AB76" s="992"/>
      <c r="AC76" s="992"/>
      <c r="AD76" s="992"/>
      <c r="AE76" s="993"/>
      <c r="AF76" s="994">
        <v>4</v>
      </c>
      <c r="AG76" s="992"/>
      <c r="AH76" s="992"/>
      <c r="AI76" s="992"/>
      <c r="AJ76" s="993"/>
      <c r="AK76" s="994">
        <v>0</v>
      </c>
      <c r="AL76" s="992"/>
      <c r="AM76" s="992"/>
      <c r="AN76" s="992"/>
      <c r="AO76" s="993"/>
      <c r="AP76" s="994" t="s">
        <v>598</v>
      </c>
      <c r="AQ76" s="992"/>
      <c r="AR76" s="992"/>
      <c r="AS76" s="992"/>
      <c r="AT76" s="993"/>
      <c r="AU76" s="994" t="s">
        <v>598</v>
      </c>
      <c r="AV76" s="992"/>
      <c r="AW76" s="992"/>
      <c r="AX76" s="992"/>
      <c r="AY76" s="993"/>
      <c r="AZ76" s="985"/>
      <c r="BA76" s="985"/>
      <c r="BB76" s="985"/>
      <c r="BC76" s="985"/>
      <c r="BD76" s="986"/>
      <c r="BE76" s="236"/>
      <c r="BF76" s="236"/>
      <c r="BG76" s="236"/>
      <c r="BH76" s="236"/>
      <c r="BI76" s="236"/>
      <c r="BJ76" s="236"/>
      <c r="BK76" s="236"/>
      <c r="BL76" s="236"/>
      <c r="BM76" s="236"/>
      <c r="BN76" s="236"/>
      <c r="BO76" s="236"/>
      <c r="BP76" s="236"/>
      <c r="BQ76" s="233">
        <v>70</v>
      </c>
      <c r="BR76" s="238"/>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2">
      <c r="A77" s="233">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6"/>
      <c r="BF77" s="236"/>
      <c r="BG77" s="236"/>
      <c r="BH77" s="236"/>
      <c r="BI77" s="236"/>
      <c r="BJ77" s="236"/>
      <c r="BK77" s="236"/>
      <c r="BL77" s="236"/>
      <c r="BM77" s="236"/>
      <c r="BN77" s="236"/>
      <c r="BO77" s="236"/>
      <c r="BP77" s="236"/>
      <c r="BQ77" s="233">
        <v>71</v>
      </c>
      <c r="BR77" s="238"/>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2">
      <c r="A78" s="233">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6"/>
      <c r="BF78" s="236"/>
      <c r="BG78" s="236"/>
      <c r="BH78" s="236"/>
      <c r="BI78" s="236"/>
      <c r="BJ78" s="224"/>
      <c r="BK78" s="224"/>
      <c r="BL78" s="224"/>
      <c r="BM78" s="224"/>
      <c r="BN78" s="224"/>
      <c r="BO78" s="236"/>
      <c r="BP78" s="236"/>
      <c r="BQ78" s="233">
        <v>72</v>
      </c>
      <c r="BR78" s="238"/>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2">
      <c r="A79" s="233">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6"/>
      <c r="BF79" s="236"/>
      <c r="BG79" s="236"/>
      <c r="BH79" s="236"/>
      <c r="BI79" s="236"/>
      <c r="BJ79" s="224"/>
      <c r="BK79" s="224"/>
      <c r="BL79" s="224"/>
      <c r="BM79" s="224"/>
      <c r="BN79" s="224"/>
      <c r="BO79" s="236"/>
      <c r="BP79" s="236"/>
      <c r="BQ79" s="233">
        <v>73</v>
      </c>
      <c r="BR79" s="238"/>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2">
      <c r="A80" s="233">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6"/>
      <c r="BF80" s="236"/>
      <c r="BG80" s="236"/>
      <c r="BH80" s="236"/>
      <c r="BI80" s="236"/>
      <c r="BJ80" s="236"/>
      <c r="BK80" s="236"/>
      <c r="BL80" s="236"/>
      <c r="BM80" s="236"/>
      <c r="BN80" s="236"/>
      <c r="BO80" s="236"/>
      <c r="BP80" s="236"/>
      <c r="BQ80" s="233">
        <v>74</v>
      </c>
      <c r="BR80" s="238"/>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2">
      <c r="A81" s="233">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6"/>
      <c r="BF81" s="236"/>
      <c r="BG81" s="236"/>
      <c r="BH81" s="236"/>
      <c r="BI81" s="236"/>
      <c r="BJ81" s="236"/>
      <c r="BK81" s="236"/>
      <c r="BL81" s="236"/>
      <c r="BM81" s="236"/>
      <c r="BN81" s="236"/>
      <c r="BO81" s="236"/>
      <c r="BP81" s="236"/>
      <c r="BQ81" s="233">
        <v>75</v>
      </c>
      <c r="BR81" s="238"/>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2">
      <c r="A82" s="233">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6"/>
      <c r="BF82" s="236"/>
      <c r="BG82" s="236"/>
      <c r="BH82" s="236"/>
      <c r="BI82" s="236"/>
      <c r="BJ82" s="236"/>
      <c r="BK82" s="236"/>
      <c r="BL82" s="236"/>
      <c r="BM82" s="236"/>
      <c r="BN82" s="236"/>
      <c r="BO82" s="236"/>
      <c r="BP82" s="236"/>
      <c r="BQ82" s="233">
        <v>76</v>
      </c>
      <c r="BR82" s="238"/>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2">
      <c r="A83" s="233">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6"/>
      <c r="BF83" s="236"/>
      <c r="BG83" s="236"/>
      <c r="BH83" s="236"/>
      <c r="BI83" s="236"/>
      <c r="BJ83" s="236"/>
      <c r="BK83" s="236"/>
      <c r="BL83" s="236"/>
      <c r="BM83" s="236"/>
      <c r="BN83" s="236"/>
      <c r="BO83" s="236"/>
      <c r="BP83" s="236"/>
      <c r="BQ83" s="233">
        <v>77</v>
      </c>
      <c r="BR83" s="238"/>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2">
      <c r="A84" s="233">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6"/>
      <c r="BF84" s="236"/>
      <c r="BG84" s="236"/>
      <c r="BH84" s="236"/>
      <c r="BI84" s="236"/>
      <c r="BJ84" s="236"/>
      <c r="BK84" s="236"/>
      <c r="BL84" s="236"/>
      <c r="BM84" s="236"/>
      <c r="BN84" s="236"/>
      <c r="BO84" s="236"/>
      <c r="BP84" s="236"/>
      <c r="BQ84" s="233">
        <v>78</v>
      </c>
      <c r="BR84" s="238"/>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2">
      <c r="A85" s="233">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6"/>
      <c r="BF85" s="236"/>
      <c r="BG85" s="236"/>
      <c r="BH85" s="236"/>
      <c r="BI85" s="236"/>
      <c r="BJ85" s="236"/>
      <c r="BK85" s="236"/>
      <c r="BL85" s="236"/>
      <c r="BM85" s="236"/>
      <c r="BN85" s="236"/>
      <c r="BO85" s="236"/>
      <c r="BP85" s="236"/>
      <c r="BQ85" s="233">
        <v>79</v>
      </c>
      <c r="BR85" s="238"/>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2">
      <c r="A86" s="233">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6"/>
      <c r="BF86" s="236"/>
      <c r="BG86" s="236"/>
      <c r="BH86" s="236"/>
      <c r="BI86" s="236"/>
      <c r="BJ86" s="236"/>
      <c r="BK86" s="236"/>
      <c r="BL86" s="236"/>
      <c r="BM86" s="236"/>
      <c r="BN86" s="236"/>
      <c r="BO86" s="236"/>
      <c r="BP86" s="236"/>
      <c r="BQ86" s="233">
        <v>80</v>
      </c>
      <c r="BR86" s="238"/>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2">
      <c r="A87" s="239">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6"/>
      <c r="BF87" s="236"/>
      <c r="BG87" s="236"/>
      <c r="BH87" s="236"/>
      <c r="BI87" s="236"/>
      <c r="BJ87" s="236"/>
      <c r="BK87" s="236"/>
      <c r="BL87" s="236"/>
      <c r="BM87" s="236"/>
      <c r="BN87" s="236"/>
      <c r="BO87" s="236"/>
      <c r="BP87" s="236"/>
      <c r="BQ87" s="233">
        <v>81</v>
      </c>
      <c r="BR87" s="238"/>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5">
      <c r="A88" s="235" t="s">
        <v>393</v>
      </c>
      <c r="B88" s="950" t="s">
        <v>422</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c r="AG88" s="972"/>
      <c r="AH88" s="972"/>
      <c r="AI88" s="972"/>
      <c r="AJ88" s="972"/>
      <c r="AK88" s="976"/>
      <c r="AL88" s="976"/>
      <c r="AM88" s="976"/>
      <c r="AN88" s="976"/>
      <c r="AO88" s="976"/>
      <c r="AP88" s="972"/>
      <c r="AQ88" s="972"/>
      <c r="AR88" s="972"/>
      <c r="AS88" s="972"/>
      <c r="AT88" s="972"/>
      <c r="AU88" s="972"/>
      <c r="AV88" s="972"/>
      <c r="AW88" s="972"/>
      <c r="AX88" s="972"/>
      <c r="AY88" s="972"/>
      <c r="AZ88" s="973"/>
      <c r="BA88" s="973"/>
      <c r="BB88" s="973"/>
      <c r="BC88" s="973"/>
      <c r="BD88" s="974"/>
      <c r="BE88" s="236"/>
      <c r="BF88" s="236"/>
      <c r="BG88" s="236"/>
      <c r="BH88" s="236"/>
      <c r="BI88" s="236"/>
      <c r="BJ88" s="236"/>
      <c r="BK88" s="236"/>
      <c r="BL88" s="236"/>
      <c r="BM88" s="236"/>
      <c r="BN88" s="236"/>
      <c r="BO88" s="236"/>
      <c r="BP88" s="236"/>
      <c r="BQ88" s="233">
        <v>82</v>
      </c>
      <c r="BR88" s="238"/>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393</v>
      </c>
      <c r="BR102" s="950" t="s">
        <v>423</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c r="CS102" s="966"/>
      <c r="CT102" s="966"/>
      <c r="CU102" s="966"/>
      <c r="CV102" s="967"/>
      <c r="CW102" s="965"/>
      <c r="CX102" s="966"/>
      <c r="CY102" s="966"/>
      <c r="CZ102" s="966"/>
      <c r="DA102" s="967"/>
      <c r="DB102" s="965"/>
      <c r="DC102" s="966"/>
      <c r="DD102" s="966"/>
      <c r="DE102" s="966"/>
      <c r="DF102" s="967"/>
      <c r="DG102" s="965"/>
      <c r="DH102" s="966"/>
      <c r="DI102" s="966"/>
      <c r="DJ102" s="966"/>
      <c r="DK102" s="967"/>
      <c r="DL102" s="965"/>
      <c r="DM102" s="966"/>
      <c r="DN102" s="966"/>
      <c r="DO102" s="966"/>
      <c r="DP102" s="967"/>
      <c r="DQ102" s="965"/>
      <c r="DR102" s="966"/>
      <c r="DS102" s="966"/>
      <c r="DT102" s="966"/>
      <c r="DU102" s="967"/>
      <c r="DV102" s="950"/>
      <c r="DW102" s="951"/>
      <c r="DX102" s="951"/>
      <c r="DY102" s="951"/>
      <c r="DZ102" s="952"/>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53" t="s">
        <v>424</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54" t="s">
        <v>425</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426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55" t="s">
        <v>428</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429</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
      <c r="A109" s="908" t="s">
        <v>430</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431</v>
      </c>
      <c r="AB109" s="909"/>
      <c r="AC109" s="909"/>
      <c r="AD109" s="909"/>
      <c r="AE109" s="910"/>
      <c r="AF109" s="911" t="s">
        <v>432</v>
      </c>
      <c r="AG109" s="909"/>
      <c r="AH109" s="909"/>
      <c r="AI109" s="909"/>
      <c r="AJ109" s="910"/>
      <c r="AK109" s="911" t="s">
        <v>311</v>
      </c>
      <c r="AL109" s="909"/>
      <c r="AM109" s="909"/>
      <c r="AN109" s="909"/>
      <c r="AO109" s="910"/>
      <c r="AP109" s="911" t="s">
        <v>433</v>
      </c>
      <c r="AQ109" s="909"/>
      <c r="AR109" s="909"/>
      <c r="AS109" s="909"/>
      <c r="AT109" s="942"/>
      <c r="AU109" s="908" t="s">
        <v>430</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431</v>
      </c>
      <c r="BR109" s="909"/>
      <c r="BS109" s="909"/>
      <c r="BT109" s="909"/>
      <c r="BU109" s="910"/>
      <c r="BV109" s="911" t="s">
        <v>432</v>
      </c>
      <c r="BW109" s="909"/>
      <c r="BX109" s="909"/>
      <c r="BY109" s="909"/>
      <c r="BZ109" s="910"/>
      <c r="CA109" s="911" t="s">
        <v>311</v>
      </c>
      <c r="CB109" s="909"/>
      <c r="CC109" s="909"/>
      <c r="CD109" s="909"/>
      <c r="CE109" s="910"/>
      <c r="CF109" s="949" t="s">
        <v>433</v>
      </c>
      <c r="CG109" s="949"/>
      <c r="CH109" s="949"/>
      <c r="CI109" s="949"/>
      <c r="CJ109" s="949"/>
      <c r="CK109" s="911" t="s">
        <v>434</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431</v>
      </c>
      <c r="DH109" s="909"/>
      <c r="DI109" s="909"/>
      <c r="DJ109" s="909"/>
      <c r="DK109" s="910"/>
      <c r="DL109" s="911" t="s">
        <v>432</v>
      </c>
      <c r="DM109" s="909"/>
      <c r="DN109" s="909"/>
      <c r="DO109" s="909"/>
      <c r="DP109" s="910"/>
      <c r="DQ109" s="911" t="s">
        <v>311</v>
      </c>
      <c r="DR109" s="909"/>
      <c r="DS109" s="909"/>
      <c r="DT109" s="909"/>
      <c r="DU109" s="910"/>
      <c r="DV109" s="911" t="s">
        <v>433</v>
      </c>
      <c r="DW109" s="909"/>
      <c r="DX109" s="909"/>
      <c r="DY109" s="909"/>
      <c r="DZ109" s="942"/>
    </row>
    <row r="110" spans="1:131" s="224" customFormat="1" ht="26.25" customHeight="1" x14ac:dyDescent="0.2">
      <c r="A110" s="820" t="s">
        <v>435</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2352411</v>
      </c>
      <c r="AB110" s="902"/>
      <c r="AC110" s="902"/>
      <c r="AD110" s="902"/>
      <c r="AE110" s="903"/>
      <c r="AF110" s="904">
        <v>2347826</v>
      </c>
      <c r="AG110" s="902"/>
      <c r="AH110" s="902"/>
      <c r="AI110" s="902"/>
      <c r="AJ110" s="903"/>
      <c r="AK110" s="904">
        <v>2302684</v>
      </c>
      <c r="AL110" s="902"/>
      <c r="AM110" s="902"/>
      <c r="AN110" s="902"/>
      <c r="AO110" s="903"/>
      <c r="AP110" s="905">
        <v>17</v>
      </c>
      <c r="AQ110" s="906"/>
      <c r="AR110" s="906"/>
      <c r="AS110" s="906"/>
      <c r="AT110" s="907"/>
      <c r="AU110" s="943" t="s">
        <v>74</v>
      </c>
      <c r="AV110" s="944"/>
      <c r="AW110" s="944"/>
      <c r="AX110" s="944"/>
      <c r="AY110" s="944"/>
      <c r="AZ110" s="873" t="s">
        <v>436</v>
      </c>
      <c r="BA110" s="821"/>
      <c r="BB110" s="821"/>
      <c r="BC110" s="821"/>
      <c r="BD110" s="821"/>
      <c r="BE110" s="821"/>
      <c r="BF110" s="821"/>
      <c r="BG110" s="821"/>
      <c r="BH110" s="821"/>
      <c r="BI110" s="821"/>
      <c r="BJ110" s="821"/>
      <c r="BK110" s="821"/>
      <c r="BL110" s="821"/>
      <c r="BM110" s="821"/>
      <c r="BN110" s="821"/>
      <c r="BO110" s="821"/>
      <c r="BP110" s="822"/>
      <c r="BQ110" s="874">
        <v>25683144</v>
      </c>
      <c r="BR110" s="855"/>
      <c r="BS110" s="855"/>
      <c r="BT110" s="855"/>
      <c r="BU110" s="855"/>
      <c r="BV110" s="855">
        <v>25170457</v>
      </c>
      <c r="BW110" s="855"/>
      <c r="BX110" s="855"/>
      <c r="BY110" s="855"/>
      <c r="BZ110" s="855"/>
      <c r="CA110" s="855">
        <v>23946733</v>
      </c>
      <c r="CB110" s="855"/>
      <c r="CC110" s="855"/>
      <c r="CD110" s="855"/>
      <c r="CE110" s="855"/>
      <c r="CF110" s="879">
        <v>176.5</v>
      </c>
      <c r="CG110" s="880"/>
      <c r="CH110" s="880"/>
      <c r="CI110" s="880"/>
      <c r="CJ110" s="880"/>
      <c r="CK110" s="939" t="s">
        <v>437</v>
      </c>
      <c r="CL110" s="832"/>
      <c r="CM110" s="873" t="s">
        <v>438</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238</v>
      </c>
      <c r="DH110" s="855"/>
      <c r="DI110" s="855"/>
      <c r="DJ110" s="855"/>
      <c r="DK110" s="855"/>
      <c r="DL110" s="855" t="s">
        <v>439</v>
      </c>
      <c r="DM110" s="855"/>
      <c r="DN110" s="855"/>
      <c r="DO110" s="855"/>
      <c r="DP110" s="855"/>
      <c r="DQ110" s="855" t="s">
        <v>238</v>
      </c>
      <c r="DR110" s="855"/>
      <c r="DS110" s="855"/>
      <c r="DT110" s="855"/>
      <c r="DU110" s="855"/>
      <c r="DV110" s="856" t="s">
        <v>440</v>
      </c>
      <c r="DW110" s="856"/>
      <c r="DX110" s="856"/>
      <c r="DY110" s="856"/>
      <c r="DZ110" s="857"/>
    </row>
    <row r="111" spans="1:131" s="224" customFormat="1" ht="26.25" customHeight="1" x14ac:dyDescent="0.2">
      <c r="A111" s="787" t="s">
        <v>441</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238</v>
      </c>
      <c r="AB111" s="932"/>
      <c r="AC111" s="932"/>
      <c r="AD111" s="932"/>
      <c r="AE111" s="933"/>
      <c r="AF111" s="934" t="s">
        <v>238</v>
      </c>
      <c r="AG111" s="932"/>
      <c r="AH111" s="932"/>
      <c r="AI111" s="932"/>
      <c r="AJ111" s="933"/>
      <c r="AK111" s="934" t="s">
        <v>442</v>
      </c>
      <c r="AL111" s="932"/>
      <c r="AM111" s="932"/>
      <c r="AN111" s="932"/>
      <c r="AO111" s="933"/>
      <c r="AP111" s="935" t="s">
        <v>440</v>
      </c>
      <c r="AQ111" s="936"/>
      <c r="AR111" s="936"/>
      <c r="AS111" s="936"/>
      <c r="AT111" s="937"/>
      <c r="AU111" s="945"/>
      <c r="AV111" s="946"/>
      <c r="AW111" s="946"/>
      <c r="AX111" s="946"/>
      <c r="AY111" s="946"/>
      <c r="AZ111" s="828" t="s">
        <v>443</v>
      </c>
      <c r="BA111" s="765"/>
      <c r="BB111" s="765"/>
      <c r="BC111" s="765"/>
      <c r="BD111" s="765"/>
      <c r="BE111" s="765"/>
      <c r="BF111" s="765"/>
      <c r="BG111" s="765"/>
      <c r="BH111" s="765"/>
      <c r="BI111" s="765"/>
      <c r="BJ111" s="765"/>
      <c r="BK111" s="765"/>
      <c r="BL111" s="765"/>
      <c r="BM111" s="765"/>
      <c r="BN111" s="765"/>
      <c r="BO111" s="765"/>
      <c r="BP111" s="766"/>
      <c r="BQ111" s="829">
        <v>6811</v>
      </c>
      <c r="BR111" s="830"/>
      <c r="BS111" s="830"/>
      <c r="BT111" s="830"/>
      <c r="BU111" s="830"/>
      <c r="BV111" s="830" t="s">
        <v>439</v>
      </c>
      <c r="BW111" s="830"/>
      <c r="BX111" s="830"/>
      <c r="BY111" s="830"/>
      <c r="BZ111" s="830"/>
      <c r="CA111" s="830" t="s">
        <v>440</v>
      </c>
      <c r="CB111" s="830"/>
      <c r="CC111" s="830"/>
      <c r="CD111" s="830"/>
      <c r="CE111" s="830"/>
      <c r="CF111" s="888" t="s">
        <v>238</v>
      </c>
      <c r="CG111" s="889"/>
      <c r="CH111" s="889"/>
      <c r="CI111" s="889"/>
      <c r="CJ111" s="889"/>
      <c r="CK111" s="940"/>
      <c r="CL111" s="834"/>
      <c r="CM111" s="828" t="s">
        <v>444</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442</v>
      </c>
      <c r="DH111" s="830"/>
      <c r="DI111" s="830"/>
      <c r="DJ111" s="830"/>
      <c r="DK111" s="830"/>
      <c r="DL111" s="830" t="s">
        <v>238</v>
      </c>
      <c r="DM111" s="830"/>
      <c r="DN111" s="830"/>
      <c r="DO111" s="830"/>
      <c r="DP111" s="830"/>
      <c r="DQ111" s="830" t="s">
        <v>238</v>
      </c>
      <c r="DR111" s="830"/>
      <c r="DS111" s="830"/>
      <c r="DT111" s="830"/>
      <c r="DU111" s="830"/>
      <c r="DV111" s="807" t="s">
        <v>238</v>
      </c>
      <c r="DW111" s="807"/>
      <c r="DX111" s="807"/>
      <c r="DY111" s="807"/>
      <c r="DZ111" s="808"/>
    </row>
    <row r="112" spans="1:131" s="224" customFormat="1" ht="26.25" customHeight="1" x14ac:dyDescent="0.2">
      <c r="A112" s="925" t="s">
        <v>445</v>
      </c>
      <c r="B112" s="926"/>
      <c r="C112" s="765" t="s">
        <v>446</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v>73333</v>
      </c>
      <c r="AB112" s="793"/>
      <c r="AC112" s="793"/>
      <c r="AD112" s="793"/>
      <c r="AE112" s="794"/>
      <c r="AF112" s="795">
        <v>63333</v>
      </c>
      <c r="AG112" s="793"/>
      <c r="AH112" s="793"/>
      <c r="AI112" s="793"/>
      <c r="AJ112" s="794"/>
      <c r="AK112" s="795">
        <v>63333</v>
      </c>
      <c r="AL112" s="793"/>
      <c r="AM112" s="793"/>
      <c r="AN112" s="793"/>
      <c r="AO112" s="794"/>
      <c r="AP112" s="837">
        <v>0.5</v>
      </c>
      <c r="AQ112" s="838"/>
      <c r="AR112" s="838"/>
      <c r="AS112" s="838"/>
      <c r="AT112" s="839"/>
      <c r="AU112" s="945"/>
      <c r="AV112" s="946"/>
      <c r="AW112" s="946"/>
      <c r="AX112" s="946"/>
      <c r="AY112" s="946"/>
      <c r="AZ112" s="828" t="s">
        <v>447</v>
      </c>
      <c r="BA112" s="765"/>
      <c r="BB112" s="765"/>
      <c r="BC112" s="765"/>
      <c r="BD112" s="765"/>
      <c r="BE112" s="765"/>
      <c r="BF112" s="765"/>
      <c r="BG112" s="765"/>
      <c r="BH112" s="765"/>
      <c r="BI112" s="765"/>
      <c r="BJ112" s="765"/>
      <c r="BK112" s="765"/>
      <c r="BL112" s="765"/>
      <c r="BM112" s="765"/>
      <c r="BN112" s="765"/>
      <c r="BO112" s="765"/>
      <c r="BP112" s="766"/>
      <c r="BQ112" s="829">
        <v>7920381</v>
      </c>
      <c r="BR112" s="830"/>
      <c r="BS112" s="830"/>
      <c r="BT112" s="830"/>
      <c r="BU112" s="830"/>
      <c r="BV112" s="830">
        <v>7404655</v>
      </c>
      <c r="BW112" s="830"/>
      <c r="BX112" s="830"/>
      <c r="BY112" s="830"/>
      <c r="BZ112" s="830"/>
      <c r="CA112" s="830">
        <v>7085019</v>
      </c>
      <c r="CB112" s="830"/>
      <c r="CC112" s="830"/>
      <c r="CD112" s="830"/>
      <c r="CE112" s="830"/>
      <c r="CF112" s="888">
        <v>52.2</v>
      </c>
      <c r="CG112" s="889"/>
      <c r="CH112" s="889"/>
      <c r="CI112" s="889"/>
      <c r="CJ112" s="889"/>
      <c r="CK112" s="940"/>
      <c r="CL112" s="834"/>
      <c r="CM112" s="828" t="s">
        <v>448</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v>6811</v>
      </c>
      <c r="DH112" s="830"/>
      <c r="DI112" s="830"/>
      <c r="DJ112" s="830"/>
      <c r="DK112" s="830"/>
      <c r="DL112" s="830" t="s">
        <v>449</v>
      </c>
      <c r="DM112" s="830"/>
      <c r="DN112" s="830"/>
      <c r="DO112" s="830"/>
      <c r="DP112" s="830"/>
      <c r="DQ112" s="830" t="s">
        <v>238</v>
      </c>
      <c r="DR112" s="830"/>
      <c r="DS112" s="830"/>
      <c r="DT112" s="830"/>
      <c r="DU112" s="830"/>
      <c r="DV112" s="807" t="s">
        <v>238</v>
      </c>
      <c r="DW112" s="807"/>
      <c r="DX112" s="807"/>
      <c r="DY112" s="807"/>
      <c r="DZ112" s="808"/>
    </row>
    <row r="113" spans="1:130" s="224" customFormat="1" ht="26.25" customHeight="1" x14ac:dyDescent="0.2">
      <c r="A113" s="927"/>
      <c r="B113" s="928"/>
      <c r="C113" s="765" t="s">
        <v>450</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814784</v>
      </c>
      <c r="AB113" s="932"/>
      <c r="AC113" s="932"/>
      <c r="AD113" s="932"/>
      <c r="AE113" s="933"/>
      <c r="AF113" s="934">
        <v>800264</v>
      </c>
      <c r="AG113" s="932"/>
      <c r="AH113" s="932"/>
      <c r="AI113" s="932"/>
      <c r="AJ113" s="933"/>
      <c r="AK113" s="934">
        <v>806110</v>
      </c>
      <c r="AL113" s="932"/>
      <c r="AM113" s="932"/>
      <c r="AN113" s="932"/>
      <c r="AO113" s="933"/>
      <c r="AP113" s="935">
        <v>5.9</v>
      </c>
      <c r="AQ113" s="936"/>
      <c r="AR113" s="936"/>
      <c r="AS113" s="936"/>
      <c r="AT113" s="937"/>
      <c r="AU113" s="945"/>
      <c r="AV113" s="946"/>
      <c r="AW113" s="946"/>
      <c r="AX113" s="946"/>
      <c r="AY113" s="946"/>
      <c r="AZ113" s="828" t="s">
        <v>451</v>
      </c>
      <c r="BA113" s="765"/>
      <c r="BB113" s="765"/>
      <c r="BC113" s="765"/>
      <c r="BD113" s="765"/>
      <c r="BE113" s="765"/>
      <c r="BF113" s="765"/>
      <c r="BG113" s="765"/>
      <c r="BH113" s="765"/>
      <c r="BI113" s="765"/>
      <c r="BJ113" s="765"/>
      <c r="BK113" s="765"/>
      <c r="BL113" s="765"/>
      <c r="BM113" s="765"/>
      <c r="BN113" s="765"/>
      <c r="BO113" s="765"/>
      <c r="BP113" s="766"/>
      <c r="BQ113" s="829">
        <v>2744289</v>
      </c>
      <c r="BR113" s="830"/>
      <c r="BS113" s="830"/>
      <c r="BT113" s="830"/>
      <c r="BU113" s="830"/>
      <c r="BV113" s="830">
        <v>2473928</v>
      </c>
      <c r="BW113" s="830"/>
      <c r="BX113" s="830"/>
      <c r="BY113" s="830"/>
      <c r="BZ113" s="830"/>
      <c r="CA113" s="830">
        <v>2478021</v>
      </c>
      <c r="CB113" s="830"/>
      <c r="CC113" s="830"/>
      <c r="CD113" s="830"/>
      <c r="CE113" s="830"/>
      <c r="CF113" s="888">
        <v>18.3</v>
      </c>
      <c r="CG113" s="889"/>
      <c r="CH113" s="889"/>
      <c r="CI113" s="889"/>
      <c r="CJ113" s="889"/>
      <c r="CK113" s="940"/>
      <c r="CL113" s="834"/>
      <c r="CM113" s="828" t="s">
        <v>452</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238</v>
      </c>
      <c r="DH113" s="793"/>
      <c r="DI113" s="793"/>
      <c r="DJ113" s="793"/>
      <c r="DK113" s="794"/>
      <c r="DL113" s="795" t="s">
        <v>442</v>
      </c>
      <c r="DM113" s="793"/>
      <c r="DN113" s="793"/>
      <c r="DO113" s="793"/>
      <c r="DP113" s="794"/>
      <c r="DQ113" s="795" t="s">
        <v>238</v>
      </c>
      <c r="DR113" s="793"/>
      <c r="DS113" s="793"/>
      <c r="DT113" s="793"/>
      <c r="DU113" s="794"/>
      <c r="DV113" s="837" t="s">
        <v>238</v>
      </c>
      <c r="DW113" s="838"/>
      <c r="DX113" s="838"/>
      <c r="DY113" s="838"/>
      <c r="DZ113" s="839"/>
    </row>
    <row r="114" spans="1:130" s="224" customFormat="1" ht="26.25" customHeight="1" x14ac:dyDescent="0.2">
      <c r="A114" s="927"/>
      <c r="B114" s="928"/>
      <c r="C114" s="765" t="s">
        <v>453</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502742</v>
      </c>
      <c r="AB114" s="793"/>
      <c r="AC114" s="793"/>
      <c r="AD114" s="793"/>
      <c r="AE114" s="794"/>
      <c r="AF114" s="795">
        <v>532828</v>
      </c>
      <c r="AG114" s="793"/>
      <c r="AH114" s="793"/>
      <c r="AI114" s="793"/>
      <c r="AJ114" s="794"/>
      <c r="AK114" s="795">
        <v>493121</v>
      </c>
      <c r="AL114" s="793"/>
      <c r="AM114" s="793"/>
      <c r="AN114" s="793"/>
      <c r="AO114" s="794"/>
      <c r="AP114" s="837">
        <v>3.6</v>
      </c>
      <c r="AQ114" s="838"/>
      <c r="AR114" s="838"/>
      <c r="AS114" s="838"/>
      <c r="AT114" s="839"/>
      <c r="AU114" s="945"/>
      <c r="AV114" s="946"/>
      <c r="AW114" s="946"/>
      <c r="AX114" s="946"/>
      <c r="AY114" s="946"/>
      <c r="AZ114" s="828" t="s">
        <v>454</v>
      </c>
      <c r="BA114" s="765"/>
      <c r="BB114" s="765"/>
      <c r="BC114" s="765"/>
      <c r="BD114" s="765"/>
      <c r="BE114" s="765"/>
      <c r="BF114" s="765"/>
      <c r="BG114" s="765"/>
      <c r="BH114" s="765"/>
      <c r="BI114" s="765"/>
      <c r="BJ114" s="765"/>
      <c r="BK114" s="765"/>
      <c r="BL114" s="765"/>
      <c r="BM114" s="765"/>
      <c r="BN114" s="765"/>
      <c r="BO114" s="765"/>
      <c r="BP114" s="766"/>
      <c r="BQ114" s="829">
        <v>2675210</v>
      </c>
      <c r="BR114" s="830"/>
      <c r="BS114" s="830"/>
      <c r="BT114" s="830"/>
      <c r="BU114" s="830"/>
      <c r="BV114" s="830">
        <v>2698782</v>
      </c>
      <c r="BW114" s="830"/>
      <c r="BX114" s="830"/>
      <c r="BY114" s="830"/>
      <c r="BZ114" s="830"/>
      <c r="CA114" s="830">
        <v>2593936</v>
      </c>
      <c r="CB114" s="830"/>
      <c r="CC114" s="830"/>
      <c r="CD114" s="830"/>
      <c r="CE114" s="830"/>
      <c r="CF114" s="888">
        <v>19.100000000000001</v>
      </c>
      <c r="CG114" s="889"/>
      <c r="CH114" s="889"/>
      <c r="CI114" s="889"/>
      <c r="CJ114" s="889"/>
      <c r="CK114" s="940"/>
      <c r="CL114" s="834"/>
      <c r="CM114" s="828" t="s">
        <v>455</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238</v>
      </c>
      <c r="DH114" s="793"/>
      <c r="DI114" s="793"/>
      <c r="DJ114" s="793"/>
      <c r="DK114" s="794"/>
      <c r="DL114" s="795" t="s">
        <v>442</v>
      </c>
      <c r="DM114" s="793"/>
      <c r="DN114" s="793"/>
      <c r="DO114" s="793"/>
      <c r="DP114" s="794"/>
      <c r="DQ114" s="795" t="s">
        <v>238</v>
      </c>
      <c r="DR114" s="793"/>
      <c r="DS114" s="793"/>
      <c r="DT114" s="793"/>
      <c r="DU114" s="794"/>
      <c r="DV114" s="837" t="s">
        <v>238</v>
      </c>
      <c r="DW114" s="838"/>
      <c r="DX114" s="838"/>
      <c r="DY114" s="838"/>
      <c r="DZ114" s="839"/>
    </row>
    <row r="115" spans="1:130" s="224" customFormat="1" ht="26.25" customHeight="1" x14ac:dyDescent="0.2">
      <c r="A115" s="927"/>
      <c r="B115" s="928"/>
      <c r="C115" s="765" t="s">
        <v>456</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91403</v>
      </c>
      <c r="AB115" s="932"/>
      <c r="AC115" s="932"/>
      <c r="AD115" s="932"/>
      <c r="AE115" s="933"/>
      <c r="AF115" s="934">
        <v>91403</v>
      </c>
      <c r="AG115" s="932"/>
      <c r="AH115" s="932"/>
      <c r="AI115" s="932"/>
      <c r="AJ115" s="933"/>
      <c r="AK115" s="934">
        <v>6810</v>
      </c>
      <c r="AL115" s="932"/>
      <c r="AM115" s="932"/>
      <c r="AN115" s="932"/>
      <c r="AO115" s="933"/>
      <c r="AP115" s="935">
        <v>0.1</v>
      </c>
      <c r="AQ115" s="936"/>
      <c r="AR115" s="936"/>
      <c r="AS115" s="936"/>
      <c r="AT115" s="937"/>
      <c r="AU115" s="945"/>
      <c r="AV115" s="946"/>
      <c r="AW115" s="946"/>
      <c r="AX115" s="946"/>
      <c r="AY115" s="946"/>
      <c r="AZ115" s="828" t="s">
        <v>457</v>
      </c>
      <c r="BA115" s="765"/>
      <c r="BB115" s="765"/>
      <c r="BC115" s="765"/>
      <c r="BD115" s="765"/>
      <c r="BE115" s="765"/>
      <c r="BF115" s="765"/>
      <c r="BG115" s="765"/>
      <c r="BH115" s="765"/>
      <c r="BI115" s="765"/>
      <c r="BJ115" s="765"/>
      <c r="BK115" s="765"/>
      <c r="BL115" s="765"/>
      <c r="BM115" s="765"/>
      <c r="BN115" s="765"/>
      <c r="BO115" s="765"/>
      <c r="BP115" s="766"/>
      <c r="BQ115" s="829" t="s">
        <v>238</v>
      </c>
      <c r="BR115" s="830"/>
      <c r="BS115" s="830"/>
      <c r="BT115" s="830"/>
      <c r="BU115" s="830"/>
      <c r="BV115" s="830" t="s">
        <v>238</v>
      </c>
      <c r="BW115" s="830"/>
      <c r="BX115" s="830"/>
      <c r="BY115" s="830"/>
      <c r="BZ115" s="830"/>
      <c r="CA115" s="830" t="s">
        <v>439</v>
      </c>
      <c r="CB115" s="830"/>
      <c r="CC115" s="830"/>
      <c r="CD115" s="830"/>
      <c r="CE115" s="830"/>
      <c r="CF115" s="888" t="s">
        <v>238</v>
      </c>
      <c r="CG115" s="889"/>
      <c r="CH115" s="889"/>
      <c r="CI115" s="889"/>
      <c r="CJ115" s="889"/>
      <c r="CK115" s="940"/>
      <c r="CL115" s="834"/>
      <c r="CM115" s="828" t="s">
        <v>458</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238</v>
      </c>
      <c r="DH115" s="793"/>
      <c r="DI115" s="793"/>
      <c r="DJ115" s="793"/>
      <c r="DK115" s="794"/>
      <c r="DL115" s="795" t="s">
        <v>238</v>
      </c>
      <c r="DM115" s="793"/>
      <c r="DN115" s="793"/>
      <c r="DO115" s="793"/>
      <c r="DP115" s="794"/>
      <c r="DQ115" s="795" t="s">
        <v>459</v>
      </c>
      <c r="DR115" s="793"/>
      <c r="DS115" s="793"/>
      <c r="DT115" s="793"/>
      <c r="DU115" s="794"/>
      <c r="DV115" s="837" t="s">
        <v>238</v>
      </c>
      <c r="DW115" s="838"/>
      <c r="DX115" s="838"/>
      <c r="DY115" s="838"/>
      <c r="DZ115" s="839"/>
    </row>
    <row r="116" spans="1:130" s="224" customFormat="1" ht="26.25" customHeight="1" x14ac:dyDescent="0.2">
      <c r="A116" s="929"/>
      <c r="B116" s="930"/>
      <c r="C116" s="852" t="s">
        <v>460</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459</v>
      </c>
      <c r="AB116" s="793"/>
      <c r="AC116" s="793"/>
      <c r="AD116" s="793"/>
      <c r="AE116" s="794"/>
      <c r="AF116" s="795" t="s">
        <v>238</v>
      </c>
      <c r="AG116" s="793"/>
      <c r="AH116" s="793"/>
      <c r="AI116" s="793"/>
      <c r="AJ116" s="794"/>
      <c r="AK116" s="795" t="s">
        <v>440</v>
      </c>
      <c r="AL116" s="793"/>
      <c r="AM116" s="793"/>
      <c r="AN116" s="793"/>
      <c r="AO116" s="794"/>
      <c r="AP116" s="837" t="s">
        <v>439</v>
      </c>
      <c r="AQ116" s="838"/>
      <c r="AR116" s="838"/>
      <c r="AS116" s="838"/>
      <c r="AT116" s="839"/>
      <c r="AU116" s="945"/>
      <c r="AV116" s="946"/>
      <c r="AW116" s="946"/>
      <c r="AX116" s="946"/>
      <c r="AY116" s="946"/>
      <c r="AZ116" s="922" t="s">
        <v>461</v>
      </c>
      <c r="BA116" s="923"/>
      <c r="BB116" s="923"/>
      <c r="BC116" s="923"/>
      <c r="BD116" s="923"/>
      <c r="BE116" s="923"/>
      <c r="BF116" s="923"/>
      <c r="BG116" s="923"/>
      <c r="BH116" s="923"/>
      <c r="BI116" s="923"/>
      <c r="BJ116" s="923"/>
      <c r="BK116" s="923"/>
      <c r="BL116" s="923"/>
      <c r="BM116" s="923"/>
      <c r="BN116" s="923"/>
      <c r="BO116" s="923"/>
      <c r="BP116" s="924"/>
      <c r="BQ116" s="829" t="s">
        <v>238</v>
      </c>
      <c r="BR116" s="830"/>
      <c r="BS116" s="830"/>
      <c r="BT116" s="830"/>
      <c r="BU116" s="830"/>
      <c r="BV116" s="830" t="s">
        <v>459</v>
      </c>
      <c r="BW116" s="830"/>
      <c r="BX116" s="830"/>
      <c r="BY116" s="830"/>
      <c r="BZ116" s="830"/>
      <c r="CA116" s="830" t="s">
        <v>440</v>
      </c>
      <c r="CB116" s="830"/>
      <c r="CC116" s="830"/>
      <c r="CD116" s="830"/>
      <c r="CE116" s="830"/>
      <c r="CF116" s="888" t="s">
        <v>440</v>
      </c>
      <c r="CG116" s="889"/>
      <c r="CH116" s="889"/>
      <c r="CI116" s="889"/>
      <c r="CJ116" s="889"/>
      <c r="CK116" s="940"/>
      <c r="CL116" s="834"/>
      <c r="CM116" s="828" t="s">
        <v>462</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439</v>
      </c>
      <c r="DH116" s="793"/>
      <c r="DI116" s="793"/>
      <c r="DJ116" s="793"/>
      <c r="DK116" s="794"/>
      <c r="DL116" s="795" t="s">
        <v>440</v>
      </c>
      <c r="DM116" s="793"/>
      <c r="DN116" s="793"/>
      <c r="DO116" s="793"/>
      <c r="DP116" s="794"/>
      <c r="DQ116" s="795" t="s">
        <v>442</v>
      </c>
      <c r="DR116" s="793"/>
      <c r="DS116" s="793"/>
      <c r="DT116" s="793"/>
      <c r="DU116" s="794"/>
      <c r="DV116" s="837" t="s">
        <v>238</v>
      </c>
      <c r="DW116" s="838"/>
      <c r="DX116" s="838"/>
      <c r="DY116" s="838"/>
      <c r="DZ116" s="839"/>
    </row>
    <row r="117" spans="1:130" s="224" customFormat="1" ht="26.25" customHeight="1" x14ac:dyDescent="0.2">
      <c r="A117" s="908" t="s">
        <v>190</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463</v>
      </c>
      <c r="Z117" s="910"/>
      <c r="AA117" s="915">
        <v>3834673</v>
      </c>
      <c r="AB117" s="916"/>
      <c r="AC117" s="916"/>
      <c r="AD117" s="916"/>
      <c r="AE117" s="917"/>
      <c r="AF117" s="918">
        <v>3835654</v>
      </c>
      <c r="AG117" s="916"/>
      <c r="AH117" s="916"/>
      <c r="AI117" s="916"/>
      <c r="AJ117" s="917"/>
      <c r="AK117" s="918">
        <v>3672058</v>
      </c>
      <c r="AL117" s="916"/>
      <c r="AM117" s="916"/>
      <c r="AN117" s="916"/>
      <c r="AO117" s="917"/>
      <c r="AP117" s="919"/>
      <c r="AQ117" s="920"/>
      <c r="AR117" s="920"/>
      <c r="AS117" s="920"/>
      <c r="AT117" s="921"/>
      <c r="AU117" s="945"/>
      <c r="AV117" s="946"/>
      <c r="AW117" s="946"/>
      <c r="AX117" s="946"/>
      <c r="AY117" s="946"/>
      <c r="AZ117" s="876" t="s">
        <v>464</v>
      </c>
      <c r="BA117" s="877"/>
      <c r="BB117" s="877"/>
      <c r="BC117" s="877"/>
      <c r="BD117" s="877"/>
      <c r="BE117" s="877"/>
      <c r="BF117" s="877"/>
      <c r="BG117" s="877"/>
      <c r="BH117" s="877"/>
      <c r="BI117" s="877"/>
      <c r="BJ117" s="877"/>
      <c r="BK117" s="877"/>
      <c r="BL117" s="877"/>
      <c r="BM117" s="877"/>
      <c r="BN117" s="877"/>
      <c r="BO117" s="877"/>
      <c r="BP117" s="878"/>
      <c r="BQ117" s="829" t="s">
        <v>238</v>
      </c>
      <c r="BR117" s="830"/>
      <c r="BS117" s="830"/>
      <c r="BT117" s="830"/>
      <c r="BU117" s="830"/>
      <c r="BV117" s="830" t="s">
        <v>449</v>
      </c>
      <c r="BW117" s="830"/>
      <c r="BX117" s="830"/>
      <c r="BY117" s="830"/>
      <c r="BZ117" s="830"/>
      <c r="CA117" s="830" t="s">
        <v>238</v>
      </c>
      <c r="CB117" s="830"/>
      <c r="CC117" s="830"/>
      <c r="CD117" s="830"/>
      <c r="CE117" s="830"/>
      <c r="CF117" s="888" t="s">
        <v>238</v>
      </c>
      <c r="CG117" s="889"/>
      <c r="CH117" s="889"/>
      <c r="CI117" s="889"/>
      <c r="CJ117" s="889"/>
      <c r="CK117" s="940"/>
      <c r="CL117" s="834"/>
      <c r="CM117" s="828" t="s">
        <v>465</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442</v>
      </c>
      <c r="DH117" s="793"/>
      <c r="DI117" s="793"/>
      <c r="DJ117" s="793"/>
      <c r="DK117" s="794"/>
      <c r="DL117" s="795" t="s">
        <v>440</v>
      </c>
      <c r="DM117" s="793"/>
      <c r="DN117" s="793"/>
      <c r="DO117" s="793"/>
      <c r="DP117" s="794"/>
      <c r="DQ117" s="795" t="s">
        <v>440</v>
      </c>
      <c r="DR117" s="793"/>
      <c r="DS117" s="793"/>
      <c r="DT117" s="793"/>
      <c r="DU117" s="794"/>
      <c r="DV117" s="837" t="s">
        <v>449</v>
      </c>
      <c r="DW117" s="838"/>
      <c r="DX117" s="838"/>
      <c r="DY117" s="838"/>
      <c r="DZ117" s="839"/>
    </row>
    <row r="118" spans="1:130" s="224" customFormat="1" ht="26.25" customHeight="1" x14ac:dyDescent="0.2">
      <c r="A118" s="908" t="s">
        <v>434</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431</v>
      </c>
      <c r="AB118" s="909"/>
      <c r="AC118" s="909"/>
      <c r="AD118" s="909"/>
      <c r="AE118" s="910"/>
      <c r="AF118" s="911" t="s">
        <v>432</v>
      </c>
      <c r="AG118" s="909"/>
      <c r="AH118" s="909"/>
      <c r="AI118" s="909"/>
      <c r="AJ118" s="910"/>
      <c r="AK118" s="911" t="s">
        <v>311</v>
      </c>
      <c r="AL118" s="909"/>
      <c r="AM118" s="909"/>
      <c r="AN118" s="909"/>
      <c r="AO118" s="910"/>
      <c r="AP118" s="912" t="s">
        <v>433</v>
      </c>
      <c r="AQ118" s="913"/>
      <c r="AR118" s="913"/>
      <c r="AS118" s="913"/>
      <c r="AT118" s="914"/>
      <c r="AU118" s="945"/>
      <c r="AV118" s="946"/>
      <c r="AW118" s="946"/>
      <c r="AX118" s="946"/>
      <c r="AY118" s="946"/>
      <c r="AZ118" s="851" t="s">
        <v>466</v>
      </c>
      <c r="BA118" s="852"/>
      <c r="BB118" s="852"/>
      <c r="BC118" s="852"/>
      <c r="BD118" s="852"/>
      <c r="BE118" s="852"/>
      <c r="BF118" s="852"/>
      <c r="BG118" s="852"/>
      <c r="BH118" s="852"/>
      <c r="BI118" s="852"/>
      <c r="BJ118" s="852"/>
      <c r="BK118" s="852"/>
      <c r="BL118" s="852"/>
      <c r="BM118" s="852"/>
      <c r="BN118" s="852"/>
      <c r="BO118" s="852"/>
      <c r="BP118" s="853"/>
      <c r="BQ118" s="892" t="s">
        <v>238</v>
      </c>
      <c r="BR118" s="858"/>
      <c r="BS118" s="858"/>
      <c r="BT118" s="858"/>
      <c r="BU118" s="858"/>
      <c r="BV118" s="858" t="s">
        <v>238</v>
      </c>
      <c r="BW118" s="858"/>
      <c r="BX118" s="858"/>
      <c r="BY118" s="858"/>
      <c r="BZ118" s="858"/>
      <c r="CA118" s="858" t="s">
        <v>238</v>
      </c>
      <c r="CB118" s="858"/>
      <c r="CC118" s="858"/>
      <c r="CD118" s="858"/>
      <c r="CE118" s="858"/>
      <c r="CF118" s="888" t="s">
        <v>238</v>
      </c>
      <c r="CG118" s="889"/>
      <c r="CH118" s="889"/>
      <c r="CI118" s="889"/>
      <c r="CJ118" s="889"/>
      <c r="CK118" s="940"/>
      <c r="CL118" s="834"/>
      <c r="CM118" s="828" t="s">
        <v>467</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238</v>
      </c>
      <c r="DH118" s="793"/>
      <c r="DI118" s="793"/>
      <c r="DJ118" s="793"/>
      <c r="DK118" s="794"/>
      <c r="DL118" s="795" t="s">
        <v>439</v>
      </c>
      <c r="DM118" s="793"/>
      <c r="DN118" s="793"/>
      <c r="DO118" s="793"/>
      <c r="DP118" s="794"/>
      <c r="DQ118" s="795" t="s">
        <v>468</v>
      </c>
      <c r="DR118" s="793"/>
      <c r="DS118" s="793"/>
      <c r="DT118" s="793"/>
      <c r="DU118" s="794"/>
      <c r="DV118" s="837" t="s">
        <v>449</v>
      </c>
      <c r="DW118" s="838"/>
      <c r="DX118" s="838"/>
      <c r="DY118" s="838"/>
      <c r="DZ118" s="839"/>
    </row>
    <row r="119" spans="1:130" s="224" customFormat="1" ht="26.25" customHeight="1" x14ac:dyDescent="0.2">
      <c r="A119" s="831" t="s">
        <v>437</v>
      </c>
      <c r="B119" s="832"/>
      <c r="C119" s="873" t="s">
        <v>438</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238</v>
      </c>
      <c r="AB119" s="902"/>
      <c r="AC119" s="902"/>
      <c r="AD119" s="902"/>
      <c r="AE119" s="903"/>
      <c r="AF119" s="904" t="s">
        <v>440</v>
      </c>
      <c r="AG119" s="902"/>
      <c r="AH119" s="902"/>
      <c r="AI119" s="902"/>
      <c r="AJ119" s="903"/>
      <c r="AK119" s="904" t="s">
        <v>440</v>
      </c>
      <c r="AL119" s="902"/>
      <c r="AM119" s="902"/>
      <c r="AN119" s="902"/>
      <c r="AO119" s="903"/>
      <c r="AP119" s="905" t="s">
        <v>238</v>
      </c>
      <c r="AQ119" s="906"/>
      <c r="AR119" s="906"/>
      <c r="AS119" s="906"/>
      <c r="AT119" s="907"/>
      <c r="AU119" s="947"/>
      <c r="AV119" s="948"/>
      <c r="AW119" s="948"/>
      <c r="AX119" s="948"/>
      <c r="AY119" s="948"/>
      <c r="AZ119" s="247" t="s">
        <v>190</v>
      </c>
      <c r="BA119" s="247"/>
      <c r="BB119" s="247"/>
      <c r="BC119" s="247"/>
      <c r="BD119" s="247"/>
      <c r="BE119" s="247"/>
      <c r="BF119" s="247"/>
      <c r="BG119" s="247"/>
      <c r="BH119" s="247"/>
      <c r="BI119" s="247"/>
      <c r="BJ119" s="247"/>
      <c r="BK119" s="247"/>
      <c r="BL119" s="247"/>
      <c r="BM119" s="247"/>
      <c r="BN119" s="247"/>
      <c r="BO119" s="890" t="s">
        <v>469</v>
      </c>
      <c r="BP119" s="891"/>
      <c r="BQ119" s="892">
        <v>39029835</v>
      </c>
      <c r="BR119" s="858"/>
      <c r="BS119" s="858"/>
      <c r="BT119" s="858"/>
      <c r="BU119" s="858"/>
      <c r="BV119" s="858">
        <v>37747822</v>
      </c>
      <c r="BW119" s="858"/>
      <c r="BX119" s="858"/>
      <c r="BY119" s="858"/>
      <c r="BZ119" s="858"/>
      <c r="CA119" s="858">
        <v>36103709</v>
      </c>
      <c r="CB119" s="858"/>
      <c r="CC119" s="858"/>
      <c r="CD119" s="858"/>
      <c r="CE119" s="858"/>
      <c r="CF119" s="761"/>
      <c r="CG119" s="762"/>
      <c r="CH119" s="762"/>
      <c r="CI119" s="762"/>
      <c r="CJ119" s="847"/>
      <c r="CK119" s="941"/>
      <c r="CL119" s="836"/>
      <c r="CM119" s="851" t="s">
        <v>470</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459</v>
      </c>
      <c r="DH119" s="777"/>
      <c r="DI119" s="777"/>
      <c r="DJ119" s="777"/>
      <c r="DK119" s="778"/>
      <c r="DL119" s="779" t="s">
        <v>442</v>
      </c>
      <c r="DM119" s="777"/>
      <c r="DN119" s="777"/>
      <c r="DO119" s="777"/>
      <c r="DP119" s="778"/>
      <c r="DQ119" s="779" t="s">
        <v>468</v>
      </c>
      <c r="DR119" s="777"/>
      <c r="DS119" s="777"/>
      <c r="DT119" s="777"/>
      <c r="DU119" s="778"/>
      <c r="DV119" s="861" t="s">
        <v>238</v>
      </c>
      <c r="DW119" s="862"/>
      <c r="DX119" s="862"/>
      <c r="DY119" s="862"/>
      <c r="DZ119" s="863"/>
    </row>
    <row r="120" spans="1:130" s="224" customFormat="1" ht="26.25" customHeight="1" x14ac:dyDescent="0.2">
      <c r="A120" s="833"/>
      <c r="B120" s="834"/>
      <c r="C120" s="828" t="s">
        <v>444</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449</v>
      </c>
      <c r="AB120" s="793"/>
      <c r="AC120" s="793"/>
      <c r="AD120" s="793"/>
      <c r="AE120" s="794"/>
      <c r="AF120" s="795" t="s">
        <v>238</v>
      </c>
      <c r="AG120" s="793"/>
      <c r="AH120" s="793"/>
      <c r="AI120" s="793"/>
      <c r="AJ120" s="794"/>
      <c r="AK120" s="795" t="s">
        <v>238</v>
      </c>
      <c r="AL120" s="793"/>
      <c r="AM120" s="793"/>
      <c r="AN120" s="793"/>
      <c r="AO120" s="794"/>
      <c r="AP120" s="837" t="s">
        <v>238</v>
      </c>
      <c r="AQ120" s="838"/>
      <c r="AR120" s="838"/>
      <c r="AS120" s="838"/>
      <c r="AT120" s="839"/>
      <c r="AU120" s="893" t="s">
        <v>471</v>
      </c>
      <c r="AV120" s="894"/>
      <c r="AW120" s="894"/>
      <c r="AX120" s="894"/>
      <c r="AY120" s="895"/>
      <c r="AZ120" s="873" t="s">
        <v>472</v>
      </c>
      <c r="BA120" s="821"/>
      <c r="BB120" s="821"/>
      <c r="BC120" s="821"/>
      <c r="BD120" s="821"/>
      <c r="BE120" s="821"/>
      <c r="BF120" s="821"/>
      <c r="BG120" s="821"/>
      <c r="BH120" s="821"/>
      <c r="BI120" s="821"/>
      <c r="BJ120" s="821"/>
      <c r="BK120" s="821"/>
      <c r="BL120" s="821"/>
      <c r="BM120" s="821"/>
      <c r="BN120" s="821"/>
      <c r="BO120" s="821"/>
      <c r="BP120" s="822"/>
      <c r="BQ120" s="874">
        <v>5360674</v>
      </c>
      <c r="BR120" s="855"/>
      <c r="BS120" s="855"/>
      <c r="BT120" s="855"/>
      <c r="BU120" s="855"/>
      <c r="BV120" s="855">
        <v>6863663</v>
      </c>
      <c r="BW120" s="855"/>
      <c r="BX120" s="855"/>
      <c r="BY120" s="855"/>
      <c r="BZ120" s="855"/>
      <c r="CA120" s="855">
        <v>7603528</v>
      </c>
      <c r="CB120" s="855"/>
      <c r="CC120" s="855"/>
      <c r="CD120" s="855"/>
      <c r="CE120" s="855"/>
      <c r="CF120" s="879">
        <v>56</v>
      </c>
      <c r="CG120" s="880"/>
      <c r="CH120" s="880"/>
      <c r="CI120" s="880"/>
      <c r="CJ120" s="880"/>
      <c r="CK120" s="881" t="s">
        <v>473</v>
      </c>
      <c r="CL120" s="865"/>
      <c r="CM120" s="865"/>
      <c r="CN120" s="865"/>
      <c r="CO120" s="866"/>
      <c r="CP120" s="885" t="s">
        <v>474</v>
      </c>
      <c r="CQ120" s="886"/>
      <c r="CR120" s="886"/>
      <c r="CS120" s="886"/>
      <c r="CT120" s="886"/>
      <c r="CU120" s="886"/>
      <c r="CV120" s="886"/>
      <c r="CW120" s="886"/>
      <c r="CX120" s="886"/>
      <c r="CY120" s="886"/>
      <c r="CZ120" s="886"/>
      <c r="DA120" s="886"/>
      <c r="DB120" s="886"/>
      <c r="DC120" s="886"/>
      <c r="DD120" s="886"/>
      <c r="DE120" s="886"/>
      <c r="DF120" s="887"/>
      <c r="DG120" s="874">
        <v>6789509</v>
      </c>
      <c r="DH120" s="855"/>
      <c r="DI120" s="855"/>
      <c r="DJ120" s="855"/>
      <c r="DK120" s="855"/>
      <c r="DL120" s="855">
        <v>6454632</v>
      </c>
      <c r="DM120" s="855"/>
      <c r="DN120" s="855"/>
      <c r="DO120" s="855"/>
      <c r="DP120" s="855"/>
      <c r="DQ120" s="855">
        <v>6216601</v>
      </c>
      <c r="DR120" s="855"/>
      <c r="DS120" s="855"/>
      <c r="DT120" s="855"/>
      <c r="DU120" s="855"/>
      <c r="DV120" s="856">
        <v>45.8</v>
      </c>
      <c r="DW120" s="856"/>
      <c r="DX120" s="856"/>
      <c r="DY120" s="856"/>
      <c r="DZ120" s="857"/>
    </row>
    <row r="121" spans="1:130" s="224" customFormat="1" ht="26.25" customHeight="1" x14ac:dyDescent="0.2">
      <c r="A121" s="833"/>
      <c r="B121" s="834"/>
      <c r="C121" s="876" t="s">
        <v>475</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v>91403</v>
      </c>
      <c r="AB121" s="793"/>
      <c r="AC121" s="793"/>
      <c r="AD121" s="793"/>
      <c r="AE121" s="794"/>
      <c r="AF121" s="795">
        <v>91403</v>
      </c>
      <c r="AG121" s="793"/>
      <c r="AH121" s="793"/>
      <c r="AI121" s="793"/>
      <c r="AJ121" s="794"/>
      <c r="AK121" s="795">
        <v>6810</v>
      </c>
      <c r="AL121" s="793"/>
      <c r="AM121" s="793"/>
      <c r="AN121" s="793"/>
      <c r="AO121" s="794"/>
      <c r="AP121" s="837">
        <v>0.1</v>
      </c>
      <c r="AQ121" s="838"/>
      <c r="AR121" s="838"/>
      <c r="AS121" s="838"/>
      <c r="AT121" s="839"/>
      <c r="AU121" s="896"/>
      <c r="AV121" s="897"/>
      <c r="AW121" s="897"/>
      <c r="AX121" s="897"/>
      <c r="AY121" s="898"/>
      <c r="AZ121" s="828" t="s">
        <v>476</v>
      </c>
      <c r="BA121" s="765"/>
      <c r="BB121" s="765"/>
      <c r="BC121" s="765"/>
      <c r="BD121" s="765"/>
      <c r="BE121" s="765"/>
      <c r="BF121" s="765"/>
      <c r="BG121" s="765"/>
      <c r="BH121" s="765"/>
      <c r="BI121" s="765"/>
      <c r="BJ121" s="765"/>
      <c r="BK121" s="765"/>
      <c r="BL121" s="765"/>
      <c r="BM121" s="765"/>
      <c r="BN121" s="765"/>
      <c r="BO121" s="765"/>
      <c r="BP121" s="766"/>
      <c r="BQ121" s="829">
        <v>5581893</v>
      </c>
      <c r="BR121" s="830"/>
      <c r="BS121" s="830"/>
      <c r="BT121" s="830"/>
      <c r="BU121" s="830"/>
      <c r="BV121" s="830">
        <v>5205989</v>
      </c>
      <c r="BW121" s="830"/>
      <c r="BX121" s="830"/>
      <c r="BY121" s="830"/>
      <c r="BZ121" s="830"/>
      <c r="CA121" s="830">
        <v>5155280</v>
      </c>
      <c r="CB121" s="830"/>
      <c r="CC121" s="830"/>
      <c r="CD121" s="830"/>
      <c r="CE121" s="830"/>
      <c r="CF121" s="888">
        <v>38</v>
      </c>
      <c r="CG121" s="889"/>
      <c r="CH121" s="889"/>
      <c r="CI121" s="889"/>
      <c r="CJ121" s="889"/>
      <c r="CK121" s="882"/>
      <c r="CL121" s="868"/>
      <c r="CM121" s="868"/>
      <c r="CN121" s="868"/>
      <c r="CO121" s="869"/>
      <c r="CP121" s="848" t="s">
        <v>477</v>
      </c>
      <c r="CQ121" s="849"/>
      <c r="CR121" s="849"/>
      <c r="CS121" s="849"/>
      <c r="CT121" s="849"/>
      <c r="CU121" s="849"/>
      <c r="CV121" s="849"/>
      <c r="CW121" s="849"/>
      <c r="CX121" s="849"/>
      <c r="CY121" s="849"/>
      <c r="CZ121" s="849"/>
      <c r="DA121" s="849"/>
      <c r="DB121" s="849"/>
      <c r="DC121" s="849"/>
      <c r="DD121" s="849"/>
      <c r="DE121" s="849"/>
      <c r="DF121" s="850"/>
      <c r="DG121" s="829">
        <v>1006464</v>
      </c>
      <c r="DH121" s="830"/>
      <c r="DI121" s="830"/>
      <c r="DJ121" s="830"/>
      <c r="DK121" s="830"/>
      <c r="DL121" s="830">
        <v>827974</v>
      </c>
      <c r="DM121" s="830"/>
      <c r="DN121" s="830"/>
      <c r="DO121" s="830"/>
      <c r="DP121" s="830"/>
      <c r="DQ121" s="830">
        <v>705602</v>
      </c>
      <c r="DR121" s="830"/>
      <c r="DS121" s="830"/>
      <c r="DT121" s="830"/>
      <c r="DU121" s="830"/>
      <c r="DV121" s="807">
        <v>5.2</v>
      </c>
      <c r="DW121" s="807"/>
      <c r="DX121" s="807"/>
      <c r="DY121" s="807"/>
      <c r="DZ121" s="808"/>
    </row>
    <row r="122" spans="1:130" s="224" customFormat="1" ht="26.25" customHeight="1" x14ac:dyDescent="0.2">
      <c r="A122" s="833"/>
      <c r="B122" s="834"/>
      <c r="C122" s="828" t="s">
        <v>455</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238</v>
      </c>
      <c r="AB122" s="793"/>
      <c r="AC122" s="793"/>
      <c r="AD122" s="793"/>
      <c r="AE122" s="794"/>
      <c r="AF122" s="795" t="s">
        <v>459</v>
      </c>
      <c r="AG122" s="793"/>
      <c r="AH122" s="793"/>
      <c r="AI122" s="793"/>
      <c r="AJ122" s="794"/>
      <c r="AK122" s="795" t="s">
        <v>439</v>
      </c>
      <c r="AL122" s="793"/>
      <c r="AM122" s="793"/>
      <c r="AN122" s="793"/>
      <c r="AO122" s="794"/>
      <c r="AP122" s="837" t="s">
        <v>468</v>
      </c>
      <c r="AQ122" s="838"/>
      <c r="AR122" s="838"/>
      <c r="AS122" s="838"/>
      <c r="AT122" s="839"/>
      <c r="AU122" s="896"/>
      <c r="AV122" s="897"/>
      <c r="AW122" s="897"/>
      <c r="AX122" s="897"/>
      <c r="AY122" s="898"/>
      <c r="AZ122" s="851" t="s">
        <v>478</v>
      </c>
      <c r="BA122" s="852"/>
      <c r="BB122" s="852"/>
      <c r="BC122" s="852"/>
      <c r="BD122" s="852"/>
      <c r="BE122" s="852"/>
      <c r="BF122" s="852"/>
      <c r="BG122" s="852"/>
      <c r="BH122" s="852"/>
      <c r="BI122" s="852"/>
      <c r="BJ122" s="852"/>
      <c r="BK122" s="852"/>
      <c r="BL122" s="852"/>
      <c r="BM122" s="852"/>
      <c r="BN122" s="852"/>
      <c r="BO122" s="852"/>
      <c r="BP122" s="853"/>
      <c r="BQ122" s="892">
        <v>28974423</v>
      </c>
      <c r="BR122" s="858"/>
      <c r="BS122" s="858"/>
      <c r="BT122" s="858"/>
      <c r="BU122" s="858"/>
      <c r="BV122" s="858">
        <v>28154792</v>
      </c>
      <c r="BW122" s="858"/>
      <c r="BX122" s="858"/>
      <c r="BY122" s="858"/>
      <c r="BZ122" s="858"/>
      <c r="CA122" s="858">
        <v>26987030</v>
      </c>
      <c r="CB122" s="858"/>
      <c r="CC122" s="858"/>
      <c r="CD122" s="858"/>
      <c r="CE122" s="858"/>
      <c r="CF122" s="859">
        <v>198.9</v>
      </c>
      <c r="CG122" s="860"/>
      <c r="CH122" s="860"/>
      <c r="CI122" s="860"/>
      <c r="CJ122" s="860"/>
      <c r="CK122" s="882"/>
      <c r="CL122" s="868"/>
      <c r="CM122" s="868"/>
      <c r="CN122" s="868"/>
      <c r="CO122" s="869"/>
      <c r="CP122" s="848" t="s">
        <v>479</v>
      </c>
      <c r="CQ122" s="849"/>
      <c r="CR122" s="849"/>
      <c r="CS122" s="849"/>
      <c r="CT122" s="849"/>
      <c r="CU122" s="849"/>
      <c r="CV122" s="849"/>
      <c r="CW122" s="849"/>
      <c r="CX122" s="849"/>
      <c r="CY122" s="849"/>
      <c r="CZ122" s="849"/>
      <c r="DA122" s="849"/>
      <c r="DB122" s="849"/>
      <c r="DC122" s="849"/>
      <c r="DD122" s="849"/>
      <c r="DE122" s="849"/>
      <c r="DF122" s="850"/>
      <c r="DG122" s="829">
        <v>124408</v>
      </c>
      <c r="DH122" s="830"/>
      <c r="DI122" s="830"/>
      <c r="DJ122" s="830"/>
      <c r="DK122" s="830"/>
      <c r="DL122" s="830">
        <v>122049</v>
      </c>
      <c r="DM122" s="830"/>
      <c r="DN122" s="830"/>
      <c r="DO122" s="830"/>
      <c r="DP122" s="830"/>
      <c r="DQ122" s="830">
        <v>162816</v>
      </c>
      <c r="DR122" s="830"/>
      <c r="DS122" s="830"/>
      <c r="DT122" s="830"/>
      <c r="DU122" s="830"/>
      <c r="DV122" s="807">
        <v>1.2</v>
      </c>
      <c r="DW122" s="807"/>
      <c r="DX122" s="807"/>
      <c r="DY122" s="807"/>
      <c r="DZ122" s="808"/>
    </row>
    <row r="123" spans="1:130" s="224" customFormat="1" ht="26.25" customHeight="1" x14ac:dyDescent="0.2">
      <c r="A123" s="833"/>
      <c r="B123" s="834"/>
      <c r="C123" s="828" t="s">
        <v>462</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238</v>
      </c>
      <c r="AB123" s="793"/>
      <c r="AC123" s="793"/>
      <c r="AD123" s="793"/>
      <c r="AE123" s="794"/>
      <c r="AF123" s="795" t="s">
        <v>238</v>
      </c>
      <c r="AG123" s="793"/>
      <c r="AH123" s="793"/>
      <c r="AI123" s="793"/>
      <c r="AJ123" s="794"/>
      <c r="AK123" s="795" t="s">
        <v>468</v>
      </c>
      <c r="AL123" s="793"/>
      <c r="AM123" s="793"/>
      <c r="AN123" s="793"/>
      <c r="AO123" s="794"/>
      <c r="AP123" s="837" t="s">
        <v>468</v>
      </c>
      <c r="AQ123" s="838"/>
      <c r="AR123" s="838"/>
      <c r="AS123" s="838"/>
      <c r="AT123" s="839"/>
      <c r="AU123" s="899"/>
      <c r="AV123" s="900"/>
      <c r="AW123" s="900"/>
      <c r="AX123" s="900"/>
      <c r="AY123" s="900"/>
      <c r="AZ123" s="247" t="s">
        <v>190</v>
      </c>
      <c r="BA123" s="247"/>
      <c r="BB123" s="247"/>
      <c r="BC123" s="247"/>
      <c r="BD123" s="247"/>
      <c r="BE123" s="247"/>
      <c r="BF123" s="247"/>
      <c r="BG123" s="247"/>
      <c r="BH123" s="247"/>
      <c r="BI123" s="247"/>
      <c r="BJ123" s="247"/>
      <c r="BK123" s="247"/>
      <c r="BL123" s="247"/>
      <c r="BM123" s="247"/>
      <c r="BN123" s="247"/>
      <c r="BO123" s="890" t="s">
        <v>480</v>
      </c>
      <c r="BP123" s="891"/>
      <c r="BQ123" s="845">
        <v>39916990</v>
      </c>
      <c r="BR123" s="846"/>
      <c r="BS123" s="846"/>
      <c r="BT123" s="846"/>
      <c r="BU123" s="846"/>
      <c r="BV123" s="846">
        <v>40224444</v>
      </c>
      <c r="BW123" s="846"/>
      <c r="BX123" s="846"/>
      <c r="BY123" s="846"/>
      <c r="BZ123" s="846"/>
      <c r="CA123" s="846">
        <v>39745838</v>
      </c>
      <c r="CB123" s="846"/>
      <c r="CC123" s="846"/>
      <c r="CD123" s="846"/>
      <c r="CE123" s="846"/>
      <c r="CF123" s="761"/>
      <c r="CG123" s="762"/>
      <c r="CH123" s="762"/>
      <c r="CI123" s="762"/>
      <c r="CJ123" s="847"/>
      <c r="CK123" s="882"/>
      <c r="CL123" s="868"/>
      <c r="CM123" s="868"/>
      <c r="CN123" s="868"/>
      <c r="CO123" s="869"/>
      <c r="CP123" s="848" t="s">
        <v>481</v>
      </c>
      <c r="CQ123" s="849"/>
      <c r="CR123" s="849"/>
      <c r="CS123" s="849"/>
      <c r="CT123" s="849"/>
      <c r="CU123" s="849"/>
      <c r="CV123" s="849"/>
      <c r="CW123" s="849"/>
      <c r="CX123" s="849"/>
      <c r="CY123" s="849"/>
      <c r="CZ123" s="849"/>
      <c r="DA123" s="849"/>
      <c r="DB123" s="849"/>
      <c r="DC123" s="849"/>
      <c r="DD123" s="849"/>
      <c r="DE123" s="849"/>
      <c r="DF123" s="850"/>
      <c r="DG123" s="792" t="s">
        <v>238</v>
      </c>
      <c r="DH123" s="793"/>
      <c r="DI123" s="793"/>
      <c r="DJ123" s="793"/>
      <c r="DK123" s="794"/>
      <c r="DL123" s="795" t="s">
        <v>238</v>
      </c>
      <c r="DM123" s="793"/>
      <c r="DN123" s="793"/>
      <c r="DO123" s="793"/>
      <c r="DP123" s="794"/>
      <c r="DQ123" s="795" t="s">
        <v>439</v>
      </c>
      <c r="DR123" s="793"/>
      <c r="DS123" s="793"/>
      <c r="DT123" s="793"/>
      <c r="DU123" s="794"/>
      <c r="DV123" s="837" t="s">
        <v>238</v>
      </c>
      <c r="DW123" s="838"/>
      <c r="DX123" s="838"/>
      <c r="DY123" s="838"/>
      <c r="DZ123" s="839"/>
    </row>
    <row r="124" spans="1:130" s="224" customFormat="1" ht="26.25" customHeight="1" thickBot="1" x14ac:dyDescent="0.25">
      <c r="A124" s="833"/>
      <c r="B124" s="834"/>
      <c r="C124" s="828" t="s">
        <v>465</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238</v>
      </c>
      <c r="AB124" s="793"/>
      <c r="AC124" s="793"/>
      <c r="AD124" s="793"/>
      <c r="AE124" s="794"/>
      <c r="AF124" s="795" t="s">
        <v>238</v>
      </c>
      <c r="AG124" s="793"/>
      <c r="AH124" s="793"/>
      <c r="AI124" s="793"/>
      <c r="AJ124" s="794"/>
      <c r="AK124" s="795" t="s">
        <v>238</v>
      </c>
      <c r="AL124" s="793"/>
      <c r="AM124" s="793"/>
      <c r="AN124" s="793"/>
      <c r="AO124" s="794"/>
      <c r="AP124" s="837" t="s">
        <v>238</v>
      </c>
      <c r="AQ124" s="838"/>
      <c r="AR124" s="838"/>
      <c r="AS124" s="838"/>
      <c r="AT124" s="839"/>
      <c r="AU124" s="840" t="s">
        <v>482</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t="s">
        <v>238</v>
      </c>
      <c r="BR124" s="844"/>
      <c r="BS124" s="844"/>
      <c r="BT124" s="844"/>
      <c r="BU124" s="844"/>
      <c r="BV124" s="844" t="s">
        <v>238</v>
      </c>
      <c r="BW124" s="844"/>
      <c r="BX124" s="844"/>
      <c r="BY124" s="844"/>
      <c r="BZ124" s="844"/>
      <c r="CA124" s="844" t="s">
        <v>238</v>
      </c>
      <c r="CB124" s="844"/>
      <c r="CC124" s="844"/>
      <c r="CD124" s="844"/>
      <c r="CE124" s="844"/>
      <c r="CF124" s="739"/>
      <c r="CG124" s="740"/>
      <c r="CH124" s="740"/>
      <c r="CI124" s="740"/>
      <c r="CJ124" s="875"/>
      <c r="CK124" s="883"/>
      <c r="CL124" s="883"/>
      <c r="CM124" s="883"/>
      <c r="CN124" s="883"/>
      <c r="CO124" s="884"/>
      <c r="CP124" s="848" t="s">
        <v>483</v>
      </c>
      <c r="CQ124" s="849"/>
      <c r="CR124" s="849"/>
      <c r="CS124" s="849"/>
      <c r="CT124" s="849"/>
      <c r="CU124" s="849"/>
      <c r="CV124" s="849"/>
      <c r="CW124" s="849"/>
      <c r="CX124" s="849"/>
      <c r="CY124" s="849"/>
      <c r="CZ124" s="849"/>
      <c r="DA124" s="849"/>
      <c r="DB124" s="849"/>
      <c r="DC124" s="849"/>
      <c r="DD124" s="849"/>
      <c r="DE124" s="849"/>
      <c r="DF124" s="850"/>
      <c r="DG124" s="776" t="s">
        <v>238</v>
      </c>
      <c r="DH124" s="777"/>
      <c r="DI124" s="777"/>
      <c r="DJ124" s="777"/>
      <c r="DK124" s="778"/>
      <c r="DL124" s="779" t="s">
        <v>442</v>
      </c>
      <c r="DM124" s="777"/>
      <c r="DN124" s="777"/>
      <c r="DO124" s="777"/>
      <c r="DP124" s="778"/>
      <c r="DQ124" s="779" t="s">
        <v>238</v>
      </c>
      <c r="DR124" s="777"/>
      <c r="DS124" s="777"/>
      <c r="DT124" s="777"/>
      <c r="DU124" s="778"/>
      <c r="DV124" s="861" t="s">
        <v>459</v>
      </c>
      <c r="DW124" s="862"/>
      <c r="DX124" s="862"/>
      <c r="DY124" s="862"/>
      <c r="DZ124" s="863"/>
    </row>
    <row r="125" spans="1:130" s="224" customFormat="1" ht="26.25" customHeight="1" x14ac:dyDescent="0.2">
      <c r="A125" s="833"/>
      <c r="B125" s="834"/>
      <c r="C125" s="828" t="s">
        <v>467</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442</v>
      </c>
      <c r="AB125" s="793"/>
      <c r="AC125" s="793"/>
      <c r="AD125" s="793"/>
      <c r="AE125" s="794"/>
      <c r="AF125" s="795" t="s">
        <v>442</v>
      </c>
      <c r="AG125" s="793"/>
      <c r="AH125" s="793"/>
      <c r="AI125" s="793"/>
      <c r="AJ125" s="794"/>
      <c r="AK125" s="795" t="s">
        <v>442</v>
      </c>
      <c r="AL125" s="793"/>
      <c r="AM125" s="793"/>
      <c r="AN125" s="793"/>
      <c r="AO125" s="794"/>
      <c r="AP125" s="837" t="s">
        <v>442</v>
      </c>
      <c r="AQ125" s="838"/>
      <c r="AR125" s="838"/>
      <c r="AS125" s="838"/>
      <c r="AT125" s="839"/>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484</v>
      </c>
      <c r="CL125" s="865"/>
      <c r="CM125" s="865"/>
      <c r="CN125" s="865"/>
      <c r="CO125" s="866"/>
      <c r="CP125" s="873" t="s">
        <v>485</v>
      </c>
      <c r="CQ125" s="821"/>
      <c r="CR125" s="821"/>
      <c r="CS125" s="821"/>
      <c r="CT125" s="821"/>
      <c r="CU125" s="821"/>
      <c r="CV125" s="821"/>
      <c r="CW125" s="821"/>
      <c r="CX125" s="821"/>
      <c r="CY125" s="821"/>
      <c r="CZ125" s="821"/>
      <c r="DA125" s="821"/>
      <c r="DB125" s="821"/>
      <c r="DC125" s="821"/>
      <c r="DD125" s="821"/>
      <c r="DE125" s="821"/>
      <c r="DF125" s="822"/>
      <c r="DG125" s="874" t="s">
        <v>459</v>
      </c>
      <c r="DH125" s="855"/>
      <c r="DI125" s="855"/>
      <c r="DJ125" s="855"/>
      <c r="DK125" s="855"/>
      <c r="DL125" s="855" t="s">
        <v>238</v>
      </c>
      <c r="DM125" s="855"/>
      <c r="DN125" s="855"/>
      <c r="DO125" s="855"/>
      <c r="DP125" s="855"/>
      <c r="DQ125" s="855" t="s">
        <v>238</v>
      </c>
      <c r="DR125" s="855"/>
      <c r="DS125" s="855"/>
      <c r="DT125" s="855"/>
      <c r="DU125" s="855"/>
      <c r="DV125" s="856" t="s">
        <v>238</v>
      </c>
      <c r="DW125" s="856"/>
      <c r="DX125" s="856"/>
      <c r="DY125" s="856"/>
      <c r="DZ125" s="857"/>
    </row>
    <row r="126" spans="1:130" s="224" customFormat="1" ht="26.25" customHeight="1" thickBot="1" x14ac:dyDescent="0.25">
      <c r="A126" s="833"/>
      <c r="B126" s="834"/>
      <c r="C126" s="828" t="s">
        <v>470</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238</v>
      </c>
      <c r="AB126" s="793"/>
      <c r="AC126" s="793"/>
      <c r="AD126" s="793"/>
      <c r="AE126" s="794"/>
      <c r="AF126" s="795" t="s">
        <v>238</v>
      </c>
      <c r="AG126" s="793"/>
      <c r="AH126" s="793"/>
      <c r="AI126" s="793"/>
      <c r="AJ126" s="794"/>
      <c r="AK126" s="795" t="s">
        <v>238</v>
      </c>
      <c r="AL126" s="793"/>
      <c r="AM126" s="793"/>
      <c r="AN126" s="793"/>
      <c r="AO126" s="794"/>
      <c r="AP126" s="837" t="s">
        <v>459</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486</v>
      </c>
      <c r="CQ126" s="765"/>
      <c r="CR126" s="765"/>
      <c r="CS126" s="765"/>
      <c r="CT126" s="765"/>
      <c r="CU126" s="765"/>
      <c r="CV126" s="765"/>
      <c r="CW126" s="765"/>
      <c r="CX126" s="765"/>
      <c r="CY126" s="765"/>
      <c r="CZ126" s="765"/>
      <c r="DA126" s="765"/>
      <c r="DB126" s="765"/>
      <c r="DC126" s="765"/>
      <c r="DD126" s="765"/>
      <c r="DE126" s="765"/>
      <c r="DF126" s="766"/>
      <c r="DG126" s="829" t="s">
        <v>238</v>
      </c>
      <c r="DH126" s="830"/>
      <c r="DI126" s="830"/>
      <c r="DJ126" s="830"/>
      <c r="DK126" s="830"/>
      <c r="DL126" s="830" t="s">
        <v>238</v>
      </c>
      <c r="DM126" s="830"/>
      <c r="DN126" s="830"/>
      <c r="DO126" s="830"/>
      <c r="DP126" s="830"/>
      <c r="DQ126" s="830" t="s">
        <v>238</v>
      </c>
      <c r="DR126" s="830"/>
      <c r="DS126" s="830"/>
      <c r="DT126" s="830"/>
      <c r="DU126" s="830"/>
      <c r="DV126" s="807" t="s">
        <v>238</v>
      </c>
      <c r="DW126" s="807"/>
      <c r="DX126" s="807"/>
      <c r="DY126" s="807"/>
      <c r="DZ126" s="808"/>
    </row>
    <row r="127" spans="1:130" s="224" customFormat="1" ht="26.25" customHeight="1" x14ac:dyDescent="0.2">
      <c r="A127" s="835"/>
      <c r="B127" s="836"/>
      <c r="C127" s="851" t="s">
        <v>487</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238</v>
      </c>
      <c r="AB127" s="793"/>
      <c r="AC127" s="793"/>
      <c r="AD127" s="793"/>
      <c r="AE127" s="794"/>
      <c r="AF127" s="795" t="s">
        <v>238</v>
      </c>
      <c r="AG127" s="793"/>
      <c r="AH127" s="793"/>
      <c r="AI127" s="793"/>
      <c r="AJ127" s="794"/>
      <c r="AK127" s="795" t="s">
        <v>442</v>
      </c>
      <c r="AL127" s="793"/>
      <c r="AM127" s="793"/>
      <c r="AN127" s="793"/>
      <c r="AO127" s="794"/>
      <c r="AP127" s="837" t="s">
        <v>238</v>
      </c>
      <c r="AQ127" s="838"/>
      <c r="AR127" s="838"/>
      <c r="AS127" s="838"/>
      <c r="AT127" s="839"/>
      <c r="AU127" s="226"/>
      <c r="AV127" s="226"/>
      <c r="AW127" s="226"/>
      <c r="AX127" s="854" t="s">
        <v>488</v>
      </c>
      <c r="AY127" s="825"/>
      <c r="AZ127" s="825"/>
      <c r="BA127" s="825"/>
      <c r="BB127" s="825"/>
      <c r="BC127" s="825"/>
      <c r="BD127" s="825"/>
      <c r="BE127" s="826"/>
      <c r="BF127" s="824" t="s">
        <v>489</v>
      </c>
      <c r="BG127" s="825"/>
      <c r="BH127" s="825"/>
      <c r="BI127" s="825"/>
      <c r="BJ127" s="825"/>
      <c r="BK127" s="825"/>
      <c r="BL127" s="826"/>
      <c r="BM127" s="824" t="s">
        <v>490</v>
      </c>
      <c r="BN127" s="825"/>
      <c r="BO127" s="825"/>
      <c r="BP127" s="825"/>
      <c r="BQ127" s="825"/>
      <c r="BR127" s="825"/>
      <c r="BS127" s="826"/>
      <c r="BT127" s="824" t="s">
        <v>491</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492</v>
      </c>
      <c r="CQ127" s="765"/>
      <c r="CR127" s="765"/>
      <c r="CS127" s="765"/>
      <c r="CT127" s="765"/>
      <c r="CU127" s="765"/>
      <c r="CV127" s="765"/>
      <c r="CW127" s="765"/>
      <c r="CX127" s="765"/>
      <c r="CY127" s="765"/>
      <c r="CZ127" s="765"/>
      <c r="DA127" s="765"/>
      <c r="DB127" s="765"/>
      <c r="DC127" s="765"/>
      <c r="DD127" s="765"/>
      <c r="DE127" s="765"/>
      <c r="DF127" s="766"/>
      <c r="DG127" s="829" t="s">
        <v>238</v>
      </c>
      <c r="DH127" s="830"/>
      <c r="DI127" s="830"/>
      <c r="DJ127" s="830"/>
      <c r="DK127" s="830"/>
      <c r="DL127" s="830" t="s">
        <v>238</v>
      </c>
      <c r="DM127" s="830"/>
      <c r="DN127" s="830"/>
      <c r="DO127" s="830"/>
      <c r="DP127" s="830"/>
      <c r="DQ127" s="830" t="s">
        <v>459</v>
      </c>
      <c r="DR127" s="830"/>
      <c r="DS127" s="830"/>
      <c r="DT127" s="830"/>
      <c r="DU127" s="830"/>
      <c r="DV127" s="807" t="s">
        <v>238</v>
      </c>
      <c r="DW127" s="807"/>
      <c r="DX127" s="807"/>
      <c r="DY127" s="807"/>
      <c r="DZ127" s="808"/>
    </row>
    <row r="128" spans="1:130" s="224" customFormat="1" ht="26.25" customHeight="1" thickBot="1" x14ac:dyDescent="0.25">
      <c r="A128" s="809" t="s">
        <v>493</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494</v>
      </c>
      <c r="X128" s="811"/>
      <c r="Y128" s="811"/>
      <c r="Z128" s="812"/>
      <c r="AA128" s="813">
        <v>582640</v>
      </c>
      <c r="AB128" s="814"/>
      <c r="AC128" s="814"/>
      <c r="AD128" s="814"/>
      <c r="AE128" s="815"/>
      <c r="AF128" s="816">
        <v>532656</v>
      </c>
      <c r="AG128" s="814"/>
      <c r="AH128" s="814"/>
      <c r="AI128" s="814"/>
      <c r="AJ128" s="815"/>
      <c r="AK128" s="816">
        <v>559539</v>
      </c>
      <c r="AL128" s="814"/>
      <c r="AM128" s="814"/>
      <c r="AN128" s="814"/>
      <c r="AO128" s="815"/>
      <c r="AP128" s="817"/>
      <c r="AQ128" s="818"/>
      <c r="AR128" s="818"/>
      <c r="AS128" s="818"/>
      <c r="AT128" s="819"/>
      <c r="AU128" s="226"/>
      <c r="AV128" s="226"/>
      <c r="AW128" s="226"/>
      <c r="AX128" s="820" t="s">
        <v>495</v>
      </c>
      <c r="AY128" s="821"/>
      <c r="AZ128" s="821"/>
      <c r="BA128" s="821"/>
      <c r="BB128" s="821"/>
      <c r="BC128" s="821"/>
      <c r="BD128" s="821"/>
      <c r="BE128" s="822"/>
      <c r="BF128" s="799" t="s">
        <v>238</v>
      </c>
      <c r="BG128" s="800"/>
      <c r="BH128" s="800"/>
      <c r="BI128" s="800"/>
      <c r="BJ128" s="800"/>
      <c r="BK128" s="800"/>
      <c r="BL128" s="823"/>
      <c r="BM128" s="799">
        <v>12.71</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496</v>
      </c>
      <c r="CQ128" s="743"/>
      <c r="CR128" s="743"/>
      <c r="CS128" s="743"/>
      <c r="CT128" s="743"/>
      <c r="CU128" s="743"/>
      <c r="CV128" s="743"/>
      <c r="CW128" s="743"/>
      <c r="CX128" s="743"/>
      <c r="CY128" s="743"/>
      <c r="CZ128" s="743"/>
      <c r="DA128" s="743"/>
      <c r="DB128" s="743"/>
      <c r="DC128" s="743"/>
      <c r="DD128" s="743"/>
      <c r="DE128" s="743"/>
      <c r="DF128" s="744"/>
      <c r="DG128" s="803" t="s">
        <v>439</v>
      </c>
      <c r="DH128" s="804"/>
      <c r="DI128" s="804"/>
      <c r="DJ128" s="804"/>
      <c r="DK128" s="804"/>
      <c r="DL128" s="804" t="s">
        <v>439</v>
      </c>
      <c r="DM128" s="804"/>
      <c r="DN128" s="804"/>
      <c r="DO128" s="804"/>
      <c r="DP128" s="804"/>
      <c r="DQ128" s="804" t="s">
        <v>439</v>
      </c>
      <c r="DR128" s="804"/>
      <c r="DS128" s="804"/>
      <c r="DT128" s="804"/>
      <c r="DU128" s="804"/>
      <c r="DV128" s="805" t="s">
        <v>439</v>
      </c>
      <c r="DW128" s="805"/>
      <c r="DX128" s="805"/>
      <c r="DY128" s="805"/>
      <c r="DZ128" s="806"/>
    </row>
    <row r="129" spans="1:131" s="224" customFormat="1" ht="26.25" customHeight="1" x14ac:dyDescent="0.2">
      <c r="A129" s="787" t="s">
        <v>109</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497</v>
      </c>
      <c r="X129" s="790"/>
      <c r="Y129" s="790"/>
      <c r="Z129" s="791"/>
      <c r="AA129" s="792">
        <v>15617686</v>
      </c>
      <c r="AB129" s="793"/>
      <c r="AC129" s="793"/>
      <c r="AD129" s="793"/>
      <c r="AE129" s="794"/>
      <c r="AF129" s="795">
        <v>16234480</v>
      </c>
      <c r="AG129" s="793"/>
      <c r="AH129" s="793"/>
      <c r="AI129" s="793"/>
      <c r="AJ129" s="794"/>
      <c r="AK129" s="795">
        <v>16047114</v>
      </c>
      <c r="AL129" s="793"/>
      <c r="AM129" s="793"/>
      <c r="AN129" s="793"/>
      <c r="AO129" s="794"/>
      <c r="AP129" s="796"/>
      <c r="AQ129" s="797"/>
      <c r="AR129" s="797"/>
      <c r="AS129" s="797"/>
      <c r="AT129" s="798"/>
      <c r="AU129" s="227"/>
      <c r="AV129" s="227"/>
      <c r="AW129" s="227"/>
      <c r="AX129" s="764" t="s">
        <v>498</v>
      </c>
      <c r="AY129" s="765"/>
      <c r="AZ129" s="765"/>
      <c r="BA129" s="765"/>
      <c r="BB129" s="765"/>
      <c r="BC129" s="765"/>
      <c r="BD129" s="765"/>
      <c r="BE129" s="766"/>
      <c r="BF129" s="783" t="s">
        <v>449</v>
      </c>
      <c r="BG129" s="784"/>
      <c r="BH129" s="784"/>
      <c r="BI129" s="784"/>
      <c r="BJ129" s="784"/>
      <c r="BK129" s="784"/>
      <c r="BL129" s="785"/>
      <c r="BM129" s="783">
        <v>17.71</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7" t="s">
        <v>499</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500</v>
      </c>
      <c r="X130" s="790"/>
      <c r="Y130" s="790"/>
      <c r="Z130" s="791"/>
      <c r="AA130" s="792">
        <v>2530821</v>
      </c>
      <c r="AB130" s="793"/>
      <c r="AC130" s="793"/>
      <c r="AD130" s="793"/>
      <c r="AE130" s="794"/>
      <c r="AF130" s="795">
        <v>2494314</v>
      </c>
      <c r="AG130" s="793"/>
      <c r="AH130" s="793"/>
      <c r="AI130" s="793"/>
      <c r="AJ130" s="794"/>
      <c r="AK130" s="795">
        <v>2479783</v>
      </c>
      <c r="AL130" s="793"/>
      <c r="AM130" s="793"/>
      <c r="AN130" s="793"/>
      <c r="AO130" s="794"/>
      <c r="AP130" s="796"/>
      <c r="AQ130" s="797"/>
      <c r="AR130" s="797"/>
      <c r="AS130" s="797"/>
      <c r="AT130" s="798"/>
      <c r="AU130" s="227"/>
      <c r="AV130" s="227"/>
      <c r="AW130" s="227"/>
      <c r="AX130" s="764" t="s">
        <v>501</v>
      </c>
      <c r="AY130" s="765"/>
      <c r="AZ130" s="765"/>
      <c r="BA130" s="765"/>
      <c r="BB130" s="765"/>
      <c r="BC130" s="765"/>
      <c r="BD130" s="765"/>
      <c r="BE130" s="766"/>
      <c r="BF130" s="767">
        <v>5.3</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502</v>
      </c>
      <c r="X131" s="774"/>
      <c r="Y131" s="774"/>
      <c r="Z131" s="775"/>
      <c r="AA131" s="776">
        <v>13086865</v>
      </c>
      <c r="AB131" s="777"/>
      <c r="AC131" s="777"/>
      <c r="AD131" s="777"/>
      <c r="AE131" s="778"/>
      <c r="AF131" s="779">
        <v>13740166</v>
      </c>
      <c r="AG131" s="777"/>
      <c r="AH131" s="777"/>
      <c r="AI131" s="777"/>
      <c r="AJ131" s="778"/>
      <c r="AK131" s="779">
        <v>13567331</v>
      </c>
      <c r="AL131" s="777"/>
      <c r="AM131" s="777"/>
      <c r="AN131" s="777"/>
      <c r="AO131" s="778"/>
      <c r="AP131" s="780"/>
      <c r="AQ131" s="781"/>
      <c r="AR131" s="781"/>
      <c r="AS131" s="781"/>
      <c r="AT131" s="782"/>
      <c r="AU131" s="227"/>
      <c r="AV131" s="227"/>
      <c r="AW131" s="227"/>
      <c r="AX131" s="742" t="s">
        <v>503</v>
      </c>
      <c r="AY131" s="743"/>
      <c r="AZ131" s="743"/>
      <c r="BA131" s="743"/>
      <c r="BB131" s="743"/>
      <c r="BC131" s="743"/>
      <c r="BD131" s="743"/>
      <c r="BE131" s="744"/>
      <c r="BF131" s="745" t="s">
        <v>238</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1" t="s">
        <v>504</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505</v>
      </c>
      <c r="W132" s="755"/>
      <c r="X132" s="755"/>
      <c r="Y132" s="755"/>
      <c r="Z132" s="756"/>
      <c r="AA132" s="757">
        <v>5.5109607990000002</v>
      </c>
      <c r="AB132" s="758"/>
      <c r="AC132" s="758"/>
      <c r="AD132" s="758"/>
      <c r="AE132" s="759"/>
      <c r="AF132" s="760">
        <v>5.8855475249999998</v>
      </c>
      <c r="AG132" s="758"/>
      <c r="AH132" s="758"/>
      <c r="AI132" s="758"/>
      <c r="AJ132" s="759"/>
      <c r="AK132" s="760">
        <v>4.6636733489999997</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506</v>
      </c>
      <c r="W133" s="734"/>
      <c r="X133" s="734"/>
      <c r="Y133" s="734"/>
      <c r="Z133" s="735"/>
      <c r="AA133" s="736">
        <v>6.5</v>
      </c>
      <c r="AB133" s="737"/>
      <c r="AC133" s="737"/>
      <c r="AD133" s="737"/>
      <c r="AE133" s="738"/>
      <c r="AF133" s="736">
        <v>6</v>
      </c>
      <c r="AG133" s="737"/>
      <c r="AH133" s="737"/>
      <c r="AI133" s="737"/>
      <c r="AJ133" s="738"/>
      <c r="AK133" s="736">
        <v>5.3</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1U7QUHRd3keNpneWyj1LhJQ9PPk25cmoK/XT/TWRWQ3GAHL3wIApR3gDMUgBVsXZRzld6n+TBbWwdJaXCahVWw==" saltValue="PZmz3pgZhHwaallRgs5rI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503B0-B11E-4232-A855-2F8032D00F07}">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s="254" customFormat="1" ht="13.2" x14ac:dyDescent="0.2"/>
    <row r="82" spans="97:112" s="254" customFormat="1" ht="13.2" x14ac:dyDescent="0.2"/>
    <row r="83" spans="97:112" s="254" customFormat="1" ht="13.2" x14ac:dyDescent="0.2"/>
    <row r="84" spans="97:112" s="254" customFormat="1" ht="13.2" x14ac:dyDescent="0.2"/>
    <row r="85" spans="97:112" s="254" customFormat="1" ht="13.2" x14ac:dyDescent="0.2"/>
    <row r="86" spans="97:112" s="254" customFormat="1" ht="13.2" x14ac:dyDescent="0.2"/>
    <row r="87" spans="97:112" s="254" customFormat="1" ht="13.2" x14ac:dyDescent="0.2"/>
    <row r="88" spans="97:112" s="254" customFormat="1" ht="13.2" x14ac:dyDescent="0.2"/>
    <row r="89" spans="97:112" s="254" customFormat="1" ht="13.2" x14ac:dyDescent="0.2"/>
    <row r="90" spans="97:112" s="254" customFormat="1" ht="13.2" x14ac:dyDescent="0.2"/>
    <row r="91" spans="97:112" s="254" customFormat="1" ht="13.2" x14ac:dyDescent="0.2"/>
    <row r="92" spans="97:112" s="254" customFormat="1" ht="13.2" x14ac:dyDescent="0.2"/>
    <row r="93" spans="97:112" s="254" customFormat="1" ht="13.2" x14ac:dyDescent="0.2"/>
    <row r="94" spans="97:112" s="254" customFormat="1" ht="13.2" x14ac:dyDescent="0.2"/>
    <row r="95" spans="97:112" s="254" customFormat="1" ht="13.2" x14ac:dyDescent="0.2"/>
    <row r="96" spans="97:112" s="254" customFormat="1" ht="13.2" x14ac:dyDescent="0.2">
      <c r="CS96" s="253"/>
      <c r="CX96" s="253"/>
      <c r="DC96" s="253"/>
      <c r="DH96" s="253"/>
    </row>
    <row r="97" spans="24:120" ht="13.2" x14ac:dyDescent="0.2">
      <c r="CS97" s="253"/>
      <c r="CX97" s="253"/>
      <c r="DC97" s="253"/>
      <c r="DH97" s="253"/>
      <c r="DP97" s="254" t="s">
        <v>507</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XxSo9f9RMne3HyCa1c9mABjsKCo6ibbqKLPke9XCxzuz8qsRVXAN0PdTM9cOk4Re+t3h1bq7iBrpeGGUmQl4PQ==" saltValue="JnVc15TcHhnPnmDUQY/JD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BkujNRG4h4WNzR1VaXKf4HCCofsF7pEadDY+DIjXbbmjmWBgn0yDlK1Q8xe2chn5/jG+117d0W4Tvgtpyqi1qw==" saltValue="//UUbHBOMaCa/tlSaooY4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508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509</v>
      </c>
      <c r="AL6" s="260"/>
      <c r="AM6" s="260"/>
      <c r="AN6" s="260"/>
    </row>
    <row r="7" spans="1:46" ht="13.5" customHeight="1" x14ac:dyDescent="0.2">
      <c r="A7" s="259"/>
      <c r="AK7" s="262"/>
      <c r="AL7" s="263"/>
      <c r="AM7" s="263"/>
      <c r="AN7" s="264"/>
      <c r="AO7" s="1131" t="s">
        <v>510</v>
      </c>
      <c r="AP7" s="265"/>
      <c r="AQ7" s="266" t="s">
        <v>511</v>
      </c>
      <c r="AR7" s="267"/>
    </row>
    <row r="8" spans="1:46" ht="13.2" x14ac:dyDescent="0.2">
      <c r="A8" s="259"/>
      <c r="AK8" s="268"/>
      <c r="AL8" s="269"/>
      <c r="AM8" s="269"/>
      <c r="AN8" s="270"/>
      <c r="AO8" s="1132"/>
      <c r="AP8" s="271" t="s">
        <v>512</v>
      </c>
      <c r="AQ8" s="272" t="s">
        <v>513</v>
      </c>
      <c r="AR8" s="273" t="s">
        <v>514</v>
      </c>
    </row>
    <row r="9" spans="1:46" ht="13.2" x14ac:dyDescent="0.2">
      <c r="A9" s="259"/>
      <c r="AK9" s="1143" t="s">
        <v>515</v>
      </c>
      <c r="AL9" s="1144"/>
      <c r="AM9" s="1144"/>
      <c r="AN9" s="1145"/>
      <c r="AO9" s="274">
        <v>4129015</v>
      </c>
      <c r="AP9" s="274">
        <v>59960</v>
      </c>
      <c r="AQ9" s="275">
        <v>73449</v>
      </c>
      <c r="AR9" s="276">
        <v>-18.399999999999999</v>
      </c>
    </row>
    <row r="10" spans="1:46" ht="13.5" customHeight="1" x14ac:dyDescent="0.2">
      <c r="A10" s="259"/>
      <c r="AK10" s="1143" t="s">
        <v>516</v>
      </c>
      <c r="AL10" s="1144"/>
      <c r="AM10" s="1144"/>
      <c r="AN10" s="1145"/>
      <c r="AO10" s="277">
        <v>642469</v>
      </c>
      <c r="AP10" s="277">
        <v>9330</v>
      </c>
      <c r="AQ10" s="278">
        <v>5917</v>
      </c>
      <c r="AR10" s="279">
        <v>57.7</v>
      </c>
    </row>
    <row r="11" spans="1:46" ht="13.5" customHeight="1" x14ac:dyDescent="0.2">
      <c r="A11" s="259"/>
      <c r="AK11" s="1143" t="s">
        <v>517</v>
      </c>
      <c r="AL11" s="1144"/>
      <c r="AM11" s="1144"/>
      <c r="AN11" s="1145"/>
      <c r="AO11" s="277">
        <v>2898</v>
      </c>
      <c r="AP11" s="277">
        <v>42</v>
      </c>
      <c r="AQ11" s="278">
        <v>1123</v>
      </c>
      <c r="AR11" s="279">
        <v>-96.3</v>
      </c>
    </row>
    <row r="12" spans="1:46" ht="13.5" customHeight="1" x14ac:dyDescent="0.2">
      <c r="A12" s="259"/>
      <c r="AK12" s="1143" t="s">
        <v>518</v>
      </c>
      <c r="AL12" s="1144"/>
      <c r="AM12" s="1144"/>
      <c r="AN12" s="1145"/>
      <c r="AO12" s="277" t="s">
        <v>519</v>
      </c>
      <c r="AP12" s="277" t="s">
        <v>519</v>
      </c>
      <c r="AQ12" s="278">
        <v>9</v>
      </c>
      <c r="AR12" s="279" t="s">
        <v>519</v>
      </c>
    </row>
    <row r="13" spans="1:46" ht="13.5" customHeight="1" x14ac:dyDescent="0.2">
      <c r="A13" s="259"/>
      <c r="AK13" s="1143" t="s">
        <v>520</v>
      </c>
      <c r="AL13" s="1144"/>
      <c r="AM13" s="1144"/>
      <c r="AN13" s="1145"/>
      <c r="AO13" s="277">
        <v>171768</v>
      </c>
      <c r="AP13" s="277">
        <v>2494</v>
      </c>
      <c r="AQ13" s="278">
        <v>2374</v>
      </c>
      <c r="AR13" s="279">
        <v>5.0999999999999996</v>
      </c>
    </row>
    <row r="14" spans="1:46" ht="13.5" customHeight="1" x14ac:dyDescent="0.2">
      <c r="A14" s="259"/>
      <c r="AK14" s="1143" t="s">
        <v>521</v>
      </c>
      <c r="AL14" s="1144"/>
      <c r="AM14" s="1144"/>
      <c r="AN14" s="1145"/>
      <c r="AO14" s="277" t="s">
        <v>519</v>
      </c>
      <c r="AP14" s="277" t="s">
        <v>519</v>
      </c>
      <c r="AQ14" s="278">
        <v>1666</v>
      </c>
      <c r="AR14" s="279" t="s">
        <v>519</v>
      </c>
    </row>
    <row r="15" spans="1:46" ht="13.5" customHeight="1" x14ac:dyDescent="0.2">
      <c r="A15" s="259"/>
      <c r="AK15" s="1146" t="s">
        <v>522</v>
      </c>
      <c r="AL15" s="1147"/>
      <c r="AM15" s="1147"/>
      <c r="AN15" s="1148"/>
      <c r="AO15" s="277">
        <v>-341369</v>
      </c>
      <c r="AP15" s="277">
        <v>-4957</v>
      </c>
      <c r="AQ15" s="278">
        <v>-4765</v>
      </c>
      <c r="AR15" s="279">
        <v>4</v>
      </c>
    </row>
    <row r="16" spans="1:46" ht="13.2" x14ac:dyDescent="0.2">
      <c r="A16" s="259"/>
      <c r="AK16" s="1146" t="s">
        <v>190</v>
      </c>
      <c r="AL16" s="1147"/>
      <c r="AM16" s="1147"/>
      <c r="AN16" s="1148"/>
      <c r="AO16" s="277">
        <v>4604781</v>
      </c>
      <c r="AP16" s="277">
        <v>66869</v>
      </c>
      <c r="AQ16" s="278">
        <v>79774</v>
      </c>
      <c r="AR16" s="279">
        <v>-16.2</v>
      </c>
    </row>
    <row r="17" spans="1:46" ht="13.2" x14ac:dyDescent="0.2">
      <c r="A17" s="259"/>
    </row>
    <row r="18" spans="1:46" ht="13.2" x14ac:dyDescent="0.2">
      <c r="A18" s="259"/>
      <c r="AQ18" s="280"/>
      <c r="AR18" s="280"/>
    </row>
    <row r="19" spans="1:46" ht="13.2" x14ac:dyDescent="0.2">
      <c r="A19" s="259"/>
      <c r="AK19" s="255" t="s">
        <v>523</v>
      </c>
    </row>
    <row r="20" spans="1:46" ht="13.2" x14ac:dyDescent="0.2">
      <c r="A20" s="259"/>
      <c r="AK20" s="281"/>
      <c r="AL20" s="282"/>
      <c r="AM20" s="282"/>
      <c r="AN20" s="283"/>
      <c r="AO20" s="284" t="s">
        <v>524</v>
      </c>
      <c r="AP20" s="285" t="s">
        <v>525</v>
      </c>
      <c r="AQ20" s="286" t="s">
        <v>526</v>
      </c>
      <c r="AR20" s="287"/>
    </row>
    <row r="21" spans="1:46" s="260" customFormat="1" ht="13.2" x14ac:dyDescent="0.2">
      <c r="A21" s="288"/>
      <c r="AK21" s="1149" t="s">
        <v>527</v>
      </c>
      <c r="AL21" s="1150"/>
      <c r="AM21" s="1150"/>
      <c r="AN21" s="1151"/>
      <c r="AO21" s="289">
        <v>5.23</v>
      </c>
      <c r="AP21" s="290">
        <v>7.58</v>
      </c>
      <c r="AQ21" s="291">
        <v>-2.35</v>
      </c>
      <c r="AS21" s="292"/>
      <c r="AT21" s="288"/>
    </row>
    <row r="22" spans="1:46" s="260" customFormat="1" ht="13.2" x14ac:dyDescent="0.2">
      <c r="A22" s="288"/>
      <c r="AK22" s="1149" t="s">
        <v>528</v>
      </c>
      <c r="AL22" s="1150"/>
      <c r="AM22" s="1150"/>
      <c r="AN22" s="1151"/>
      <c r="AO22" s="293">
        <v>96.8</v>
      </c>
      <c r="AP22" s="294">
        <v>98.4</v>
      </c>
      <c r="AQ22" s="295">
        <v>-1.6</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42" t="s">
        <v>529</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2" x14ac:dyDescent="0.2">
      <c r="A27" s="300"/>
      <c r="AS27" s="255"/>
      <c r="AT27" s="255"/>
    </row>
    <row r="28" spans="1:46" ht="16.2" x14ac:dyDescent="0.2">
      <c r="A28" s="256" t="s">
        <v>530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531</v>
      </c>
      <c r="AL29" s="260"/>
      <c r="AM29" s="260"/>
      <c r="AN29" s="260"/>
      <c r="AS29" s="302"/>
    </row>
    <row r="30" spans="1:46" ht="13.5" customHeight="1" x14ac:dyDescent="0.2">
      <c r="A30" s="259"/>
      <c r="AK30" s="262"/>
      <c r="AL30" s="263"/>
      <c r="AM30" s="263"/>
      <c r="AN30" s="264"/>
      <c r="AO30" s="1131" t="s">
        <v>510</v>
      </c>
      <c r="AP30" s="265"/>
      <c r="AQ30" s="266" t="s">
        <v>511</v>
      </c>
      <c r="AR30" s="267"/>
    </row>
    <row r="31" spans="1:46" ht="13.2" x14ac:dyDescent="0.2">
      <c r="A31" s="259"/>
      <c r="AK31" s="268"/>
      <c r="AL31" s="269"/>
      <c r="AM31" s="269"/>
      <c r="AN31" s="270"/>
      <c r="AO31" s="1132"/>
      <c r="AP31" s="271" t="s">
        <v>512</v>
      </c>
      <c r="AQ31" s="272" t="s">
        <v>513</v>
      </c>
      <c r="AR31" s="273" t="s">
        <v>514</v>
      </c>
    </row>
    <row r="32" spans="1:46" ht="27" customHeight="1" x14ac:dyDescent="0.2">
      <c r="A32" s="259"/>
      <c r="AK32" s="1133" t="s">
        <v>532</v>
      </c>
      <c r="AL32" s="1134"/>
      <c r="AM32" s="1134"/>
      <c r="AN32" s="1135"/>
      <c r="AO32" s="303">
        <v>2302684</v>
      </c>
      <c r="AP32" s="303">
        <v>33439</v>
      </c>
      <c r="AQ32" s="304">
        <v>42324</v>
      </c>
      <c r="AR32" s="305">
        <v>-21</v>
      </c>
    </row>
    <row r="33" spans="1:46" ht="13.5" customHeight="1" x14ac:dyDescent="0.2">
      <c r="A33" s="259"/>
      <c r="AK33" s="1133" t="s">
        <v>533</v>
      </c>
      <c r="AL33" s="1134"/>
      <c r="AM33" s="1134"/>
      <c r="AN33" s="1135"/>
      <c r="AO33" s="303" t="s">
        <v>519</v>
      </c>
      <c r="AP33" s="303" t="s">
        <v>519</v>
      </c>
      <c r="AQ33" s="304" t="s">
        <v>519</v>
      </c>
      <c r="AR33" s="305" t="s">
        <v>519</v>
      </c>
    </row>
    <row r="34" spans="1:46" ht="27" customHeight="1" x14ac:dyDescent="0.2">
      <c r="A34" s="259"/>
      <c r="AK34" s="1133" t="s">
        <v>534</v>
      </c>
      <c r="AL34" s="1134"/>
      <c r="AM34" s="1134"/>
      <c r="AN34" s="1135"/>
      <c r="AO34" s="303">
        <v>63333</v>
      </c>
      <c r="AP34" s="303">
        <v>920</v>
      </c>
      <c r="AQ34" s="304">
        <v>47</v>
      </c>
      <c r="AR34" s="305">
        <v>1857.4</v>
      </c>
    </row>
    <row r="35" spans="1:46" ht="27" customHeight="1" x14ac:dyDescent="0.2">
      <c r="A35" s="259"/>
      <c r="AK35" s="1133" t="s">
        <v>535</v>
      </c>
      <c r="AL35" s="1134"/>
      <c r="AM35" s="1134"/>
      <c r="AN35" s="1135"/>
      <c r="AO35" s="303">
        <v>806110</v>
      </c>
      <c r="AP35" s="303">
        <v>11706</v>
      </c>
      <c r="AQ35" s="304">
        <v>12192</v>
      </c>
      <c r="AR35" s="305">
        <v>-4</v>
      </c>
    </row>
    <row r="36" spans="1:46" ht="27" customHeight="1" x14ac:dyDescent="0.2">
      <c r="A36" s="259"/>
      <c r="AK36" s="1133" t="s">
        <v>536</v>
      </c>
      <c r="AL36" s="1134"/>
      <c r="AM36" s="1134"/>
      <c r="AN36" s="1135"/>
      <c r="AO36" s="303">
        <v>493121</v>
      </c>
      <c r="AP36" s="303">
        <v>7161</v>
      </c>
      <c r="AQ36" s="304">
        <v>2056</v>
      </c>
      <c r="AR36" s="305">
        <v>248.3</v>
      </c>
    </row>
    <row r="37" spans="1:46" ht="13.5" customHeight="1" x14ac:dyDescent="0.2">
      <c r="A37" s="259"/>
      <c r="AK37" s="1133" t="s">
        <v>537</v>
      </c>
      <c r="AL37" s="1134"/>
      <c r="AM37" s="1134"/>
      <c r="AN37" s="1135"/>
      <c r="AO37" s="303">
        <v>6810</v>
      </c>
      <c r="AP37" s="303">
        <v>99</v>
      </c>
      <c r="AQ37" s="304">
        <v>621</v>
      </c>
      <c r="AR37" s="305">
        <v>-84.1</v>
      </c>
    </row>
    <row r="38" spans="1:46" ht="27" customHeight="1" x14ac:dyDescent="0.2">
      <c r="A38" s="259"/>
      <c r="AK38" s="1136" t="s">
        <v>538</v>
      </c>
      <c r="AL38" s="1137"/>
      <c r="AM38" s="1137"/>
      <c r="AN38" s="1138"/>
      <c r="AO38" s="306" t="s">
        <v>519</v>
      </c>
      <c r="AP38" s="306" t="s">
        <v>519</v>
      </c>
      <c r="AQ38" s="307">
        <v>1</v>
      </c>
      <c r="AR38" s="295" t="s">
        <v>519</v>
      </c>
      <c r="AS38" s="302"/>
    </row>
    <row r="39" spans="1:46" ht="13.2" x14ac:dyDescent="0.2">
      <c r="A39" s="259"/>
      <c r="AK39" s="1136" t="s">
        <v>539</v>
      </c>
      <c r="AL39" s="1137"/>
      <c r="AM39" s="1137"/>
      <c r="AN39" s="1138"/>
      <c r="AO39" s="303">
        <v>-559539</v>
      </c>
      <c r="AP39" s="303">
        <v>-8125</v>
      </c>
      <c r="AQ39" s="304">
        <v>-5206</v>
      </c>
      <c r="AR39" s="305">
        <v>56.1</v>
      </c>
      <c r="AS39" s="302"/>
    </row>
    <row r="40" spans="1:46" ht="27" customHeight="1" x14ac:dyDescent="0.2">
      <c r="A40" s="259"/>
      <c r="AK40" s="1133" t="s">
        <v>540</v>
      </c>
      <c r="AL40" s="1134"/>
      <c r="AM40" s="1134"/>
      <c r="AN40" s="1135"/>
      <c r="AO40" s="303">
        <v>-2479783</v>
      </c>
      <c r="AP40" s="303">
        <v>-36010</v>
      </c>
      <c r="AQ40" s="304">
        <v>-36761</v>
      </c>
      <c r="AR40" s="305">
        <v>-2</v>
      </c>
      <c r="AS40" s="302"/>
    </row>
    <row r="41" spans="1:46" ht="13.2" x14ac:dyDescent="0.2">
      <c r="A41" s="259"/>
      <c r="AK41" s="1139" t="s">
        <v>304</v>
      </c>
      <c r="AL41" s="1140"/>
      <c r="AM41" s="1140"/>
      <c r="AN41" s="1141"/>
      <c r="AO41" s="303">
        <v>632736</v>
      </c>
      <c r="AP41" s="303">
        <v>9188</v>
      </c>
      <c r="AQ41" s="304">
        <v>15273</v>
      </c>
      <c r="AR41" s="305">
        <v>-39.799999999999997</v>
      </c>
      <c r="AS41" s="302"/>
    </row>
    <row r="42" spans="1:46" ht="13.2" x14ac:dyDescent="0.2">
      <c r="A42" s="259"/>
      <c r="AK42" s="308" t="s">
        <v>541</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542</v>
      </c>
    </row>
    <row r="48" spans="1:46" ht="13.2" x14ac:dyDescent="0.2">
      <c r="A48" s="259"/>
      <c r="AK48" s="313" t="s">
        <v>543</v>
      </c>
      <c r="AL48" s="313"/>
      <c r="AM48" s="313"/>
      <c r="AN48" s="313"/>
      <c r="AO48" s="313"/>
      <c r="AP48" s="313"/>
      <c r="AQ48" s="314"/>
      <c r="AR48" s="313"/>
    </row>
    <row r="49" spans="1:44" ht="13.5" customHeight="1" x14ac:dyDescent="0.2">
      <c r="A49" s="259"/>
      <c r="AK49" s="315"/>
      <c r="AL49" s="316"/>
      <c r="AM49" s="1126" t="s">
        <v>510</v>
      </c>
      <c r="AN49" s="1128" t="s">
        <v>544</v>
      </c>
      <c r="AO49" s="1129"/>
      <c r="AP49" s="1129"/>
      <c r="AQ49" s="1129"/>
      <c r="AR49" s="1130"/>
    </row>
    <row r="50" spans="1:44" ht="13.2" x14ac:dyDescent="0.2">
      <c r="A50" s="259"/>
      <c r="AK50" s="317"/>
      <c r="AL50" s="318"/>
      <c r="AM50" s="1127"/>
      <c r="AN50" s="319" t="s">
        <v>545</v>
      </c>
      <c r="AO50" s="320" t="s">
        <v>546</v>
      </c>
      <c r="AP50" s="321" t="s">
        <v>547</v>
      </c>
      <c r="AQ50" s="322" t="s">
        <v>548</v>
      </c>
      <c r="AR50" s="323" t="s">
        <v>549</v>
      </c>
    </row>
    <row r="51" spans="1:44" ht="13.2" x14ac:dyDescent="0.2">
      <c r="A51" s="259"/>
      <c r="AK51" s="315" t="s">
        <v>550</v>
      </c>
      <c r="AL51" s="316"/>
      <c r="AM51" s="324">
        <v>2637472</v>
      </c>
      <c r="AN51" s="325">
        <v>37966</v>
      </c>
      <c r="AO51" s="326">
        <v>11.8</v>
      </c>
      <c r="AP51" s="327">
        <v>54684</v>
      </c>
      <c r="AQ51" s="328">
        <v>1.1000000000000001</v>
      </c>
      <c r="AR51" s="329">
        <v>10.7</v>
      </c>
    </row>
    <row r="52" spans="1:44" ht="13.2" x14ac:dyDescent="0.2">
      <c r="A52" s="259"/>
      <c r="AK52" s="330"/>
      <c r="AL52" s="331" t="s">
        <v>551</v>
      </c>
      <c r="AM52" s="332">
        <v>1015009</v>
      </c>
      <c r="AN52" s="333">
        <v>14611</v>
      </c>
      <c r="AO52" s="334">
        <v>56.7</v>
      </c>
      <c r="AP52" s="335">
        <v>32829</v>
      </c>
      <c r="AQ52" s="336">
        <v>7.2</v>
      </c>
      <c r="AR52" s="337">
        <v>49.5</v>
      </c>
    </row>
    <row r="53" spans="1:44" ht="13.2" x14ac:dyDescent="0.2">
      <c r="A53" s="259"/>
      <c r="AK53" s="315" t="s">
        <v>552</v>
      </c>
      <c r="AL53" s="316"/>
      <c r="AM53" s="324">
        <v>2792380</v>
      </c>
      <c r="AN53" s="325">
        <v>40239</v>
      </c>
      <c r="AO53" s="326">
        <v>6</v>
      </c>
      <c r="AP53" s="327">
        <v>62383</v>
      </c>
      <c r="AQ53" s="328">
        <v>14.1</v>
      </c>
      <c r="AR53" s="329">
        <v>-8.1</v>
      </c>
    </row>
    <row r="54" spans="1:44" ht="13.2" x14ac:dyDescent="0.2">
      <c r="A54" s="259"/>
      <c r="AK54" s="330"/>
      <c r="AL54" s="331" t="s">
        <v>551</v>
      </c>
      <c r="AM54" s="332">
        <v>1096028</v>
      </c>
      <c r="AN54" s="333">
        <v>15794</v>
      </c>
      <c r="AO54" s="334">
        <v>8.1</v>
      </c>
      <c r="AP54" s="335">
        <v>35325</v>
      </c>
      <c r="AQ54" s="336">
        <v>7.6</v>
      </c>
      <c r="AR54" s="337">
        <v>0.5</v>
      </c>
    </row>
    <row r="55" spans="1:44" ht="13.2" x14ac:dyDescent="0.2">
      <c r="A55" s="259"/>
      <c r="AK55" s="315" t="s">
        <v>553</v>
      </c>
      <c r="AL55" s="316"/>
      <c r="AM55" s="324">
        <v>4127138</v>
      </c>
      <c r="AN55" s="325">
        <v>59525</v>
      </c>
      <c r="AO55" s="326">
        <v>47.9</v>
      </c>
      <c r="AP55" s="327">
        <v>63812</v>
      </c>
      <c r="AQ55" s="328">
        <v>2.2999999999999998</v>
      </c>
      <c r="AR55" s="329">
        <v>45.6</v>
      </c>
    </row>
    <row r="56" spans="1:44" ht="13.2" x14ac:dyDescent="0.2">
      <c r="A56" s="259"/>
      <c r="AK56" s="330"/>
      <c r="AL56" s="331" t="s">
        <v>551</v>
      </c>
      <c r="AM56" s="332">
        <v>1705133</v>
      </c>
      <c r="AN56" s="333">
        <v>24593</v>
      </c>
      <c r="AO56" s="334">
        <v>55.7</v>
      </c>
      <c r="AP56" s="335">
        <v>33848</v>
      </c>
      <c r="AQ56" s="336">
        <v>-4.2</v>
      </c>
      <c r="AR56" s="337">
        <v>59.9</v>
      </c>
    </row>
    <row r="57" spans="1:44" ht="13.2" x14ac:dyDescent="0.2">
      <c r="A57" s="259"/>
      <c r="AK57" s="315" t="s">
        <v>554</v>
      </c>
      <c r="AL57" s="316"/>
      <c r="AM57" s="324">
        <v>2417886</v>
      </c>
      <c r="AN57" s="325">
        <v>34840</v>
      </c>
      <c r="AO57" s="326">
        <v>-41.5</v>
      </c>
      <c r="AP57" s="327">
        <v>54225</v>
      </c>
      <c r="AQ57" s="328">
        <v>-15</v>
      </c>
      <c r="AR57" s="329">
        <v>-26.5</v>
      </c>
    </row>
    <row r="58" spans="1:44" ht="13.2" x14ac:dyDescent="0.2">
      <c r="A58" s="259"/>
      <c r="AK58" s="330"/>
      <c r="AL58" s="331" t="s">
        <v>551</v>
      </c>
      <c r="AM58" s="332">
        <v>997164</v>
      </c>
      <c r="AN58" s="333">
        <v>14368</v>
      </c>
      <c r="AO58" s="334">
        <v>-41.6</v>
      </c>
      <c r="AP58" s="335">
        <v>27337</v>
      </c>
      <c r="AQ58" s="336">
        <v>-19.2</v>
      </c>
      <c r="AR58" s="337">
        <v>-22.4</v>
      </c>
    </row>
    <row r="59" spans="1:44" ht="13.2" x14ac:dyDescent="0.2">
      <c r="A59" s="259"/>
      <c r="AK59" s="315" t="s">
        <v>555</v>
      </c>
      <c r="AL59" s="316"/>
      <c r="AM59" s="324">
        <v>1979279</v>
      </c>
      <c r="AN59" s="325">
        <v>28742</v>
      </c>
      <c r="AO59" s="326">
        <v>-17.5</v>
      </c>
      <c r="AP59" s="327">
        <v>54016</v>
      </c>
      <c r="AQ59" s="328">
        <v>-0.4</v>
      </c>
      <c r="AR59" s="329">
        <v>-17.100000000000001</v>
      </c>
    </row>
    <row r="60" spans="1:44" ht="13.2" x14ac:dyDescent="0.2">
      <c r="A60" s="259"/>
      <c r="AK60" s="330"/>
      <c r="AL60" s="331" t="s">
        <v>551</v>
      </c>
      <c r="AM60" s="332">
        <v>864618</v>
      </c>
      <c r="AN60" s="333">
        <v>12556</v>
      </c>
      <c r="AO60" s="334">
        <v>-12.6</v>
      </c>
      <c r="AP60" s="335">
        <v>28078</v>
      </c>
      <c r="AQ60" s="336">
        <v>2.7</v>
      </c>
      <c r="AR60" s="337">
        <v>-15.3</v>
      </c>
    </row>
    <row r="61" spans="1:44" ht="13.2" x14ac:dyDescent="0.2">
      <c r="A61" s="259"/>
      <c r="AK61" s="315" t="s">
        <v>556</v>
      </c>
      <c r="AL61" s="338"/>
      <c r="AM61" s="324">
        <v>2790831</v>
      </c>
      <c r="AN61" s="325">
        <v>40262</v>
      </c>
      <c r="AO61" s="326">
        <v>1.3</v>
      </c>
      <c r="AP61" s="327">
        <v>57824</v>
      </c>
      <c r="AQ61" s="339">
        <v>0.4</v>
      </c>
      <c r="AR61" s="329">
        <v>0.9</v>
      </c>
    </row>
    <row r="62" spans="1:44" ht="13.2" x14ac:dyDescent="0.2">
      <c r="A62" s="259"/>
      <c r="AK62" s="330"/>
      <c r="AL62" s="331" t="s">
        <v>551</v>
      </c>
      <c r="AM62" s="332">
        <v>1135590</v>
      </c>
      <c r="AN62" s="333">
        <v>16384</v>
      </c>
      <c r="AO62" s="334">
        <v>13.3</v>
      </c>
      <c r="AP62" s="335">
        <v>31483</v>
      </c>
      <c r="AQ62" s="336">
        <v>-1.2</v>
      </c>
      <c r="AR62" s="337">
        <v>14.5</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9YqIeC1C7GEH1WfykvMHbS21ZApVucU4E1nblZ+tIsmqupop+4FhbY5oSHY5XTrn5rZi5MsorgGRVglCBj8eOg==" saltValue="lhoVMNW8nYqrvUS8VGPXl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558</v>
      </c>
    </row>
    <row r="121" spans="125:125" ht="13.5" hidden="1" customHeight="1" x14ac:dyDescent="0.2">
      <c r="DU121" s="253"/>
    </row>
  </sheetData>
  <sheetProtection algorithmName="SHA-512" hashValue="eNfVtgtTboudigh2OESItkndYXtM1UjPrxQDl59cJNvEF2r73v+7iBJ19u0XK/MkKQKL9nXxcLV9A1GkbX0Tng==" saltValue="MFCK33e+Q9nwhyGLCAMg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559</v>
      </c>
    </row>
  </sheetData>
  <sheetProtection algorithmName="SHA-512" hashValue="EQbJKwtw/xbHjUvOYzNXQDK5LUuBANei2yePERgeP7nKEaf2oRRvZD2wA9d1TWu2SMko6jT93PfFXchBkbaYRw==" saltValue="Y8hcmg3Soouy5TH20GmU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2">
      <c r="B47" s="10"/>
      <c r="C47" s="1152" t="s">
        <v>3</v>
      </c>
      <c r="D47" s="1152"/>
      <c r="E47" s="1153"/>
      <c r="F47" s="11">
        <v>21.48</v>
      </c>
      <c r="G47" s="12">
        <v>22.78</v>
      </c>
      <c r="H47" s="12">
        <v>18.43</v>
      </c>
      <c r="I47" s="12">
        <v>20.04</v>
      </c>
      <c r="J47" s="13">
        <v>22.49</v>
      </c>
    </row>
    <row r="48" spans="2:10" ht="57.75" customHeight="1" x14ac:dyDescent="0.2">
      <c r="B48" s="14"/>
      <c r="C48" s="1154" t="s">
        <v>4</v>
      </c>
      <c r="D48" s="1154"/>
      <c r="E48" s="1155"/>
      <c r="F48" s="15">
        <v>3.35</v>
      </c>
      <c r="G48" s="16">
        <v>3.85</v>
      </c>
      <c r="H48" s="16">
        <v>6.51</v>
      </c>
      <c r="I48" s="16">
        <v>7.05</v>
      </c>
      <c r="J48" s="17">
        <v>7.6</v>
      </c>
    </row>
    <row r="49" spans="2:10" ht="57.75" customHeight="1" thickBot="1" x14ac:dyDescent="0.25">
      <c r="B49" s="18"/>
      <c r="C49" s="1156" t="s">
        <v>5</v>
      </c>
      <c r="D49" s="1156"/>
      <c r="E49" s="1157"/>
      <c r="F49" s="19">
        <v>2.2000000000000002</v>
      </c>
      <c r="G49" s="20">
        <v>1.92</v>
      </c>
      <c r="H49" s="20" t="s">
        <v>565</v>
      </c>
      <c r="I49" s="20">
        <v>3.1</v>
      </c>
      <c r="J49" s="21">
        <v>2.68</v>
      </c>
    </row>
    <row r="50" spans="2:10" ht="13.2" x14ac:dyDescent="0.2"/>
  </sheetData>
  <sheetProtection algorithmName="SHA-512" hashValue="eokcD1snggra9LJ/k7din/n8NWytt0N9zMYgY1BFH2BtDFdkuS0zjtcB0zQnry282OpqJEsk4Z+nNOwzbH8bZQ==" saltValue="yHKhp3qZnT5rrUqm/y8O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162" t="s">
        <v>566</v>
      </c>
      <c r="D34" s="1162"/>
      <c r="E34" s="1163"/>
      <c r="F34" s="32">
        <v>7.55</v>
      </c>
      <c r="G34" s="33">
        <v>7.11</v>
      </c>
      <c r="H34" s="33">
        <v>6.56</v>
      </c>
      <c r="I34" s="33">
        <v>7.01</v>
      </c>
      <c r="J34" s="34">
        <v>7.81</v>
      </c>
      <c r="K34" s="22"/>
      <c r="L34" s="22"/>
      <c r="M34" s="22"/>
      <c r="N34" s="22"/>
      <c r="O34" s="22"/>
      <c r="P34" s="22"/>
    </row>
    <row r="35" spans="1:16" ht="39" customHeight="1" x14ac:dyDescent="0.2">
      <c r="A35" s="22"/>
      <c r="B35" s="35"/>
      <c r="C35" s="1158" t="s">
        <v>567</v>
      </c>
      <c r="D35" s="1158"/>
      <c r="E35" s="1159"/>
      <c r="F35" s="36">
        <v>3.34</v>
      </c>
      <c r="G35" s="37">
        <v>3.85</v>
      </c>
      <c r="H35" s="37">
        <v>6.5</v>
      </c>
      <c r="I35" s="37">
        <v>7.05</v>
      </c>
      <c r="J35" s="38">
        <v>7.6</v>
      </c>
      <c r="K35" s="22"/>
      <c r="L35" s="22"/>
      <c r="M35" s="22"/>
      <c r="N35" s="22"/>
      <c r="O35" s="22"/>
      <c r="P35" s="22"/>
    </row>
    <row r="36" spans="1:16" ht="39" customHeight="1" x14ac:dyDescent="0.2">
      <c r="A36" s="22"/>
      <c r="B36" s="35"/>
      <c r="C36" s="1158" t="s">
        <v>568</v>
      </c>
      <c r="D36" s="1158"/>
      <c r="E36" s="1159"/>
      <c r="F36" s="36">
        <v>1.54</v>
      </c>
      <c r="G36" s="37">
        <v>1.66</v>
      </c>
      <c r="H36" s="37">
        <v>1.42</v>
      </c>
      <c r="I36" s="37">
        <v>1.47</v>
      </c>
      <c r="J36" s="38">
        <v>2.23</v>
      </c>
      <c r="K36" s="22"/>
      <c r="L36" s="22"/>
      <c r="M36" s="22"/>
      <c r="N36" s="22"/>
      <c r="O36" s="22"/>
      <c r="P36" s="22"/>
    </row>
    <row r="37" spans="1:16" ht="39" customHeight="1" x14ac:dyDescent="0.2">
      <c r="A37" s="22"/>
      <c r="B37" s="35"/>
      <c r="C37" s="1158" t="s">
        <v>569</v>
      </c>
      <c r="D37" s="1158"/>
      <c r="E37" s="1159"/>
      <c r="F37" s="36">
        <v>0</v>
      </c>
      <c r="G37" s="37">
        <v>0.5</v>
      </c>
      <c r="H37" s="37">
        <v>1.86</v>
      </c>
      <c r="I37" s="37">
        <v>1.78</v>
      </c>
      <c r="J37" s="38">
        <v>1.89</v>
      </c>
      <c r="K37" s="22"/>
      <c r="L37" s="22"/>
      <c r="M37" s="22"/>
      <c r="N37" s="22"/>
      <c r="O37" s="22"/>
      <c r="P37" s="22"/>
    </row>
    <row r="38" spans="1:16" ht="39" customHeight="1" x14ac:dyDescent="0.2">
      <c r="A38" s="22"/>
      <c r="B38" s="35"/>
      <c r="C38" s="1158" t="s">
        <v>570</v>
      </c>
      <c r="D38" s="1158"/>
      <c r="E38" s="1159"/>
      <c r="F38" s="36">
        <v>1.21</v>
      </c>
      <c r="G38" s="37">
        <v>0.76</v>
      </c>
      <c r="H38" s="37">
        <v>0.88</v>
      </c>
      <c r="I38" s="37">
        <v>1.02</v>
      </c>
      <c r="J38" s="38">
        <v>1.1000000000000001</v>
      </c>
      <c r="K38" s="22"/>
      <c r="L38" s="22"/>
      <c r="M38" s="22"/>
      <c r="N38" s="22"/>
      <c r="O38" s="22"/>
      <c r="P38" s="22"/>
    </row>
    <row r="39" spans="1:16" ht="39" customHeight="1" x14ac:dyDescent="0.2">
      <c r="A39" s="22"/>
      <c r="B39" s="35"/>
      <c r="C39" s="1158" t="s">
        <v>571</v>
      </c>
      <c r="D39" s="1158"/>
      <c r="E39" s="1159"/>
      <c r="F39" s="36">
        <v>1.03</v>
      </c>
      <c r="G39" s="37">
        <v>0.47</v>
      </c>
      <c r="H39" s="37">
        <v>0.79</v>
      </c>
      <c r="I39" s="37">
        <v>0.79</v>
      </c>
      <c r="J39" s="38">
        <v>0.73</v>
      </c>
      <c r="K39" s="22"/>
      <c r="L39" s="22"/>
      <c r="M39" s="22"/>
      <c r="N39" s="22"/>
      <c r="O39" s="22"/>
      <c r="P39" s="22"/>
    </row>
    <row r="40" spans="1:16" ht="39" customHeight="1" x14ac:dyDescent="0.2">
      <c r="A40" s="22"/>
      <c r="B40" s="35"/>
      <c r="C40" s="1158" t="s">
        <v>572</v>
      </c>
      <c r="D40" s="1158"/>
      <c r="E40" s="1159"/>
      <c r="F40" s="36">
        <v>0.3</v>
      </c>
      <c r="G40" s="37">
        <v>0.31</v>
      </c>
      <c r="H40" s="37">
        <v>0.3</v>
      </c>
      <c r="I40" s="37">
        <v>0.28999999999999998</v>
      </c>
      <c r="J40" s="38">
        <v>0.3</v>
      </c>
      <c r="K40" s="22"/>
      <c r="L40" s="22"/>
      <c r="M40" s="22"/>
      <c r="N40" s="22"/>
      <c r="O40" s="22"/>
      <c r="P40" s="22"/>
    </row>
    <row r="41" spans="1:16" ht="39" customHeight="1" x14ac:dyDescent="0.2">
      <c r="A41" s="22"/>
      <c r="B41" s="35"/>
      <c r="C41" s="1158" t="s">
        <v>573</v>
      </c>
      <c r="D41" s="1158"/>
      <c r="E41" s="1159"/>
      <c r="F41" s="36">
        <v>0.01</v>
      </c>
      <c r="G41" s="37">
        <v>0.01</v>
      </c>
      <c r="H41" s="37">
        <v>0</v>
      </c>
      <c r="I41" s="37">
        <v>0.02</v>
      </c>
      <c r="J41" s="38">
        <v>0.01</v>
      </c>
      <c r="K41" s="22"/>
      <c r="L41" s="22"/>
      <c r="M41" s="22"/>
      <c r="N41" s="22"/>
      <c r="O41" s="22"/>
      <c r="P41" s="22"/>
    </row>
    <row r="42" spans="1:16" ht="39" customHeight="1" x14ac:dyDescent="0.2">
      <c r="A42" s="22"/>
      <c r="B42" s="39"/>
      <c r="C42" s="1158" t="s">
        <v>574</v>
      </c>
      <c r="D42" s="1158"/>
      <c r="E42" s="1159"/>
      <c r="F42" s="36" t="s">
        <v>519</v>
      </c>
      <c r="G42" s="37" t="s">
        <v>519</v>
      </c>
      <c r="H42" s="37" t="s">
        <v>519</v>
      </c>
      <c r="I42" s="37" t="s">
        <v>519</v>
      </c>
      <c r="J42" s="38" t="s">
        <v>519</v>
      </c>
      <c r="K42" s="22"/>
      <c r="L42" s="22"/>
      <c r="M42" s="22"/>
      <c r="N42" s="22"/>
      <c r="O42" s="22"/>
      <c r="P42" s="22"/>
    </row>
    <row r="43" spans="1:16" ht="39" customHeight="1" thickBot="1" x14ac:dyDescent="0.25">
      <c r="A43" s="22"/>
      <c r="B43" s="40"/>
      <c r="C43" s="1160" t="s">
        <v>575</v>
      </c>
      <c r="D43" s="1160"/>
      <c r="E43" s="1161"/>
      <c r="F43" s="41">
        <v>0.79</v>
      </c>
      <c r="G43" s="42">
        <v>0</v>
      </c>
      <c r="H43" s="42">
        <v>0</v>
      </c>
      <c r="I43" s="42">
        <v>0</v>
      </c>
      <c r="J43" s="43">
        <v>0</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UNDNcsgB6VL8GSXxqJfN2h+qBF1Nl2kcikU/Byafdi52xGEpWKtuGnpzaZuos8+hv6RelVAycn1tlpG5VbrKBw==" saltValue="HrRElRpdOjll4PrmR3Cs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560</v>
      </c>
      <c r="L44" s="54" t="s">
        <v>561</v>
      </c>
      <c r="M44" s="54" t="s">
        <v>562</v>
      </c>
      <c r="N44" s="54" t="s">
        <v>563</v>
      </c>
      <c r="O44" s="55" t="s">
        <v>564</v>
      </c>
      <c r="P44" s="46"/>
      <c r="Q44" s="46"/>
      <c r="R44" s="46"/>
      <c r="S44" s="46"/>
      <c r="T44" s="46"/>
      <c r="U44" s="46"/>
    </row>
    <row r="45" spans="1:21" ht="30.75" customHeight="1" x14ac:dyDescent="0.2">
      <c r="A45" s="46"/>
      <c r="B45" s="1187" t="s">
        <v>10</v>
      </c>
      <c r="C45" s="1188"/>
      <c r="D45" s="56"/>
      <c r="E45" s="1193" t="s">
        <v>11</v>
      </c>
      <c r="F45" s="1193"/>
      <c r="G45" s="1193"/>
      <c r="H45" s="1193"/>
      <c r="I45" s="1193"/>
      <c r="J45" s="1194"/>
      <c r="K45" s="57">
        <v>2565</v>
      </c>
      <c r="L45" s="58">
        <v>2441</v>
      </c>
      <c r="M45" s="58">
        <v>2352</v>
      </c>
      <c r="N45" s="58">
        <v>2348</v>
      </c>
      <c r="O45" s="59">
        <v>2303</v>
      </c>
      <c r="P45" s="46"/>
      <c r="Q45" s="46"/>
      <c r="R45" s="46"/>
      <c r="S45" s="46"/>
      <c r="T45" s="46"/>
      <c r="U45" s="46"/>
    </row>
    <row r="46" spans="1:21" ht="30.75" customHeight="1" x14ac:dyDescent="0.2">
      <c r="A46" s="46"/>
      <c r="B46" s="1189"/>
      <c r="C46" s="1190"/>
      <c r="D46" s="60"/>
      <c r="E46" s="1166" t="s">
        <v>12</v>
      </c>
      <c r="F46" s="1166"/>
      <c r="G46" s="1166"/>
      <c r="H46" s="1166"/>
      <c r="I46" s="1166"/>
      <c r="J46" s="1167"/>
      <c r="K46" s="61" t="s">
        <v>519</v>
      </c>
      <c r="L46" s="62" t="s">
        <v>519</v>
      </c>
      <c r="M46" s="62" t="s">
        <v>519</v>
      </c>
      <c r="N46" s="62" t="s">
        <v>519</v>
      </c>
      <c r="O46" s="63" t="s">
        <v>519</v>
      </c>
      <c r="P46" s="46"/>
      <c r="Q46" s="46"/>
      <c r="R46" s="46"/>
      <c r="S46" s="46"/>
      <c r="T46" s="46"/>
      <c r="U46" s="46"/>
    </row>
    <row r="47" spans="1:21" ht="30.75" customHeight="1" x14ac:dyDescent="0.2">
      <c r="A47" s="46"/>
      <c r="B47" s="1189"/>
      <c r="C47" s="1190"/>
      <c r="D47" s="60"/>
      <c r="E47" s="1166" t="s">
        <v>13</v>
      </c>
      <c r="F47" s="1166"/>
      <c r="G47" s="1166"/>
      <c r="H47" s="1166"/>
      <c r="I47" s="1166"/>
      <c r="J47" s="1167"/>
      <c r="K47" s="61">
        <v>80</v>
      </c>
      <c r="L47" s="62">
        <v>80</v>
      </c>
      <c r="M47" s="62">
        <v>70</v>
      </c>
      <c r="N47" s="62">
        <v>63</v>
      </c>
      <c r="O47" s="63">
        <v>63</v>
      </c>
      <c r="P47" s="46"/>
      <c r="Q47" s="46"/>
      <c r="R47" s="46"/>
      <c r="S47" s="46"/>
      <c r="T47" s="46"/>
      <c r="U47" s="46"/>
    </row>
    <row r="48" spans="1:21" ht="30.75" customHeight="1" x14ac:dyDescent="0.2">
      <c r="A48" s="46"/>
      <c r="B48" s="1189"/>
      <c r="C48" s="1190"/>
      <c r="D48" s="60"/>
      <c r="E48" s="1166" t="s">
        <v>14</v>
      </c>
      <c r="F48" s="1166"/>
      <c r="G48" s="1166"/>
      <c r="H48" s="1166"/>
      <c r="I48" s="1166"/>
      <c r="J48" s="1167"/>
      <c r="K48" s="61">
        <v>799</v>
      </c>
      <c r="L48" s="62">
        <v>852</v>
      </c>
      <c r="M48" s="62">
        <v>815</v>
      </c>
      <c r="N48" s="62">
        <v>800</v>
      </c>
      <c r="O48" s="63">
        <v>806</v>
      </c>
      <c r="P48" s="46"/>
      <c r="Q48" s="46"/>
      <c r="R48" s="46"/>
      <c r="S48" s="46"/>
      <c r="T48" s="46"/>
      <c r="U48" s="46"/>
    </row>
    <row r="49" spans="1:21" ht="30.75" customHeight="1" x14ac:dyDescent="0.2">
      <c r="A49" s="46"/>
      <c r="B49" s="1189"/>
      <c r="C49" s="1190"/>
      <c r="D49" s="60"/>
      <c r="E49" s="1166" t="s">
        <v>15</v>
      </c>
      <c r="F49" s="1166"/>
      <c r="G49" s="1166"/>
      <c r="H49" s="1166"/>
      <c r="I49" s="1166"/>
      <c r="J49" s="1167"/>
      <c r="K49" s="61">
        <v>449</v>
      </c>
      <c r="L49" s="62">
        <v>462</v>
      </c>
      <c r="M49" s="62">
        <v>503</v>
      </c>
      <c r="N49" s="62">
        <v>533</v>
      </c>
      <c r="O49" s="63">
        <v>493</v>
      </c>
      <c r="P49" s="46"/>
      <c r="Q49" s="46"/>
      <c r="R49" s="46"/>
      <c r="S49" s="46"/>
      <c r="T49" s="46"/>
      <c r="U49" s="46"/>
    </row>
    <row r="50" spans="1:21" ht="30.75" customHeight="1" x14ac:dyDescent="0.2">
      <c r="A50" s="46"/>
      <c r="B50" s="1189"/>
      <c r="C50" s="1190"/>
      <c r="D50" s="60"/>
      <c r="E50" s="1166" t="s">
        <v>16</v>
      </c>
      <c r="F50" s="1166"/>
      <c r="G50" s="1166"/>
      <c r="H50" s="1166"/>
      <c r="I50" s="1166"/>
      <c r="J50" s="1167"/>
      <c r="K50" s="61">
        <v>91</v>
      </c>
      <c r="L50" s="62">
        <v>91</v>
      </c>
      <c r="M50" s="62">
        <v>91</v>
      </c>
      <c r="N50" s="62">
        <v>91</v>
      </c>
      <c r="O50" s="63">
        <v>7</v>
      </c>
      <c r="P50" s="46"/>
      <c r="Q50" s="46"/>
      <c r="R50" s="46"/>
      <c r="S50" s="46"/>
      <c r="T50" s="46"/>
      <c r="U50" s="46"/>
    </row>
    <row r="51" spans="1:21" ht="30.75" customHeight="1" x14ac:dyDescent="0.2">
      <c r="A51" s="46"/>
      <c r="B51" s="1191"/>
      <c r="C51" s="1192"/>
      <c r="D51" s="64"/>
      <c r="E51" s="1166" t="s">
        <v>17</v>
      </c>
      <c r="F51" s="1166"/>
      <c r="G51" s="1166"/>
      <c r="H51" s="1166"/>
      <c r="I51" s="1166"/>
      <c r="J51" s="1167"/>
      <c r="K51" s="61" t="s">
        <v>519</v>
      </c>
      <c r="L51" s="62" t="s">
        <v>519</v>
      </c>
      <c r="M51" s="62" t="s">
        <v>519</v>
      </c>
      <c r="N51" s="62" t="s">
        <v>519</v>
      </c>
      <c r="O51" s="63" t="s">
        <v>519</v>
      </c>
      <c r="P51" s="46"/>
      <c r="Q51" s="46"/>
      <c r="R51" s="46"/>
      <c r="S51" s="46"/>
      <c r="T51" s="46"/>
      <c r="U51" s="46"/>
    </row>
    <row r="52" spans="1:21" ht="30.75" customHeight="1" x14ac:dyDescent="0.2">
      <c r="A52" s="46"/>
      <c r="B52" s="1164" t="s">
        <v>18</v>
      </c>
      <c r="C52" s="1165"/>
      <c r="D52" s="64"/>
      <c r="E52" s="1166" t="s">
        <v>19</v>
      </c>
      <c r="F52" s="1166"/>
      <c r="G52" s="1166"/>
      <c r="H52" s="1166"/>
      <c r="I52" s="1166"/>
      <c r="J52" s="1167"/>
      <c r="K52" s="61">
        <v>3094</v>
      </c>
      <c r="L52" s="62">
        <v>3075</v>
      </c>
      <c r="M52" s="62">
        <v>3113</v>
      </c>
      <c r="N52" s="62">
        <v>3027</v>
      </c>
      <c r="O52" s="63">
        <v>3040</v>
      </c>
      <c r="P52" s="46"/>
      <c r="Q52" s="46"/>
      <c r="R52" s="46"/>
      <c r="S52" s="46"/>
      <c r="T52" s="46"/>
      <c r="U52" s="46"/>
    </row>
    <row r="53" spans="1:21" ht="30.75" customHeight="1" thickBot="1" x14ac:dyDescent="0.25">
      <c r="A53" s="46"/>
      <c r="B53" s="1168" t="s">
        <v>20</v>
      </c>
      <c r="C53" s="1169"/>
      <c r="D53" s="65"/>
      <c r="E53" s="1170" t="s">
        <v>21</v>
      </c>
      <c r="F53" s="1170"/>
      <c r="G53" s="1170"/>
      <c r="H53" s="1170"/>
      <c r="I53" s="1170"/>
      <c r="J53" s="1171"/>
      <c r="K53" s="66">
        <v>890</v>
      </c>
      <c r="L53" s="67">
        <v>851</v>
      </c>
      <c r="M53" s="67">
        <v>718</v>
      </c>
      <c r="N53" s="67">
        <v>808</v>
      </c>
      <c r="O53" s="68">
        <v>632</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24</v>
      </c>
      <c r="C56" s="71"/>
      <c r="D56" s="71"/>
      <c r="E56" s="71"/>
      <c r="F56" s="71"/>
      <c r="G56" s="71"/>
      <c r="H56" s="71"/>
      <c r="I56" s="71"/>
      <c r="J56" s="71"/>
      <c r="K56" s="72"/>
      <c r="L56" s="72"/>
      <c r="M56" s="72"/>
      <c r="N56" s="72"/>
      <c r="O56" s="73" t="s">
        <v>576</v>
      </c>
      <c r="P56" s="46"/>
      <c r="Q56" s="46"/>
      <c r="R56" s="46"/>
      <c r="S56" s="46"/>
      <c r="T56" s="46"/>
      <c r="U56" s="46"/>
    </row>
    <row r="57" spans="1:21" ht="31.5" customHeight="1" thickBot="1" x14ac:dyDescent="0.25">
      <c r="A57" s="46"/>
      <c r="B57" s="74"/>
      <c r="C57" s="75"/>
      <c r="D57" s="75"/>
      <c r="E57" s="76"/>
      <c r="F57" s="76"/>
      <c r="G57" s="76"/>
      <c r="H57" s="76"/>
      <c r="I57" s="76"/>
      <c r="J57" s="77" t="s">
        <v>2</v>
      </c>
      <c r="K57" s="78" t="s">
        <v>577</v>
      </c>
      <c r="L57" s="79" t="s">
        <v>578</v>
      </c>
      <c r="M57" s="79" t="s">
        <v>579</v>
      </c>
      <c r="N57" s="79" t="s">
        <v>580</v>
      </c>
      <c r="O57" s="80" t="s">
        <v>581</v>
      </c>
      <c r="P57" s="46"/>
      <c r="Q57" s="46"/>
      <c r="R57" s="46"/>
      <c r="S57" s="46"/>
      <c r="T57" s="46"/>
      <c r="U57" s="46"/>
    </row>
    <row r="58" spans="1:21" ht="31.5" customHeight="1" x14ac:dyDescent="0.2">
      <c r="B58" s="1172" t="s">
        <v>25</v>
      </c>
      <c r="C58" s="1173"/>
      <c r="D58" s="1178" t="s">
        <v>26</v>
      </c>
      <c r="E58" s="1179"/>
      <c r="F58" s="1179"/>
      <c r="G58" s="1179"/>
      <c r="H58" s="1179"/>
      <c r="I58" s="1179"/>
      <c r="J58" s="1180"/>
      <c r="K58" s="81">
        <v>67</v>
      </c>
      <c r="L58" s="82">
        <v>100</v>
      </c>
      <c r="M58" s="82">
        <v>100</v>
      </c>
      <c r="N58" s="82">
        <v>67</v>
      </c>
      <c r="O58" s="83">
        <v>50</v>
      </c>
    </row>
    <row r="59" spans="1:21" ht="31.5" customHeight="1" x14ac:dyDescent="0.2">
      <c r="B59" s="1174"/>
      <c r="C59" s="1175"/>
      <c r="D59" s="1181" t="s">
        <v>27</v>
      </c>
      <c r="E59" s="1182"/>
      <c r="F59" s="1182"/>
      <c r="G59" s="1182"/>
      <c r="H59" s="1182"/>
      <c r="I59" s="1182"/>
      <c r="J59" s="1183"/>
      <c r="K59" s="84">
        <v>184</v>
      </c>
      <c r="L59" s="85">
        <v>197</v>
      </c>
      <c r="M59" s="85">
        <v>177</v>
      </c>
      <c r="N59" s="85">
        <v>150</v>
      </c>
      <c r="O59" s="86">
        <v>146</v>
      </c>
    </row>
    <row r="60" spans="1:21" ht="31.5" customHeight="1" thickBot="1" x14ac:dyDescent="0.25">
      <c r="B60" s="1176"/>
      <c r="C60" s="1177"/>
      <c r="D60" s="1184" t="s">
        <v>28</v>
      </c>
      <c r="E60" s="1185"/>
      <c r="F60" s="1185"/>
      <c r="G60" s="1185"/>
      <c r="H60" s="1185"/>
      <c r="I60" s="1185"/>
      <c r="J60" s="1186"/>
      <c r="K60" s="87">
        <v>70</v>
      </c>
      <c r="L60" s="88">
        <v>80</v>
      </c>
      <c r="M60" s="88">
        <v>80</v>
      </c>
      <c r="N60" s="88">
        <v>73</v>
      </c>
      <c r="O60" s="89">
        <v>120</v>
      </c>
    </row>
    <row r="61" spans="1:21" ht="24" customHeight="1" x14ac:dyDescent="0.2">
      <c r="B61" s="90"/>
      <c r="C61" s="90"/>
      <c r="D61" s="91" t="s">
        <v>29</v>
      </c>
      <c r="E61" s="92"/>
      <c r="F61" s="92"/>
      <c r="G61" s="92"/>
      <c r="H61" s="92"/>
      <c r="I61" s="92"/>
      <c r="J61" s="92"/>
      <c r="K61" s="92"/>
      <c r="L61" s="92"/>
      <c r="M61" s="92"/>
      <c r="N61" s="92"/>
      <c r="O61" s="92"/>
    </row>
    <row r="62" spans="1:21" ht="24" customHeight="1" x14ac:dyDescent="0.2">
      <c r="B62" s="93"/>
      <c r="C62" s="93"/>
      <c r="D62" s="91" t="s">
        <v>30</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ottZJn9jImG9XI4OAr0zGeI5zY20a9rhS/W6pRViOGYglNbyc+4lT5ovQwmqjRqntQMI0S/4rvOg9D26/FKuA==" saltValue="lNJEohWiVJd1ey6zhWfK0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8</v>
      </c>
    </row>
    <row r="40" spans="2:13" ht="27.75" customHeight="1" thickBot="1" x14ac:dyDescent="0.25">
      <c r="B40" s="96" t="s">
        <v>9</v>
      </c>
      <c r="C40" s="97"/>
      <c r="D40" s="97"/>
      <c r="E40" s="98"/>
      <c r="F40" s="98"/>
      <c r="G40" s="98"/>
      <c r="H40" s="99" t="s">
        <v>2</v>
      </c>
      <c r="I40" s="100" t="s">
        <v>560</v>
      </c>
      <c r="J40" s="101" t="s">
        <v>561</v>
      </c>
      <c r="K40" s="101" t="s">
        <v>562</v>
      </c>
      <c r="L40" s="101" t="s">
        <v>563</v>
      </c>
      <c r="M40" s="102" t="s">
        <v>564</v>
      </c>
    </row>
    <row r="41" spans="2:13" ht="27.75" customHeight="1" x14ac:dyDescent="0.2">
      <c r="B41" s="1207" t="s">
        <v>31</v>
      </c>
      <c r="C41" s="1208"/>
      <c r="D41" s="103"/>
      <c r="E41" s="1209" t="s">
        <v>32</v>
      </c>
      <c r="F41" s="1209"/>
      <c r="G41" s="1209"/>
      <c r="H41" s="1210"/>
      <c r="I41" s="342">
        <v>25848</v>
      </c>
      <c r="J41" s="343">
        <v>25476</v>
      </c>
      <c r="K41" s="343">
        <v>25683</v>
      </c>
      <c r="L41" s="343">
        <v>25170</v>
      </c>
      <c r="M41" s="344">
        <v>23947</v>
      </c>
    </row>
    <row r="42" spans="2:13" ht="27.75" customHeight="1" x14ac:dyDescent="0.2">
      <c r="B42" s="1197"/>
      <c r="C42" s="1198"/>
      <c r="D42" s="104"/>
      <c r="E42" s="1201" t="s">
        <v>33</v>
      </c>
      <c r="F42" s="1201"/>
      <c r="G42" s="1201"/>
      <c r="H42" s="1202"/>
      <c r="I42" s="345">
        <v>190</v>
      </c>
      <c r="J42" s="346">
        <v>98</v>
      </c>
      <c r="K42" s="346">
        <v>7</v>
      </c>
      <c r="L42" s="346" t="s">
        <v>519</v>
      </c>
      <c r="M42" s="347" t="s">
        <v>519</v>
      </c>
    </row>
    <row r="43" spans="2:13" ht="27.75" customHeight="1" x14ac:dyDescent="0.2">
      <c r="B43" s="1197"/>
      <c r="C43" s="1198"/>
      <c r="D43" s="104"/>
      <c r="E43" s="1201" t="s">
        <v>34</v>
      </c>
      <c r="F43" s="1201"/>
      <c r="G43" s="1201"/>
      <c r="H43" s="1202"/>
      <c r="I43" s="345">
        <v>9005</v>
      </c>
      <c r="J43" s="346">
        <v>8185</v>
      </c>
      <c r="K43" s="346">
        <v>7920</v>
      </c>
      <c r="L43" s="346">
        <v>7405</v>
      </c>
      <c r="M43" s="347">
        <v>7085</v>
      </c>
    </row>
    <row r="44" spans="2:13" ht="27.75" customHeight="1" x14ac:dyDescent="0.2">
      <c r="B44" s="1197"/>
      <c r="C44" s="1198"/>
      <c r="D44" s="104"/>
      <c r="E44" s="1201" t="s">
        <v>35</v>
      </c>
      <c r="F44" s="1201"/>
      <c r="G44" s="1201"/>
      <c r="H44" s="1202"/>
      <c r="I44" s="345">
        <v>3431</v>
      </c>
      <c r="J44" s="346">
        <v>3094</v>
      </c>
      <c r="K44" s="346">
        <v>2744</v>
      </c>
      <c r="L44" s="346">
        <v>2474</v>
      </c>
      <c r="M44" s="347">
        <v>2478</v>
      </c>
    </row>
    <row r="45" spans="2:13" ht="27.75" customHeight="1" x14ac:dyDescent="0.2">
      <c r="B45" s="1197"/>
      <c r="C45" s="1198"/>
      <c r="D45" s="104"/>
      <c r="E45" s="1201" t="s">
        <v>36</v>
      </c>
      <c r="F45" s="1201"/>
      <c r="G45" s="1201"/>
      <c r="H45" s="1202"/>
      <c r="I45" s="345">
        <v>2761</v>
      </c>
      <c r="J45" s="346">
        <v>2859</v>
      </c>
      <c r="K45" s="346">
        <v>2675</v>
      </c>
      <c r="L45" s="346">
        <v>2699</v>
      </c>
      <c r="M45" s="347">
        <v>2594</v>
      </c>
    </row>
    <row r="46" spans="2:13" ht="27.75" customHeight="1" x14ac:dyDescent="0.2">
      <c r="B46" s="1197"/>
      <c r="C46" s="1198"/>
      <c r="D46" s="105"/>
      <c r="E46" s="1201" t="s">
        <v>37</v>
      </c>
      <c r="F46" s="1201"/>
      <c r="G46" s="1201"/>
      <c r="H46" s="1202"/>
      <c r="I46" s="345" t="s">
        <v>519</v>
      </c>
      <c r="J46" s="346" t="s">
        <v>519</v>
      </c>
      <c r="K46" s="346" t="s">
        <v>519</v>
      </c>
      <c r="L46" s="346" t="s">
        <v>519</v>
      </c>
      <c r="M46" s="347" t="s">
        <v>519</v>
      </c>
    </row>
    <row r="47" spans="2:13" ht="27.75" customHeight="1" x14ac:dyDescent="0.2">
      <c r="B47" s="1197"/>
      <c r="C47" s="1198"/>
      <c r="D47" s="106"/>
      <c r="E47" s="1211" t="s">
        <v>38</v>
      </c>
      <c r="F47" s="1212"/>
      <c r="G47" s="1212"/>
      <c r="H47" s="1213"/>
      <c r="I47" s="345" t="s">
        <v>519</v>
      </c>
      <c r="J47" s="346" t="s">
        <v>519</v>
      </c>
      <c r="K47" s="346" t="s">
        <v>519</v>
      </c>
      <c r="L47" s="346" t="s">
        <v>519</v>
      </c>
      <c r="M47" s="347" t="s">
        <v>519</v>
      </c>
    </row>
    <row r="48" spans="2:13" ht="27.75" customHeight="1" x14ac:dyDescent="0.2">
      <c r="B48" s="1197"/>
      <c r="C48" s="1198"/>
      <c r="D48" s="104"/>
      <c r="E48" s="1201" t="s">
        <v>39</v>
      </c>
      <c r="F48" s="1201"/>
      <c r="G48" s="1201"/>
      <c r="H48" s="1202"/>
      <c r="I48" s="345" t="s">
        <v>519</v>
      </c>
      <c r="J48" s="346" t="s">
        <v>519</v>
      </c>
      <c r="K48" s="346" t="s">
        <v>519</v>
      </c>
      <c r="L48" s="346" t="s">
        <v>519</v>
      </c>
      <c r="M48" s="347" t="s">
        <v>519</v>
      </c>
    </row>
    <row r="49" spans="2:13" ht="27.75" customHeight="1" x14ac:dyDescent="0.2">
      <c r="B49" s="1199"/>
      <c r="C49" s="1200"/>
      <c r="D49" s="104"/>
      <c r="E49" s="1201" t="s">
        <v>40</v>
      </c>
      <c r="F49" s="1201"/>
      <c r="G49" s="1201"/>
      <c r="H49" s="1202"/>
      <c r="I49" s="345" t="s">
        <v>519</v>
      </c>
      <c r="J49" s="346" t="s">
        <v>519</v>
      </c>
      <c r="K49" s="346" t="s">
        <v>519</v>
      </c>
      <c r="L49" s="346" t="s">
        <v>519</v>
      </c>
      <c r="M49" s="347" t="s">
        <v>519</v>
      </c>
    </row>
    <row r="50" spans="2:13" ht="27.75" customHeight="1" x14ac:dyDescent="0.2">
      <c r="B50" s="1195" t="s">
        <v>41</v>
      </c>
      <c r="C50" s="1196"/>
      <c r="D50" s="107"/>
      <c r="E50" s="1201" t="s">
        <v>42</v>
      </c>
      <c r="F50" s="1201"/>
      <c r="G50" s="1201"/>
      <c r="H50" s="1202"/>
      <c r="I50" s="345">
        <v>5918</v>
      </c>
      <c r="J50" s="346">
        <v>5794</v>
      </c>
      <c r="K50" s="346">
        <v>5361</v>
      </c>
      <c r="L50" s="346">
        <v>6864</v>
      </c>
      <c r="M50" s="347">
        <v>7604</v>
      </c>
    </row>
    <row r="51" spans="2:13" ht="27.75" customHeight="1" x14ac:dyDescent="0.2">
      <c r="B51" s="1197"/>
      <c r="C51" s="1198"/>
      <c r="D51" s="104"/>
      <c r="E51" s="1201" t="s">
        <v>43</v>
      </c>
      <c r="F51" s="1201"/>
      <c r="G51" s="1201"/>
      <c r="H51" s="1202"/>
      <c r="I51" s="345">
        <v>6678</v>
      </c>
      <c r="J51" s="346">
        <v>5907</v>
      </c>
      <c r="K51" s="346">
        <v>5582</v>
      </c>
      <c r="L51" s="346">
        <v>5206</v>
      </c>
      <c r="M51" s="347">
        <v>5155</v>
      </c>
    </row>
    <row r="52" spans="2:13" ht="27.75" customHeight="1" x14ac:dyDescent="0.2">
      <c r="B52" s="1199"/>
      <c r="C52" s="1200"/>
      <c r="D52" s="104"/>
      <c r="E52" s="1201" t="s">
        <v>44</v>
      </c>
      <c r="F52" s="1201"/>
      <c r="G52" s="1201"/>
      <c r="H52" s="1202"/>
      <c r="I52" s="345">
        <v>30672</v>
      </c>
      <c r="J52" s="346">
        <v>29300</v>
      </c>
      <c r="K52" s="346">
        <v>28974</v>
      </c>
      <c r="L52" s="346">
        <v>28155</v>
      </c>
      <c r="M52" s="347">
        <v>26987</v>
      </c>
    </row>
    <row r="53" spans="2:13" ht="27.75" customHeight="1" thickBot="1" x14ac:dyDescent="0.25">
      <c r="B53" s="1203" t="s">
        <v>45</v>
      </c>
      <c r="C53" s="1204"/>
      <c r="D53" s="108"/>
      <c r="E53" s="1205" t="s">
        <v>46</v>
      </c>
      <c r="F53" s="1205"/>
      <c r="G53" s="1205"/>
      <c r="H53" s="1206"/>
      <c r="I53" s="348">
        <v>-2034</v>
      </c>
      <c r="J53" s="349">
        <v>-1290</v>
      </c>
      <c r="K53" s="349">
        <v>-887</v>
      </c>
      <c r="L53" s="349">
        <v>-2477</v>
      </c>
      <c r="M53" s="350">
        <v>-3642</v>
      </c>
    </row>
    <row r="54" spans="2:13" ht="27.75" customHeight="1" x14ac:dyDescent="0.2">
      <c r="B54" s="109" t="s">
        <v>47</v>
      </c>
      <c r="C54" s="110"/>
      <c r="D54" s="110"/>
      <c r="E54" s="111"/>
      <c r="F54" s="111"/>
      <c r="G54" s="111"/>
      <c r="H54" s="111"/>
      <c r="I54" s="112"/>
      <c r="J54" s="112"/>
      <c r="K54" s="112"/>
      <c r="L54" s="112"/>
      <c r="M54" s="112"/>
    </row>
    <row r="55" spans="2:13" ht="13.2" x14ac:dyDescent="0.2"/>
  </sheetData>
  <sheetProtection algorithmName="SHA-512" hashValue="EIVV75dSXqm8jEESxBDVfQV+UMH5WnFPocw93vc19hq6GQqz91VfMUcuYiXTcyqIShh4TQ9WgMZCfXpvtdXS/w==" saltValue="Cm3uYzTE+RBWUOFStqY5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48</v>
      </c>
    </row>
    <row r="54" spans="2:8" ht="29.25" customHeight="1" thickBot="1" x14ac:dyDescent="0.3">
      <c r="B54" s="114" t="s">
        <v>1</v>
      </c>
      <c r="C54" s="115"/>
      <c r="D54" s="115"/>
      <c r="E54" s="116" t="s">
        <v>2</v>
      </c>
      <c r="F54" s="117" t="s">
        <v>562</v>
      </c>
      <c r="G54" s="117" t="s">
        <v>563</v>
      </c>
      <c r="H54" s="118" t="s">
        <v>564</v>
      </c>
    </row>
    <row r="55" spans="2:8" ht="52.5" customHeight="1" x14ac:dyDescent="0.2">
      <c r="B55" s="119"/>
      <c r="C55" s="1222" t="s">
        <v>49</v>
      </c>
      <c r="D55" s="1222"/>
      <c r="E55" s="1223"/>
      <c r="F55" s="120">
        <v>2878</v>
      </c>
      <c r="G55" s="120">
        <v>3253</v>
      </c>
      <c r="H55" s="121">
        <v>3609</v>
      </c>
    </row>
    <row r="56" spans="2:8" ht="52.5" customHeight="1" x14ac:dyDescent="0.2">
      <c r="B56" s="122"/>
      <c r="C56" s="1224" t="s">
        <v>50</v>
      </c>
      <c r="D56" s="1224"/>
      <c r="E56" s="1225"/>
      <c r="F56" s="123">
        <v>728</v>
      </c>
      <c r="G56" s="123">
        <v>730</v>
      </c>
      <c r="H56" s="124">
        <v>800</v>
      </c>
    </row>
    <row r="57" spans="2:8" ht="53.25" customHeight="1" x14ac:dyDescent="0.2">
      <c r="B57" s="122"/>
      <c r="C57" s="1226" t="s">
        <v>51</v>
      </c>
      <c r="D57" s="1226"/>
      <c r="E57" s="1227"/>
      <c r="F57" s="125">
        <v>893</v>
      </c>
      <c r="G57" s="125">
        <v>1874</v>
      </c>
      <c r="H57" s="126">
        <v>2174</v>
      </c>
    </row>
    <row r="58" spans="2:8" ht="45.75" customHeight="1" x14ac:dyDescent="0.2">
      <c r="B58" s="127"/>
      <c r="C58" s="1214" t="s">
        <v>583</v>
      </c>
      <c r="D58" s="1215"/>
      <c r="E58" s="1216"/>
      <c r="F58" s="128" t="s">
        <v>584</v>
      </c>
      <c r="G58" s="128">
        <v>890</v>
      </c>
      <c r="H58" s="129">
        <v>1000</v>
      </c>
    </row>
    <row r="59" spans="2:8" ht="45.75" customHeight="1" x14ac:dyDescent="0.2">
      <c r="B59" s="127"/>
      <c r="C59" s="1214" t="s">
        <v>585</v>
      </c>
      <c r="D59" s="1215"/>
      <c r="E59" s="1216"/>
      <c r="F59" s="128">
        <v>327</v>
      </c>
      <c r="G59" s="128">
        <v>327</v>
      </c>
      <c r="H59" s="129">
        <v>327</v>
      </c>
    </row>
    <row r="60" spans="2:8" ht="45.75" customHeight="1" x14ac:dyDescent="0.2">
      <c r="B60" s="127"/>
      <c r="C60" s="1214" t="s">
        <v>586</v>
      </c>
      <c r="D60" s="1215"/>
      <c r="E60" s="1216"/>
      <c r="F60" s="128">
        <v>308</v>
      </c>
      <c r="G60" s="128">
        <v>309</v>
      </c>
      <c r="H60" s="129">
        <v>311</v>
      </c>
    </row>
    <row r="61" spans="2:8" ht="45.75" customHeight="1" x14ac:dyDescent="0.2">
      <c r="B61" s="127"/>
      <c r="C61" s="1214" t="s">
        <v>587</v>
      </c>
      <c r="D61" s="1215"/>
      <c r="E61" s="1216"/>
      <c r="F61" s="128">
        <v>111</v>
      </c>
      <c r="G61" s="128">
        <v>111</v>
      </c>
      <c r="H61" s="129">
        <v>212</v>
      </c>
    </row>
    <row r="62" spans="2:8" ht="45.75" customHeight="1" thickBot="1" x14ac:dyDescent="0.25">
      <c r="B62" s="130"/>
      <c r="C62" s="1217" t="s">
        <v>588</v>
      </c>
      <c r="D62" s="1218"/>
      <c r="E62" s="1219"/>
      <c r="F62" s="131">
        <v>122</v>
      </c>
      <c r="G62" s="131">
        <v>139</v>
      </c>
      <c r="H62" s="132">
        <v>158</v>
      </c>
    </row>
    <row r="63" spans="2:8" ht="52.5" customHeight="1" thickBot="1" x14ac:dyDescent="0.25">
      <c r="B63" s="133"/>
      <c r="C63" s="1220" t="s">
        <v>52</v>
      </c>
      <c r="D63" s="1220"/>
      <c r="E63" s="1221"/>
      <c r="F63" s="134">
        <v>4498</v>
      </c>
      <c r="G63" s="134">
        <v>5857</v>
      </c>
      <c r="H63" s="135">
        <v>6582</v>
      </c>
    </row>
    <row r="64" spans="2:8" ht="13.2" x14ac:dyDescent="0.2"/>
  </sheetData>
  <sheetProtection algorithmName="SHA-512" hashValue="fT3KfD8DjTzWuDr3pF6Sb7W0XPtN9l1DDg6OlraJGqhUGRYlJghAInXm0QfGoWT3WX9vwak6ll0lXm4RTZNt3A==" saltValue="VEVjuzS/ycYUGsrh76YU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7907B-E54A-464E-9324-9CD1C99F70C1}">
  <sheetPr>
    <pageSetUpPr fitToPage="1"/>
  </sheetPr>
  <dimension ref="A1:DE85"/>
  <sheetViews>
    <sheetView showGridLines="0" tabSelected="1" topLeftCell="A50" zoomScale="80" zoomScaleNormal="80" zoomScaleSheetLayoutView="55" workbookViewId="0"/>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601</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602</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28" t="s">
        <v>603</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ht="13.2" x14ac:dyDescent="0.2">
      <c r="B44" s="25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ht="13.2" x14ac:dyDescent="0.2">
      <c r="B45" s="25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ht="13.2" x14ac:dyDescent="0.2">
      <c r="B46" s="25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ht="13.2" x14ac:dyDescent="0.2">
      <c r="B47" s="25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604</v>
      </c>
    </row>
    <row r="50" spans="1:109" ht="13.2" x14ac:dyDescent="0.2">
      <c r="B50" s="259"/>
      <c r="G50" s="1237"/>
      <c r="H50" s="1237"/>
      <c r="I50" s="1237"/>
      <c r="J50" s="1237"/>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560</v>
      </c>
      <c r="BQ50" s="1241"/>
      <c r="BR50" s="1241"/>
      <c r="BS50" s="1241"/>
      <c r="BT50" s="1241"/>
      <c r="BU50" s="1241"/>
      <c r="BV50" s="1241"/>
      <c r="BW50" s="1241"/>
      <c r="BX50" s="1241" t="s">
        <v>561</v>
      </c>
      <c r="BY50" s="1241"/>
      <c r="BZ50" s="1241"/>
      <c r="CA50" s="1241"/>
      <c r="CB50" s="1241"/>
      <c r="CC50" s="1241"/>
      <c r="CD50" s="1241"/>
      <c r="CE50" s="1241"/>
      <c r="CF50" s="1241" t="s">
        <v>562</v>
      </c>
      <c r="CG50" s="1241"/>
      <c r="CH50" s="1241"/>
      <c r="CI50" s="1241"/>
      <c r="CJ50" s="1241"/>
      <c r="CK50" s="1241"/>
      <c r="CL50" s="1241"/>
      <c r="CM50" s="1241"/>
      <c r="CN50" s="1241" t="s">
        <v>563</v>
      </c>
      <c r="CO50" s="1241"/>
      <c r="CP50" s="1241"/>
      <c r="CQ50" s="1241"/>
      <c r="CR50" s="1241"/>
      <c r="CS50" s="1241"/>
      <c r="CT50" s="1241"/>
      <c r="CU50" s="1241"/>
      <c r="CV50" s="1241" t="s">
        <v>564</v>
      </c>
      <c r="CW50" s="1241"/>
      <c r="CX50" s="1241"/>
      <c r="CY50" s="1241"/>
      <c r="CZ50" s="1241"/>
      <c r="DA50" s="1241"/>
      <c r="DB50" s="1241"/>
      <c r="DC50" s="1241"/>
    </row>
    <row r="51" spans="1:109" ht="13.5" customHeight="1" x14ac:dyDescent="0.2">
      <c r="B51" s="259"/>
      <c r="G51" s="1247"/>
      <c r="H51" s="1247"/>
      <c r="I51" s="1245"/>
      <c r="J51" s="1245"/>
      <c r="K51" s="1243"/>
      <c r="L51" s="1243"/>
      <c r="M51" s="1243"/>
      <c r="N51" s="1243"/>
      <c r="AM51" s="359"/>
      <c r="AN51" s="1244" t="s">
        <v>605</v>
      </c>
      <c r="AO51" s="1244"/>
      <c r="AP51" s="1244"/>
      <c r="AQ51" s="1244"/>
      <c r="AR51" s="1244"/>
      <c r="AS51" s="1244"/>
      <c r="AT51" s="1244"/>
      <c r="AU51" s="1244"/>
      <c r="AV51" s="1244"/>
      <c r="AW51" s="1244"/>
      <c r="AX51" s="1244"/>
      <c r="AY51" s="1244"/>
      <c r="AZ51" s="1244"/>
      <c r="BA51" s="1244"/>
      <c r="BB51" s="1244" t="s">
        <v>606</v>
      </c>
      <c r="BC51" s="1244"/>
      <c r="BD51" s="1244"/>
      <c r="BE51" s="1244"/>
      <c r="BF51" s="1244"/>
      <c r="BG51" s="1244"/>
      <c r="BH51" s="1244"/>
      <c r="BI51" s="1244"/>
      <c r="BJ51" s="1244"/>
      <c r="BK51" s="1244"/>
      <c r="BL51" s="1244"/>
      <c r="BM51" s="1244"/>
      <c r="BN51" s="1244"/>
      <c r="BO51" s="1244"/>
      <c r="BP51" s="1242"/>
      <c r="BQ51" s="1242"/>
      <c r="BR51" s="1242"/>
      <c r="BS51" s="1242"/>
      <c r="BT51" s="1242"/>
      <c r="BU51" s="1242"/>
      <c r="BV51" s="1242"/>
      <c r="BW51" s="1242"/>
      <c r="BX51" s="1242"/>
      <c r="BY51" s="1242"/>
      <c r="BZ51" s="1242"/>
      <c r="CA51" s="1242"/>
      <c r="CB51" s="1242"/>
      <c r="CC51" s="1242"/>
      <c r="CD51" s="1242"/>
      <c r="CE51" s="1242"/>
      <c r="CF51" s="1242"/>
      <c r="CG51" s="1242"/>
      <c r="CH51" s="1242"/>
      <c r="CI51" s="1242"/>
      <c r="CJ51" s="1242"/>
      <c r="CK51" s="1242"/>
      <c r="CL51" s="1242"/>
      <c r="CM51" s="1242"/>
      <c r="CN51" s="1242"/>
      <c r="CO51" s="1242"/>
      <c r="CP51" s="1242"/>
      <c r="CQ51" s="1242"/>
      <c r="CR51" s="1242"/>
      <c r="CS51" s="1242"/>
      <c r="CT51" s="1242"/>
      <c r="CU51" s="1242"/>
      <c r="CV51" s="1242"/>
      <c r="CW51" s="1242"/>
      <c r="CX51" s="1242"/>
      <c r="CY51" s="1242"/>
      <c r="CZ51" s="1242"/>
      <c r="DA51" s="1242"/>
      <c r="DB51" s="1242"/>
      <c r="DC51" s="1242"/>
    </row>
    <row r="52" spans="1:109" ht="13.2" x14ac:dyDescent="0.2">
      <c r="B52" s="259"/>
      <c r="G52" s="1247"/>
      <c r="H52" s="1247"/>
      <c r="I52" s="1245"/>
      <c r="J52" s="1245"/>
      <c r="K52" s="1243"/>
      <c r="L52" s="1243"/>
      <c r="M52" s="1243"/>
      <c r="N52" s="1243"/>
      <c r="AM52" s="359"/>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2"/>
      <c r="BQ52" s="1242"/>
      <c r="BR52" s="1242"/>
      <c r="BS52" s="1242"/>
      <c r="BT52" s="1242"/>
      <c r="BU52" s="1242"/>
      <c r="BV52" s="1242"/>
      <c r="BW52" s="1242"/>
      <c r="BX52" s="1242"/>
      <c r="BY52" s="1242"/>
      <c r="BZ52" s="1242"/>
      <c r="CA52" s="1242"/>
      <c r="CB52" s="1242"/>
      <c r="CC52" s="1242"/>
      <c r="CD52" s="1242"/>
      <c r="CE52" s="1242"/>
      <c r="CF52" s="1242"/>
      <c r="CG52" s="1242"/>
      <c r="CH52" s="1242"/>
      <c r="CI52" s="1242"/>
      <c r="CJ52" s="1242"/>
      <c r="CK52" s="1242"/>
      <c r="CL52" s="1242"/>
      <c r="CM52" s="1242"/>
      <c r="CN52" s="1242"/>
      <c r="CO52" s="1242"/>
      <c r="CP52" s="1242"/>
      <c r="CQ52" s="1242"/>
      <c r="CR52" s="1242"/>
      <c r="CS52" s="1242"/>
      <c r="CT52" s="1242"/>
      <c r="CU52" s="1242"/>
      <c r="CV52" s="1242"/>
      <c r="CW52" s="1242"/>
      <c r="CX52" s="1242"/>
      <c r="CY52" s="1242"/>
      <c r="CZ52" s="1242"/>
      <c r="DA52" s="1242"/>
      <c r="DB52" s="1242"/>
      <c r="DC52" s="1242"/>
    </row>
    <row r="53" spans="1:109" ht="13.2" x14ac:dyDescent="0.2">
      <c r="A53" s="358"/>
      <c r="B53" s="259"/>
      <c r="G53" s="1247"/>
      <c r="H53" s="1247"/>
      <c r="I53" s="1237"/>
      <c r="J53" s="1237"/>
      <c r="K53" s="1243"/>
      <c r="L53" s="1243"/>
      <c r="M53" s="1243"/>
      <c r="N53" s="1243"/>
      <c r="AM53" s="359"/>
      <c r="AN53" s="1244"/>
      <c r="AO53" s="1244"/>
      <c r="AP53" s="1244"/>
      <c r="AQ53" s="1244"/>
      <c r="AR53" s="1244"/>
      <c r="AS53" s="1244"/>
      <c r="AT53" s="1244"/>
      <c r="AU53" s="1244"/>
      <c r="AV53" s="1244"/>
      <c r="AW53" s="1244"/>
      <c r="AX53" s="1244"/>
      <c r="AY53" s="1244"/>
      <c r="AZ53" s="1244"/>
      <c r="BA53" s="1244"/>
      <c r="BB53" s="1244" t="s">
        <v>607</v>
      </c>
      <c r="BC53" s="1244"/>
      <c r="BD53" s="1244"/>
      <c r="BE53" s="1244"/>
      <c r="BF53" s="1244"/>
      <c r="BG53" s="1244"/>
      <c r="BH53" s="1244"/>
      <c r="BI53" s="1244"/>
      <c r="BJ53" s="1244"/>
      <c r="BK53" s="1244"/>
      <c r="BL53" s="1244"/>
      <c r="BM53" s="1244"/>
      <c r="BN53" s="1244"/>
      <c r="BO53" s="1244"/>
      <c r="BP53" s="1242">
        <v>68.3</v>
      </c>
      <c r="BQ53" s="1242"/>
      <c r="BR53" s="1242"/>
      <c r="BS53" s="1242"/>
      <c r="BT53" s="1242"/>
      <c r="BU53" s="1242"/>
      <c r="BV53" s="1242"/>
      <c r="BW53" s="1242"/>
      <c r="BX53" s="1242">
        <v>69.3</v>
      </c>
      <c r="BY53" s="1242"/>
      <c r="BZ53" s="1242"/>
      <c r="CA53" s="1242"/>
      <c r="CB53" s="1242"/>
      <c r="CC53" s="1242"/>
      <c r="CD53" s="1242"/>
      <c r="CE53" s="1242"/>
      <c r="CF53" s="1242">
        <v>69.5</v>
      </c>
      <c r="CG53" s="1242"/>
      <c r="CH53" s="1242"/>
      <c r="CI53" s="1242"/>
      <c r="CJ53" s="1242"/>
      <c r="CK53" s="1242"/>
      <c r="CL53" s="1242"/>
      <c r="CM53" s="1242"/>
      <c r="CN53" s="1242">
        <v>70.599999999999994</v>
      </c>
      <c r="CO53" s="1242"/>
      <c r="CP53" s="1242"/>
      <c r="CQ53" s="1242"/>
      <c r="CR53" s="1242"/>
      <c r="CS53" s="1242"/>
      <c r="CT53" s="1242"/>
      <c r="CU53" s="1242"/>
      <c r="CV53" s="1242">
        <v>70.8</v>
      </c>
      <c r="CW53" s="1242"/>
      <c r="CX53" s="1242"/>
      <c r="CY53" s="1242"/>
      <c r="CZ53" s="1242"/>
      <c r="DA53" s="1242"/>
      <c r="DB53" s="1242"/>
      <c r="DC53" s="1242"/>
    </row>
    <row r="54" spans="1:109" ht="13.2" x14ac:dyDescent="0.2">
      <c r="A54" s="358"/>
      <c r="B54" s="259"/>
      <c r="G54" s="1247"/>
      <c r="H54" s="1247"/>
      <c r="I54" s="1237"/>
      <c r="J54" s="1237"/>
      <c r="K54" s="1243"/>
      <c r="L54" s="1243"/>
      <c r="M54" s="1243"/>
      <c r="N54" s="1243"/>
      <c r="AM54" s="359"/>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2"/>
      <c r="BQ54" s="1242"/>
      <c r="BR54" s="1242"/>
      <c r="BS54" s="1242"/>
      <c r="BT54" s="1242"/>
      <c r="BU54" s="1242"/>
      <c r="BV54" s="1242"/>
      <c r="BW54" s="1242"/>
      <c r="BX54" s="1242"/>
      <c r="BY54" s="1242"/>
      <c r="BZ54" s="1242"/>
      <c r="CA54" s="1242"/>
      <c r="CB54" s="1242"/>
      <c r="CC54" s="1242"/>
      <c r="CD54" s="1242"/>
      <c r="CE54" s="1242"/>
      <c r="CF54" s="1242"/>
      <c r="CG54" s="1242"/>
      <c r="CH54" s="1242"/>
      <c r="CI54" s="1242"/>
      <c r="CJ54" s="1242"/>
      <c r="CK54" s="1242"/>
      <c r="CL54" s="1242"/>
      <c r="CM54" s="1242"/>
      <c r="CN54" s="1242"/>
      <c r="CO54" s="1242"/>
      <c r="CP54" s="1242"/>
      <c r="CQ54" s="1242"/>
      <c r="CR54" s="1242"/>
      <c r="CS54" s="1242"/>
      <c r="CT54" s="1242"/>
      <c r="CU54" s="1242"/>
      <c r="CV54" s="1242"/>
      <c r="CW54" s="1242"/>
      <c r="CX54" s="1242"/>
      <c r="CY54" s="1242"/>
      <c r="CZ54" s="1242"/>
      <c r="DA54" s="1242"/>
      <c r="DB54" s="1242"/>
      <c r="DC54" s="1242"/>
    </row>
    <row r="55" spans="1:109" ht="13.2" x14ac:dyDescent="0.2">
      <c r="A55" s="358"/>
      <c r="B55" s="259"/>
      <c r="G55" s="1237"/>
      <c r="H55" s="1237"/>
      <c r="I55" s="1237"/>
      <c r="J55" s="1237"/>
      <c r="K55" s="1243"/>
      <c r="L55" s="1243"/>
      <c r="M55" s="1243"/>
      <c r="N55" s="1243"/>
      <c r="AN55" s="1241" t="s">
        <v>608</v>
      </c>
      <c r="AO55" s="1241"/>
      <c r="AP55" s="1241"/>
      <c r="AQ55" s="1241"/>
      <c r="AR55" s="1241"/>
      <c r="AS55" s="1241"/>
      <c r="AT55" s="1241"/>
      <c r="AU55" s="1241"/>
      <c r="AV55" s="1241"/>
      <c r="AW55" s="1241"/>
      <c r="AX55" s="1241"/>
      <c r="AY55" s="1241"/>
      <c r="AZ55" s="1241"/>
      <c r="BA55" s="1241"/>
      <c r="BB55" s="1244" t="s">
        <v>606</v>
      </c>
      <c r="BC55" s="1244"/>
      <c r="BD55" s="1244"/>
      <c r="BE55" s="1244"/>
      <c r="BF55" s="1244"/>
      <c r="BG55" s="1244"/>
      <c r="BH55" s="1244"/>
      <c r="BI55" s="1244"/>
      <c r="BJ55" s="1244"/>
      <c r="BK55" s="1244"/>
      <c r="BL55" s="1244"/>
      <c r="BM55" s="1244"/>
      <c r="BN55" s="1244"/>
      <c r="BO55" s="1244"/>
      <c r="BP55" s="1242">
        <v>25.3</v>
      </c>
      <c r="BQ55" s="1242"/>
      <c r="BR55" s="1242"/>
      <c r="BS55" s="1242"/>
      <c r="BT55" s="1242"/>
      <c r="BU55" s="1242"/>
      <c r="BV55" s="1242"/>
      <c r="BW55" s="1242"/>
      <c r="BX55" s="1242">
        <v>25.5</v>
      </c>
      <c r="BY55" s="1242"/>
      <c r="BZ55" s="1242"/>
      <c r="CA55" s="1242"/>
      <c r="CB55" s="1242"/>
      <c r="CC55" s="1242"/>
      <c r="CD55" s="1242"/>
      <c r="CE55" s="1242"/>
      <c r="CF55" s="1242">
        <v>25.1</v>
      </c>
      <c r="CG55" s="1242"/>
      <c r="CH55" s="1242"/>
      <c r="CI55" s="1242"/>
      <c r="CJ55" s="1242"/>
      <c r="CK55" s="1242"/>
      <c r="CL55" s="1242"/>
      <c r="CM55" s="1242"/>
      <c r="CN55" s="1242">
        <v>18</v>
      </c>
      <c r="CO55" s="1242"/>
      <c r="CP55" s="1242"/>
      <c r="CQ55" s="1242"/>
      <c r="CR55" s="1242"/>
      <c r="CS55" s="1242"/>
      <c r="CT55" s="1242"/>
      <c r="CU55" s="1242"/>
      <c r="CV55" s="1242">
        <v>12.7</v>
      </c>
      <c r="CW55" s="1242"/>
      <c r="CX55" s="1242"/>
      <c r="CY55" s="1242"/>
      <c r="CZ55" s="1242"/>
      <c r="DA55" s="1242"/>
      <c r="DB55" s="1242"/>
      <c r="DC55" s="1242"/>
    </row>
    <row r="56" spans="1:109" ht="13.2" x14ac:dyDescent="0.2">
      <c r="A56" s="358"/>
      <c r="B56" s="259"/>
      <c r="G56" s="1237"/>
      <c r="H56" s="1237"/>
      <c r="I56" s="1237"/>
      <c r="J56" s="1237"/>
      <c r="K56" s="1243"/>
      <c r="L56" s="1243"/>
      <c r="M56" s="1243"/>
      <c r="N56" s="1243"/>
      <c r="AN56" s="1241"/>
      <c r="AO56" s="1241"/>
      <c r="AP56" s="1241"/>
      <c r="AQ56" s="1241"/>
      <c r="AR56" s="1241"/>
      <c r="AS56" s="1241"/>
      <c r="AT56" s="1241"/>
      <c r="AU56" s="1241"/>
      <c r="AV56" s="1241"/>
      <c r="AW56" s="1241"/>
      <c r="AX56" s="1241"/>
      <c r="AY56" s="1241"/>
      <c r="AZ56" s="1241"/>
      <c r="BA56" s="1241"/>
      <c r="BB56" s="1244"/>
      <c r="BC56" s="1244"/>
      <c r="BD56" s="1244"/>
      <c r="BE56" s="1244"/>
      <c r="BF56" s="1244"/>
      <c r="BG56" s="1244"/>
      <c r="BH56" s="1244"/>
      <c r="BI56" s="1244"/>
      <c r="BJ56" s="1244"/>
      <c r="BK56" s="1244"/>
      <c r="BL56" s="1244"/>
      <c r="BM56" s="1244"/>
      <c r="BN56" s="1244"/>
      <c r="BO56" s="1244"/>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c r="DA56" s="1242"/>
      <c r="DB56" s="1242"/>
      <c r="DC56" s="1242"/>
    </row>
    <row r="57" spans="1:109" s="358" customFormat="1" ht="13.2" x14ac:dyDescent="0.2">
      <c r="B57" s="362"/>
      <c r="G57" s="1237"/>
      <c r="H57" s="1237"/>
      <c r="I57" s="1246"/>
      <c r="J57" s="1246"/>
      <c r="K57" s="1243"/>
      <c r="L57" s="1243"/>
      <c r="M57" s="1243"/>
      <c r="N57" s="1243"/>
      <c r="AM57" s="255"/>
      <c r="AN57" s="1241"/>
      <c r="AO57" s="1241"/>
      <c r="AP57" s="1241"/>
      <c r="AQ57" s="1241"/>
      <c r="AR57" s="1241"/>
      <c r="AS57" s="1241"/>
      <c r="AT57" s="1241"/>
      <c r="AU57" s="1241"/>
      <c r="AV57" s="1241"/>
      <c r="AW57" s="1241"/>
      <c r="AX57" s="1241"/>
      <c r="AY57" s="1241"/>
      <c r="AZ57" s="1241"/>
      <c r="BA57" s="1241"/>
      <c r="BB57" s="1244" t="s">
        <v>607</v>
      </c>
      <c r="BC57" s="1244"/>
      <c r="BD57" s="1244"/>
      <c r="BE57" s="1244"/>
      <c r="BF57" s="1244"/>
      <c r="BG57" s="1244"/>
      <c r="BH57" s="1244"/>
      <c r="BI57" s="1244"/>
      <c r="BJ57" s="1244"/>
      <c r="BK57" s="1244"/>
      <c r="BL57" s="1244"/>
      <c r="BM57" s="1244"/>
      <c r="BN57" s="1244"/>
      <c r="BO57" s="1244"/>
      <c r="BP57" s="1242">
        <v>59.7</v>
      </c>
      <c r="BQ57" s="1242"/>
      <c r="BR57" s="1242"/>
      <c r="BS57" s="1242"/>
      <c r="BT57" s="1242"/>
      <c r="BU57" s="1242"/>
      <c r="BV57" s="1242"/>
      <c r="BW57" s="1242"/>
      <c r="BX57" s="1242">
        <v>60.9</v>
      </c>
      <c r="BY57" s="1242"/>
      <c r="BZ57" s="1242"/>
      <c r="CA57" s="1242"/>
      <c r="CB57" s="1242"/>
      <c r="CC57" s="1242"/>
      <c r="CD57" s="1242"/>
      <c r="CE57" s="1242"/>
      <c r="CF57" s="1242">
        <v>61</v>
      </c>
      <c r="CG57" s="1242"/>
      <c r="CH57" s="1242"/>
      <c r="CI57" s="1242"/>
      <c r="CJ57" s="1242"/>
      <c r="CK57" s="1242"/>
      <c r="CL57" s="1242"/>
      <c r="CM57" s="1242"/>
      <c r="CN57" s="1242">
        <v>62.1</v>
      </c>
      <c r="CO57" s="1242"/>
      <c r="CP57" s="1242"/>
      <c r="CQ57" s="1242"/>
      <c r="CR57" s="1242"/>
      <c r="CS57" s="1242"/>
      <c r="CT57" s="1242"/>
      <c r="CU57" s="1242"/>
      <c r="CV57" s="1242">
        <v>63.1</v>
      </c>
      <c r="CW57" s="1242"/>
      <c r="CX57" s="1242"/>
      <c r="CY57" s="1242"/>
      <c r="CZ57" s="1242"/>
      <c r="DA57" s="1242"/>
      <c r="DB57" s="1242"/>
      <c r="DC57" s="1242"/>
      <c r="DD57" s="363"/>
      <c r="DE57" s="362"/>
    </row>
    <row r="58" spans="1:109" s="358" customFormat="1" ht="13.2" x14ac:dyDescent="0.2">
      <c r="A58" s="255"/>
      <c r="B58" s="362"/>
      <c r="G58" s="1237"/>
      <c r="H58" s="1237"/>
      <c r="I58" s="1246"/>
      <c r="J58" s="1246"/>
      <c r="K58" s="1243"/>
      <c r="L58" s="1243"/>
      <c r="M58" s="1243"/>
      <c r="N58" s="1243"/>
      <c r="AM58" s="255"/>
      <c r="AN58" s="1241"/>
      <c r="AO58" s="1241"/>
      <c r="AP58" s="1241"/>
      <c r="AQ58" s="1241"/>
      <c r="AR58" s="1241"/>
      <c r="AS58" s="1241"/>
      <c r="AT58" s="1241"/>
      <c r="AU58" s="1241"/>
      <c r="AV58" s="1241"/>
      <c r="AW58" s="1241"/>
      <c r="AX58" s="1241"/>
      <c r="AY58" s="1241"/>
      <c r="AZ58" s="1241"/>
      <c r="BA58" s="1241"/>
      <c r="BB58" s="1244"/>
      <c r="BC58" s="1244"/>
      <c r="BD58" s="1244"/>
      <c r="BE58" s="1244"/>
      <c r="BF58" s="1244"/>
      <c r="BG58" s="1244"/>
      <c r="BH58" s="1244"/>
      <c r="BI58" s="1244"/>
      <c r="BJ58" s="1244"/>
      <c r="BK58" s="1244"/>
      <c r="BL58" s="1244"/>
      <c r="BM58" s="1244"/>
      <c r="BN58" s="1244"/>
      <c r="BO58" s="1244"/>
      <c r="BP58" s="1242"/>
      <c r="BQ58" s="1242"/>
      <c r="BR58" s="1242"/>
      <c r="BS58" s="1242"/>
      <c r="BT58" s="1242"/>
      <c r="BU58" s="1242"/>
      <c r="BV58" s="1242"/>
      <c r="BW58" s="1242"/>
      <c r="BX58" s="1242"/>
      <c r="BY58" s="1242"/>
      <c r="BZ58" s="1242"/>
      <c r="CA58" s="1242"/>
      <c r="CB58" s="1242"/>
      <c r="CC58" s="1242"/>
      <c r="CD58" s="1242"/>
      <c r="CE58" s="1242"/>
      <c r="CF58" s="1242"/>
      <c r="CG58" s="1242"/>
      <c r="CH58" s="1242"/>
      <c r="CI58" s="1242"/>
      <c r="CJ58" s="1242"/>
      <c r="CK58" s="1242"/>
      <c r="CL58" s="1242"/>
      <c r="CM58" s="1242"/>
      <c r="CN58" s="1242"/>
      <c r="CO58" s="1242"/>
      <c r="CP58" s="1242"/>
      <c r="CQ58" s="1242"/>
      <c r="CR58" s="1242"/>
      <c r="CS58" s="1242"/>
      <c r="CT58" s="1242"/>
      <c r="CU58" s="1242"/>
      <c r="CV58" s="1242"/>
      <c r="CW58" s="1242"/>
      <c r="CX58" s="1242"/>
      <c r="CY58" s="1242"/>
      <c r="CZ58" s="1242"/>
      <c r="DA58" s="1242"/>
      <c r="DB58" s="1242"/>
      <c r="DC58" s="1242"/>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609</v>
      </c>
    </row>
    <row r="64" spans="1:109" ht="13.2" x14ac:dyDescent="0.2">
      <c r="B64" s="259"/>
      <c r="G64" s="357"/>
      <c r="I64" s="369"/>
      <c r="J64" s="369"/>
      <c r="K64" s="369"/>
      <c r="L64" s="369"/>
      <c r="M64" s="369"/>
      <c r="N64" s="370"/>
      <c r="AM64" s="357"/>
      <c r="AN64" s="357" t="s">
        <v>602</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28" t="s">
        <v>610</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ht="13.2" x14ac:dyDescent="0.2">
      <c r="B66" s="259"/>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ht="13.2" x14ac:dyDescent="0.2">
      <c r="B67" s="259"/>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ht="13.2" x14ac:dyDescent="0.2">
      <c r="B68" s="259"/>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ht="13.2" x14ac:dyDescent="0.2">
      <c r="B69" s="259"/>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604</v>
      </c>
    </row>
    <row r="72" spans="2:107" ht="13.2" x14ac:dyDescent="0.2">
      <c r="B72" s="259"/>
      <c r="G72" s="1237"/>
      <c r="H72" s="1237"/>
      <c r="I72" s="1237"/>
      <c r="J72" s="1237"/>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560</v>
      </c>
      <c r="BQ72" s="1241"/>
      <c r="BR72" s="1241"/>
      <c r="BS72" s="1241"/>
      <c r="BT72" s="1241"/>
      <c r="BU72" s="1241"/>
      <c r="BV72" s="1241"/>
      <c r="BW72" s="1241"/>
      <c r="BX72" s="1241" t="s">
        <v>561</v>
      </c>
      <c r="BY72" s="1241"/>
      <c r="BZ72" s="1241"/>
      <c r="CA72" s="1241"/>
      <c r="CB72" s="1241"/>
      <c r="CC72" s="1241"/>
      <c r="CD72" s="1241"/>
      <c r="CE72" s="1241"/>
      <c r="CF72" s="1241" t="s">
        <v>562</v>
      </c>
      <c r="CG72" s="1241"/>
      <c r="CH72" s="1241"/>
      <c r="CI72" s="1241"/>
      <c r="CJ72" s="1241"/>
      <c r="CK72" s="1241"/>
      <c r="CL72" s="1241"/>
      <c r="CM72" s="1241"/>
      <c r="CN72" s="1241" t="s">
        <v>563</v>
      </c>
      <c r="CO72" s="1241"/>
      <c r="CP72" s="1241"/>
      <c r="CQ72" s="1241"/>
      <c r="CR72" s="1241"/>
      <c r="CS72" s="1241"/>
      <c r="CT72" s="1241"/>
      <c r="CU72" s="1241"/>
      <c r="CV72" s="1241" t="s">
        <v>564</v>
      </c>
      <c r="CW72" s="1241"/>
      <c r="CX72" s="1241"/>
      <c r="CY72" s="1241"/>
      <c r="CZ72" s="1241"/>
      <c r="DA72" s="1241"/>
      <c r="DB72" s="1241"/>
      <c r="DC72" s="1241"/>
    </row>
    <row r="73" spans="2:107" ht="13.2" x14ac:dyDescent="0.2">
      <c r="B73" s="259"/>
      <c r="G73" s="1247"/>
      <c r="H73" s="1247"/>
      <c r="I73" s="1247"/>
      <c r="J73" s="1247"/>
      <c r="K73" s="1248"/>
      <c r="L73" s="1248"/>
      <c r="M73" s="1248"/>
      <c r="N73" s="1248"/>
      <c r="AM73" s="359"/>
      <c r="AN73" s="1244" t="s">
        <v>605</v>
      </c>
      <c r="AO73" s="1244"/>
      <c r="AP73" s="1244"/>
      <c r="AQ73" s="1244"/>
      <c r="AR73" s="1244"/>
      <c r="AS73" s="1244"/>
      <c r="AT73" s="1244"/>
      <c r="AU73" s="1244"/>
      <c r="AV73" s="1244"/>
      <c r="AW73" s="1244"/>
      <c r="AX73" s="1244"/>
      <c r="AY73" s="1244"/>
      <c r="AZ73" s="1244"/>
      <c r="BA73" s="1244"/>
      <c r="BB73" s="1244" t="s">
        <v>606</v>
      </c>
      <c r="BC73" s="1244"/>
      <c r="BD73" s="1244"/>
      <c r="BE73" s="1244"/>
      <c r="BF73" s="1244"/>
      <c r="BG73" s="1244"/>
      <c r="BH73" s="1244"/>
      <c r="BI73" s="1244"/>
      <c r="BJ73" s="1244"/>
      <c r="BK73" s="1244"/>
      <c r="BL73" s="1244"/>
      <c r="BM73" s="1244"/>
      <c r="BN73" s="1244"/>
      <c r="BO73" s="1244"/>
      <c r="BP73" s="1242"/>
      <c r="BQ73" s="1242"/>
      <c r="BR73" s="1242"/>
      <c r="BS73" s="1242"/>
      <c r="BT73" s="1242"/>
      <c r="BU73" s="1242"/>
      <c r="BV73" s="1242"/>
      <c r="BW73" s="1242"/>
      <c r="BX73" s="1242"/>
      <c r="BY73" s="1242"/>
      <c r="BZ73" s="1242"/>
      <c r="CA73" s="1242"/>
      <c r="CB73" s="1242"/>
      <c r="CC73" s="1242"/>
      <c r="CD73" s="1242"/>
      <c r="CE73" s="1242"/>
      <c r="CF73" s="1242"/>
      <c r="CG73" s="1242"/>
      <c r="CH73" s="1242"/>
      <c r="CI73" s="1242"/>
      <c r="CJ73" s="1242"/>
      <c r="CK73" s="1242"/>
      <c r="CL73" s="1242"/>
      <c r="CM73" s="1242"/>
      <c r="CN73" s="1242"/>
      <c r="CO73" s="1242"/>
      <c r="CP73" s="1242"/>
      <c r="CQ73" s="1242"/>
      <c r="CR73" s="1242"/>
      <c r="CS73" s="1242"/>
      <c r="CT73" s="1242"/>
      <c r="CU73" s="1242"/>
      <c r="CV73" s="1242"/>
      <c r="CW73" s="1242"/>
      <c r="CX73" s="1242"/>
      <c r="CY73" s="1242"/>
      <c r="CZ73" s="1242"/>
      <c r="DA73" s="1242"/>
      <c r="DB73" s="1242"/>
      <c r="DC73" s="1242"/>
    </row>
    <row r="74" spans="2:107" ht="13.2" x14ac:dyDescent="0.2">
      <c r="B74" s="259"/>
      <c r="G74" s="1247"/>
      <c r="H74" s="1247"/>
      <c r="I74" s="1247"/>
      <c r="J74" s="1247"/>
      <c r="K74" s="1248"/>
      <c r="L74" s="1248"/>
      <c r="M74" s="1248"/>
      <c r="N74" s="1248"/>
      <c r="AM74" s="359"/>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2"/>
      <c r="BQ74" s="1242"/>
      <c r="BR74" s="1242"/>
      <c r="BS74" s="1242"/>
      <c r="BT74" s="1242"/>
      <c r="BU74" s="1242"/>
      <c r="BV74" s="1242"/>
      <c r="BW74" s="1242"/>
      <c r="BX74" s="1242"/>
      <c r="BY74" s="1242"/>
      <c r="BZ74" s="1242"/>
      <c r="CA74" s="1242"/>
      <c r="CB74" s="1242"/>
      <c r="CC74" s="1242"/>
      <c r="CD74" s="1242"/>
      <c r="CE74" s="1242"/>
      <c r="CF74" s="1242"/>
      <c r="CG74" s="1242"/>
      <c r="CH74" s="1242"/>
      <c r="CI74" s="1242"/>
      <c r="CJ74" s="1242"/>
      <c r="CK74" s="1242"/>
      <c r="CL74" s="1242"/>
      <c r="CM74" s="1242"/>
      <c r="CN74" s="1242"/>
      <c r="CO74" s="1242"/>
      <c r="CP74" s="1242"/>
      <c r="CQ74" s="1242"/>
      <c r="CR74" s="1242"/>
      <c r="CS74" s="1242"/>
      <c r="CT74" s="1242"/>
      <c r="CU74" s="1242"/>
      <c r="CV74" s="1242"/>
      <c r="CW74" s="1242"/>
      <c r="CX74" s="1242"/>
      <c r="CY74" s="1242"/>
      <c r="CZ74" s="1242"/>
      <c r="DA74" s="1242"/>
      <c r="DB74" s="1242"/>
      <c r="DC74" s="1242"/>
    </row>
    <row r="75" spans="2:107" ht="13.2" x14ac:dyDescent="0.2">
      <c r="B75" s="259"/>
      <c r="G75" s="1247"/>
      <c r="H75" s="1247"/>
      <c r="I75" s="1237"/>
      <c r="J75" s="1237"/>
      <c r="K75" s="1243"/>
      <c r="L75" s="1243"/>
      <c r="M75" s="1243"/>
      <c r="N75" s="1243"/>
      <c r="AM75" s="359"/>
      <c r="AN75" s="1244"/>
      <c r="AO75" s="1244"/>
      <c r="AP75" s="1244"/>
      <c r="AQ75" s="1244"/>
      <c r="AR75" s="1244"/>
      <c r="AS75" s="1244"/>
      <c r="AT75" s="1244"/>
      <c r="AU75" s="1244"/>
      <c r="AV75" s="1244"/>
      <c r="AW75" s="1244"/>
      <c r="AX75" s="1244"/>
      <c r="AY75" s="1244"/>
      <c r="AZ75" s="1244"/>
      <c r="BA75" s="1244"/>
      <c r="BB75" s="1244" t="s">
        <v>611</v>
      </c>
      <c r="BC75" s="1244"/>
      <c r="BD75" s="1244"/>
      <c r="BE75" s="1244"/>
      <c r="BF75" s="1244"/>
      <c r="BG75" s="1244"/>
      <c r="BH75" s="1244"/>
      <c r="BI75" s="1244"/>
      <c r="BJ75" s="1244"/>
      <c r="BK75" s="1244"/>
      <c r="BL75" s="1244"/>
      <c r="BM75" s="1244"/>
      <c r="BN75" s="1244"/>
      <c r="BO75" s="1244"/>
      <c r="BP75" s="1242">
        <v>8.1</v>
      </c>
      <c r="BQ75" s="1242"/>
      <c r="BR75" s="1242"/>
      <c r="BS75" s="1242"/>
      <c r="BT75" s="1242"/>
      <c r="BU75" s="1242"/>
      <c r="BV75" s="1242"/>
      <c r="BW75" s="1242"/>
      <c r="BX75" s="1242">
        <v>7.1</v>
      </c>
      <c r="BY75" s="1242"/>
      <c r="BZ75" s="1242"/>
      <c r="CA75" s="1242"/>
      <c r="CB75" s="1242"/>
      <c r="CC75" s="1242"/>
      <c r="CD75" s="1242"/>
      <c r="CE75" s="1242"/>
      <c r="CF75" s="1242">
        <v>6.5</v>
      </c>
      <c r="CG75" s="1242"/>
      <c r="CH75" s="1242"/>
      <c r="CI75" s="1242"/>
      <c r="CJ75" s="1242"/>
      <c r="CK75" s="1242"/>
      <c r="CL75" s="1242"/>
      <c r="CM75" s="1242"/>
      <c r="CN75" s="1242">
        <v>6</v>
      </c>
      <c r="CO75" s="1242"/>
      <c r="CP75" s="1242"/>
      <c r="CQ75" s="1242"/>
      <c r="CR75" s="1242"/>
      <c r="CS75" s="1242"/>
      <c r="CT75" s="1242"/>
      <c r="CU75" s="1242"/>
      <c r="CV75" s="1242">
        <v>5.3</v>
      </c>
      <c r="CW75" s="1242"/>
      <c r="CX75" s="1242"/>
      <c r="CY75" s="1242"/>
      <c r="CZ75" s="1242"/>
      <c r="DA75" s="1242"/>
      <c r="DB75" s="1242"/>
      <c r="DC75" s="1242"/>
    </row>
    <row r="76" spans="2:107" ht="13.2" x14ac:dyDescent="0.2">
      <c r="B76" s="259"/>
      <c r="G76" s="1247"/>
      <c r="H76" s="1247"/>
      <c r="I76" s="1237"/>
      <c r="J76" s="1237"/>
      <c r="K76" s="1243"/>
      <c r="L76" s="1243"/>
      <c r="M76" s="1243"/>
      <c r="N76" s="1243"/>
      <c r="AM76" s="359"/>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2"/>
      <c r="BQ76" s="1242"/>
      <c r="BR76" s="1242"/>
      <c r="BS76" s="1242"/>
      <c r="BT76" s="1242"/>
      <c r="BU76" s="1242"/>
      <c r="BV76" s="1242"/>
      <c r="BW76" s="1242"/>
      <c r="BX76" s="1242"/>
      <c r="BY76" s="1242"/>
      <c r="BZ76" s="1242"/>
      <c r="CA76" s="1242"/>
      <c r="CB76" s="1242"/>
      <c r="CC76" s="1242"/>
      <c r="CD76" s="1242"/>
      <c r="CE76" s="1242"/>
      <c r="CF76" s="1242"/>
      <c r="CG76" s="1242"/>
      <c r="CH76" s="1242"/>
      <c r="CI76" s="1242"/>
      <c r="CJ76" s="1242"/>
      <c r="CK76" s="1242"/>
      <c r="CL76" s="1242"/>
      <c r="CM76" s="1242"/>
      <c r="CN76" s="1242"/>
      <c r="CO76" s="1242"/>
      <c r="CP76" s="1242"/>
      <c r="CQ76" s="1242"/>
      <c r="CR76" s="1242"/>
      <c r="CS76" s="1242"/>
      <c r="CT76" s="1242"/>
      <c r="CU76" s="1242"/>
      <c r="CV76" s="1242"/>
      <c r="CW76" s="1242"/>
      <c r="CX76" s="1242"/>
      <c r="CY76" s="1242"/>
      <c r="CZ76" s="1242"/>
      <c r="DA76" s="1242"/>
      <c r="DB76" s="1242"/>
      <c r="DC76" s="1242"/>
    </row>
    <row r="77" spans="2:107" ht="13.2" x14ac:dyDescent="0.2">
      <c r="B77" s="259"/>
      <c r="G77" s="1237"/>
      <c r="H77" s="1237"/>
      <c r="I77" s="1237"/>
      <c r="J77" s="1237"/>
      <c r="K77" s="1248"/>
      <c r="L77" s="1248"/>
      <c r="M77" s="1248"/>
      <c r="N77" s="1248"/>
      <c r="AN77" s="1241" t="s">
        <v>608</v>
      </c>
      <c r="AO77" s="1241"/>
      <c r="AP77" s="1241"/>
      <c r="AQ77" s="1241"/>
      <c r="AR77" s="1241"/>
      <c r="AS77" s="1241"/>
      <c r="AT77" s="1241"/>
      <c r="AU77" s="1241"/>
      <c r="AV77" s="1241"/>
      <c r="AW77" s="1241"/>
      <c r="AX77" s="1241"/>
      <c r="AY77" s="1241"/>
      <c r="AZ77" s="1241"/>
      <c r="BA77" s="1241"/>
      <c r="BB77" s="1244" t="s">
        <v>606</v>
      </c>
      <c r="BC77" s="1244"/>
      <c r="BD77" s="1244"/>
      <c r="BE77" s="1244"/>
      <c r="BF77" s="1244"/>
      <c r="BG77" s="1244"/>
      <c r="BH77" s="1244"/>
      <c r="BI77" s="1244"/>
      <c r="BJ77" s="1244"/>
      <c r="BK77" s="1244"/>
      <c r="BL77" s="1244"/>
      <c r="BM77" s="1244"/>
      <c r="BN77" s="1244"/>
      <c r="BO77" s="1244"/>
      <c r="BP77" s="1242">
        <v>25.3</v>
      </c>
      <c r="BQ77" s="1242"/>
      <c r="BR77" s="1242"/>
      <c r="BS77" s="1242"/>
      <c r="BT77" s="1242"/>
      <c r="BU77" s="1242"/>
      <c r="BV77" s="1242"/>
      <c r="BW77" s="1242"/>
      <c r="BX77" s="1242">
        <v>25.5</v>
      </c>
      <c r="BY77" s="1242"/>
      <c r="BZ77" s="1242"/>
      <c r="CA77" s="1242"/>
      <c r="CB77" s="1242"/>
      <c r="CC77" s="1242"/>
      <c r="CD77" s="1242"/>
      <c r="CE77" s="1242"/>
      <c r="CF77" s="1242">
        <v>25.1</v>
      </c>
      <c r="CG77" s="1242"/>
      <c r="CH77" s="1242"/>
      <c r="CI77" s="1242"/>
      <c r="CJ77" s="1242"/>
      <c r="CK77" s="1242"/>
      <c r="CL77" s="1242"/>
      <c r="CM77" s="1242"/>
      <c r="CN77" s="1242">
        <v>18</v>
      </c>
      <c r="CO77" s="1242"/>
      <c r="CP77" s="1242"/>
      <c r="CQ77" s="1242"/>
      <c r="CR77" s="1242"/>
      <c r="CS77" s="1242"/>
      <c r="CT77" s="1242"/>
      <c r="CU77" s="1242"/>
      <c r="CV77" s="1242">
        <v>12.7</v>
      </c>
      <c r="CW77" s="1242"/>
      <c r="CX77" s="1242"/>
      <c r="CY77" s="1242"/>
      <c r="CZ77" s="1242"/>
      <c r="DA77" s="1242"/>
      <c r="DB77" s="1242"/>
      <c r="DC77" s="1242"/>
    </row>
    <row r="78" spans="2:107" ht="13.2" x14ac:dyDescent="0.2">
      <c r="B78" s="259"/>
      <c r="G78" s="1237"/>
      <c r="H78" s="1237"/>
      <c r="I78" s="1237"/>
      <c r="J78" s="1237"/>
      <c r="K78" s="1248"/>
      <c r="L78" s="1248"/>
      <c r="M78" s="1248"/>
      <c r="N78" s="1248"/>
      <c r="AN78" s="1241"/>
      <c r="AO78" s="1241"/>
      <c r="AP78" s="1241"/>
      <c r="AQ78" s="1241"/>
      <c r="AR78" s="1241"/>
      <c r="AS78" s="1241"/>
      <c r="AT78" s="1241"/>
      <c r="AU78" s="1241"/>
      <c r="AV78" s="1241"/>
      <c r="AW78" s="1241"/>
      <c r="AX78" s="1241"/>
      <c r="AY78" s="1241"/>
      <c r="AZ78" s="1241"/>
      <c r="BA78" s="1241"/>
      <c r="BB78" s="1244"/>
      <c r="BC78" s="1244"/>
      <c r="BD78" s="1244"/>
      <c r="BE78" s="1244"/>
      <c r="BF78" s="1244"/>
      <c r="BG78" s="1244"/>
      <c r="BH78" s="1244"/>
      <c r="BI78" s="1244"/>
      <c r="BJ78" s="1244"/>
      <c r="BK78" s="1244"/>
      <c r="BL78" s="1244"/>
      <c r="BM78" s="1244"/>
      <c r="BN78" s="1244"/>
      <c r="BO78" s="1244"/>
      <c r="BP78" s="1242"/>
      <c r="BQ78" s="1242"/>
      <c r="BR78" s="1242"/>
      <c r="BS78" s="1242"/>
      <c r="BT78" s="1242"/>
      <c r="BU78" s="1242"/>
      <c r="BV78" s="1242"/>
      <c r="BW78" s="1242"/>
      <c r="BX78" s="1242"/>
      <c r="BY78" s="1242"/>
      <c r="BZ78" s="1242"/>
      <c r="CA78" s="1242"/>
      <c r="CB78" s="1242"/>
      <c r="CC78" s="1242"/>
      <c r="CD78" s="1242"/>
      <c r="CE78" s="1242"/>
      <c r="CF78" s="1242"/>
      <c r="CG78" s="1242"/>
      <c r="CH78" s="1242"/>
      <c r="CI78" s="1242"/>
      <c r="CJ78" s="1242"/>
      <c r="CK78" s="1242"/>
      <c r="CL78" s="1242"/>
      <c r="CM78" s="1242"/>
      <c r="CN78" s="1242"/>
      <c r="CO78" s="1242"/>
      <c r="CP78" s="1242"/>
      <c r="CQ78" s="1242"/>
      <c r="CR78" s="1242"/>
      <c r="CS78" s="1242"/>
      <c r="CT78" s="1242"/>
      <c r="CU78" s="1242"/>
      <c r="CV78" s="1242"/>
      <c r="CW78" s="1242"/>
      <c r="CX78" s="1242"/>
      <c r="CY78" s="1242"/>
      <c r="CZ78" s="1242"/>
      <c r="DA78" s="1242"/>
      <c r="DB78" s="1242"/>
      <c r="DC78" s="1242"/>
    </row>
    <row r="79" spans="2:107" ht="13.2" x14ac:dyDescent="0.2">
      <c r="B79" s="259"/>
      <c r="G79" s="1237"/>
      <c r="H79" s="1237"/>
      <c r="I79" s="1246"/>
      <c r="J79" s="1246"/>
      <c r="K79" s="1249"/>
      <c r="L79" s="1249"/>
      <c r="M79" s="1249"/>
      <c r="N79" s="1249"/>
      <c r="AN79" s="1241"/>
      <c r="AO79" s="1241"/>
      <c r="AP79" s="1241"/>
      <c r="AQ79" s="1241"/>
      <c r="AR79" s="1241"/>
      <c r="AS79" s="1241"/>
      <c r="AT79" s="1241"/>
      <c r="AU79" s="1241"/>
      <c r="AV79" s="1241"/>
      <c r="AW79" s="1241"/>
      <c r="AX79" s="1241"/>
      <c r="AY79" s="1241"/>
      <c r="AZ79" s="1241"/>
      <c r="BA79" s="1241"/>
      <c r="BB79" s="1244" t="s">
        <v>611</v>
      </c>
      <c r="BC79" s="1244"/>
      <c r="BD79" s="1244"/>
      <c r="BE79" s="1244"/>
      <c r="BF79" s="1244"/>
      <c r="BG79" s="1244"/>
      <c r="BH79" s="1244"/>
      <c r="BI79" s="1244"/>
      <c r="BJ79" s="1244"/>
      <c r="BK79" s="1244"/>
      <c r="BL79" s="1244"/>
      <c r="BM79" s="1244"/>
      <c r="BN79" s="1244"/>
      <c r="BO79" s="1244"/>
      <c r="BP79" s="1242">
        <v>6.9</v>
      </c>
      <c r="BQ79" s="1242"/>
      <c r="BR79" s="1242"/>
      <c r="BS79" s="1242"/>
      <c r="BT79" s="1242"/>
      <c r="BU79" s="1242"/>
      <c r="BV79" s="1242"/>
      <c r="BW79" s="1242"/>
      <c r="BX79" s="1242">
        <v>6.6</v>
      </c>
      <c r="BY79" s="1242"/>
      <c r="BZ79" s="1242"/>
      <c r="CA79" s="1242"/>
      <c r="CB79" s="1242"/>
      <c r="CC79" s="1242"/>
      <c r="CD79" s="1242"/>
      <c r="CE79" s="1242"/>
      <c r="CF79" s="1242">
        <v>6.4</v>
      </c>
      <c r="CG79" s="1242"/>
      <c r="CH79" s="1242"/>
      <c r="CI79" s="1242"/>
      <c r="CJ79" s="1242"/>
      <c r="CK79" s="1242"/>
      <c r="CL79" s="1242"/>
      <c r="CM79" s="1242"/>
      <c r="CN79" s="1242">
        <v>6.6</v>
      </c>
      <c r="CO79" s="1242"/>
      <c r="CP79" s="1242"/>
      <c r="CQ79" s="1242"/>
      <c r="CR79" s="1242"/>
      <c r="CS79" s="1242"/>
      <c r="CT79" s="1242"/>
      <c r="CU79" s="1242"/>
      <c r="CV79" s="1242">
        <v>6.6</v>
      </c>
      <c r="CW79" s="1242"/>
      <c r="CX79" s="1242"/>
      <c r="CY79" s="1242"/>
      <c r="CZ79" s="1242"/>
      <c r="DA79" s="1242"/>
      <c r="DB79" s="1242"/>
      <c r="DC79" s="1242"/>
    </row>
    <row r="80" spans="2:107" ht="13.2" x14ac:dyDescent="0.2">
      <c r="B80" s="259"/>
      <c r="G80" s="1237"/>
      <c r="H80" s="1237"/>
      <c r="I80" s="1246"/>
      <c r="J80" s="1246"/>
      <c r="K80" s="1249"/>
      <c r="L80" s="1249"/>
      <c r="M80" s="1249"/>
      <c r="N80" s="1249"/>
      <c r="AN80" s="1241"/>
      <c r="AO80" s="1241"/>
      <c r="AP80" s="1241"/>
      <c r="AQ80" s="1241"/>
      <c r="AR80" s="1241"/>
      <c r="AS80" s="1241"/>
      <c r="AT80" s="1241"/>
      <c r="AU80" s="1241"/>
      <c r="AV80" s="1241"/>
      <c r="AW80" s="1241"/>
      <c r="AX80" s="1241"/>
      <c r="AY80" s="1241"/>
      <c r="AZ80" s="1241"/>
      <c r="BA80" s="1241"/>
      <c r="BB80" s="1244"/>
      <c r="BC80" s="1244"/>
      <c r="BD80" s="1244"/>
      <c r="BE80" s="1244"/>
      <c r="BF80" s="1244"/>
      <c r="BG80" s="1244"/>
      <c r="BH80" s="1244"/>
      <c r="BI80" s="1244"/>
      <c r="BJ80" s="1244"/>
      <c r="BK80" s="1244"/>
      <c r="BL80" s="1244"/>
      <c r="BM80" s="1244"/>
      <c r="BN80" s="1244"/>
      <c r="BO80" s="1244"/>
      <c r="BP80" s="1242"/>
      <c r="BQ80" s="1242"/>
      <c r="BR80" s="1242"/>
      <c r="BS80" s="1242"/>
      <c r="BT80" s="1242"/>
      <c r="BU80" s="1242"/>
      <c r="BV80" s="1242"/>
      <c r="BW80" s="1242"/>
      <c r="BX80" s="1242"/>
      <c r="BY80" s="1242"/>
      <c r="BZ80" s="1242"/>
      <c r="CA80" s="1242"/>
      <c r="CB80" s="1242"/>
      <c r="CC80" s="1242"/>
      <c r="CD80" s="1242"/>
      <c r="CE80" s="1242"/>
      <c r="CF80" s="1242"/>
      <c r="CG80" s="1242"/>
      <c r="CH80" s="1242"/>
      <c r="CI80" s="1242"/>
      <c r="CJ80" s="1242"/>
      <c r="CK80" s="1242"/>
      <c r="CL80" s="1242"/>
      <c r="CM80" s="1242"/>
      <c r="CN80" s="1242"/>
      <c r="CO80" s="1242"/>
      <c r="CP80" s="1242"/>
      <c r="CQ80" s="1242"/>
      <c r="CR80" s="1242"/>
      <c r="CS80" s="1242"/>
      <c r="CT80" s="1242"/>
      <c r="CU80" s="1242"/>
      <c r="CV80" s="1242"/>
      <c r="CW80" s="1242"/>
      <c r="CX80" s="1242"/>
      <c r="CY80" s="1242"/>
      <c r="CZ80" s="1242"/>
      <c r="DA80" s="1242"/>
      <c r="DB80" s="1242"/>
      <c r="DC80" s="1242"/>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1Tb8o3UovrP3qVJgbN+3G7NItjXvidDyTX3pWoJor50F8SJHVDBH12dP+UBSq9+GwZMJ19faH8/+++/CjiM1PQ==" saltValue="aHkDjXrkJtZja5N5tHC98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99655-8994-4DB9-B4DF-E6EF1156F8AC}">
  <sheetPr>
    <pageSetUpPr fitToPage="1"/>
  </sheetPr>
  <dimension ref="A1:DR125"/>
  <sheetViews>
    <sheetView showGridLines="0" topLeftCell="A85" zoomScale="70" zoomScaleNormal="70" zoomScaleSheetLayoutView="70"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507</v>
      </c>
    </row>
  </sheetData>
  <sheetProtection algorithmName="SHA-512" hashValue="o8XZYXdaac8IjjnDdxw4OXbCJkBpMSdqZKwgOx65C7kuBvMHp3lKiSX2ulqGxKFHlZxhY4z3ihyi3qWTdegAsQ==" saltValue="CwJvdDomQb/oXFrk6QOK6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4E76F-5F30-4166-A718-4906417711D6}">
  <sheetPr>
    <pageSetUpPr fitToPage="1"/>
  </sheetPr>
  <dimension ref="A1:DR125"/>
  <sheetViews>
    <sheetView showGridLines="0" topLeftCell="A91" zoomScale="70" zoomScaleNormal="70"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507</v>
      </c>
    </row>
  </sheetData>
  <sheetProtection algorithmName="SHA-512" hashValue="1j3Qq13KK03qxuuvuFUjpeaGKdUR3L2bcr2gHdDJneStG0e3Ce8E5i/NW6A1tA63jvz+OzGupA2O7CNPhwKIpA==" saltValue="LBDyXeL/tp/MxUBaISxkJ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53</v>
      </c>
      <c r="E2" s="147"/>
      <c r="F2" s="148" t="s">
        <v>557</v>
      </c>
      <c r="G2" s="149"/>
      <c r="H2" s="150"/>
    </row>
    <row r="3" spans="1:8" x14ac:dyDescent="0.2">
      <c r="A3" s="146" t="s">
        <v>550</v>
      </c>
      <c r="B3" s="151"/>
      <c r="C3" s="152"/>
      <c r="D3" s="153">
        <v>37966</v>
      </c>
      <c r="E3" s="154"/>
      <c r="F3" s="155">
        <v>54684</v>
      </c>
      <c r="G3" s="156"/>
      <c r="H3" s="157"/>
    </row>
    <row r="4" spans="1:8" x14ac:dyDescent="0.2">
      <c r="A4" s="158"/>
      <c r="B4" s="159"/>
      <c r="C4" s="160"/>
      <c r="D4" s="161">
        <v>14611</v>
      </c>
      <c r="E4" s="162"/>
      <c r="F4" s="163">
        <v>32829</v>
      </c>
      <c r="G4" s="164"/>
      <c r="H4" s="165"/>
    </row>
    <row r="5" spans="1:8" x14ac:dyDescent="0.2">
      <c r="A5" s="146" t="s">
        <v>552</v>
      </c>
      <c r="B5" s="151"/>
      <c r="C5" s="152"/>
      <c r="D5" s="153">
        <v>40239</v>
      </c>
      <c r="E5" s="154"/>
      <c r="F5" s="155">
        <v>62383</v>
      </c>
      <c r="G5" s="156"/>
      <c r="H5" s="157"/>
    </row>
    <row r="6" spans="1:8" x14ac:dyDescent="0.2">
      <c r="A6" s="158"/>
      <c r="B6" s="159"/>
      <c r="C6" s="160"/>
      <c r="D6" s="161">
        <v>15794</v>
      </c>
      <c r="E6" s="162"/>
      <c r="F6" s="163">
        <v>35325</v>
      </c>
      <c r="G6" s="164"/>
      <c r="H6" s="165"/>
    </row>
    <row r="7" spans="1:8" x14ac:dyDescent="0.2">
      <c r="A7" s="146" t="s">
        <v>553</v>
      </c>
      <c r="B7" s="151"/>
      <c r="C7" s="152"/>
      <c r="D7" s="153">
        <v>59525</v>
      </c>
      <c r="E7" s="154"/>
      <c r="F7" s="155">
        <v>63812</v>
      </c>
      <c r="G7" s="156"/>
      <c r="H7" s="157"/>
    </row>
    <row r="8" spans="1:8" x14ac:dyDescent="0.2">
      <c r="A8" s="158"/>
      <c r="B8" s="159"/>
      <c r="C8" s="160"/>
      <c r="D8" s="161">
        <v>24593</v>
      </c>
      <c r="E8" s="162"/>
      <c r="F8" s="163">
        <v>33848</v>
      </c>
      <c r="G8" s="164"/>
      <c r="H8" s="165"/>
    </row>
    <row r="9" spans="1:8" x14ac:dyDescent="0.2">
      <c r="A9" s="146" t="s">
        <v>554</v>
      </c>
      <c r="B9" s="151"/>
      <c r="C9" s="152"/>
      <c r="D9" s="153">
        <v>34840</v>
      </c>
      <c r="E9" s="154"/>
      <c r="F9" s="155">
        <v>54225</v>
      </c>
      <c r="G9" s="156"/>
      <c r="H9" s="157"/>
    </row>
    <row r="10" spans="1:8" x14ac:dyDescent="0.2">
      <c r="A10" s="158"/>
      <c r="B10" s="159"/>
      <c r="C10" s="160"/>
      <c r="D10" s="161">
        <v>14368</v>
      </c>
      <c r="E10" s="162"/>
      <c r="F10" s="163">
        <v>27337</v>
      </c>
      <c r="G10" s="164"/>
      <c r="H10" s="165"/>
    </row>
    <row r="11" spans="1:8" x14ac:dyDescent="0.2">
      <c r="A11" s="146" t="s">
        <v>555</v>
      </c>
      <c r="B11" s="151"/>
      <c r="C11" s="152"/>
      <c r="D11" s="153">
        <v>28742</v>
      </c>
      <c r="E11" s="154"/>
      <c r="F11" s="155">
        <v>54016</v>
      </c>
      <c r="G11" s="156"/>
      <c r="H11" s="157"/>
    </row>
    <row r="12" spans="1:8" x14ac:dyDescent="0.2">
      <c r="A12" s="158"/>
      <c r="B12" s="159"/>
      <c r="C12" s="166"/>
      <c r="D12" s="161">
        <v>12556</v>
      </c>
      <c r="E12" s="162"/>
      <c r="F12" s="163">
        <v>28078</v>
      </c>
      <c r="G12" s="164"/>
      <c r="H12" s="165"/>
    </row>
    <row r="13" spans="1:8" x14ac:dyDescent="0.2">
      <c r="A13" s="146"/>
      <c r="B13" s="151"/>
      <c r="C13" s="152"/>
      <c r="D13" s="153">
        <v>40262</v>
      </c>
      <c r="E13" s="154"/>
      <c r="F13" s="155">
        <v>57824</v>
      </c>
      <c r="G13" s="167"/>
      <c r="H13" s="157"/>
    </row>
    <row r="14" spans="1:8" x14ac:dyDescent="0.2">
      <c r="A14" s="158"/>
      <c r="B14" s="159"/>
      <c r="C14" s="160"/>
      <c r="D14" s="161">
        <v>16384</v>
      </c>
      <c r="E14" s="162"/>
      <c r="F14" s="163">
        <v>31483</v>
      </c>
      <c r="G14" s="164"/>
      <c r="H14" s="165"/>
    </row>
    <row r="17" spans="1:11" x14ac:dyDescent="0.2">
      <c r="A17" s="142" t="s">
        <v>54</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55</v>
      </c>
      <c r="B19" s="168">
        <f>ROUND(VALUE(SUBSTITUTE(実質収支比率等に係る経年分析!F$48,"▲","-")),2)</f>
        <v>3.35</v>
      </c>
      <c r="C19" s="168">
        <f>ROUND(VALUE(SUBSTITUTE(実質収支比率等に係る経年分析!G$48,"▲","-")),2)</f>
        <v>3.85</v>
      </c>
      <c r="D19" s="168">
        <f>ROUND(VALUE(SUBSTITUTE(実質収支比率等に係る経年分析!H$48,"▲","-")),2)</f>
        <v>6.51</v>
      </c>
      <c r="E19" s="168">
        <f>ROUND(VALUE(SUBSTITUTE(実質収支比率等に係る経年分析!I$48,"▲","-")),2)</f>
        <v>7.05</v>
      </c>
      <c r="F19" s="168">
        <f>ROUND(VALUE(SUBSTITUTE(実質収支比率等に係る経年分析!J$48,"▲","-")),2)</f>
        <v>7.6</v>
      </c>
    </row>
    <row r="20" spans="1:11" x14ac:dyDescent="0.2">
      <c r="A20" s="168" t="s">
        <v>56</v>
      </c>
      <c r="B20" s="168">
        <f>ROUND(VALUE(SUBSTITUTE(実質収支比率等に係る経年分析!F$47,"▲","-")),2)</f>
        <v>21.48</v>
      </c>
      <c r="C20" s="168">
        <f>ROUND(VALUE(SUBSTITUTE(実質収支比率等に係る経年分析!G$47,"▲","-")),2)</f>
        <v>22.78</v>
      </c>
      <c r="D20" s="168">
        <f>ROUND(VALUE(SUBSTITUTE(実質収支比率等に係る経年分析!H$47,"▲","-")),2)</f>
        <v>18.43</v>
      </c>
      <c r="E20" s="168">
        <f>ROUND(VALUE(SUBSTITUTE(実質収支比率等に係る経年分析!I$47,"▲","-")),2)</f>
        <v>20.04</v>
      </c>
      <c r="F20" s="168">
        <f>ROUND(VALUE(SUBSTITUTE(実質収支比率等に係る経年分析!J$47,"▲","-")),2)</f>
        <v>22.49</v>
      </c>
    </row>
    <row r="21" spans="1:11" x14ac:dyDescent="0.2">
      <c r="A21" s="168" t="s">
        <v>57</v>
      </c>
      <c r="B21" s="168">
        <f>IF(ISNUMBER(VALUE(SUBSTITUTE(実質収支比率等に係る経年分析!F$49,"▲","-"))),ROUND(VALUE(SUBSTITUTE(実質収支比率等に係る経年分析!F$49,"▲","-")),2),NA())</f>
        <v>2.2000000000000002</v>
      </c>
      <c r="C21" s="168">
        <f>IF(ISNUMBER(VALUE(SUBSTITUTE(実質収支比率等に係る経年分析!G$49,"▲","-"))),ROUND(VALUE(SUBSTITUTE(実質収支比率等に係る経年分析!G$49,"▲","-")),2),NA())</f>
        <v>1.92</v>
      </c>
      <c r="D21" s="168">
        <f>IF(ISNUMBER(VALUE(SUBSTITUTE(実質収支比率等に係る経年分析!H$49,"▲","-"))),ROUND(VALUE(SUBSTITUTE(実質収支比率等に係る経年分析!H$49,"▲","-")),2),NA())</f>
        <v>-0.39</v>
      </c>
      <c r="E21" s="168">
        <f>IF(ISNUMBER(VALUE(SUBSTITUTE(実質収支比率等に係る経年分析!I$49,"▲","-"))),ROUND(VALUE(SUBSTITUTE(実質収支比率等に係る経年分析!I$49,"▲","-")),2),NA())</f>
        <v>3.1</v>
      </c>
      <c r="F21" s="168">
        <f>IF(ISNUMBER(VALUE(SUBSTITUTE(実質収支比率等に係る経年分析!J$49,"▲","-"))),ROUND(VALUE(SUBSTITUTE(実質収支比率等に係る経年分析!J$49,"▲","-")),2),NA())</f>
        <v>2.68</v>
      </c>
    </row>
    <row r="24" spans="1:11" x14ac:dyDescent="0.2">
      <c r="A24" s="142" t="s">
        <v>58</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59</v>
      </c>
      <c r="C26" s="169" t="s">
        <v>60</v>
      </c>
      <c r="D26" s="169" t="s">
        <v>59</v>
      </c>
      <c r="E26" s="169" t="s">
        <v>60</v>
      </c>
      <c r="F26" s="169" t="s">
        <v>59</v>
      </c>
      <c r="G26" s="169" t="s">
        <v>60</v>
      </c>
      <c r="H26" s="169" t="s">
        <v>59</v>
      </c>
      <c r="I26" s="169" t="s">
        <v>60</v>
      </c>
      <c r="J26" s="169" t="s">
        <v>59</v>
      </c>
      <c r="K26" s="169" t="s">
        <v>60</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0.79</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0.01</v>
      </c>
    </row>
    <row r="30" spans="1:11" x14ac:dyDescent="0.2">
      <c r="A30" s="169" t="str">
        <f>IF(連結実質赤字比率に係る赤字・黒字の構成分析!C$40="",NA(),連結実質赤字比率に係る赤字・黒字の構成分析!C$40)</f>
        <v>総合開発事業特別会計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0.31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0.28999999999999998</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0.3</v>
      </c>
    </row>
    <row r="31" spans="1:11" x14ac:dyDescent="0.2">
      <c r="A31" s="169" t="str">
        <f>IF(連結実質赤字比率に係る赤字・黒字の構成分析!C$39="",NA(),連結実質赤字比率に係る赤字・黒字の構成分析!C$39)</f>
        <v>国民健康保険事業特別会計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1.03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0.47</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0.79</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0.79</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0.73</v>
      </c>
    </row>
    <row r="32" spans="1:11" x14ac:dyDescent="0.2">
      <c r="A32" s="169" t="str">
        <f>IF(連結実質赤字比率に係る赤字・黒字の構成分析!C$38="",NA(),連結実質赤字比率に係る赤字・黒字の構成分析!C$38)</f>
        <v>農業集落排水事業会計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1.21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0.76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0.88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1.02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1.1000000000000001</v>
      </c>
    </row>
    <row r="33" spans="1:16" x14ac:dyDescent="0.2">
      <c r="A33" s="169" t="str">
        <f>IF(連結実質赤字比率に係る赤字・黒字の構成分析!C$37="",NA(),連結実質赤字比率に係る赤字・黒字の構成分析!C$37)</f>
        <v>介護保険事業特別会計(保険事業勘定)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1.86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1.78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1.89</v>
      </c>
    </row>
    <row r="34" spans="1:16" x14ac:dyDescent="0.2">
      <c r="A34" s="169" t="str">
        <f>IF(連結実質赤字比率に係る赤字・黒字の構成分析!C$36="",NA(),連結実質赤字比率に係る赤字・黒字の構成分析!C$36)</f>
        <v>公共下水道事業会計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1.54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1.66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1.42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1.47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2.23</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3.34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3.85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7.05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7.6</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7.55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7.11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6.56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7.01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7.81</v>
      </c>
    </row>
    <row r="39" spans="1:16" x14ac:dyDescent="0.2">
      <c r="A39" s="142" t="s">
        <v>61</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2">
      <c r="A42" s="170" t="s">
        <v>64</v>
      </c>
      <c r="B42" s="170"/>
      <c r="C42" s="170"/>
      <c r="D42" s="170">
        <f>'実質公債費比率（分子）の構造'!K$52</f>
        <v>3094</v>
      </c>
      <c r="E42" s="170"/>
      <c r="F42" s="170"/>
      <c r="G42" s="170">
        <f>'実質公債費比率（分子）の構造'!L$52</f>
        <v>3075</v>
      </c>
      <c r="H42" s="170"/>
      <c r="I42" s="170"/>
      <c r="J42" s="170">
        <f>'実質公債費比率（分子）の構造'!M$52</f>
        <v>3113</v>
      </c>
      <c r="K42" s="170"/>
      <c r="L42" s="170"/>
      <c r="M42" s="170">
        <f>'実質公債費比率（分子）の構造'!N$52</f>
        <v>3027</v>
      </c>
      <c r="N42" s="170"/>
      <c r="O42" s="170"/>
      <c r="P42" s="170">
        <f>'実質公債費比率（分子）の構造'!O$52</f>
        <v>3040</v>
      </c>
    </row>
    <row r="43" spans="1:16" x14ac:dyDescent="0.2">
      <c r="A43" s="170" t="s">
        <v>65</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66</v>
      </c>
      <c r="B44" s="170">
        <f>'実質公債費比率（分子）の構造'!K$50</f>
        <v>91</v>
      </c>
      <c r="C44" s="170"/>
      <c r="D44" s="170"/>
      <c r="E44" s="170">
        <f>'実質公債費比率（分子）の構造'!L$50</f>
        <v>91</v>
      </c>
      <c r="F44" s="170"/>
      <c r="G44" s="170"/>
      <c r="H44" s="170">
        <f>'実質公債費比率（分子）の構造'!M$50</f>
        <v>91</v>
      </c>
      <c r="I44" s="170"/>
      <c r="J44" s="170"/>
      <c r="K44" s="170">
        <f>'実質公債費比率（分子）の構造'!N$50</f>
        <v>91</v>
      </c>
      <c r="L44" s="170"/>
      <c r="M44" s="170"/>
      <c r="N44" s="170">
        <f>'実質公債費比率（分子）の構造'!O$50</f>
        <v>7</v>
      </c>
      <c r="O44" s="170"/>
      <c r="P44" s="170"/>
    </row>
    <row r="45" spans="1:16" x14ac:dyDescent="0.2">
      <c r="A45" s="170" t="s">
        <v>67</v>
      </c>
      <c r="B45" s="170">
        <f>'実質公債費比率（分子）の構造'!K$49</f>
        <v>449</v>
      </c>
      <c r="C45" s="170"/>
      <c r="D45" s="170"/>
      <c r="E45" s="170">
        <f>'実質公債費比率（分子）の構造'!L$49</f>
        <v>462</v>
      </c>
      <c r="F45" s="170"/>
      <c r="G45" s="170"/>
      <c r="H45" s="170">
        <f>'実質公債費比率（分子）の構造'!M$49</f>
        <v>503</v>
      </c>
      <c r="I45" s="170"/>
      <c r="J45" s="170"/>
      <c r="K45" s="170">
        <f>'実質公債費比率（分子）の構造'!N$49</f>
        <v>533</v>
      </c>
      <c r="L45" s="170"/>
      <c r="M45" s="170"/>
      <c r="N45" s="170">
        <f>'実質公債費比率（分子）の構造'!O$49</f>
        <v>493</v>
      </c>
      <c r="O45" s="170"/>
      <c r="P45" s="170"/>
    </row>
    <row r="46" spans="1:16" x14ac:dyDescent="0.2">
      <c r="A46" s="170" t="s">
        <v>68</v>
      </c>
      <c r="B46" s="170">
        <f>'実質公債費比率（分子）の構造'!K$48</f>
        <v>799</v>
      </c>
      <c r="C46" s="170"/>
      <c r="D46" s="170"/>
      <c r="E46" s="170">
        <f>'実質公債費比率（分子）の構造'!L$48</f>
        <v>852</v>
      </c>
      <c r="F46" s="170"/>
      <c r="G46" s="170"/>
      <c r="H46" s="170">
        <f>'実質公債費比率（分子）の構造'!M$48</f>
        <v>815</v>
      </c>
      <c r="I46" s="170"/>
      <c r="J46" s="170"/>
      <c r="K46" s="170">
        <f>'実質公債費比率（分子）の構造'!N$48</f>
        <v>800</v>
      </c>
      <c r="L46" s="170"/>
      <c r="M46" s="170"/>
      <c r="N46" s="170">
        <f>'実質公債費比率（分子）の構造'!O$48</f>
        <v>806</v>
      </c>
      <c r="O46" s="170"/>
      <c r="P46" s="170"/>
    </row>
    <row r="47" spans="1:16" x14ac:dyDescent="0.2">
      <c r="A47" s="170" t="s">
        <v>69</v>
      </c>
      <c r="B47" s="170">
        <f>'実質公債費比率（分子）の構造'!K$47</f>
        <v>80</v>
      </c>
      <c r="C47" s="170"/>
      <c r="D47" s="170"/>
      <c r="E47" s="170">
        <f>'実質公債費比率（分子）の構造'!L$47</f>
        <v>80</v>
      </c>
      <c r="F47" s="170"/>
      <c r="G47" s="170"/>
      <c r="H47" s="170">
        <f>'実質公債費比率（分子）の構造'!M$47</f>
        <v>70</v>
      </c>
      <c r="I47" s="170"/>
      <c r="J47" s="170"/>
      <c r="K47" s="170">
        <f>'実質公債費比率（分子）の構造'!N$47</f>
        <v>63</v>
      </c>
      <c r="L47" s="170"/>
      <c r="M47" s="170"/>
      <c r="N47" s="170">
        <f>'実質公債費比率（分子）の構造'!O$47</f>
        <v>63</v>
      </c>
      <c r="O47" s="170"/>
      <c r="P47" s="170"/>
    </row>
    <row r="48" spans="1:16" x14ac:dyDescent="0.2">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71</v>
      </c>
      <c r="B49" s="170">
        <f>'実質公債費比率（分子）の構造'!K$45</f>
        <v>2565</v>
      </c>
      <c r="C49" s="170"/>
      <c r="D49" s="170"/>
      <c r="E49" s="170">
        <f>'実質公債費比率（分子）の構造'!L$45</f>
        <v>2441</v>
      </c>
      <c r="F49" s="170"/>
      <c r="G49" s="170"/>
      <c r="H49" s="170">
        <f>'実質公債費比率（分子）の構造'!M$45</f>
        <v>2352</v>
      </c>
      <c r="I49" s="170"/>
      <c r="J49" s="170"/>
      <c r="K49" s="170">
        <f>'実質公債費比率（分子）の構造'!N$45</f>
        <v>2348</v>
      </c>
      <c r="L49" s="170"/>
      <c r="M49" s="170"/>
      <c r="N49" s="170">
        <f>'実質公債費比率（分子）の構造'!O$45</f>
        <v>2303</v>
      </c>
      <c r="O49" s="170"/>
      <c r="P49" s="170"/>
    </row>
    <row r="50" spans="1:16" x14ac:dyDescent="0.2">
      <c r="A50" s="170" t="s">
        <v>72</v>
      </c>
      <c r="B50" s="170" t="e">
        <f>NA()</f>
        <v>#N/A</v>
      </c>
      <c r="C50" s="170">
        <f>IF(ISNUMBER('実質公債費比率（分子）の構造'!K$53),'実質公債費比率（分子）の構造'!K$53,NA())</f>
        <v>890</v>
      </c>
      <c r="D50" s="170" t="e">
        <f>NA()</f>
        <v>#N/A</v>
      </c>
      <c r="E50" s="170" t="e">
        <f>NA()</f>
        <v>#N/A</v>
      </c>
      <c r="F50" s="170">
        <f>IF(ISNUMBER('実質公債費比率（分子）の構造'!L$53),'実質公債費比率（分子）の構造'!L$53,NA())</f>
        <v>851</v>
      </c>
      <c r="G50" s="170" t="e">
        <f>NA()</f>
        <v>#N/A</v>
      </c>
      <c r="H50" s="170" t="e">
        <f>NA()</f>
        <v>#N/A</v>
      </c>
      <c r="I50" s="170">
        <f>IF(ISNUMBER('実質公債費比率（分子）の構造'!M$53),'実質公債費比率（分子）の構造'!M$53,NA())</f>
        <v>718</v>
      </c>
      <c r="J50" s="170" t="e">
        <f>NA()</f>
        <v>#N/A</v>
      </c>
      <c r="K50" s="170" t="e">
        <f>NA()</f>
        <v>#N/A</v>
      </c>
      <c r="L50" s="170">
        <f>IF(ISNUMBER('実質公債費比率（分子）の構造'!N$53),'実質公債費比率（分子）の構造'!N$53,NA())</f>
        <v>808</v>
      </c>
      <c r="M50" s="170" t="e">
        <f>NA()</f>
        <v>#N/A</v>
      </c>
      <c r="N50" s="170" t="e">
        <f>NA()</f>
        <v>#N/A</v>
      </c>
      <c r="O50" s="170">
        <f>IF(ISNUMBER('実質公債費比率（分子）の構造'!O$53),'実質公債費比率（分子）の構造'!O$53,NA())</f>
        <v>632</v>
      </c>
      <c r="P50" s="170" t="e">
        <f>NA()</f>
        <v>#N/A</v>
      </c>
    </row>
    <row r="53" spans="1:16" x14ac:dyDescent="0.2">
      <c r="A53" s="142" t="s">
        <v>73</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2">
      <c r="A56" s="169" t="s">
        <v>44</v>
      </c>
      <c r="B56" s="169"/>
      <c r="C56" s="169"/>
      <c r="D56" s="169">
        <f>'将来負担比率（分子）の構造'!I$52</f>
        <v>30672</v>
      </c>
      <c r="E56" s="169"/>
      <c r="F56" s="169"/>
      <c r="G56" s="169">
        <f>'将来負担比率（分子）の構造'!J$52</f>
        <v>29300</v>
      </c>
      <c r="H56" s="169"/>
      <c r="I56" s="169"/>
      <c r="J56" s="169">
        <f>'将来負担比率（分子）の構造'!K$52</f>
        <v>28974</v>
      </c>
      <c r="K56" s="169"/>
      <c r="L56" s="169"/>
      <c r="M56" s="169">
        <f>'将来負担比率（分子）の構造'!L$52</f>
        <v>28155</v>
      </c>
      <c r="N56" s="169"/>
      <c r="O56" s="169"/>
      <c r="P56" s="169">
        <f>'将来負担比率（分子）の構造'!M$52</f>
        <v>26987</v>
      </c>
    </row>
    <row r="57" spans="1:16" x14ac:dyDescent="0.2">
      <c r="A57" s="169" t="s">
        <v>43</v>
      </c>
      <c r="B57" s="169"/>
      <c r="C57" s="169"/>
      <c r="D57" s="169">
        <f>'将来負担比率（分子）の構造'!I$51</f>
        <v>6678</v>
      </c>
      <c r="E57" s="169"/>
      <c r="F57" s="169"/>
      <c r="G57" s="169">
        <f>'将来負担比率（分子）の構造'!J$51</f>
        <v>5907</v>
      </c>
      <c r="H57" s="169"/>
      <c r="I57" s="169"/>
      <c r="J57" s="169">
        <f>'将来負担比率（分子）の構造'!K$51</f>
        <v>5582</v>
      </c>
      <c r="K57" s="169"/>
      <c r="L57" s="169"/>
      <c r="M57" s="169">
        <f>'将来負担比率（分子）の構造'!L$51</f>
        <v>5206</v>
      </c>
      <c r="N57" s="169"/>
      <c r="O57" s="169"/>
      <c r="P57" s="169">
        <f>'将来負担比率（分子）の構造'!M$51</f>
        <v>5155</v>
      </c>
    </row>
    <row r="58" spans="1:16" x14ac:dyDescent="0.2">
      <c r="A58" s="169" t="s">
        <v>42</v>
      </c>
      <c r="B58" s="169"/>
      <c r="C58" s="169"/>
      <c r="D58" s="169">
        <f>'将来負担比率（分子）の構造'!I$50</f>
        <v>5918</v>
      </c>
      <c r="E58" s="169"/>
      <c r="F58" s="169"/>
      <c r="G58" s="169">
        <f>'将来負担比率（分子）の構造'!J$50</f>
        <v>5794</v>
      </c>
      <c r="H58" s="169"/>
      <c r="I58" s="169"/>
      <c r="J58" s="169">
        <f>'将来負担比率（分子）の構造'!K$50</f>
        <v>5361</v>
      </c>
      <c r="K58" s="169"/>
      <c r="L58" s="169"/>
      <c r="M58" s="169">
        <f>'将来負担比率（分子）の構造'!L$50</f>
        <v>6864</v>
      </c>
      <c r="N58" s="169"/>
      <c r="O58" s="169"/>
      <c r="P58" s="169">
        <f>'将来負担比率（分子）の構造'!M$50</f>
        <v>7604</v>
      </c>
    </row>
    <row r="59" spans="1:16" x14ac:dyDescent="0.2">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37</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36</v>
      </c>
      <c r="B62" s="169">
        <f>'将来負担比率（分子）の構造'!I$45</f>
        <v>2761</v>
      </c>
      <c r="C62" s="169"/>
      <c r="D62" s="169"/>
      <c r="E62" s="169">
        <f>'将来負担比率（分子）の構造'!J$45</f>
        <v>2859</v>
      </c>
      <c r="F62" s="169"/>
      <c r="G62" s="169"/>
      <c r="H62" s="169">
        <f>'将来負担比率（分子）の構造'!K$45</f>
        <v>2675</v>
      </c>
      <c r="I62" s="169"/>
      <c r="J62" s="169"/>
      <c r="K62" s="169">
        <f>'将来負担比率（分子）の構造'!L$45</f>
        <v>2699</v>
      </c>
      <c r="L62" s="169"/>
      <c r="M62" s="169"/>
      <c r="N62" s="169">
        <f>'将来負担比率（分子）の構造'!M$45</f>
        <v>2594</v>
      </c>
      <c r="O62" s="169"/>
      <c r="P62" s="169"/>
    </row>
    <row r="63" spans="1:16" x14ac:dyDescent="0.2">
      <c r="A63" s="169" t="s">
        <v>35</v>
      </c>
      <c r="B63" s="169">
        <f>'将来負担比率（分子）の構造'!I$44</f>
        <v>3431</v>
      </c>
      <c r="C63" s="169"/>
      <c r="D63" s="169"/>
      <c r="E63" s="169">
        <f>'将来負担比率（分子）の構造'!J$44</f>
        <v>3094</v>
      </c>
      <c r="F63" s="169"/>
      <c r="G63" s="169"/>
      <c r="H63" s="169">
        <f>'将来負担比率（分子）の構造'!K$44</f>
        <v>2744</v>
      </c>
      <c r="I63" s="169"/>
      <c r="J63" s="169"/>
      <c r="K63" s="169">
        <f>'将来負担比率（分子）の構造'!L$44</f>
        <v>2474</v>
      </c>
      <c r="L63" s="169"/>
      <c r="M63" s="169"/>
      <c r="N63" s="169">
        <f>'将来負担比率（分子）の構造'!M$44</f>
        <v>2478</v>
      </c>
      <c r="O63" s="169"/>
      <c r="P63" s="169"/>
    </row>
    <row r="64" spans="1:16" x14ac:dyDescent="0.2">
      <c r="A64" s="169" t="s">
        <v>34</v>
      </c>
      <c r="B64" s="169">
        <f>'将来負担比率（分子）の構造'!I$43</f>
        <v>9005</v>
      </c>
      <c r="C64" s="169"/>
      <c r="D64" s="169"/>
      <c r="E64" s="169">
        <f>'将来負担比率（分子）の構造'!J$43</f>
        <v>8185</v>
      </c>
      <c r="F64" s="169"/>
      <c r="G64" s="169"/>
      <c r="H64" s="169">
        <f>'将来負担比率（分子）の構造'!K$43</f>
        <v>7920</v>
      </c>
      <c r="I64" s="169"/>
      <c r="J64" s="169"/>
      <c r="K64" s="169">
        <f>'将来負担比率（分子）の構造'!L$43</f>
        <v>7405</v>
      </c>
      <c r="L64" s="169"/>
      <c r="M64" s="169"/>
      <c r="N64" s="169">
        <f>'将来負担比率（分子）の構造'!M$43</f>
        <v>7085</v>
      </c>
      <c r="O64" s="169"/>
      <c r="P64" s="169"/>
    </row>
    <row r="65" spans="1:16" x14ac:dyDescent="0.2">
      <c r="A65" s="169" t="s">
        <v>33</v>
      </c>
      <c r="B65" s="169">
        <f>'将来負担比率（分子）の構造'!I$42</f>
        <v>190</v>
      </c>
      <c r="C65" s="169"/>
      <c r="D65" s="169"/>
      <c r="E65" s="169">
        <f>'将来負担比率（分子）の構造'!J$42</f>
        <v>98</v>
      </c>
      <c r="F65" s="169"/>
      <c r="G65" s="169"/>
      <c r="H65" s="169">
        <f>'将来負担比率（分子）の構造'!K$42</f>
        <v>7</v>
      </c>
      <c r="I65" s="169"/>
      <c r="J65" s="169"/>
      <c r="K65" s="169" t="str">
        <f>'将来負担比率（分子）の構造'!L$42</f>
        <v>-</v>
      </c>
      <c r="L65" s="169"/>
      <c r="M65" s="169"/>
      <c r="N65" s="169" t="str">
        <f>'将来負担比率（分子）の構造'!M$42</f>
        <v>-</v>
      </c>
      <c r="O65" s="169"/>
      <c r="P65" s="169"/>
    </row>
    <row r="66" spans="1:16" x14ac:dyDescent="0.2">
      <c r="A66" s="169" t="s">
        <v>32</v>
      </c>
      <c r="B66" s="169">
        <f>'将来負担比率（分子）の構造'!I$41</f>
        <v>25848</v>
      </c>
      <c r="C66" s="169"/>
      <c r="D66" s="169"/>
      <c r="E66" s="169">
        <f>'将来負担比率（分子）の構造'!J$41</f>
        <v>25476</v>
      </c>
      <c r="F66" s="169"/>
      <c r="G66" s="169"/>
      <c r="H66" s="169">
        <f>'将来負担比率（分子）の構造'!K$41</f>
        <v>25683</v>
      </c>
      <c r="I66" s="169"/>
      <c r="J66" s="169"/>
      <c r="K66" s="169">
        <f>'将来負担比率（分子）の構造'!L$41</f>
        <v>25170</v>
      </c>
      <c r="L66" s="169"/>
      <c r="M66" s="169"/>
      <c r="N66" s="169">
        <f>'将来負担比率（分子）の構造'!M$41</f>
        <v>23947</v>
      </c>
      <c r="O66" s="169"/>
      <c r="P66" s="169"/>
    </row>
    <row r="67" spans="1:16" x14ac:dyDescent="0.2">
      <c r="A67" s="169" t="s">
        <v>76</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77</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78</v>
      </c>
      <c r="B72" s="173">
        <f>基金残高に係る経年分析!F55</f>
        <v>2878</v>
      </c>
      <c r="C72" s="173">
        <f>基金残高に係る経年分析!G55</f>
        <v>3253</v>
      </c>
      <c r="D72" s="173">
        <f>基金残高に係る経年分析!H55</f>
        <v>3609</v>
      </c>
    </row>
    <row r="73" spans="1:16" x14ac:dyDescent="0.2">
      <c r="A73" s="172" t="s">
        <v>79</v>
      </c>
      <c r="B73" s="173">
        <f>基金残高に係る経年分析!F56</f>
        <v>728</v>
      </c>
      <c r="C73" s="173">
        <f>基金残高に係る経年分析!G56</f>
        <v>730</v>
      </c>
      <c r="D73" s="173">
        <f>基金残高に係る経年分析!H56</f>
        <v>800</v>
      </c>
    </row>
    <row r="74" spans="1:16" x14ac:dyDescent="0.2">
      <c r="A74" s="172" t="s">
        <v>80</v>
      </c>
      <c r="B74" s="173">
        <f>基金残高に係る経年分析!F57</f>
        <v>893</v>
      </c>
      <c r="C74" s="173">
        <f>基金残高に係る経年分析!G57</f>
        <v>1874</v>
      </c>
      <c r="D74" s="173">
        <f>基金残高に係る経年分析!H57</f>
        <v>2174</v>
      </c>
    </row>
  </sheetData>
  <sheetProtection algorithmName="SHA-512" hashValue="gEcHUq0f3Ffk7/2hvRVWfjN8E+ViQWppd9BO+F9OBXOPy7DgO2l9lkLNaF4vq6CSGjgl/BpwzbciFmsRu/I87g==" saltValue="Sv4doT08m9Ist2yjCPse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松浦 早姫</cp:lastModifiedBy>
  <cp:lastPrinted>2024-03-14T05:53:07Z</cp:lastPrinted>
  <dcterms:created xsi:type="dcterms:W3CDTF">2024-02-05T01:14:53Z</dcterms:created>
  <dcterms:modified xsi:type="dcterms:W3CDTF">2024-09-26T01:03:58Z</dcterms:modified>
  <cp:category/>
</cp:coreProperties>
</file>