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1" documentId="13_ncr:1_{A42BE1E8-AB42-4443-B87F-D5AD57BF83BC}" xr6:coauthVersionLast="47" xr6:coauthVersionMax="47" xr10:uidLastSave="{D633CB86-C5E7-416C-A81E-A03311A40D6F}"/>
  <bookViews>
    <workbookView xWindow="-108" yWindow="-108" windowWidth="23256" windowHeight="1257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C38" i="10"/>
  <c r="AM37" i="10"/>
  <c r="C37" i="10"/>
  <c r="C36" i="10"/>
  <c r="BW34" i="10"/>
  <c r="BW35" i="10" s="1"/>
  <c r="BW36" i="10" s="1"/>
  <c r="BW37" i="10" s="1"/>
  <c r="BW38" i="10" s="1"/>
  <c r="BW39" i="10" s="1"/>
  <c r="BW40" i="10" s="1"/>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 r="BE37" i="10" s="1"/>
</calcChain>
</file>

<file path=xl/sharedStrings.xml><?xml version="1.0" encoding="utf-8"?>
<sst xmlns="http://schemas.openxmlformats.org/spreadsheetml/2006/main" count="1106" uniqueCount="626">
  <si>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</si>
  <si>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</si>
  <si>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</si>
  <si>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</si>
  <si>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</si>
  <si>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</si>
  <si>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</si>
  <si>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</si>
  <si>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</si>
  <si>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</si>
  <si>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</si>
  <si>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</si>
  <si>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</si>
  <si>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</si>
  <si>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</si>
  <si>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</si>
  <si>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</si>
  <si>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</si>
  <si>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</si>
  <si>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</si>
  <si>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</si>
  <si>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</si>
  <si>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</si>
  <si>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</si>
  <si>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</si>
  <si>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</si>
  <si>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</si>
  <si>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</si>
  <si>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</si>
  <si>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</si>
  <si>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</si>
  <si>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</si>
  <si>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</si>
  <si>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</si>
  <si>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</si>
  <si>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</si>
  <si>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</si>
  <si>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</si>
  <si>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</si>
  <si>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</si>
  <si>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</si>
  <si>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</si>
  <si>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</si>
  <si>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</si>
  <si>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</si>
  <si>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</si>
  <si>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</si>
  <si>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</si>
  <si>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</si>
  <si>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</si>
  <si>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</si>
  <si>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</si>
  <si>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</si>
  <si>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</si>
  <si>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</si>
  <si>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</si>
  <si>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</si>
  <si>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</si>
  <si>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</si>
  <si>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</si>
  <si>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</si>
  <si>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</si>
  <si>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</si>
  <si>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</si>
  <si>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</si>
  <si>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</si>
  <si>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</si>
  <si>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</si>
  <si>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</si>
  <si>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</si>
  <si>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</si>
  <si>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</si>
  <si>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</si>
  <si>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</si>
  <si>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</si>
  <si>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</si>
  <si>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</si>
  <si>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</si>
  <si>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</si>
  <si>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</si>
  <si>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</si>
  <si>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</si>
  <si>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</si>
  <si>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</si>
  <si>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</si>
  <si>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</si>
  <si>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</si>
  <si>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</si>
  <si>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</si>
  <si>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</si>
  <si>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</si>
  <si>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</si>
  <si>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</si>
  <si>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</si>
  <si>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</si>
  <si>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</si>
  <si>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</si>
  <si>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</si>
  <si>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</si>
  <si>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</si>
  <si>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</si>
  <si>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</si>
  <si>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</si>
  <si>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</si>
  <si>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</si>
  <si>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</si>
  <si>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</si>
  <si>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</si>
  <si>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</si>
  <si>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</si>
  <si>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</si>
  <si>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</si>
  <si>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</si>
  <si>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</si>
  <si>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</si>
  <si>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</si>
  <si>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</si>
  <si>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</si>
  <si>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</si>
  <si>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</si>
  <si>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</si>
  <si>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</si>
  <si>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</si>
  <si>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</si>
  <si>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</si>
  <si>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</si>
  <si>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</si>
  <si>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</si>
  <si>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</si>
  <si>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</si>
  <si>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</si>
  <si>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</si>
  <si>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</si>
  <si>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</si>
  <si>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</si>
  <si>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</si>
  <si>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</si>
  <si>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</si>
  <si>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</si>
  <si>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</si>
  <si>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</si>
  <si>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</si>
  <si>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</si>
  <si>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</si>
  <si>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</si>
  <si>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</si>
  <si>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</si>
  <si>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</si>
  <si>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</si>
  <si>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</si>
  <si>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</si>
  <si>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</si>
  <si>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</si>
  <si>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</si>
  <si>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</si>
  <si>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</si>
  <si>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</si>
  <si>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</si>
  <si>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</si>
  <si>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</si>
  <si>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</si>
  <si>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</si>
  <si>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</si>
  <si>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</si>
  <si>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</si>
  <si>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</si>
  <si>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</si>
  <si>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</si>
  <si>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</si>
  <si>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</si>
  <si>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</si>
  <si>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</si>
  <si>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</si>
  <si>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</si>
  <si>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</si>
  <si>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</si>
  <si>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</si>
  <si>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</si>
  <si>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</si>
  <si>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</si>
  <si>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</si>
  <si>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</si>
  <si>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</si>
  <si>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</si>
  <si>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</si>
  <si>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</si>
  <si>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</si>
  <si>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</si>
  <si>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</si>
  <si>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</si>
  <si>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</si>
  <si>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</si>
  <si>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</si>
  <si>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</si>
  <si>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</si>
  <si>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</si>
  <si>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</si>
  <si>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</si>
  <si>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</si>
  <si>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</si>
  <si>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</si>
  <si>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</si>
  <si>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</si>
  <si>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</si>
  <si>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</si>
  <si>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</si>
  <si>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</si>
  <si>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</si>
  <si>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</si>
  <si>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</si>
  <si>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</si>
  <si>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</si>
  <si>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</si>
  <si>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</si>
  <si>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</si>
  <si>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</si>
  <si>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</si>
  <si>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</si>
  <si>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</si>
  <si>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</si>
  <si>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</si>
  <si>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</si>
  <si>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</si>
  <si>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</si>
  <si>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</si>
  <si>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</si>
  <si>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</si>
  <si>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</si>
  <si>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</si>
  <si>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</si>
  <si>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</si>
  <si>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</si>
  <si>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</si>
  <si>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</si>
  <si>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</si>
  <si>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</si>
  <si>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</si>
  <si>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</si>
  <si>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</si>
  <si>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</si>
  <si>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</si>
  <si>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</si>
  <si>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</si>
  <si>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</si>
  <si>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</si>
  <si>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</si>
  <si>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</si>
  <si>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</si>
  <si>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</si>
  <si>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</si>
  <si>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</si>
  <si>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</si>
  <si>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</si>
  <si>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</si>
  <si>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</si>
  <si>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</si>
  <si>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</si>
  <si>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</si>
  <si>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</si>
  <si>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</si>
  <si>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</si>
  <si>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</si>
  <si>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</si>
  <si>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</si>
  <si>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</si>
  <si>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</si>
  <si>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</si>
  <si>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</si>
  <si>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</si>
  <si>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</si>
  <si>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</si>
  <si>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</si>
  <si>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</si>
  <si>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</si>
  <si>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</si>
  <si>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</si>
  <si>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</si>
  <si>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</si>
  <si>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</si>
  <si>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</si>
  <si>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</si>
  <si>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</si>
  <si>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</si>
  <si>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</si>
  <si>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</si>
  <si>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</si>
  <si>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</si>
  <si>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</si>
  <si>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</si>
  <si>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</si>
  <si>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</si>
  <si>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</si>
  <si>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</si>
  <si>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</si>
  <si>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</si>
  <si>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</si>
  <si>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</si>
  <si>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</si>
  <si>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</si>
  <si>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</si>
  <si>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</si>
  <si>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</si>
  <si>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</si>
  <si>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</si>
  <si>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</si>
  <si>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</si>
  <si>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</si>
  <si>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</si>
  <si>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</si>
  <si>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</si>
  <si>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</si>
  <si>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</si>
  <si>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</si>
  <si>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</si>
  <si>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</si>
  <si>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</si>
  <si>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</si>
  <si>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</si>
  <si>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</si>
  <si>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</si>
  <si>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</si>
  <si>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</si>
  <si>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</si>
  <si>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</si>
  <si>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</si>
  <si>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</si>
  <si>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</si>
  <si>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</si>
  <si>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</si>
  <si>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</si>
  <si>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</si>
  <si>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</si>
  <si>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</si>
  <si>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</si>
  <si>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</si>
  <si>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</si>
  <si>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</si>
  <si>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</si>
  <si>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</si>
  <si>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</si>
  <si>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</si>
  <si>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</si>
  <si>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</si>
  <si>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</si>
  <si>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</si>
  <si>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</si>
  <si>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</si>
  <si>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</si>
  <si>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</si>
  <si>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</si>
  <si>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</si>
  <si>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</si>
  <si>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</si>
  <si>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</si>
  <si>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</si>
  <si>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</si>
  <si>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</si>
  <si>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</si>
  <si>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</si>
  <si>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</si>
  <si>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</si>
  <si>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</si>
  <si>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</si>
  <si>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</si>
  <si>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</si>
  <si>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</si>
  <si>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</si>
  <si>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</si>
  <si>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</si>
  <si>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</si>
  <si>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</si>
  <si>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</si>
  <si>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</si>
  <si>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</si>
  <si>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</si>
  <si>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</si>
  <si>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</si>
  <si>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</si>
  <si>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</si>
  <si>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</si>
  <si>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</si>
  <si>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</si>
  <si>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</si>
  <si>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</si>
  <si>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</si>
  <si>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</si>
  <si>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</si>
  <si>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</si>
  <si>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</si>
  <si>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</si>
  <si>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</si>
  <si>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</si>
  <si>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</si>
  <si>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</si>
  <si>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</si>
  <si>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</si>
  <si>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</si>
  <si>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</si>
  <si>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</si>
  <si>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</si>
  <si>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</si>
  <si>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</si>
  <si>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</si>
  <si>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</si>
  <si>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</si>
  <si>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</si>
  <si>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</si>
  <si>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</si>
  <si>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</si>
  <si>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</si>
  <si>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水道事業会計</t>
    <phoneticPr fontId="5"/>
  </si>
  <si>
    <t>簡易水道事業会計</t>
    <phoneticPr fontId="5"/>
  </si>
  <si>
    <t>中央卸売市場特別会計</t>
    <phoneticPr fontId="5"/>
  </si>
  <si>
    <t>法非適用企業</t>
    <phoneticPr fontId="5"/>
  </si>
  <si>
    <t>集落排水特別会計</t>
    <phoneticPr fontId="5"/>
  </si>
  <si>
    <t>地域生活排水特別会計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</si>
  <si>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</si>
  <si>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</si>
  <si>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</si>
  <si>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</si>
  <si>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</si>
  <si>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</si>
  <si>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</si>
  <si>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</si>
  <si>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</si>
  <si>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</si>
  <si>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</si>
  <si>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</si>
  <si>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</si>
  <si>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</si>
  <si>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</si>
  <si>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</si>
  <si>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</si>
  <si>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</si>
  <si>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</si>
  <si>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</si>
  <si>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</si>
  <si>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</si>
  <si>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</si>
  <si>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</si>
  <si>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</si>
  <si>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</si>
  <si>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</si>
  <si>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</si>
  <si>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</si>
  <si>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</si>
  <si>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</si>
  <si>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</si>
  <si>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</si>
  <si>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</si>
  <si>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</si>
  <si>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</si>
  <si>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</si>
  <si>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</si>
  <si>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</si>
  <si>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</si>
  <si>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</si>
  <si>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</si>
  <si>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</si>
  <si>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</si>
  <si>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</si>
  <si>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</si>
  <si>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</si>
  <si>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</si>
  <si>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</si>
  <si>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</si>
  <si>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</si>
  <si>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</si>
  <si>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</si>
  <si>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</si>
  <si>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</si>
  <si>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</si>
  <si>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</si>
  <si>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</si>
  <si>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</si>
  <si>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</si>
  <si>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</si>
  <si>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</si>
  <si>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</si>
  <si>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</si>
  <si>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</si>
  <si>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</si>
  <si>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</si>
  <si>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</si>
  <si>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</si>
  <si>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</si>
  <si>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</si>
  <si>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</si>
  <si>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</si>
  <si>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</si>
  <si>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</si>
  <si>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</si>
  <si>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</si>
  <si>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</si>
  <si>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</si>
  <si>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</si>
  <si>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</si>
  <si>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</si>
  <si>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</si>
  <si>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</si>
  <si>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</si>
  <si>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</si>
  <si>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</si>
  <si>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</si>
  <si>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</si>
  <si>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</si>
  <si>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</si>
  <si>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</si>
  <si>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</si>
  <si>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</si>
  <si>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</si>
  <si>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</si>
  <si>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</si>
  <si>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</si>
  <si>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</si>
  <si>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</si>
  <si>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</si>
  <si>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</si>
  <si>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</si>
  <si>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</si>
  <si>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</si>
  <si>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</si>
  <si>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</si>
  <si>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</si>
  <si>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</si>
  <si>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</si>
  <si>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</si>
  <si>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</si>
  <si>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</si>
  <si>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</si>
  <si>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</si>
  <si>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</si>
  <si>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</si>
  <si>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</si>
  <si>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</si>
  <si>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</si>
  <si>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</si>
  <si>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</si>
  <si>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</si>
  <si>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</si>
  <si>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</si>
  <si>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</si>
  <si>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</si>
  <si>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</si>
  <si>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</si>
  <si>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</si>
  <si>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</si>
  <si>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</si>
  <si>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</si>
  <si>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</si>
  <si>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</si>
  <si>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</si>
  <si>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</si>
  <si>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</si>
  <si>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</si>
  <si>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</si>
  <si>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</si>
  <si>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</si>
  <si>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</si>
  <si>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</si>
  <si>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</si>
  <si>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</si>
  <si>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</si>
  <si>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</si>
  <si>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</si>
  <si>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</si>
  <si>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</si>
  <si>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</si>
  <si>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</si>
  <si>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</si>
  <si>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</si>
  <si>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</si>
  <si>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</si>
  <si>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</si>
  <si>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</si>
  <si>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</si>
  <si>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下水道事業会計</t>
  </si>
  <si>
    <t>水道事業会計</t>
  </si>
  <si>
    <t>一般会計</t>
  </si>
  <si>
    <t>国民健康保険特別会計</t>
  </si>
  <si>
    <t>競輪特別会計</t>
  </si>
  <si>
    <t>介護保険特別会計</t>
  </si>
  <si>
    <t>簡易水道事業会計</t>
  </si>
  <si>
    <t>集落排水特別会計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</si>
  <si>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</si>
  <si>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</si>
  <si>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</si>
  <si>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</si>
  <si>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</si>
  <si>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</si>
  <si>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</si>
  <si>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</si>
  <si>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</si>
  <si>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</si>
  <si>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福井県後期高齢者医療広域連合</t>
  </si>
  <si>
    <t>福井県後期高齢者医療広域連合（事業会計）</t>
    <rPh sb="15" eb="17">
      <t>ジギョウ</t>
    </rPh>
    <rPh sb="17" eb="19">
      <t>カイケイ</t>
    </rPh>
    <phoneticPr fontId="2"/>
  </si>
  <si>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</si>
  <si>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</si>
  <si>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福井県自治会館組合</t>
  </si>
  <si>
    <t>鯖江広域衛生施設組合</t>
  </si>
  <si>
    <t>福井坂井地区広域市町村圏事務組合</t>
  </si>
  <si>
    <t>-</t>
    <phoneticPr fontId="2"/>
  </si>
  <si>
    <t>-</t>
    <phoneticPr fontId="2"/>
  </si>
  <si>
    <t>-</t>
    <phoneticPr fontId="2"/>
  </si>
  <si>
    <t>-</t>
    <phoneticPr fontId="2"/>
  </si>
  <si>
    <t>-</t>
    <phoneticPr fontId="2"/>
  </si>
  <si>
    <t>（一財）福井市漁業振興会</t>
    <rPh sb="1" eb="3">
      <t>イチザイ</t>
    </rPh>
    <rPh sb="4" eb="7">
      <t>フクイシ</t>
    </rPh>
    <rPh sb="7" eb="9">
      <t>ギョギョウ</t>
    </rPh>
    <rPh sb="9" eb="12">
      <t>シンコウカイ</t>
    </rPh>
    <phoneticPr fontId="13"/>
  </si>
  <si>
    <t>（公財）福井市ふれあい公社</t>
    <rPh sb="1" eb="3">
      <t>コウザイ</t>
    </rPh>
    <rPh sb="4" eb="7">
      <t>フクイシ</t>
    </rPh>
    <rPh sb="11" eb="13">
      <t>コウシャ</t>
    </rPh>
    <phoneticPr fontId="13"/>
  </si>
  <si>
    <t>（公財）福井市観光協会</t>
    <rPh sb="1" eb="3">
      <t>コウザイ</t>
    </rPh>
    <rPh sb="4" eb="7">
      <t>フクイシ</t>
    </rPh>
    <rPh sb="7" eb="9">
      <t>カンコウ</t>
    </rPh>
    <rPh sb="9" eb="11">
      <t>キョウカイ</t>
    </rPh>
    <phoneticPr fontId="13"/>
  </si>
  <si>
    <t>（公財）歴史のみえるまちづくり協会</t>
    <rPh sb="1" eb="3">
      <t>コウザイ</t>
    </rPh>
    <rPh sb="4" eb="6">
      <t>レキシ</t>
    </rPh>
    <rPh sb="15" eb="17">
      <t>キョウカイ</t>
    </rPh>
    <phoneticPr fontId="13"/>
  </si>
  <si>
    <t>公共施設等総合管理基金</t>
    <phoneticPr fontId="5"/>
  </si>
  <si>
    <t>災害対策基金</t>
    <phoneticPr fontId="2"/>
  </si>
  <si>
    <t>地域振興基金</t>
    <phoneticPr fontId="2"/>
  </si>
  <si>
    <t>都市緑化基金</t>
    <phoneticPr fontId="2"/>
  </si>
  <si>
    <t>スポーツ振興基金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</si>
  <si>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</si>
  <si>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</si>
  <si>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は、有形固定資産減価償却率、将来負担比率ともに類似団体内平均値より高い状況にある。更新の必要がある施設を多く抱えているものの、将来の財政圧迫を考慮すると、投資的経費や新規借入の抑制が必要である。そのため、単に施設を更新するのではなく、類似施設の統廃合を検討するなど、効率的な施設配置を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</si>
  <si>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</si>
  <si>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</si>
  <si>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</si>
  <si>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</si>
  <si>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</si>
  <si>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</si>
  <si>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</si>
  <si>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本市は、福井駅西口中央地区市街地再開発事業を始めとする大型事業の財源として市債を発行したことにより、将来負担比率、実質公債費比率ともに類似団体内平均値を上回っている状況にある。
　今後も、令和４年２月に策定した福井市財政計画に基づき、第八次福井市総合計画実施計画以外の投資的経費の抑制、交付税措置のない市債の借入抑制及び財政調整基金の積立を実施し、引き続き将来負担比率、実質公債費比率の抑制に努めていきたい。</t>
    <rPh sb="144" eb="147">
      <t>コウフゼイ</t>
    </rPh>
    <rPh sb="147" eb="149">
      <t>ソチ</t>
    </rPh>
    <rPh sb="152" eb="154">
      <t>シサイ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</si>
</sst>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582EC7-227C-4454-8B18-6B2CB63189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51849</c:v>
                </c:pt>
                <c:pt idx="2">
                  <c:v>52191</c:v>
                </c:pt>
                <c:pt idx="3">
                  <c:v>48105</c:v>
                </c:pt>
                <c:pt idx="4">
                  <c:v>47446</c:v>
                </c:pt>
              </c:numCache>
            </c:numRef>
          </c:val>
          <c:smooth val="0"/>
          <c:extLst>
            <c:ext xmlns:c16="http://schemas.microsoft.com/office/drawing/2014/chart" uri="{C3380CC4-5D6E-409C-BE32-E72D297353CC}">
              <c16:uniqueId val="{00000000-29AA-4CD0-9DC3-D68A154BF5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37233</c:v>
                </c:pt>
                <c:pt idx="1">
                  <c:v>28682</c:v>
                </c:pt>
                <c:pt idx="2">
                  <c:v>49534</c:v>
                </c:pt>
                <c:pt idx="3">
                  <c:v>50382</c:v>
                </c:pt>
                <c:pt idx="4">
                  <c:v>68653</c:v>
                </c:pt>
              </c:numCache>
            </c:numRef>
          </c:val>
          <c:smooth val="0"/>
          <c:extLst>
            <c:ext xmlns:c16="http://schemas.microsoft.com/office/drawing/2014/chart" uri="{C3380CC4-5D6E-409C-BE32-E72D297353CC}">
              <c16:uniqueId val="{00000001-29AA-4CD0-9DC3-D68A154BF5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3.09</c:v>
                </c:pt>
                <c:pt idx="1">
                  <c:v>3.9</c:v>
                </c:pt>
                <c:pt idx="2">
                  <c:v>4.93</c:v>
                </c:pt>
                <c:pt idx="3">
                  <c:v>5.48</c:v>
                </c:pt>
                <c:pt idx="4">
                  <c:v>3.14</c:v>
                </c:pt>
              </c:numCache>
            </c:numRef>
          </c:val>
          <c:extLst>
            <c:ext xmlns:c16="http://schemas.microsoft.com/office/drawing/2014/chart" uri="{C3380CC4-5D6E-409C-BE32-E72D297353CC}">
              <c16:uniqueId val="{00000000-0EE6-4BF0-A0C8-66587A59EC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0.06</c:v>
                </c:pt>
                <c:pt idx="1">
                  <c:v>0.55000000000000004</c:v>
                </c:pt>
                <c:pt idx="2">
                  <c:v>1.73</c:v>
                </c:pt>
                <c:pt idx="3">
                  <c:v>4.3099999999999996</c:v>
                </c:pt>
                <c:pt idx="4">
                  <c:v>5.43</c:v>
                </c:pt>
              </c:numCache>
            </c:numRef>
          </c:val>
          <c:extLst>
            <c:ext xmlns:c16="http://schemas.microsoft.com/office/drawing/2014/chart" uri="{C3380CC4-5D6E-409C-BE32-E72D297353CC}">
              <c16:uniqueId val="{00000001-0EE6-4BF0-A0C8-66587A59EC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3.39</c:v>
                </c:pt>
                <c:pt idx="1">
                  <c:v>1.38</c:v>
                </c:pt>
                <c:pt idx="2">
                  <c:v>2.34</c:v>
                </c:pt>
                <c:pt idx="3">
                  <c:v>3.43</c:v>
                </c:pt>
                <c:pt idx="4">
                  <c:v>0.65</c:v>
                </c:pt>
              </c:numCache>
            </c:numRef>
          </c:val>
          <c:smooth val="0"/>
          <c:extLst>
            <c:ext xmlns:c16="http://schemas.microsoft.com/office/drawing/2014/chart" uri="{C3380CC4-5D6E-409C-BE32-E72D297353CC}">
              <c16:uniqueId val="{00000002-0EE6-4BF0-A0C8-66587A59EC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1.99</c:v>
                </c:pt>
                <c:pt idx="2">
                  <c:v>#N/A</c:v>
                </c:pt>
                <c:pt idx="3">
                  <c:v>1.29</c:v>
                </c:pt>
                <c:pt idx="4">
                  <c:v>#N/A</c:v>
                </c:pt>
                <c:pt idx="5">
                  <c:v>0.01</c:v>
                </c:pt>
                <c:pt idx="6">
                  <c:v>#N/A</c:v>
                </c:pt>
                <c:pt idx="7">
                  <c:v>0</c:v>
                </c:pt>
                <c:pt idx="8">
                  <c:v>#N/A</c:v>
                </c:pt>
                <c:pt idx="9">
                  <c:v>0.01</c:v>
                </c:pt>
              </c:numCache>
            </c:numRef>
          </c:val>
          <c:extLst>
            <c:ext xmlns:c16="http://schemas.microsoft.com/office/drawing/2014/chart" uri="{C3380CC4-5D6E-409C-BE32-E72D297353CC}">
              <c16:uniqueId val="{00000000-A8BC-44B7-84A5-EDCCA75F39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BC-44B7-84A5-EDCCA75F3969}"/>
            </c:ext>
          </c:extLst>
        </c:ser>
        <c:ser>
          <c:idx val="2"/>
          <c:order val="2"/>
          <c:tx>
            <c:strRef>
              <c:f>データシート!$A$29</c:f>
              <c:strCache>
                <c:ptCount val="1"/>
                <c:pt idx="0">
                  <c:v>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A8BC-44B7-84A5-EDCCA75F3969}"/>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0.04</c:v>
                </c:pt>
                <c:pt idx="4">
                  <c:v>#N/A</c:v>
                </c:pt>
                <c:pt idx="5">
                  <c:v>0.06</c:v>
                </c:pt>
                <c:pt idx="6">
                  <c:v>#N/A</c:v>
                </c:pt>
                <c:pt idx="7">
                  <c:v>0.08</c:v>
                </c:pt>
                <c:pt idx="8">
                  <c:v>#N/A</c:v>
                </c:pt>
                <c:pt idx="9">
                  <c:v>0.11</c:v>
                </c:pt>
              </c:numCache>
            </c:numRef>
          </c:val>
          <c:extLst>
            <c:ext xmlns:c16="http://schemas.microsoft.com/office/drawing/2014/chart" uri="{C3380CC4-5D6E-409C-BE32-E72D297353CC}">
              <c16:uniqueId val="{00000003-A8BC-44B7-84A5-EDCCA75F396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0.59</c:v>
                </c:pt>
                <c:pt idx="2">
                  <c:v>#N/A</c:v>
                </c:pt>
                <c:pt idx="3">
                  <c:v>0.3</c:v>
                </c:pt>
                <c:pt idx="4">
                  <c:v>#N/A</c:v>
                </c:pt>
                <c:pt idx="5">
                  <c:v>0.5</c:v>
                </c:pt>
                <c:pt idx="6">
                  <c:v>#N/A</c:v>
                </c:pt>
                <c:pt idx="7">
                  <c:v>0.95</c:v>
                </c:pt>
                <c:pt idx="8">
                  <c:v>#N/A</c:v>
                </c:pt>
                <c:pt idx="9">
                  <c:v>0.91</c:v>
                </c:pt>
              </c:numCache>
            </c:numRef>
          </c:val>
          <c:extLst>
            <c:ext xmlns:c16="http://schemas.microsoft.com/office/drawing/2014/chart" uri="{C3380CC4-5D6E-409C-BE32-E72D297353CC}">
              <c16:uniqueId val="{00000004-A8BC-44B7-84A5-EDCCA75F3969}"/>
            </c:ext>
          </c:extLst>
        </c:ser>
        <c:ser>
          <c:idx val="5"/>
          <c:order val="5"/>
          <c:tx>
            <c:strRef>
              <c:f>データシート!$A$32</c:f>
              <c:strCache>
                <c:ptCount val="1"/>
                <c:pt idx="0">
                  <c:v>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0.13</c:v>
                </c:pt>
                <c:pt idx="4">
                  <c:v>#N/A</c:v>
                </c:pt>
                <c:pt idx="5">
                  <c:v>0.59</c:v>
                </c:pt>
                <c:pt idx="6">
                  <c:v>#N/A</c:v>
                </c:pt>
                <c:pt idx="7">
                  <c:v>0.6</c:v>
                </c:pt>
                <c:pt idx="8">
                  <c:v>#N/A</c:v>
                </c:pt>
                <c:pt idx="9">
                  <c:v>0.93</c:v>
                </c:pt>
              </c:numCache>
            </c:numRef>
          </c:val>
          <c:extLst>
            <c:ext xmlns:c16="http://schemas.microsoft.com/office/drawing/2014/chart" uri="{C3380CC4-5D6E-409C-BE32-E72D297353CC}">
              <c16:uniqueId val="{00000005-A8BC-44B7-84A5-EDCCA75F39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0.42</c:v>
                </c:pt>
                <c:pt idx="4">
                  <c:v>#N/A</c:v>
                </c:pt>
                <c:pt idx="5">
                  <c:v>1.1399999999999999</c:v>
                </c:pt>
                <c:pt idx="6">
                  <c:v>#N/A</c:v>
                </c:pt>
                <c:pt idx="7">
                  <c:v>1.63</c:v>
                </c:pt>
                <c:pt idx="8">
                  <c:v>#N/A</c:v>
                </c:pt>
                <c:pt idx="9">
                  <c:v>1.17</c:v>
                </c:pt>
              </c:numCache>
            </c:numRef>
          </c:val>
          <c:extLst>
            <c:ext xmlns:c16="http://schemas.microsoft.com/office/drawing/2014/chart" uri="{C3380CC4-5D6E-409C-BE32-E72D297353CC}">
              <c16:uniqueId val="{00000006-A8BC-44B7-84A5-EDCCA75F39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3.05</c:v>
                </c:pt>
                <c:pt idx="2">
                  <c:v>#N/A</c:v>
                </c:pt>
                <c:pt idx="3">
                  <c:v>3.84</c:v>
                </c:pt>
                <c:pt idx="4">
                  <c:v>#N/A</c:v>
                </c:pt>
                <c:pt idx="5">
                  <c:v>4.92</c:v>
                </c:pt>
                <c:pt idx="6">
                  <c:v>#N/A</c:v>
                </c:pt>
                <c:pt idx="7">
                  <c:v>5.47</c:v>
                </c:pt>
                <c:pt idx="8">
                  <c:v>#N/A</c:v>
                </c:pt>
                <c:pt idx="9">
                  <c:v>3.13</c:v>
                </c:pt>
              </c:numCache>
            </c:numRef>
          </c:val>
          <c:extLst>
            <c:ext xmlns:c16="http://schemas.microsoft.com/office/drawing/2014/chart" uri="{C3380CC4-5D6E-409C-BE32-E72D297353CC}">
              <c16:uniqueId val="{00000007-A8BC-44B7-84A5-EDCCA75F39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6.45</c:v>
                </c:pt>
                <c:pt idx="2">
                  <c:v>#N/A</c:v>
                </c:pt>
                <c:pt idx="3">
                  <c:v>7.48</c:v>
                </c:pt>
                <c:pt idx="4">
                  <c:v>#N/A</c:v>
                </c:pt>
                <c:pt idx="5">
                  <c:v>7.77</c:v>
                </c:pt>
                <c:pt idx="6">
                  <c:v>#N/A</c:v>
                </c:pt>
                <c:pt idx="7">
                  <c:v>7.49</c:v>
                </c:pt>
                <c:pt idx="8">
                  <c:v>#N/A</c:v>
                </c:pt>
                <c:pt idx="9">
                  <c:v>8.3000000000000007</c:v>
                </c:pt>
              </c:numCache>
            </c:numRef>
          </c:val>
          <c:extLst>
            <c:ext xmlns:c16="http://schemas.microsoft.com/office/drawing/2014/chart" uri="{C3380CC4-5D6E-409C-BE32-E72D297353CC}">
              <c16:uniqueId val="{00000008-A8BC-44B7-84A5-EDCCA75F3969}"/>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7.33</c:v>
                </c:pt>
                <c:pt idx="2">
                  <c:v>#N/A</c:v>
                </c:pt>
                <c:pt idx="3">
                  <c:v>8.15</c:v>
                </c:pt>
                <c:pt idx="4">
                  <c:v>#N/A</c:v>
                </c:pt>
                <c:pt idx="5">
                  <c:v>8.23</c:v>
                </c:pt>
                <c:pt idx="6">
                  <c:v>#N/A</c:v>
                </c:pt>
                <c:pt idx="7">
                  <c:v>8.35</c:v>
                </c:pt>
                <c:pt idx="8">
                  <c:v>#N/A</c:v>
                </c:pt>
                <c:pt idx="9">
                  <c:v>8.83</c:v>
                </c:pt>
              </c:numCache>
            </c:numRef>
          </c:val>
          <c:extLst>
            <c:ext xmlns:c16="http://schemas.microsoft.com/office/drawing/2014/chart" uri="{C3380CC4-5D6E-409C-BE32-E72D297353CC}">
              <c16:uniqueId val="{00000009-A8BC-44B7-84A5-EDCCA75F39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10893</c:v>
                </c:pt>
                <c:pt idx="5">
                  <c:v>10875</c:v>
                </c:pt>
                <c:pt idx="8">
                  <c:v>10798</c:v>
                </c:pt>
                <c:pt idx="11">
                  <c:v>10692</c:v>
                </c:pt>
                <c:pt idx="14">
                  <c:v>10849</c:v>
                </c:pt>
              </c:numCache>
            </c:numRef>
          </c:val>
          <c:extLst>
            <c:ext xmlns:c16="http://schemas.microsoft.com/office/drawing/2014/chart" uri="{C3380CC4-5D6E-409C-BE32-E72D297353CC}">
              <c16:uniqueId val="{00000000-A771-4B78-89D3-E04AB122C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71-4B78-89D3-E04AB122C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c:v>
                </c:pt>
                <c:pt idx="3">
                  <c:v>96</c:v>
                </c:pt>
                <c:pt idx="6">
                  <c:v>99</c:v>
                </c:pt>
                <c:pt idx="9">
                  <c:v>237</c:v>
                </c:pt>
                <c:pt idx="12">
                  <c:v>228</c:v>
                </c:pt>
              </c:numCache>
            </c:numRef>
          </c:val>
          <c:extLst>
            <c:ext xmlns:c16="http://schemas.microsoft.com/office/drawing/2014/chart" uri="{C3380CC4-5D6E-409C-BE32-E72D297353CC}">
              <c16:uniqueId val="{00000002-A771-4B78-89D3-E04AB122C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36</c:v>
                </c:pt>
                <c:pt idx="6">
                  <c:v>154</c:v>
                </c:pt>
                <c:pt idx="9">
                  <c:v>141</c:v>
                </c:pt>
                <c:pt idx="12">
                  <c:v>148</c:v>
                </c:pt>
              </c:numCache>
            </c:numRef>
          </c:val>
          <c:extLst>
            <c:ext xmlns:c16="http://schemas.microsoft.com/office/drawing/2014/chart" uri="{C3380CC4-5D6E-409C-BE32-E72D297353CC}">
              <c16:uniqueId val="{00000003-A771-4B78-89D3-E04AB122C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2982</c:v>
                </c:pt>
                <c:pt idx="3">
                  <c:v>2917</c:v>
                </c:pt>
                <c:pt idx="6">
                  <c:v>3161</c:v>
                </c:pt>
                <c:pt idx="9">
                  <c:v>2706</c:v>
                </c:pt>
                <c:pt idx="12">
                  <c:v>2724</c:v>
                </c:pt>
              </c:numCache>
            </c:numRef>
          </c:val>
          <c:extLst>
            <c:ext xmlns:c16="http://schemas.microsoft.com/office/drawing/2014/chart" uri="{C3380CC4-5D6E-409C-BE32-E72D297353CC}">
              <c16:uniqueId val="{00000004-A771-4B78-89D3-E04AB122C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71-4B78-89D3-E04AB122C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71-4B78-89D3-E04AB122C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12873</c:v>
                </c:pt>
                <c:pt idx="3">
                  <c:v>13097</c:v>
                </c:pt>
                <c:pt idx="6">
                  <c:v>13235</c:v>
                </c:pt>
                <c:pt idx="9">
                  <c:v>13409</c:v>
                </c:pt>
                <c:pt idx="12">
                  <c:v>13764</c:v>
                </c:pt>
              </c:numCache>
            </c:numRef>
          </c:val>
          <c:extLst>
            <c:ext xmlns:c16="http://schemas.microsoft.com/office/drawing/2014/chart" uri="{C3380CC4-5D6E-409C-BE32-E72D297353CC}">
              <c16:uniqueId val="{00000007-A771-4B78-89D3-E04AB122C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5095</c:v>
                </c:pt>
                <c:pt idx="2">
                  <c:v>#N/A</c:v>
                </c:pt>
                <c:pt idx="3">
                  <c:v>#N/A</c:v>
                </c:pt>
                <c:pt idx="4">
                  <c:v>5271</c:v>
                </c:pt>
                <c:pt idx="5">
                  <c:v>#N/A</c:v>
                </c:pt>
                <c:pt idx="6">
                  <c:v>#N/A</c:v>
                </c:pt>
                <c:pt idx="7">
                  <c:v>5851</c:v>
                </c:pt>
                <c:pt idx="8">
                  <c:v>#N/A</c:v>
                </c:pt>
                <c:pt idx="9">
                  <c:v>#N/A</c:v>
                </c:pt>
                <c:pt idx="10">
                  <c:v>5801</c:v>
                </c:pt>
                <c:pt idx="11">
                  <c:v>#N/A</c:v>
                </c:pt>
                <c:pt idx="12">
                  <c:v>#N/A</c:v>
                </c:pt>
                <c:pt idx="13">
                  <c:v>6015</c:v>
                </c:pt>
                <c:pt idx="14">
                  <c:v>#N/A</c:v>
                </c:pt>
              </c:numCache>
            </c:numRef>
          </c:val>
          <c:smooth val="0"/>
          <c:extLst>
            <c:ext xmlns:c16="http://schemas.microsoft.com/office/drawing/2014/chart" uri="{C3380CC4-5D6E-409C-BE32-E72D297353CC}">
              <c16:uniqueId val="{00000008-A771-4B78-89D3-E04AB122C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115686</c:v>
                </c:pt>
                <c:pt idx="5">
                  <c:v>114857</c:v>
                </c:pt>
                <c:pt idx="8">
                  <c:v>114026</c:v>
                </c:pt>
                <c:pt idx="11">
                  <c:v>111802</c:v>
                </c:pt>
                <c:pt idx="14">
                  <c:v>110553</c:v>
                </c:pt>
              </c:numCache>
            </c:numRef>
          </c:val>
          <c:extLst>
            <c:ext xmlns:c16="http://schemas.microsoft.com/office/drawing/2014/chart" uri="{C3380CC4-5D6E-409C-BE32-E72D297353CC}">
              <c16:uniqueId val="{00000000-B2AF-47B8-A08C-0B17D20889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39007</c:v>
                </c:pt>
                <c:pt idx="5">
                  <c:v>38349</c:v>
                </c:pt>
                <c:pt idx="8">
                  <c:v>41951</c:v>
                </c:pt>
                <c:pt idx="11">
                  <c:v>40127</c:v>
                </c:pt>
                <c:pt idx="14">
                  <c:v>39597</c:v>
                </c:pt>
              </c:numCache>
            </c:numRef>
          </c:val>
          <c:extLst>
            <c:ext xmlns:c16="http://schemas.microsoft.com/office/drawing/2014/chart" uri="{C3380CC4-5D6E-409C-BE32-E72D297353CC}">
              <c16:uniqueId val="{00000001-B2AF-47B8-A08C-0B17D20889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3896</c:v>
                </c:pt>
                <c:pt idx="5">
                  <c:v>4984</c:v>
                </c:pt>
                <c:pt idx="8">
                  <c:v>9768</c:v>
                </c:pt>
                <c:pt idx="11">
                  <c:v>14702</c:v>
                </c:pt>
                <c:pt idx="14">
                  <c:v>15615</c:v>
                </c:pt>
              </c:numCache>
            </c:numRef>
          </c:val>
          <c:extLst>
            <c:ext xmlns:c16="http://schemas.microsoft.com/office/drawing/2014/chart" uri="{C3380CC4-5D6E-409C-BE32-E72D297353CC}">
              <c16:uniqueId val="{00000002-B2AF-47B8-A08C-0B17D20889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AF-47B8-A08C-0B17D20889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AF-47B8-A08C-0B17D20889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F-47B8-A08C-0B17D20889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14822</c:v>
                </c:pt>
                <c:pt idx="3">
                  <c:v>14592</c:v>
                </c:pt>
                <c:pt idx="6">
                  <c:v>14915</c:v>
                </c:pt>
                <c:pt idx="9">
                  <c:v>15338</c:v>
                </c:pt>
                <c:pt idx="12">
                  <c:v>15304</c:v>
                </c:pt>
              </c:numCache>
            </c:numRef>
          </c:val>
          <c:extLst>
            <c:ext xmlns:c16="http://schemas.microsoft.com/office/drawing/2014/chart" uri="{C3380CC4-5D6E-409C-BE32-E72D297353CC}">
              <c16:uniqueId val="{00000006-B2AF-47B8-A08C-0B17D20889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993</c:v>
                </c:pt>
                <c:pt idx="3">
                  <c:v>979</c:v>
                </c:pt>
                <c:pt idx="6">
                  <c:v>843</c:v>
                </c:pt>
                <c:pt idx="9">
                  <c:v>715</c:v>
                </c:pt>
                <c:pt idx="12">
                  <c:v>564</c:v>
                </c:pt>
              </c:numCache>
            </c:numRef>
          </c:val>
          <c:extLst>
            <c:ext xmlns:c16="http://schemas.microsoft.com/office/drawing/2014/chart" uri="{C3380CC4-5D6E-409C-BE32-E72D297353CC}">
              <c16:uniqueId val="{00000007-B2AF-47B8-A08C-0B17D20889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44152</c:v>
                </c:pt>
                <c:pt idx="3">
                  <c:v>42310</c:v>
                </c:pt>
                <c:pt idx="6">
                  <c:v>39955</c:v>
                </c:pt>
                <c:pt idx="9">
                  <c:v>38541</c:v>
                </c:pt>
                <c:pt idx="12">
                  <c:v>38002</c:v>
                </c:pt>
              </c:numCache>
            </c:numRef>
          </c:val>
          <c:extLst>
            <c:ext xmlns:c16="http://schemas.microsoft.com/office/drawing/2014/chart" uri="{C3380CC4-5D6E-409C-BE32-E72D297353CC}">
              <c16:uniqueId val="{00000008-B2AF-47B8-A08C-0B17D20889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3076</c:v>
                </c:pt>
                <c:pt idx="3">
                  <c:v>2977</c:v>
                </c:pt>
                <c:pt idx="6">
                  <c:v>2879</c:v>
                </c:pt>
                <c:pt idx="9">
                  <c:v>2642</c:v>
                </c:pt>
                <c:pt idx="12">
                  <c:v>2414</c:v>
                </c:pt>
              </c:numCache>
            </c:numRef>
          </c:val>
          <c:extLst>
            <c:ext xmlns:c16="http://schemas.microsoft.com/office/drawing/2014/chart" uri="{C3380CC4-5D6E-409C-BE32-E72D297353CC}">
              <c16:uniqueId val="{00000009-B2AF-47B8-A08C-0B17D20889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150946</c:v>
                </c:pt>
                <c:pt idx="3">
                  <c:v>146525</c:v>
                </c:pt>
                <c:pt idx="6">
                  <c:v>142915</c:v>
                </c:pt>
                <c:pt idx="9">
                  <c:v>137812</c:v>
                </c:pt>
                <c:pt idx="12">
                  <c:v>132838</c:v>
                </c:pt>
              </c:numCache>
            </c:numRef>
          </c:val>
          <c:extLst>
            <c:ext xmlns:c16="http://schemas.microsoft.com/office/drawing/2014/chart" uri="{C3380CC4-5D6E-409C-BE32-E72D297353CC}">
              <c16:uniqueId val="{0000000A-B2AF-47B8-A08C-0B17D20889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55398</c:v>
                </c:pt>
                <c:pt idx="2">
                  <c:v>#N/A</c:v>
                </c:pt>
                <c:pt idx="3">
                  <c:v>#N/A</c:v>
                </c:pt>
                <c:pt idx="4">
                  <c:v>49192</c:v>
                </c:pt>
                <c:pt idx="5">
                  <c:v>#N/A</c:v>
                </c:pt>
                <c:pt idx="6">
                  <c:v>#N/A</c:v>
                </c:pt>
                <c:pt idx="7">
                  <c:v>35762</c:v>
                </c:pt>
                <c:pt idx="8">
                  <c:v>#N/A</c:v>
                </c:pt>
                <c:pt idx="9">
                  <c:v>#N/A</c:v>
                </c:pt>
                <c:pt idx="10">
                  <c:v>28417</c:v>
                </c:pt>
                <c:pt idx="11">
                  <c:v>#N/A</c:v>
                </c:pt>
                <c:pt idx="12">
                  <c:v>#N/A</c:v>
                </c:pt>
                <c:pt idx="13">
                  <c:v>23356</c:v>
                </c:pt>
                <c:pt idx="14">
                  <c:v>#N/A</c:v>
                </c:pt>
              </c:numCache>
            </c:numRef>
          </c:val>
          <c:smooth val="0"/>
          <c:extLst>
            <c:ext xmlns:c16="http://schemas.microsoft.com/office/drawing/2014/chart" uri="{C3380CC4-5D6E-409C-BE32-E72D297353CC}">
              <c16:uniqueId val="{0000000B-B2AF-47B8-A08C-0B17D20889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1073</c:v>
                </c:pt>
                <c:pt idx="1">
                  <c:v>2805</c:v>
                </c:pt>
                <c:pt idx="2">
                  <c:v>3405</c:v>
                </c:pt>
              </c:numCache>
            </c:numRef>
          </c:val>
          <c:extLst>
            <c:ext xmlns:c16="http://schemas.microsoft.com/office/drawing/2014/chart" uri="{C3380CC4-5D6E-409C-BE32-E72D297353CC}">
              <c16:uniqueId val="{00000000-9456-4016-B355-027855A90D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9456-4016-B355-027855A90D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7016</c:v>
                </c:pt>
                <c:pt idx="1">
                  <c:v>9294</c:v>
                </c:pt>
                <c:pt idx="2">
                  <c:v>8964</c:v>
                </c:pt>
              </c:numCache>
            </c:numRef>
          </c:val>
          <c:extLst>
            <c:ext xmlns:c16="http://schemas.microsoft.com/office/drawing/2014/chart" uri="{C3380CC4-5D6E-409C-BE32-E72D297353CC}">
              <c16:uniqueId val="{00000002-9456-4016-B355-027855A90D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{DB161CEE-370B-41CE-BFF7-5CE6D9FD4FFC}</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03-4789-97D0-B14D44F51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{93FAFC8C-08AE-421D-81F4-0C6919AC9DA9}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3-4789-97D0-B14D44F51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{73519A5F-515E-4BAC-AB04-20CF806C5206}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3-4789-97D0-B14D44F51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{E0F73D00-78EF-424A-9D05-78C272EDF089}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3-4789-97D0-B14D44F51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{1CC17245-60CF-4B23-BCAB-FA2AA02406F1}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3-4789-97D0-B14D44F51D50}"/>
                </c:ext>
              </c:extLst>
            </c:dLbl>
            <c:dLbl>
              <c:idx val="8"/>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{920E638F-0056-4523-8AC1-3C3414A9EEEF}</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03-4789-97D0-B14D44F51D50}"/>
                </c:ext>
              </c:extLst>
            </c:dLbl>
            <c:dLbl>
              <c:idx val="16"/>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{09AE8C87-EAA1-4918-A343-124F5055985D}</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03-4789-97D0-B14D44F51D50}"/>
                </c:ext>
              </c:extLst>
            </c:dLbl>
            <c:dLbl>
              <c:idx val="24"/>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{FD71D89D-E2A7-4738-B252-126F13601CA2}</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03-4789-97D0-B14D44F51D50}"/>
                </c:ext>
              </c:extLst>
            </c:dLbl>
            <c:dLbl>
              <c:idx val="32"/>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{6FF648C5-77AB-4578-AFA2-2854A1958720}</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03-4789-97D0-B14D44F51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71.8</c:v>
                </c:pt>
                <c:pt idx="8">
                  <c:v>72.7</c:v>
                </c:pt>
                <c:pt idx="16">
                  <c:v>74</c:v>
                </c:pt>
                <c:pt idx="24">
                  <c:v>75.3</c:v>
                </c:pt>
                <c:pt idx="32">
                  <c:v>76</c:v>
                </c:pt>
              </c:numCache>
            </c:numRef>
          </c:xVal>
          <c:yVal>
            <c:numRef>
              <c:f>[1]公会計指標分析・財政指標組合せ分析表!$BP$51:$DC$51</c:f>
              <c:numCache>
                <c:formatCode>General</c:formatCode>
                <c:ptCount val="40"/>
                <c:pt idx="0">
                  <c:v>110.6</c:v>
                </c:pt>
                <c:pt idx="8">
                  <c:v>95.7</c:v>
                </c:pt>
                <c:pt idx="16">
                  <c:v>67.3</c:v>
                </c:pt>
                <c:pt idx="24">
                  <c:v>50.6</c:v>
                </c:pt>
                <c:pt idx="32">
                  <c:v>43.5</c:v>
                </c:pt>
              </c:numCache>
            </c:numRef>
          </c:yVal>
          <c:smooth val="0"/>
          <c:extLst>
            <c:ext xmlns:c16="http://schemas.microsoft.com/office/drawing/2014/chart" uri="{C3380CC4-5D6E-409C-BE32-E72D297353CC}">
              <c16:uniqueId val="{00000009-4F03-4789-97D0-B14D44F51D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{3A7FD507-1523-4FEF-99A3-29023FC13F5E}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03-4789-97D0-B14D44F51D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{B9262947-E75A-42A9-9A38-16E74A9E4DA4}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3-4789-97D0-B14D44F51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{EAC4D071-6E8A-49A7-BD62-2D020E39D75D}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3-4789-97D0-B14D44F51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{D7495F5B-ED5D-41F7-BA93-C6F1C520BAE9}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3-4789-97D0-B14D44F51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{47899DFB-12F6-4401-A537-9C04FEBFF54E}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3-4789-97D0-B14D44F51D50}"/>
                </c:ext>
              </c:extLst>
            </c:dLbl>
            <c:dLbl>
              <c:idx val="8"/>
              <c:layout>
                <c:manualLayout>
                  <c:x val="-2.9929701030618594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{51B589F7-2A01-48AC-8ABC-A400D9515D81}</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03-4789-97D0-B14D44F51D50}"/>
                </c:ext>
              </c:extLst>
            </c:dLbl>
            <c:dLbl>
              <c:idx val="16"/>
              <c:layout>
                <c:manualLayout>
                  <c:x val="-3.410180026984979E-2"/>
                  <c:y val="-6.4739042105865174E-2"/>
                </c:manualLayout>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{E5A882F4-6704-4E35-8F49-1D0BDA883386}</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03-4789-97D0-B14D44F51D50}"/>
                </c:ext>
              </c:extLst>
            </c:dLbl>
            <c:dLbl>
              <c:idx val="24"/>
              <c:layout>
                <c:manualLayout>
                  <c:x val="-3.1359255137876504E-2"/>
                  <c:y val="-5.9592102650341698E-2"/>
                </c:manualLayout>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{B09A5616-D337-4AC1-83F7-915D43E15146}</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03-4789-97D0-B14D44F51D50}"/>
                </c:ext>
              </c:extLst>
            </c:dLbl>
            <c:dLbl>
              <c:idx val="32"/>
              <c:layout>
                <c:manualLayout>
                  <c:x val="-3.2672246162591956E-2"/>
                  <c:y val="-6.9885981561388685E-2"/>
                </c:manualLayout>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{6FF8C051-2EC4-4060-82B9-274713D3FA86}</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03-4789-97D0-B14D44F51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60.4</c:v>
                </c:pt>
                <c:pt idx="8">
                  <c:v>61.9</c:v>
                </c:pt>
                <c:pt idx="16">
                  <c:v>62.7</c:v>
                </c:pt>
                <c:pt idx="24">
                  <c:v>63.9</c:v>
                </c:pt>
                <c:pt idx="32">
                  <c:v>64.8</c:v>
                </c:pt>
              </c:numCache>
            </c:numRef>
          </c:xVal>
          <c:yVal>
            <c:numRef>
              <c:f>[1]公会計指標分析・財政指標組合せ分析表!$BP$55:$DC$55</c:f>
              <c:numCache>
                <c:formatCode>General</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4F03-4789-97D0-B14D44F51D5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{3F3BFC4D-0499-48C4-B278-189A83310139}</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EAD-460F-81EA-DC011322F2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{D07C4266-3BC0-428B-AE27-A45CE57DEEAA}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AD-460F-81EA-DC011322F2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{7E8BB775-692F-469D-8EF2-81A08DE58857}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AD-460F-81EA-DC011322F2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{026434F8-2EBA-4B87-9A3E-850E5F0BE92C}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AD-460F-81EA-DC011322F2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{2F2FBBF6-A969-4F3D-86FA-B9ECBDD3BC51}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AD-460F-81EA-DC011322F296}"/>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{8B4C1511-40E9-42AC-9C0E-18523DB46A96}</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EAD-460F-81EA-DC011322F296}"/>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{7D4B6EC7-B0AF-4445-B792-115871E9A695}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EAD-460F-81EA-DC011322F296}"/>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{2C8D7643-8324-435E-A7B4-A15BD919AF52}</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EAD-460F-81EA-DC011322F296}"/>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{4EB52B22-AA07-41D7-A995-B49D028D37E2}</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EAD-460F-81EA-DC011322F2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c:v>
                </c:pt>
                <c:pt idx="8">
                  <c:v>10.5</c:v>
                </c:pt>
                <c:pt idx="16">
                  <c:v>10.4</c:v>
                </c:pt>
                <c:pt idx="24">
                  <c:v>10.5</c:v>
                </c:pt>
                <c:pt idx="32">
                  <c:v>10.8</c:v>
                </c:pt>
              </c:numCache>
            </c:numRef>
          </c:xVal>
          <c:yVal>
            <c:numRef>
              <c:f>[1]公会計指標分析・財政指標組合せ分析表!$BP$73:$DC$73</c:f>
              <c:numCache>
                <c:formatCode>General</c:formatCode>
                <c:ptCount val="40"/>
                <c:pt idx="0">
                  <c:v>110.6</c:v>
                </c:pt>
                <c:pt idx="8">
                  <c:v>95.7</c:v>
                </c:pt>
                <c:pt idx="16">
                  <c:v>67.3</c:v>
                </c:pt>
                <c:pt idx="24">
                  <c:v>50.6</c:v>
                </c:pt>
                <c:pt idx="32">
                  <c:v>43.5</c:v>
                </c:pt>
              </c:numCache>
            </c:numRef>
          </c:yVal>
          <c:smooth val="0"/>
          <c:extLst>
            <c:ext xmlns:c16="http://schemas.microsoft.com/office/drawing/2014/chart" uri="{C3380CC4-5D6E-409C-BE32-E72D297353CC}">
              <c16:uniqueId val="{00000009-2EAD-460F-81EA-DC011322F29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{1E87682B-2399-4444-8FFF-D7056F4EE90E}</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EAD-460F-81EA-DC011322F2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{8AAA17B5-DBBC-4A50-8684-87483B205F29}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AD-460F-81EA-DC011322F2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{0363BD80-B367-4176-89A7-CF8CD6E3A36A}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AD-460F-81EA-DC011322F2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{9A812924-754A-4D68-AFE6-BA39F5FDBAAF}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AD-460F-81EA-DC011322F2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{43F5135D-6854-4E5F-943B-749B9A8836AD}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AD-460F-81EA-DC011322F296}"/>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{3C0E079F-167E-4DB0-8910-FE8B106A764A}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EAD-460F-81EA-DC011322F296}"/>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{51C857AD-A741-48E7-B0A4-D6A749BB61EF}</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EAD-460F-81EA-DC011322F296}"/>
                </c:ext>
              </c:extLst>
            </c:dLbl>
            <c:dLbl>
              <c:idx val="24"/>
              <c:layout>
                <c:manualLayout>
                  <c:x val="-4.4905057365901176E-2"/>
                  <c:y val="-5.7965678635693935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{275D5229-01BD-400C-ACDB-1F03319A3D71}</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EAD-460F-81EA-DC011322F296}"/>
                </c:ext>
              </c:extLst>
            </c:dLbl>
            <c:dLbl>
              <c:idx val="32"/>
              <c:layout>
                <c:manualLayout>
                  <c:x val="-1.8235628084249993E-2"/>
                  <c:y val="-6.6867615539893982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{AD4A3C94-7728-46B0-9378-16FF13DF7680}</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EAD-460F-81EA-DC011322F2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4.2</c:v>
                </c:pt>
                <c:pt idx="8">
                  <c:v>5.7</c:v>
                </c:pt>
                <c:pt idx="16">
                  <c:v>5.4</c:v>
                </c:pt>
                <c:pt idx="24">
                  <c:v>5.2</c:v>
                </c:pt>
                <c:pt idx="32">
                  <c:v>5.2</c:v>
                </c:pt>
              </c:numCache>
            </c:numRef>
          </c:xVal>
          <c:yVal>
            <c:numRef>
              <c:f>[1]公会計指標分析・財政指標組合せ分析表!$BP$77:$DC$77</c:f>
              <c:numCache>
                <c:formatCode>General</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2EAD-460F-81EA-DC011322F296}"/>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2D12E14-744D-49A2-ADB9-8A35ADBD45B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D0E90E-8E03-423E-BF04-E3954AB3CAB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09842FF-7CF7-4217-8E3A-FD244F68AF0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7ED634-C559-482E-943C-F5FC858784C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17C18ED-6250-485F-BC92-F2866481E1B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067022F-CA1C-4A24-A901-C80866CE55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CDB18E2-C4B1-41A3-9EBE-56AA2E716A0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7544631-D6AC-49E4-8F5F-80A7FC1C140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92AED1-6E43-448C-9263-8AC33347883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6C7768F-6396-4C29-967C-A9017D59D14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52725EE-389C-4211-965A-FAA1C6E0FA4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6EE6E7E-EFA7-43D2-B61A-5CE0F649744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44A0CF7-FDC6-40A7-8353-FA99894370A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FF8B4AA-1305-4097-98A0-CADEC5D54D4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56427F1-51FA-412B-9AE5-E5C1CBE90C9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F6A2246-C5DA-4435-AD10-1D9D2E8EC85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B149829-AECF-4035-A2C6-F19941C78B5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594D229-F10A-4B24-AFA5-006D3123DCE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9C7FC23-5952-4998-A702-C58EF71854C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2394EE5-4370-41D0-86D1-1A6F11FD1BC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36D37D6-DD2B-403B-997C-B1901D3C490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9A7559-D620-4C5A-B0BB-F329F0DE1C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7B47F9-B055-4429-B186-6A343DEB887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D1F04F-112C-4530-B1F6-6AC79E3E929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DC89375-6154-41E8-83C0-D170640303E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3AE8DFF-D6C1-46D9-BDDE-10CE07F33F5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87D6026-700A-4351-8F5F-FB2ADAFC53D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3163EBD-0C17-41CF-927B-0093AF33767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6DFCF0F-DD1F-4545-A196-2786F37CBF3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0FBCE5-45D0-4E76-877B-6EC5F62DED6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C51DC92-616E-4513-AA9E-C793810A9A0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CBC461E-A6D8-408A-AC11-6F9C718540E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52C594B-4BE3-4469-A444-11DA8A13CF6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FD1578A-EEE7-49E0-805D-6A024C20A9C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53388E5-BFA6-40DD-8556-2EE4FB81CB0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AD87F01-903B-4342-8EB7-9182A5470DB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239A59F-23AB-4AF3-886C-E342AC8E0CF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CCB5DB1-C8B0-4D21-8DCF-5C36F4DFB84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EFBF56F-16B9-476B-A85F-6D1CB227C90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37708E4-7FF7-4958-BD97-5759D6467E2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0AA242-3E55-4C65-A46F-9B5CD674BEC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1A768D6-44A2-4EE9-827A-452C926F261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9CBCB57-65A2-4E1E-ABA9-BD91F4ADB2A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C3E9BF7-E140-4A50-AF4B-692FC368210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B2763BC-4C77-4F21-9EA9-033FFD89540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223721B-6B72-4A2A-B9B8-E20C00D038C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3A46813-3A19-4646-A543-D62A9E9BE2D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令和４年度は基準財政需要額の伸びにより、財政力指数は０．８０と、前年度の０．８１よりも低下したが、昨年度に引き続き、類似団体平均を上回った。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令和３年度に策定した福井市財政計画（計画期間：令和４年度～８年度）に基づき、市税収入や新たな財源など、あらゆる歳入の確保に努めるとともに、事務事業の見直し、人件費の削減などの取組を通して、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1A7D9DC-91F8-4386-97AD-F60D38AD124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102E564-030D-4B49-B4D1-E935ABD14DB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042A8E6-0B28-437C-8694-D55701570D6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9DA030B-39D4-46F5-A1FE-1281192C3CE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7E2150B-D67D-4FFF-B6DA-AA26B8F88EE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0362F7C-C440-4BEA-8FC5-F8814CE5391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61F43D6-9FCA-4FB5-8919-0A6E5E09BEB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6D276F85-88AC-474A-A122-FEBC9470A2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C45149F9-D35B-42D4-97F1-27BA077F78F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F2E3E09-B628-454A-A5F7-70B3F5297CB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1126C03-692E-45E8-8153-B61ED33D735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6088FBF-E9A9-45BD-92EC-26FD5045FE8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53E6EAC-4B4F-4EC7-86F2-7C0A7AFEEC3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2850CD5-A91B-438D-BF3A-EBA0F042756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39340BA-1057-4FE8-90E1-9FB11A1C338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D9D6602C-F423-4F49-BC8E-4742C0FA314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2B847BB-2E03-4CF2-B389-33579E4C7A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35DBD7F-9912-4DEA-B4D6-092BCF851B55}"/>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1C627205-23FD-4303-82DB-BBDDDF85326F}"/>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C9AFBC44-20A0-4C75-B79B-54DBAAD6B254}"/>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B1A33CE2-1640-4C39-B4D2-30F4B86603A7}"/>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C5DC9394-145B-4DEF-ACC7-3517B1F643A6}"/>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6DBC68F8-0EAA-4966-A183-AAA3B8E372DE}"/>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8D9D69CD-3634-4DA4-9087-39F2E8EBF4DE}"/>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53DC21D4-90D5-4B0A-92B8-A74B8218B71B}"/>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7C3345DA-6B88-421A-A13B-D8DE64A5ABFF}"/>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345BF6AE-D4F1-4869-A48F-10FDE93CA507}"/>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FB8193C4-B0E1-422B-AB93-E2B883199F4E}"/>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6765DF59-5226-4C77-8A8D-4F217F6B95CF}"/>
            </a:ext>
          </a:extLst>
        </xdr:cNvPr>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71885B41-0DF3-4BB6-ABC5-023E3D938E9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C4B96E66-D15B-4FF7-985E-F1B551D33EFD}"/>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48C9A98-B82D-47DE-BBED-47E0E25C0D3C}"/>
            </a:ext>
          </a:extLst>
        </xdr:cNvPr>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8058A31A-5284-43DB-988A-7AE1FF708A88}"/>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1EB004CE-17DD-4949-8937-BCBEB44C642C}"/>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BC130BDC-90DE-42AE-85E8-0CB9DDE58D0A}"/>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3B587E7B-9FB5-410A-9CB8-3B07F7EBD4EB}"/>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CD83AAF-5329-4105-BE11-C73393A608F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6B28849-660F-4F56-A5B5-1BD2E0895EB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787C897-E028-44F0-93CE-707C9821330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48BA41C-64EB-4EE6-BEF9-756AB763C2B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4AE88E6-E518-41BA-878E-89A2167EE5B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7F11DF9C-F199-4236-88ED-EADE3FB3FB6C}"/>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C2857345-B2C3-4103-BB51-459E7B0A6A63}"/>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1C532B55-5ADC-4163-BE92-EB91205EB70F}"/>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BB5A620B-0218-4FC4-960C-D5E899F768B7}"/>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BF412CC-C8AB-48C2-8B2D-AA0D56ECCDFE}"/>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7904F510-985B-4CB8-9BF4-79DAA75E4732}"/>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9EDE8287-DDF5-4521-8151-381A8DE40396}"/>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6E4B1E7A-6825-4000-BDA6-9BAF3624613C}"/>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2B6A2C4D-5BEC-465B-B4F2-56702CE80EF4}"/>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99" name="テキスト ボックス 98">
          <a:extLst>
            <a:ext uri="{FF2B5EF4-FFF2-40B4-BE49-F238E27FC236}">
              <a16:creationId xmlns:a16="http://schemas.microsoft.com/office/drawing/2014/main" id="{BBF7A394-32B0-49E2-A027-803481F3D242}"/>
            </a:ext>
          </a:extLst>
        </xdr:cNvPr>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A736277-4B6E-44E7-BC76-81F6DBF89C5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BAECEA3-84FD-4FBF-84C5-775022FFE8C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22CB45E-81BA-42C0-B471-73AB7CDF980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FD532A7-3929-4F58-BF6E-4ED54A2DFEC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ADFA6450-1909-4A14-BAE9-BF0663ADC6F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CFB7B7F-563E-43D4-9D08-25434619339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7B74C4D-517C-45C9-9B5C-C6B2ED93DB9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B7A3D29-D17A-430F-9592-8F8681F9FB8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9FF6AD1-77A4-42ED-AE6B-5A5EFD85264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528AEE1-B45B-4DAC-8407-10E9AB50D7B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C9003CEA-3BA6-433A-9024-D41E6AEB024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BE72D235-8B2C-409A-ABE4-596A1BAAF24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870E024-84B0-411F-A987-BEB99E7ADE9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市税収入の増や平成３０年度に策定した福井市財政再建計画に基づく各種取組により類似団体内平均を上回ったが、令和４年度は市税収入の減や扶助費などの義務的経費の増により、類似団体内平均を下回った。</a:t>
          </a:r>
        </a:p>
        <a:p>
          <a:r>
            <a:rPr kumimoji="1" lang="ja-JP" altLang="en-US" sz="1300">
              <a:latin typeface="ＭＳ Ｐゴシック" panose="020B0600070205080204" pitchFamily="50" charset="-128"/>
              <a:ea typeface="ＭＳ Ｐゴシック" panose="020B0600070205080204" pitchFamily="50" charset="-128"/>
            </a:rPr>
            <a:t>　今後、物価高騰の影響等による物件費の増や新型コロナウイルス感染症の５類感染症移行による福祉サービス等の利用増が見込まれることから、令和３年度に策定した福井市財政計画に基づき、市税収入や新たな財源の確保、事務事業の見直しや施設管理経費の縮減など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8247399-99FB-4A9C-92FF-A4FBCFA0A44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C25F5958-7B3E-4DC4-9CDD-FE2F897F3C8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198F2A5-FF86-44E9-AA5E-A4262178D90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06AAEF8-B9CC-431A-BC66-324D636C93A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209A39-DE72-4177-AA68-64FF4D4F2FA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8F80DCF-ED7A-4838-924C-B9906F7CAC8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B96B532-DF1E-4DE2-AB95-DFCA87C2860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52E6AF41-9580-460B-943F-584B2BC7B89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6EE71B39-B028-4DA1-9232-83F5DEC0216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61CCE4A-57AE-4FBA-BF1C-4EA83E7A033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EF0618B1-EF1B-4477-8ECE-C3A16C587B4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CE84B15-8054-4A5B-909A-12A292A731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F23637C-ACEC-4375-8E98-DA7A52A0B85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C0C414E-F01B-4E79-B242-C5E860FB871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BB008CF8-ADCD-445B-B2A0-70F5BB27E095}"/>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BE259D8C-E100-4420-92CB-3376C30E02AB}"/>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FCE6450E-0744-47A3-98C1-854809ABE70A}"/>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20068281-0353-4D9B-87DE-3D1B5FC45E3B}"/>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870B7349-1B5E-4F49-BC3B-7A2B32ACD62D}"/>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6C56FAEE-52B7-40D3-ABD6-6F2502632233}"/>
            </a:ext>
          </a:extLst>
        </xdr:cNvPr>
        <xdr:cNvCxnSpPr/>
      </xdr:nvCxnSpPr>
      <xdr:spPr>
        <a:xfrm>
          <a:off x="4114800" y="1089152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4D4DD00D-CFF5-4010-9F18-715E0C68A797}"/>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213652CB-A638-46FF-9C55-205A8C3147A8}"/>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27178</xdr:rowOff>
    </xdr:to>
    <xdr:cxnSp macro="">
      <xdr:nvCxnSpPr>
        <xdr:cNvPr id="135" name="直線コネクタ 134">
          <a:extLst>
            <a:ext uri="{FF2B5EF4-FFF2-40B4-BE49-F238E27FC236}">
              <a16:creationId xmlns:a16="http://schemas.microsoft.com/office/drawing/2014/main" id="{273C56D9-1C7F-4763-B7DF-D0925EE99129}"/>
            </a:ext>
          </a:extLst>
        </xdr:cNvPr>
        <xdr:cNvCxnSpPr/>
      </xdr:nvCxnSpPr>
      <xdr:spPr>
        <a:xfrm flipV="1">
          <a:off x="3225800" y="108915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31ED75BA-656D-4F01-B12F-BA5D9A4B54B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63436E1C-4CB2-4F04-98B4-20373733770A}"/>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41656</xdr:rowOff>
    </xdr:to>
    <xdr:cxnSp macro="">
      <xdr:nvCxnSpPr>
        <xdr:cNvPr id="138" name="直線コネクタ 137">
          <a:extLst>
            <a:ext uri="{FF2B5EF4-FFF2-40B4-BE49-F238E27FC236}">
              <a16:creationId xmlns:a16="http://schemas.microsoft.com/office/drawing/2014/main" id="{C738B0CF-D839-432D-9FAF-DB38065E6F2A}"/>
            </a:ext>
          </a:extLst>
        </xdr:cNvPr>
        <xdr:cNvCxnSpPr/>
      </xdr:nvCxnSpPr>
      <xdr:spPr>
        <a:xfrm flipV="1">
          <a:off x="2336800" y="1117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B27D67B-F8DE-457F-BA0A-8F9D3C7D3306}"/>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1E9DC61E-5651-4246-92E2-68B08158A295}"/>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109220</xdr:rowOff>
    </xdr:to>
    <xdr:cxnSp macro="">
      <xdr:nvCxnSpPr>
        <xdr:cNvPr id="141" name="直線コネクタ 140">
          <a:extLst>
            <a:ext uri="{FF2B5EF4-FFF2-40B4-BE49-F238E27FC236}">
              <a16:creationId xmlns:a16="http://schemas.microsoft.com/office/drawing/2014/main" id="{20ECCE97-A0DD-4EDC-9D01-1CB5E245D9BB}"/>
            </a:ext>
          </a:extLst>
        </xdr:cNvPr>
        <xdr:cNvCxnSpPr/>
      </xdr:nvCxnSpPr>
      <xdr:spPr>
        <a:xfrm flipV="1">
          <a:off x="1447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9361F85C-F4C0-4C2B-B516-B36ECCCECB05}"/>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424A5587-B617-4473-A56B-9828DBF39AF6}"/>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74E44C15-D570-4901-97E8-E6EA999D3956}"/>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a:extLst>
            <a:ext uri="{FF2B5EF4-FFF2-40B4-BE49-F238E27FC236}">
              <a16:creationId xmlns:a16="http://schemas.microsoft.com/office/drawing/2014/main" id="{F19AA3B1-D866-4FCF-891B-06813433E427}"/>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BDEBF1A-4C96-4A6D-92CD-7AB70B0CCF6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7CB993-5D9B-41E5-AAC0-D4F951693D6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41E1D72-1905-470B-B187-A84EFB1ADF6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9E05998-83F5-4E32-A3B2-37A7022DEA8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7322459-9C60-470D-A64D-EE6E52589F8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C2F32DCC-72B8-481F-8D59-C7FA98416F2C}"/>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2" name="財政構造の弾力性該当値テキスト">
          <a:extLst>
            <a:ext uri="{FF2B5EF4-FFF2-40B4-BE49-F238E27FC236}">
              <a16:creationId xmlns:a16="http://schemas.microsoft.com/office/drawing/2014/main" id="{7482A1B5-E019-4BC6-9C72-4C962C4D430F}"/>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a:extLst>
            <a:ext uri="{FF2B5EF4-FFF2-40B4-BE49-F238E27FC236}">
              <a16:creationId xmlns:a16="http://schemas.microsoft.com/office/drawing/2014/main" id="{CC965282-328E-411C-9C3F-796A42FFF383}"/>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a:extLst>
            <a:ext uri="{FF2B5EF4-FFF2-40B4-BE49-F238E27FC236}">
              <a16:creationId xmlns:a16="http://schemas.microsoft.com/office/drawing/2014/main" id="{EBED76AA-40E2-4985-93E8-59DBF66DEAFA}"/>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5" name="楕円 154">
          <a:extLst>
            <a:ext uri="{FF2B5EF4-FFF2-40B4-BE49-F238E27FC236}">
              <a16:creationId xmlns:a16="http://schemas.microsoft.com/office/drawing/2014/main" id="{A81F4F9B-477F-4B6F-88A6-AE6F42F4D198}"/>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6" name="テキスト ボックス 155">
          <a:extLst>
            <a:ext uri="{FF2B5EF4-FFF2-40B4-BE49-F238E27FC236}">
              <a16:creationId xmlns:a16="http://schemas.microsoft.com/office/drawing/2014/main" id="{08FD22B4-7AD3-41D8-AE9B-90C3C69927E3}"/>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a:extLst>
            <a:ext uri="{FF2B5EF4-FFF2-40B4-BE49-F238E27FC236}">
              <a16:creationId xmlns:a16="http://schemas.microsoft.com/office/drawing/2014/main" id="{B0D16825-D7BB-4524-9C03-BDB0875A7C4E}"/>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5993F36F-2857-462E-8D13-F9AC410215A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a:extLst>
            <a:ext uri="{FF2B5EF4-FFF2-40B4-BE49-F238E27FC236}">
              <a16:creationId xmlns:a16="http://schemas.microsoft.com/office/drawing/2014/main" id="{FF2391BD-DD9B-4094-9A29-127431861F61}"/>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EF88DD66-4180-45F7-927F-B37280B6F78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58EC406-1448-4F22-8050-FEF24524CAF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4081496-ADE8-4024-A98A-C16ED6F2B05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DAE2726-9061-4CA4-BE04-589723F3A6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23D6042-BC32-4A87-94BC-656D816016D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6880F0D-AD35-4185-8176-EA3A8C942B6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500C051-BECA-4B89-B31A-8809DD41B36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83A9441-DB0C-45C3-997D-E81205C5699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467E863-9A3D-4610-9266-97404626A7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817A20B-FEDB-42FC-AE36-C041B1C3697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232B5E0-9D09-4790-BCDB-1CDC4C959F2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674B807-B451-475A-8F65-8A5452EA45B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BC294A9-161D-403C-905B-65DDEED3299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8EC2FC2-203A-4398-9B21-F040F23F989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人口１，０００人当たりの職員数が７．７６人と類似団体内平均よりも多く、また、令和４年度は退職者数の増により、類似団体内平均を上回った。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今後も、職員数の適正化と給与体系見直しを進めることにより、人件費の抑制に努めていく。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F774B7-5604-4739-A359-AD10C9851AE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EB4E1F5-1BE3-456F-A69B-F2DACF299E1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1103E6F-E03F-4A19-A710-8F0B8C5B89B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E2E73782-2795-4FE5-B953-07E430649ED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77BB8C77-850A-4907-8594-755C1E310BC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1B5BC92-7527-44AF-AD51-DC669CAEB5A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1E142B4-12CE-4AEA-8133-E1ABD5F759E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64EA983F-4C1C-4A65-B253-BF658F1678B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821FA802-49C3-41EC-808E-445D757323E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FC10E2F9-B615-4E9D-A74D-13011E51243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67D77A4B-9CB3-4B73-A924-D1267B687D5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185CDA90-7750-4616-A803-BB04CE4DBBB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FC78AC88-6CD8-46AD-9382-B74C8A6E672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9F554BB-D6CF-4439-823E-637E1EDBD8D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F9EB689-8685-4136-95C0-50D57C43B1C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E6D3E4E-60C9-4792-ADDC-05B17D8F415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509F0093-258C-4074-A59D-D9122A3F0F34}"/>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B7BF04A4-DEF0-49E6-9920-5402EF226A03}"/>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1A82294A-D0F6-4FF9-9AAF-B8D6590DA9C7}"/>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58C6B65E-0D39-406F-BEB8-2D742C37AC3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906F8C2B-83D1-4CD8-BE42-C98ECC95365F}"/>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134007</xdr:rowOff>
    </xdr:from>
    <xdr:to>
      <xdr:col>23</xdr:col>
      <xdr:colOff>133350</xdr:colOff>
      <xdr:row>85</xdr:row>
      <xdr:rowOff>77698</xdr:rowOff>
    </xdr:to>
    <xdr:cxnSp macro="">
      <xdr:nvCxnSpPr>
        <xdr:cNvPr id="195" name="直線コネクタ 194">
          <a:extLst>
            <a:ext uri="{FF2B5EF4-FFF2-40B4-BE49-F238E27FC236}">
              <a16:creationId xmlns:a16="http://schemas.microsoft.com/office/drawing/2014/main" id="{1A56D0AD-E035-442D-BAB0-F501063C3CED}"/>
            </a:ext>
          </a:extLst>
        </xdr:cNvPr>
        <xdr:cNvCxnSpPr/>
      </xdr:nvCxnSpPr>
      <xdr:spPr>
        <a:xfrm>
          <a:off x="4114800" y="14535807"/>
          <a:ext cx="838200" cy="1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F3F2F7EB-575B-421C-814F-DFAFDF93721E}"/>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FB89399D-F271-4E09-BA48-7E716E2A96F4}"/>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64512</xdr:rowOff>
    </xdr:from>
    <xdr:to>
      <xdr:col>19</xdr:col>
      <xdr:colOff>133350</xdr:colOff>
      <xdr:row>84</xdr:row>
      <xdr:rowOff>134007</xdr:rowOff>
    </xdr:to>
    <xdr:cxnSp macro="">
      <xdr:nvCxnSpPr>
        <xdr:cNvPr id="198" name="直線コネクタ 197">
          <a:extLst>
            <a:ext uri="{FF2B5EF4-FFF2-40B4-BE49-F238E27FC236}">
              <a16:creationId xmlns:a16="http://schemas.microsoft.com/office/drawing/2014/main" id="{C6D8680A-7580-48B5-A20B-73982B27D732}"/>
            </a:ext>
          </a:extLst>
        </xdr:cNvPr>
        <xdr:cNvCxnSpPr/>
      </xdr:nvCxnSpPr>
      <xdr:spPr>
        <a:xfrm>
          <a:off x="3225800" y="1446631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89CD507A-6691-461B-8774-CFFBA9C955F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3CFCFB70-0883-481A-BE97-DD4F7A088E08}"/>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100781</xdr:rowOff>
    </xdr:from>
    <xdr:to>
      <xdr:col>15</xdr:col>
      <xdr:colOff>82550</xdr:colOff>
      <xdr:row>84</xdr:row>
      <xdr:rowOff>64512</xdr:rowOff>
    </xdr:to>
    <xdr:cxnSp macro="">
      <xdr:nvCxnSpPr>
        <xdr:cNvPr id="201" name="直線コネクタ 200">
          <a:extLst>
            <a:ext uri="{FF2B5EF4-FFF2-40B4-BE49-F238E27FC236}">
              <a16:creationId xmlns:a16="http://schemas.microsoft.com/office/drawing/2014/main" id="{32019458-2D51-498A-9C4A-8FCB7C9B40C9}"/>
            </a:ext>
          </a:extLst>
        </xdr:cNvPr>
        <xdr:cNvCxnSpPr/>
      </xdr:nvCxnSpPr>
      <xdr:spPr>
        <a:xfrm>
          <a:off x="2336800" y="14159681"/>
          <a:ext cx="889000" cy="3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B4342DBE-32DF-431C-A8FC-7B6902D63577}"/>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A1AC543B-6396-4C41-B93B-438E6776A39B}"/>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27808</xdr:rowOff>
    </xdr:from>
    <xdr:to>
      <xdr:col>11</xdr:col>
      <xdr:colOff>31750</xdr:colOff>
      <xdr:row>82</xdr:row>
      <xdr:rowOff>100781</xdr:rowOff>
    </xdr:to>
    <xdr:cxnSp macro="">
      <xdr:nvCxnSpPr>
        <xdr:cNvPr id="204" name="直線コネクタ 203">
          <a:extLst>
            <a:ext uri="{FF2B5EF4-FFF2-40B4-BE49-F238E27FC236}">
              <a16:creationId xmlns:a16="http://schemas.microsoft.com/office/drawing/2014/main" id="{7055A634-2812-4BC5-8838-540CD7AAD52E}"/>
            </a:ext>
          </a:extLst>
        </xdr:cNvPr>
        <xdr:cNvCxnSpPr/>
      </xdr:nvCxnSpPr>
      <xdr:spPr>
        <a:xfrm>
          <a:off x="1447800" y="14086708"/>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E6D492B9-AD14-493D-A96E-CAA27C82F2A7}"/>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C77D34F2-155F-4565-B721-A4BC770C687B}"/>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a:extLst>
            <a:ext uri="{FF2B5EF4-FFF2-40B4-BE49-F238E27FC236}">
              <a16:creationId xmlns:a16="http://schemas.microsoft.com/office/drawing/2014/main" id="{1F1B8183-D133-4E67-911E-B19AB4897DC1}"/>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5B286B43-986D-4009-A4E7-DC3224FAE493}"/>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CA99042-F4A4-4BD4-9811-227B2F02442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4864939-7642-4321-8201-8D2B0A1650F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A7793C1-3463-42F0-9009-E4E82489C8A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59F31D0-29D6-4C3F-BE3E-D02D796532F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C1FDF06-EA95-455A-B01C-B6AF707B52C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26898</xdr:rowOff>
    </xdr:from>
    <xdr:to>
      <xdr:col>23</xdr:col>
      <xdr:colOff>184150</xdr:colOff>
      <xdr:row>85</xdr:row>
      <xdr:rowOff>128498</xdr:rowOff>
    </xdr:to>
    <xdr:sp macro="" textlink="">
      <xdr:nvSpPr>
        <xdr:cNvPr id="214" name="楕円 213">
          <a:extLst>
            <a:ext uri="{FF2B5EF4-FFF2-40B4-BE49-F238E27FC236}">
              <a16:creationId xmlns:a16="http://schemas.microsoft.com/office/drawing/2014/main" id="{8EB6FCE2-CCF9-49D5-962A-CBA5194FE041}"/>
            </a:ext>
          </a:extLst>
        </xdr:cNvPr>
        <xdr:cNvSpPr/>
      </xdr:nvSpPr>
      <xdr:spPr>
        <a:xfrm>
          <a:off x="4902200" y="14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170425</xdr:rowOff>
    </xdr:from>
    <xdr:ext cx="762000" cy="259045"/>
    <xdr:sp macro="" textlink="">
      <xdr:nvSpPr>
        <xdr:cNvPr id="215" name="人件費・物件費等の状況該当値テキスト">
          <a:extLst>
            <a:ext uri="{FF2B5EF4-FFF2-40B4-BE49-F238E27FC236}">
              <a16:creationId xmlns:a16="http://schemas.microsoft.com/office/drawing/2014/main" id="{269B9A11-7AD6-4E6B-B7AE-4A7397063DE2}"/>
            </a:ext>
          </a:extLst>
        </xdr:cNvPr>
        <xdr:cNvSpPr txBox="1"/>
      </xdr:nvSpPr>
      <xdr:spPr>
        <a:xfrm>
          <a:off x="5041900" y="145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83207</xdr:rowOff>
    </xdr:from>
    <xdr:to>
      <xdr:col>19</xdr:col>
      <xdr:colOff>184150</xdr:colOff>
      <xdr:row>85</xdr:row>
      <xdr:rowOff>13357</xdr:rowOff>
    </xdr:to>
    <xdr:sp macro="" textlink="">
      <xdr:nvSpPr>
        <xdr:cNvPr id="216" name="楕円 215">
          <a:extLst>
            <a:ext uri="{FF2B5EF4-FFF2-40B4-BE49-F238E27FC236}">
              <a16:creationId xmlns:a16="http://schemas.microsoft.com/office/drawing/2014/main" id="{CB1234CC-30AE-437F-B992-FDD54B4B49DD}"/>
            </a:ext>
          </a:extLst>
        </xdr:cNvPr>
        <xdr:cNvSpPr/>
      </xdr:nvSpPr>
      <xdr:spPr>
        <a:xfrm>
          <a:off x="4064000" y="144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169584</xdr:rowOff>
    </xdr:from>
    <xdr:ext cx="736600" cy="259045"/>
    <xdr:sp macro="" textlink="">
      <xdr:nvSpPr>
        <xdr:cNvPr id="217" name="テキスト ボックス 216">
          <a:extLst>
            <a:ext uri="{FF2B5EF4-FFF2-40B4-BE49-F238E27FC236}">
              <a16:creationId xmlns:a16="http://schemas.microsoft.com/office/drawing/2014/main" id="{0BC1668F-8A28-4CD0-83E7-CEE68DD83CE5}"/>
            </a:ext>
          </a:extLst>
        </xdr:cNvPr>
        <xdr:cNvSpPr txBox="1"/>
      </xdr:nvSpPr>
      <xdr:spPr>
        <a:xfrm>
          <a:off x="3733800" y="1457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13712</xdr:rowOff>
    </xdr:from>
    <xdr:to>
      <xdr:col>15</xdr:col>
      <xdr:colOff>133350</xdr:colOff>
      <xdr:row>84</xdr:row>
      <xdr:rowOff>115312</xdr:rowOff>
    </xdr:to>
    <xdr:sp macro="" textlink="">
      <xdr:nvSpPr>
        <xdr:cNvPr id="218" name="楕円 217">
          <a:extLst>
            <a:ext uri="{FF2B5EF4-FFF2-40B4-BE49-F238E27FC236}">
              <a16:creationId xmlns:a16="http://schemas.microsoft.com/office/drawing/2014/main" id="{1C357B04-A201-462E-9CA4-E43D696ECFC9}"/>
            </a:ext>
          </a:extLst>
        </xdr:cNvPr>
        <xdr:cNvSpPr/>
      </xdr:nvSpPr>
      <xdr:spPr>
        <a:xfrm>
          <a:off x="3175000" y="144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100089</xdr:rowOff>
    </xdr:from>
    <xdr:ext cx="762000" cy="259045"/>
    <xdr:sp macro="" textlink="">
      <xdr:nvSpPr>
        <xdr:cNvPr id="219" name="テキスト ボックス 218">
          <a:extLst>
            <a:ext uri="{FF2B5EF4-FFF2-40B4-BE49-F238E27FC236}">
              <a16:creationId xmlns:a16="http://schemas.microsoft.com/office/drawing/2014/main" id="{D55F6170-4733-4F08-8DEB-BF0AF790A1E9}"/>
            </a:ext>
          </a:extLst>
        </xdr:cNvPr>
        <xdr:cNvSpPr txBox="1"/>
      </xdr:nvSpPr>
      <xdr:spPr>
        <a:xfrm>
          <a:off x="2844800" y="145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49981</xdr:rowOff>
    </xdr:from>
    <xdr:to>
      <xdr:col>11</xdr:col>
      <xdr:colOff>82550</xdr:colOff>
      <xdr:row>82</xdr:row>
      <xdr:rowOff>151581</xdr:rowOff>
    </xdr:to>
    <xdr:sp macro="" textlink="">
      <xdr:nvSpPr>
        <xdr:cNvPr id="220" name="楕円 219">
          <a:extLst>
            <a:ext uri="{FF2B5EF4-FFF2-40B4-BE49-F238E27FC236}">
              <a16:creationId xmlns:a16="http://schemas.microsoft.com/office/drawing/2014/main" id="{E006B4E2-98A5-4BD1-A393-6513387C6981}"/>
            </a:ext>
          </a:extLst>
        </xdr:cNvPr>
        <xdr:cNvSpPr/>
      </xdr:nvSpPr>
      <xdr:spPr>
        <a:xfrm>
          <a:off x="2286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136358</xdr:rowOff>
    </xdr:from>
    <xdr:ext cx="762000" cy="259045"/>
    <xdr:sp macro="" textlink="">
      <xdr:nvSpPr>
        <xdr:cNvPr id="221" name="テキスト ボックス 220">
          <a:extLst>
            <a:ext uri="{FF2B5EF4-FFF2-40B4-BE49-F238E27FC236}">
              <a16:creationId xmlns:a16="http://schemas.microsoft.com/office/drawing/2014/main" id="{D2269765-C30B-4CEA-85A2-5FFEC4088E30}"/>
            </a:ext>
          </a:extLst>
        </xdr:cNvPr>
        <xdr:cNvSpPr txBox="1"/>
      </xdr:nvSpPr>
      <xdr:spPr>
        <a:xfrm>
          <a:off x="1955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148458</xdr:rowOff>
    </xdr:from>
    <xdr:to>
      <xdr:col>7</xdr:col>
      <xdr:colOff>31750</xdr:colOff>
      <xdr:row>82</xdr:row>
      <xdr:rowOff>78608</xdr:rowOff>
    </xdr:to>
    <xdr:sp macro="" textlink="">
      <xdr:nvSpPr>
        <xdr:cNvPr id="222" name="楕円 221">
          <a:extLst>
            <a:ext uri="{FF2B5EF4-FFF2-40B4-BE49-F238E27FC236}">
              <a16:creationId xmlns:a16="http://schemas.microsoft.com/office/drawing/2014/main" id="{A8CC1FED-EC39-4576-BDED-CEBA5728C276}"/>
            </a:ext>
          </a:extLst>
        </xdr:cNvPr>
        <xdr:cNvSpPr/>
      </xdr:nvSpPr>
      <xdr:spPr>
        <a:xfrm>
          <a:off x="1397000" y="140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63385</xdr:rowOff>
    </xdr:from>
    <xdr:ext cx="762000" cy="259045"/>
    <xdr:sp macro="" textlink="">
      <xdr:nvSpPr>
        <xdr:cNvPr id="223" name="テキスト ボックス 222">
          <a:extLst>
            <a:ext uri="{FF2B5EF4-FFF2-40B4-BE49-F238E27FC236}">
              <a16:creationId xmlns:a16="http://schemas.microsoft.com/office/drawing/2014/main" id="{D5EEF38C-E96F-48B3-B11C-8ECFE6A49406}"/>
            </a:ext>
          </a:extLst>
        </xdr:cNvPr>
        <xdr:cNvSpPr txBox="1"/>
      </xdr:nvSpPr>
      <xdr:spPr>
        <a:xfrm>
          <a:off x="1066800" y="141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AFD9FEA9-DE10-463C-B9BB-32738178C5C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FF25630-779B-46C2-805D-485F251C027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CA15A7E-AA85-4935-98D2-0ED992DB772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488B372-EE6C-4F46-9A81-141AE193D5A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7762FE08-02C9-4582-995F-0E5523E7095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6A30543-4DE1-4C4F-BA29-F87772390C6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FCD439A-176B-497E-ADF3-908DC9F75D8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44E8C6AE-7FB1-44FE-ABB2-557877424CF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7D130BED-1481-4C57-BCED-C77DC9325C5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3E13676F-91A2-4B06-B75F-DACE601B50A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E197FF2-4808-44F3-BE5E-D25001F2B42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FDEB259F-9189-4C6A-AD20-08773CC9DBF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1ADABB3-D0CE-46EC-ADAC-00989230D4A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の変更や高齢者層の昇給抑制制度を導入したほか、平成３１年４月には給料表の継足し廃止や級別職員数の適正化を図るため昇任制度の見直しを行ってきたところである。</a:t>
          </a:r>
        </a:p>
        <a:p>
          <a:r>
            <a:rPr kumimoji="1" lang="ja-JP" altLang="en-US" sz="1300">
              <a:latin typeface="ＭＳ Ｐゴシック" panose="020B0600070205080204" pitchFamily="50" charset="-128"/>
              <a:ea typeface="ＭＳ Ｐゴシック" panose="020B0600070205080204" pitchFamily="50" charset="-128"/>
            </a:rPr>
            <a:t>　このような取組により、ラスパイレス指数は減少傾向にあるものの、全国市平均との比較ではやや高いため、今後も引き続き給与水準の適正化に努めていく。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9B0E04-DFAE-429B-B69A-A274A0E64B7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E02CBE9-8691-42C4-B960-BA9F8F6F67D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425A3371-EF40-4EF5-9E1E-B77CF115C5F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DD99C951-F26D-4B27-B09C-502273263D3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ED833379-84D2-45E0-AD1B-FB827201CE2C}"/>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E2CF0AB3-CE4C-4486-BCEB-04C2369F98B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61C09482-C843-4A9B-BED0-FE4A7FACAF4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90B84992-DE24-42BA-9DD3-A074F2F93B3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D1D8E6C7-7362-4695-BC07-60B672959AA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1F9B6BF6-5895-42D8-9A11-BF84C073766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D4327E26-E369-49CF-98D2-C4E49830B52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86EA2EF8-ECC3-46FD-ABEF-050ABAF195C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73116B4-ABD4-4B6F-AF0B-5BEE465502B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8A283E6B-6EF1-4DB6-BCDF-EFC3433524E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1EE813C5-1B51-4906-81CC-7DF9BF1653B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F5D8FC30-E774-4A40-A294-779E21EDD1D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B5743FAE-BC0D-418C-9E71-E964431CAFA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3922BD97-F73B-4D8E-BC4F-BC5E3BFFDEFC}"/>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61E898F-D823-4DFD-BC92-E559506EE9C2}"/>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966473A9-7C48-4C1C-8CE1-25BDFE4BFE81}"/>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3806FA00-9A5A-4403-BD85-8E302C63810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35874307-6785-4922-BEFD-5AB4D9CE76ED}"/>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9" name="直線コネクタ 258">
          <a:extLst>
            <a:ext uri="{FF2B5EF4-FFF2-40B4-BE49-F238E27FC236}">
              <a16:creationId xmlns:a16="http://schemas.microsoft.com/office/drawing/2014/main" id="{F9E774FD-302F-4612-A216-AAE8E2B7B84E}"/>
            </a:ext>
          </a:extLst>
        </xdr:cNvPr>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B3E3D21B-1B80-4B8E-849E-FE2946BD70C7}"/>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E8D052E5-B323-41D2-BAA9-0CE8BCBFB707}"/>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D160DA98-7856-4589-A2D8-5994C5ADB236}"/>
            </a:ext>
          </a:extLst>
        </xdr:cNvPr>
        <xdr:cNvCxnSpPr/>
      </xdr:nvCxnSpPr>
      <xdr:spPr>
        <a:xfrm flipV="1">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57400DF3-56D1-4D29-ABC3-9B75F7FC153C}"/>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F04DF0BD-EEF2-4C4E-B0D7-EBA626E14BA1}"/>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D5C346DE-AC8A-4DCA-869A-4E86F2F1ED7C}"/>
            </a:ext>
          </a:extLst>
        </xdr:cNvPr>
        <xdr:cNvCxnSpPr/>
      </xdr:nvCxnSpPr>
      <xdr:spPr>
        <a:xfrm flipV="1">
          <a:off x="14401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437A11FB-D7FA-4409-A937-E2E91A959F0D}"/>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4FE3BBF0-B420-4377-9F8B-D592A1997C1A}"/>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789B455C-50AD-4C9C-94F8-5900D6BABC74}"/>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2FC48EE4-F25B-43C9-BD4B-68296DB4F752}"/>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3597C53B-6DF2-4307-8124-32D763F07DB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B84FBEE1-6B4E-4AC8-BBFF-6C3877331D42}"/>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9438037A-E92B-4FF1-AFD1-C121080B680F}"/>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D0A4D5D-CCB7-4921-B6C6-378CE492A5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DA49957-D9E3-402D-BCB5-5E577E14590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CB93D86-9A92-4C69-905E-0853D80366E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0B2938C-5718-42E5-81B8-693C3C797E9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6BC8632-9B4C-44CA-91BF-40E7000FEA5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3244D3E2-040B-4A0B-B1C4-C4992F8E0FFF}"/>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a:extLst>
            <a:ext uri="{FF2B5EF4-FFF2-40B4-BE49-F238E27FC236}">
              <a16:creationId xmlns:a16="http://schemas.microsoft.com/office/drawing/2014/main" id="{2581FA48-80B4-4299-8C32-DB4BB3CF0FB2}"/>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0" name="楕円 279">
          <a:extLst>
            <a:ext uri="{FF2B5EF4-FFF2-40B4-BE49-F238E27FC236}">
              <a16:creationId xmlns:a16="http://schemas.microsoft.com/office/drawing/2014/main" id="{E7BB5A47-3069-4787-8DAB-DE258089DB4A}"/>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1" name="テキスト ボックス 280">
          <a:extLst>
            <a:ext uri="{FF2B5EF4-FFF2-40B4-BE49-F238E27FC236}">
              <a16:creationId xmlns:a16="http://schemas.microsoft.com/office/drawing/2014/main" id="{1CCE6831-CB4E-48DC-9508-00FD5ECBBB7C}"/>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C69E1FDA-EA4B-4973-A075-9FFD1F970515}"/>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AD70C4E1-0B77-43EB-9BEC-41116B614B8C}"/>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3461DF74-A085-466B-8610-00F311043BF6}"/>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848AA1A-2E99-4D2F-9917-9D34A3A7F742}"/>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62F5770-D761-4AA0-8B9E-56F468DD6BA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407D75B8-4DCD-489E-87DF-7423CF0FCD7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5A4487BB-1778-4B78-9EA4-017F7A634BB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7A81D34F-07D0-4CD5-AC3D-6FDD7678B9D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EF83287B-1ABA-4FD6-B9D5-8FC985C7162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9D96E46-ECCE-4AA3-807D-DD173A38962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C621A8F1-8D67-41DC-98FF-1494B8086D4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05547D2-3BC3-429E-ACB5-2E16927168E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3E70BBE3-06E6-49AE-A4FC-8375B5338D7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5306FF2F-0301-46D3-8BDE-2410BBA128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66A7B672-C8C0-439C-99BF-5409C42D182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FC27D805-377F-4829-A601-4B97C1F6DA0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997E208-4527-4299-B1C3-CDA863638EB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563BB0AB-6724-44CA-AAB3-36B9E7FBDCE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F3704C13-0290-43DF-A9DF-414B46FD9AF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平成８年度から福井市定員適正化計画を策定、運用しており、平成３０年８月からは、第４次定員適正化計画に基づき、将来の行政需要の変化を見据えた定員管理を進めているところである。</a:t>
          </a:r>
        </a:p>
        <a:p>
          <a:r>
            <a:rPr kumimoji="1" lang="ja-JP" altLang="en-US" sz="1300">
              <a:latin typeface="ＭＳ Ｐゴシック" panose="020B0600070205080204" pitchFamily="50" charset="-128"/>
              <a:ea typeface="ＭＳ Ｐゴシック" panose="020B0600070205080204" pitchFamily="50" charset="-128"/>
            </a:rPr>
            <a:t>　ガス事業の民営化や指定管理者制度の導入などにより減少していたが、新型コロナウイルス感染症対策や北陸新幹線福井開業関連業務のため、職員数は増加している状況である。</a:t>
          </a:r>
        </a:p>
        <a:p>
          <a:r>
            <a:rPr kumimoji="1" lang="ja-JP" altLang="en-US" sz="1300">
              <a:latin typeface="ＭＳ Ｐゴシック" panose="020B0600070205080204" pitchFamily="50" charset="-128"/>
              <a:ea typeface="ＭＳ Ｐゴシック" panose="020B0600070205080204" pitchFamily="50" charset="-128"/>
            </a:rPr>
            <a:t>　今後も、民間委託の推進や多様な任用形態の活用等により、中核市定員モデルとの均衡を図りながら、引き続き適正な定員管理に努めていく。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E80F4909-66AE-4346-9106-9C122273A14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C9D33DA9-4907-432D-90B5-E9C51AF56F1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EEF755FD-CD1E-4423-8885-7441518390C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8E535532-4FFF-4D47-9CE7-B9BE7764EED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7B39DB85-EE6A-49F1-BE4F-22603F09289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8352ABD4-8D6E-4FC1-9651-C6B1B9CFE5E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74EDE4C-CF0B-4D1E-90AA-6869FF009F5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94844204-E65C-424B-9C39-9F446C1E82F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67499EB7-C38C-4293-B932-74ED3A510B8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33851A33-AFF5-4749-AD35-3ADB29B8C53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D5174CF4-8091-4218-9CC2-4AD97753EA7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1C2F91B8-9A75-4584-8C6F-3102F5429FB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84E32215-9003-4895-8118-07B4444C367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4260501A-85D2-4BAB-8239-B3262690F98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BB28FF4F-BABF-4295-9994-8B48A57A1CA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3F35C22D-92BC-48D2-8A12-E59AB5D0F7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3A96AA14-10B4-48D7-AAE6-F36BBFB01719}"/>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6B5C2A4D-C1F3-4866-ADC8-DEB67981D7D8}"/>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2BCE5FCD-D18A-4378-AB4D-430DE1C57E9F}"/>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DD008078-05F0-4B82-9902-48594985A22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9BCE22A3-6556-484A-AC2D-1E3229E92864}"/>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103717</xdr:rowOff>
    </xdr:from>
    <xdr:to>
      <xdr:col>81</xdr:col>
      <xdr:colOff>44450</xdr:colOff>
      <xdr:row>64</xdr:row>
      <xdr:rowOff>127846</xdr:rowOff>
    </xdr:to>
    <xdr:cxnSp macro="">
      <xdr:nvCxnSpPr>
        <xdr:cNvPr id="322" name="直線コネクタ 321">
          <a:extLst>
            <a:ext uri="{FF2B5EF4-FFF2-40B4-BE49-F238E27FC236}">
              <a16:creationId xmlns:a16="http://schemas.microsoft.com/office/drawing/2014/main" id="{3CCE423C-CF6E-4CB0-9A35-84DE80486CEA}"/>
            </a:ext>
          </a:extLst>
        </xdr:cNvPr>
        <xdr:cNvCxnSpPr/>
      </xdr:nvCxnSpPr>
      <xdr:spPr>
        <a:xfrm>
          <a:off x="16179800" y="1107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691092EF-E8BE-456F-A4C5-8AB6D8D744BF}"/>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B331FF42-B3C4-4A8F-9BF9-5447762F8E98}"/>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103717</xdr:rowOff>
    </xdr:to>
    <xdr:cxnSp macro="">
      <xdr:nvCxnSpPr>
        <xdr:cNvPr id="325" name="直線コネクタ 324">
          <a:extLst>
            <a:ext uri="{FF2B5EF4-FFF2-40B4-BE49-F238E27FC236}">
              <a16:creationId xmlns:a16="http://schemas.microsoft.com/office/drawing/2014/main" id="{33F1860C-FAE4-4B3A-94AE-64DFE3C7D80F}"/>
            </a:ext>
          </a:extLst>
        </xdr:cNvPr>
        <xdr:cNvCxnSpPr/>
      </xdr:nvCxnSpPr>
      <xdr:spPr>
        <a:xfrm>
          <a:off x="15290800" y="1105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7FE6CF85-7868-4B2E-B41A-2C2BB0B071FF}"/>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CF6D3388-EDC8-440E-8FD7-BADA22786ED2}"/>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123825</xdr:rowOff>
    </xdr:to>
    <xdr:cxnSp macro="">
      <xdr:nvCxnSpPr>
        <xdr:cNvPr id="328" name="直線コネクタ 327">
          <a:extLst>
            <a:ext uri="{FF2B5EF4-FFF2-40B4-BE49-F238E27FC236}">
              <a16:creationId xmlns:a16="http://schemas.microsoft.com/office/drawing/2014/main" id="{DE5AFAA2-C25D-41DC-9B98-19C4BC9ABFFC}"/>
            </a:ext>
          </a:extLst>
        </xdr:cNvPr>
        <xdr:cNvCxnSpPr/>
      </xdr:nvCxnSpPr>
      <xdr:spPr>
        <a:xfrm flipV="1">
          <a:off x="14401800" y="110523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7D4FF238-C0E3-447D-A784-474F3A1244A9}"/>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12D460D1-01D9-4E11-A082-6F3CA339F46F}"/>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123825</xdr:rowOff>
    </xdr:to>
    <xdr:cxnSp macro="">
      <xdr:nvCxnSpPr>
        <xdr:cNvPr id="331" name="直線コネクタ 330">
          <a:extLst>
            <a:ext uri="{FF2B5EF4-FFF2-40B4-BE49-F238E27FC236}">
              <a16:creationId xmlns:a16="http://schemas.microsoft.com/office/drawing/2014/main" id="{792769E3-8954-4B90-8851-64B3A608556C}"/>
            </a:ext>
          </a:extLst>
        </xdr:cNvPr>
        <xdr:cNvCxnSpPr/>
      </xdr:nvCxnSpPr>
      <xdr:spPr>
        <a:xfrm>
          <a:off x="13512800" y="110483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D699825-20B0-4E09-8C78-851F3A65A155}"/>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966E4292-7638-4C0E-9B44-382243E058CE}"/>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a:extLst>
            <a:ext uri="{FF2B5EF4-FFF2-40B4-BE49-F238E27FC236}">
              <a16:creationId xmlns:a16="http://schemas.microsoft.com/office/drawing/2014/main" id="{CF9CA70E-B002-4C53-A1B2-AA90F0A3E091}"/>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78A55991-2C9D-4272-AE0D-B08C16777A67}"/>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77D91AB-641F-4DEC-A78B-12CCC5CE1CB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2917D6A-D4C4-489F-B9B5-BE58567C575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F85C2F2-9E5B-404A-A477-F4C2CF1E0A8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9531B4D-E41F-4882-A35E-C4E0ABF96F6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3A24B0A-7971-4DE2-A6FF-7A2EFEB0B8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77046</xdr:rowOff>
    </xdr:from>
    <xdr:to>
      <xdr:col>81</xdr:col>
      <xdr:colOff>95250</xdr:colOff>
      <xdr:row>65</xdr:row>
      <xdr:rowOff>7196</xdr:rowOff>
    </xdr:to>
    <xdr:sp macro="" textlink="">
      <xdr:nvSpPr>
        <xdr:cNvPr id="341" name="楕円 340">
          <a:extLst>
            <a:ext uri="{FF2B5EF4-FFF2-40B4-BE49-F238E27FC236}">
              <a16:creationId xmlns:a16="http://schemas.microsoft.com/office/drawing/2014/main" id="{86B045DF-866A-4ADD-81F4-AD556BACC92B}"/>
            </a:ext>
          </a:extLst>
        </xdr:cNvPr>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49123</xdr:rowOff>
    </xdr:from>
    <xdr:ext cx="762000" cy="259045"/>
    <xdr:sp macro="" textlink="">
      <xdr:nvSpPr>
        <xdr:cNvPr id="342" name="定員管理の状況該当値テキスト">
          <a:extLst>
            <a:ext uri="{FF2B5EF4-FFF2-40B4-BE49-F238E27FC236}">
              <a16:creationId xmlns:a16="http://schemas.microsoft.com/office/drawing/2014/main" id="{247C6862-BFA7-43FE-9023-DE75B29F6358}"/>
            </a:ext>
          </a:extLst>
        </xdr:cNvPr>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43" name="楕円 342">
          <a:extLst>
            <a:ext uri="{FF2B5EF4-FFF2-40B4-BE49-F238E27FC236}">
              <a16:creationId xmlns:a16="http://schemas.microsoft.com/office/drawing/2014/main" id="{25215FE2-1174-46A4-9653-A63D875C6D27}"/>
            </a:ext>
          </a:extLst>
        </xdr:cNvPr>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4" name="テキスト ボックス 343">
          <a:extLst>
            <a:ext uri="{FF2B5EF4-FFF2-40B4-BE49-F238E27FC236}">
              <a16:creationId xmlns:a16="http://schemas.microsoft.com/office/drawing/2014/main" id="{6F2F8384-EE70-4E8D-9E39-4FC2A429B9C3}"/>
            </a:ext>
          </a:extLst>
        </xdr:cNvPr>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45" name="楕円 344">
          <a:extLst>
            <a:ext uri="{FF2B5EF4-FFF2-40B4-BE49-F238E27FC236}">
              <a16:creationId xmlns:a16="http://schemas.microsoft.com/office/drawing/2014/main" id="{5AE75224-AAD9-4B10-82A9-03650A9F72B8}"/>
            </a:ext>
          </a:extLst>
        </xdr:cNvPr>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6" name="テキスト ボックス 345">
          <a:extLst>
            <a:ext uri="{FF2B5EF4-FFF2-40B4-BE49-F238E27FC236}">
              <a16:creationId xmlns:a16="http://schemas.microsoft.com/office/drawing/2014/main" id="{814F2F92-A17C-45ED-817D-AA4BCC4B2FD5}"/>
            </a:ext>
          </a:extLst>
        </xdr:cNvPr>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7" name="楕円 346">
          <a:extLst>
            <a:ext uri="{FF2B5EF4-FFF2-40B4-BE49-F238E27FC236}">
              <a16:creationId xmlns:a16="http://schemas.microsoft.com/office/drawing/2014/main" id="{AAE6E6A1-D734-46C1-8023-0BE581F87B37}"/>
            </a:ext>
          </a:extLst>
        </xdr:cNvPr>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159402</xdr:rowOff>
    </xdr:from>
    <xdr:ext cx="762000" cy="259045"/>
    <xdr:sp macro="" textlink="">
      <xdr:nvSpPr>
        <xdr:cNvPr id="348" name="テキスト ボックス 347">
          <a:extLst>
            <a:ext uri="{FF2B5EF4-FFF2-40B4-BE49-F238E27FC236}">
              <a16:creationId xmlns:a16="http://schemas.microsoft.com/office/drawing/2014/main" id="{81C11C22-CA14-4AD9-9B14-CE0B9B18D872}"/>
            </a:ext>
          </a:extLst>
        </xdr:cNvPr>
        <xdr:cNvSpPr txBox="1"/>
      </xdr:nvSpPr>
      <xdr:spPr>
        <a:xfrm>
          <a:off x="14020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24765</xdr:rowOff>
    </xdr:from>
    <xdr:to>
      <xdr:col>64</xdr:col>
      <xdr:colOff>152400</xdr:colOff>
      <xdr:row>64</xdr:row>
      <xdr:rowOff>126365</xdr:rowOff>
    </xdr:to>
    <xdr:sp macro="" textlink="">
      <xdr:nvSpPr>
        <xdr:cNvPr id="349" name="楕円 348">
          <a:extLst>
            <a:ext uri="{FF2B5EF4-FFF2-40B4-BE49-F238E27FC236}">
              <a16:creationId xmlns:a16="http://schemas.microsoft.com/office/drawing/2014/main" id="{80CE8280-632A-4D9E-8177-277948917FD7}"/>
            </a:ext>
          </a:extLst>
        </xdr:cNvPr>
        <xdr:cNvSpPr/>
      </xdr:nvSpPr>
      <xdr:spPr>
        <a:xfrm>
          <a:off x="13462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111142</xdr:rowOff>
    </xdr:from>
    <xdr:ext cx="762000" cy="259045"/>
    <xdr:sp macro="" textlink="">
      <xdr:nvSpPr>
        <xdr:cNvPr id="350" name="テキスト ボックス 349">
          <a:extLst>
            <a:ext uri="{FF2B5EF4-FFF2-40B4-BE49-F238E27FC236}">
              <a16:creationId xmlns:a16="http://schemas.microsoft.com/office/drawing/2014/main" id="{FEAA57AA-F3F4-47CA-A278-F69112F18632}"/>
            </a:ext>
          </a:extLst>
        </xdr:cNvPr>
        <xdr:cNvSpPr txBox="1"/>
      </xdr:nvSpPr>
      <xdr:spPr>
        <a:xfrm>
          <a:off x="13131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C1E1F2E6-0500-4923-A187-3AB6A0242A0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8729860A-D932-4CB1-A424-36CF8D088D7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13487110-231A-40CD-9F2F-777651E02B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9F4731E0-9D5F-4552-9177-A717C0240EC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51755BF7-2F07-4800-91C4-1AFF32894D1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D2CCD87A-E29B-4B0F-B3D4-AE8A4C5162C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3744181A-160D-4D95-A1E1-3D810ACC8A0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193D9AC4-F6C4-4EBF-892E-ABE92FBFE4F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8320D97C-9872-412C-9F38-FF5AE720B09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3F3659AE-D94F-4BA9-810D-F05FB6C96EF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A82042B9-5727-45D1-81C3-9A6FC05C55F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24983955-765B-4CAD-B624-E41C97A79C2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5C6317C-27A9-4B8D-9E8D-2AA721EA991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市債残高のピークとなった平成２８年度に発行した市債の元金償還が令和２年度から本格化していることから元利償還金が増加しており、実質公債費比率は０．３ポイント増加した。</a:t>
          </a:r>
        </a:p>
        <a:p>
          <a:r>
            <a:rPr kumimoji="1" lang="ja-JP" altLang="en-US" sz="1300">
              <a:latin typeface="ＭＳ Ｐゴシック" panose="020B0600070205080204" pitchFamily="50" charset="-128"/>
              <a:ea typeface="ＭＳ Ｐゴシック" panose="020B0600070205080204" pitchFamily="50" charset="-128"/>
            </a:rPr>
            <a:t>　令和３年度に策定した福井市財政計画の着実な推進により、交付税措置のない市債の新規借入額を抑制するなど、実質公債費比率の上昇を抑制したい。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846A22BA-4573-41DD-825D-3F141167796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42AE4375-757E-496F-B496-9141CD5C6FE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AB934D9-84E0-4CBF-959A-DCC664E381D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F0755DC-1537-48AB-97AF-FB7CFD1AE98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38A40617-17C2-49C6-A426-DEEDF03FA54B}"/>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C5CC8F51-CD30-42CD-922C-9BDFA2F145F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1570B6F0-4705-48DB-B351-933708465331}"/>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27951512-7895-472B-9242-AA56F306969F}"/>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8BBD6E70-DA4F-4049-941B-CB963C1630D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4076080-ADDE-41FC-9288-A26C2C15E92A}"/>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AAE0F19C-6962-4EA7-B979-1D4EDAA132BB}"/>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C2F18D49-52F4-4D44-A1B4-D7BBC568DA3B}"/>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C633A1F3-C00B-45F4-958B-30403650E085}"/>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97838872-7BE8-427D-94FE-7D8D95F67A2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360CF7D-5CF6-46E2-8427-148C799A096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702A13B-8D97-473F-B36E-448A99B9A2D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7C0C5DF3-74DF-4971-B984-660BA674CCB4}"/>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E96CE564-E2E0-446B-A503-9B51C00FFEBC}"/>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7E2426EA-17A0-4CEA-93FC-FBF80284AD11}"/>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85B9217D-B5BD-4826-B9F5-705498058F2F}"/>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9A8CABD7-9A6C-4777-B262-ADC1D26418AD}"/>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130628</xdr:rowOff>
    </xdr:from>
    <xdr:to>
      <xdr:col>81</xdr:col>
      <xdr:colOff>44450</xdr:colOff>
      <xdr:row>44</xdr:row>
      <xdr:rowOff>165100</xdr:rowOff>
    </xdr:to>
    <xdr:cxnSp macro="">
      <xdr:nvCxnSpPr>
        <xdr:cNvPr id="385" name="直線コネクタ 384">
          <a:extLst>
            <a:ext uri="{FF2B5EF4-FFF2-40B4-BE49-F238E27FC236}">
              <a16:creationId xmlns:a16="http://schemas.microsoft.com/office/drawing/2014/main" id="{D9250FCD-3DCD-4C4B-88CB-572460685EE9}"/>
            </a:ext>
          </a:extLst>
        </xdr:cNvPr>
        <xdr:cNvCxnSpPr/>
      </xdr:nvCxnSpPr>
      <xdr:spPr>
        <a:xfrm>
          <a:off x="16179800" y="76744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B3AF72DD-7725-42CF-BBE7-952116F8EB02}"/>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45B86E2A-F9CF-4161-833B-04D16CE1D3EF}"/>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119138</xdr:rowOff>
    </xdr:from>
    <xdr:to>
      <xdr:col>77</xdr:col>
      <xdr:colOff>44450</xdr:colOff>
      <xdr:row>44</xdr:row>
      <xdr:rowOff>130628</xdr:rowOff>
    </xdr:to>
    <xdr:cxnSp macro="">
      <xdr:nvCxnSpPr>
        <xdr:cNvPr id="388" name="直線コネクタ 387">
          <a:extLst>
            <a:ext uri="{FF2B5EF4-FFF2-40B4-BE49-F238E27FC236}">
              <a16:creationId xmlns:a16="http://schemas.microsoft.com/office/drawing/2014/main" id="{C461946F-8ACE-4FF3-BA25-0AEC3F194BED}"/>
            </a:ext>
          </a:extLst>
        </xdr:cNvPr>
        <xdr:cNvCxnSpPr/>
      </xdr:nvCxnSpPr>
      <xdr:spPr>
        <a:xfrm>
          <a:off x="15290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F90D2EBA-39BA-422A-A8BA-8C22B071E845}"/>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BDC1D740-5034-4B63-9F7A-EC2CFE42ABA2}"/>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119138</xdr:rowOff>
    </xdr:from>
    <xdr:to>
      <xdr:col>72</xdr:col>
      <xdr:colOff>203200</xdr:colOff>
      <xdr:row>44</xdr:row>
      <xdr:rowOff>130628</xdr:rowOff>
    </xdr:to>
    <xdr:cxnSp macro="">
      <xdr:nvCxnSpPr>
        <xdr:cNvPr id="391" name="直線コネクタ 390">
          <a:extLst>
            <a:ext uri="{FF2B5EF4-FFF2-40B4-BE49-F238E27FC236}">
              <a16:creationId xmlns:a16="http://schemas.microsoft.com/office/drawing/2014/main" id="{2F089B68-5554-4F22-9736-D1ABC54FEFED}"/>
            </a:ext>
          </a:extLst>
        </xdr:cNvPr>
        <xdr:cNvCxnSpPr/>
      </xdr:nvCxnSpPr>
      <xdr:spPr>
        <a:xfrm flipV="1">
          <a:off x="14401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7B201BC4-3AC0-4AFB-895B-46FC0D40C0BE}"/>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ED7DD59E-C00D-4777-8702-35553DA8FCBC}"/>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45</xdr:row>
      <xdr:rowOff>16631</xdr:rowOff>
    </xdr:to>
    <xdr:cxnSp macro="">
      <xdr:nvCxnSpPr>
        <xdr:cNvPr id="394" name="直線コネクタ 393">
          <a:extLst>
            <a:ext uri="{FF2B5EF4-FFF2-40B4-BE49-F238E27FC236}">
              <a16:creationId xmlns:a16="http://schemas.microsoft.com/office/drawing/2014/main" id="{0E11339E-7427-4796-9EC2-54AF7C9C0626}"/>
            </a:ext>
          </a:extLst>
        </xdr:cNvPr>
        <xdr:cNvCxnSpPr/>
      </xdr:nvCxnSpPr>
      <xdr:spPr>
        <a:xfrm flipV="1">
          <a:off x="13512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2FDB23BD-454C-4F57-9126-0136C760CC24}"/>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10DA2C6C-1AF3-42E1-9D59-F1781DE06EBF}"/>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F01CFD36-A884-4F56-BF7D-84946CF82334}"/>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2F4EE5EA-D130-46B9-8E0B-E20DB691CF8D}"/>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F95C4B5-7879-4A62-ACD9-554CF62F26D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532443A-7761-4FB8-8F24-F31F3227E0C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855D10F-494B-4F90-BED0-F6F0A4F8E16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606D8D4-BD43-489E-BDDF-8555DCAD60B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D9CFC23-8452-44C1-9CB3-BE42FFC5630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4" name="楕円 403">
          <a:extLst>
            <a:ext uri="{FF2B5EF4-FFF2-40B4-BE49-F238E27FC236}">
              <a16:creationId xmlns:a16="http://schemas.microsoft.com/office/drawing/2014/main" id="{CAF65AD5-C59C-4A2C-951D-0D6D7EC0E2FC}"/>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86377</xdr:rowOff>
    </xdr:from>
    <xdr:ext cx="762000" cy="259045"/>
    <xdr:sp macro="" textlink="">
      <xdr:nvSpPr>
        <xdr:cNvPr id="405" name="公債費負担の状況該当値テキスト">
          <a:extLst>
            <a:ext uri="{FF2B5EF4-FFF2-40B4-BE49-F238E27FC236}">
              <a16:creationId xmlns:a16="http://schemas.microsoft.com/office/drawing/2014/main" id="{1482BBE8-D616-45DC-9845-A2DD623101DF}"/>
            </a:ext>
          </a:extLst>
        </xdr:cNvPr>
        <xdr:cNvSpPr txBox="1"/>
      </xdr:nvSpPr>
      <xdr:spPr>
        <a:xfrm>
          <a:off x="17106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79828</xdr:rowOff>
    </xdr:from>
    <xdr:to>
      <xdr:col>77</xdr:col>
      <xdr:colOff>95250</xdr:colOff>
      <xdr:row>45</xdr:row>
      <xdr:rowOff>9978</xdr:rowOff>
    </xdr:to>
    <xdr:sp macro="" textlink="">
      <xdr:nvSpPr>
        <xdr:cNvPr id="406" name="楕円 405">
          <a:extLst>
            <a:ext uri="{FF2B5EF4-FFF2-40B4-BE49-F238E27FC236}">
              <a16:creationId xmlns:a16="http://schemas.microsoft.com/office/drawing/2014/main" id="{03CCEF3D-BEB5-4A64-99DB-AD5BC85787C3}"/>
            </a:ext>
          </a:extLst>
        </xdr:cNvPr>
        <xdr:cNvSpPr/>
      </xdr:nvSpPr>
      <xdr:spPr>
        <a:xfrm>
          <a:off x="16129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166205</xdr:rowOff>
    </xdr:from>
    <xdr:ext cx="736600" cy="259045"/>
    <xdr:sp macro="" textlink="">
      <xdr:nvSpPr>
        <xdr:cNvPr id="407" name="テキスト ボックス 406">
          <a:extLst>
            <a:ext uri="{FF2B5EF4-FFF2-40B4-BE49-F238E27FC236}">
              <a16:creationId xmlns:a16="http://schemas.microsoft.com/office/drawing/2014/main" id="{C7C39717-FCEC-46B0-A7CE-8424E5DEF207}"/>
            </a:ext>
          </a:extLst>
        </xdr:cNvPr>
        <xdr:cNvSpPr txBox="1"/>
      </xdr:nvSpPr>
      <xdr:spPr>
        <a:xfrm>
          <a:off x="15798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68338</xdr:rowOff>
    </xdr:from>
    <xdr:to>
      <xdr:col>73</xdr:col>
      <xdr:colOff>44450</xdr:colOff>
      <xdr:row>44</xdr:row>
      <xdr:rowOff>169938</xdr:rowOff>
    </xdr:to>
    <xdr:sp macro="" textlink="">
      <xdr:nvSpPr>
        <xdr:cNvPr id="408" name="楕円 407">
          <a:extLst>
            <a:ext uri="{FF2B5EF4-FFF2-40B4-BE49-F238E27FC236}">
              <a16:creationId xmlns:a16="http://schemas.microsoft.com/office/drawing/2014/main" id="{C1736243-7546-4226-B6F6-6D7C54E76825}"/>
            </a:ext>
          </a:extLst>
        </xdr:cNvPr>
        <xdr:cNvSpPr/>
      </xdr:nvSpPr>
      <xdr:spPr>
        <a:xfrm>
          <a:off x="15240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154715</xdr:rowOff>
    </xdr:from>
    <xdr:ext cx="762000" cy="259045"/>
    <xdr:sp macro="" textlink="">
      <xdr:nvSpPr>
        <xdr:cNvPr id="409" name="テキスト ボックス 408">
          <a:extLst>
            <a:ext uri="{FF2B5EF4-FFF2-40B4-BE49-F238E27FC236}">
              <a16:creationId xmlns:a16="http://schemas.microsoft.com/office/drawing/2014/main" id="{1322D55B-A106-49AF-B226-D25CFAA13A67}"/>
            </a:ext>
          </a:extLst>
        </xdr:cNvPr>
        <xdr:cNvSpPr txBox="1"/>
      </xdr:nvSpPr>
      <xdr:spPr>
        <a:xfrm>
          <a:off x="14909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10" name="楕円 409">
          <a:extLst>
            <a:ext uri="{FF2B5EF4-FFF2-40B4-BE49-F238E27FC236}">
              <a16:creationId xmlns:a16="http://schemas.microsoft.com/office/drawing/2014/main" id="{31A9418C-FF6D-4FE3-A023-19532AC2ECA1}"/>
            </a:ext>
          </a:extLst>
        </xdr:cNvPr>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11" name="テキスト ボックス 410">
          <a:extLst>
            <a:ext uri="{FF2B5EF4-FFF2-40B4-BE49-F238E27FC236}">
              <a16:creationId xmlns:a16="http://schemas.microsoft.com/office/drawing/2014/main" id="{1450FE2B-23AA-4D3D-AD2E-6056AA1DBF68}"/>
            </a:ext>
          </a:extLst>
        </xdr:cNvPr>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2" name="楕円 411">
          <a:extLst>
            <a:ext uri="{FF2B5EF4-FFF2-40B4-BE49-F238E27FC236}">
              <a16:creationId xmlns:a16="http://schemas.microsoft.com/office/drawing/2014/main" id="{0E009F16-B69C-4FF7-ACAC-168682A7E636}"/>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3" name="テキスト ボックス 412">
          <a:extLst>
            <a:ext uri="{FF2B5EF4-FFF2-40B4-BE49-F238E27FC236}">
              <a16:creationId xmlns:a16="http://schemas.microsoft.com/office/drawing/2014/main" id="{357E9970-0608-403C-87C8-EBBBF5C88E2B}"/>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E91347D1-F52E-422D-965A-5F66888E700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E317D50-7F65-4B0F-9801-8EB9D215BCE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49BF2CC8-E188-4DAD-A3D9-06F18AB1F42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7C03382-65A1-4051-A87A-7C5D52D3D3C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F50CDDA-3A67-4140-80D8-6347407A74B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F6BAD37-F591-4F25-978B-67F38B297BB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2B137E0-1CE3-45FA-9071-C5F80FDE2A4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E8CD426-82D3-4C54-855D-E7819F663EC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EBF465D-CEC5-4307-81EE-023C18A64B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831D40A4-F797-44D2-A8BD-5CF24871C04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CDFF9A7-04B5-45BE-ACF8-1B94AB3283F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B0904EB-3C7D-4A32-B89F-83E50CC94ED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5DA86AF-018C-4F3C-BF6D-6409AD31B89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令和４年度は、地方財政法の規定に基づき決算剰余金の一部を財源として繰上償還を実施したことなどにより地方債現在高が減少し、将来負担比率は減少した。</a:t>
          </a:r>
        </a:p>
        <a:p>
          <a:r>
            <a:rPr kumimoji="1" lang="ja-JP" altLang="en-US" sz="1300">
              <a:latin typeface="ＭＳ Ｐゴシック" panose="020B0600070205080204" pitchFamily="50" charset="-128"/>
              <a:ea typeface="ＭＳ Ｐゴシック" panose="020B0600070205080204" pitchFamily="50" charset="-128"/>
            </a:rPr>
            <a:t>　しかしながら、今後の大型公共事業の本格化により、将来負担比率の上昇が見込まれるが、令和３年度に策定した福井市財政計画の着実な推進により、交付税措置のない市債の新規借入額を抑制し、将来負担比率の上昇を抑制し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6B2A04E-0F73-405E-AFA8-8529645BFE2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3D6629F-AA9B-415C-A5B1-499E9F6B01B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BCA2757E-34CE-48EF-945E-AFCA22BE637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3FF5DE4-BD73-469F-8581-D5355C1F5AEE}"/>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D6609B80-888E-4ABC-9105-34DDEC19DC3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7EF444CD-BCEA-4621-9B9B-99B0B0843CA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7F7265F-60FD-4E2F-87AE-DDD7FCF3B40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220BF23E-CBEB-48E2-9F3F-03A3A9842143}"/>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D9499390-DCAA-4E7B-94D4-3E10FD3BEA4E}"/>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72A95836-B7F2-4647-B2EC-93B6588CE45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3FB3471D-E679-4E70-ABAF-2DDB6473AE36}"/>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FA32AA8-02F7-4178-B73C-7725BA5C767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EC7AA18-7AC9-4B76-899B-6671ECCB7CF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8112DE13-2F2C-4313-AAA8-F6B3ED42838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B4C56A58-E10A-45A7-8BA7-7F1B8436B963}"/>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D6A71414-93A4-44D7-AA0B-32E4D4108CB7}"/>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F96204DB-5D22-4AFA-8AA0-9961E38033A4}"/>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E3846E85-64D5-4B06-8647-6705B7A1D20D}"/>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127762</xdr:rowOff>
    </xdr:from>
    <xdr:to>
      <xdr:col>81</xdr:col>
      <xdr:colOff>44450</xdr:colOff>
      <xdr:row>17</xdr:row>
      <xdr:rowOff>24841</xdr:rowOff>
    </xdr:to>
    <xdr:cxnSp macro="">
      <xdr:nvCxnSpPr>
        <xdr:cNvPr id="445" name="直線コネクタ 444">
          <a:extLst>
            <a:ext uri="{FF2B5EF4-FFF2-40B4-BE49-F238E27FC236}">
              <a16:creationId xmlns:a16="http://schemas.microsoft.com/office/drawing/2014/main" id="{0D55971D-0AE7-4A3D-BE1D-64C76CDD95BA}"/>
            </a:ext>
          </a:extLst>
        </xdr:cNvPr>
        <xdr:cNvCxnSpPr/>
      </xdr:nvCxnSpPr>
      <xdr:spPr>
        <a:xfrm flipV="1">
          <a:off x="16179800" y="2870962"/>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4773183-A9AC-43A7-948E-0FC0AC67CAF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391657B8-13F7-4A3E-8556-162B78E2CEA8}"/>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24841</xdr:rowOff>
    </xdr:from>
    <xdr:to>
      <xdr:col>77</xdr:col>
      <xdr:colOff>44450</xdr:colOff>
      <xdr:row>18</xdr:row>
      <xdr:rowOff>14580</xdr:rowOff>
    </xdr:to>
    <xdr:cxnSp macro="">
      <xdr:nvCxnSpPr>
        <xdr:cNvPr id="448" name="直線コネクタ 447">
          <a:extLst>
            <a:ext uri="{FF2B5EF4-FFF2-40B4-BE49-F238E27FC236}">
              <a16:creationId xmlns:a16="http://schemas.microsoft.com/office/drawing/2014/main" id="{E81D610B-9344-4ED4-BDC3-FCC6F9BFD651}"/>
            </a:ext>
          </a:extLst>
        </xdr:cNvPr>
        <xdr:cNvCxnSpPr/>
      </xdr:nvCxnSpPr>
      <xdr:spPr>
        <a:xfrm flipV="1">
          <a:off x="15290800" y="2939491"/>
          <a:ext cx="889000" cy="1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5554F9D5-3257-473E-89AA-CF529CBA311C}"/>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D3CFBA0D-0528-4B61-94B4-11F06FFE321F}"/>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14580</xdr:rowOff>
    </xdr:from>
    <xdr:to>
      <xdr:col>72</xdr:col>
      <xdr:colOff>203200</xdr:colOff>
      <xdr:row>19</xdr:row>
      <xdr:rowOff>117246</xdr:rowOff>
    </xdr:to>
    <xdr:cxnSp macro="">
      <xdr:nvCxnSpPr>
        <xdr:cNvPr id="451" name="直線コネクタ 450">
          <a:extLst>
            <a:ext uri="{FF2B5EF4-FFF2-40B4-BE49-F238E27FC236}">
              <a16:creationId xmlns:a16="http://schemas.microsoft.com/office/drawing/2014/main" id="{9EB63E96-0649-420D-9C30-39FF75532DC5}"/>
            </a:ext>
          </a:extLst>
        </xdr:cNvPr>
        <xdr:cNvCxnSpPr/>
      </xdr:nvCxnSpPr>
      <xdr:spPr>
        <a:xfrm flipV="1">
          <a:off x="14401800" y="3100680"/>
          <a:ext cx="889000" cy="27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A3483BAE-E0C0-4A68-AAA9-513CCE25AD97}"/>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121B02C6-A077-4973-9B56-5F87747DEEAA}"/>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117246</xdr:rowOff>
    </xdr:from>
    <xdr:to>
      <xdr:col>68</xdr:col>
      <xdr:colOff>152400</xdr:colOff>
      <xdr:row>20</xdr:row>
      <xdr:rowOff>89611</xdr:rowOff>
    </xdr:to>
    <xdr:cxnSp macro="">
      <xdr:nvCxnSpPr>
        <xdr:cNvPr id="454" name="直線コネクタ 453">
          <a:extLst>
            <a:ext uri="{FF2B5EF4-FFF2-40B4-BE49-F238E27FC236}">
              <a16:creationId xmlns:a16="http://schemas.microsoft.com/office/drawing/2014/main" id="{B978DFA3-D1DF-4BB4-8FB2-E5E484F3A9E1}"/>
            </a:ext>
          </a:extLst>
        </xdr:cNvPr>
        <xdr:cNvCxnSpPr/>
      </xdr:nvCxnSpPr>
      <xdr:spPr>
        <a:xfrm flipV="1">
          <a:off x="13512800" y="3374796"/>
          <a:ext cx="8890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243E2D73-A9D6-4AD8-B947-AF81FC3E68FB}"/>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2AF69EF3-D3B0-435D-B0C7-C8A79FAA3F3B}"/>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7" name="フローチャート: 判断 456">
          <a:extLst>
            <a:ext uri="{FF2B5EF4-FFF2-40B4-BE49-F238E27FC236}">
              <a16:creationId xmlns:a16="http://schemas.microsoft.com/office/drawing/2014/main" id="{432AF744-766F-478D-9C79-5EF31D0C5190}"/>
            </a:ext>
          </a:extLst>
        </xdr:cNvPr>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8" name="テキスト ボックス 457">
          <a:extLst>
            <a:ext uri="{FF2B5EF4-FFF2-40B4-BE49-F238E27FC236}">
              <a16:creationId xmlns:a16="http://schemas.microsoft.com/office/drawing/2014/main" id="{194F027D-5AD9-4E3E-9213-2F5A5CF7DA76}"/>
            </a:ext>
          </a:extLst>
        </xdr:cNvPr>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4609453-1D79-4853-8EC6-93A78D9207B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A1EAF2F-96C0-4660-8FB8-5FC1B707588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D6DE4B9-26D3-4847-890F-DBDDC966B95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7F74E11-AF67-4771-9BA2-DBF09EA0088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4F542A2-00A0-4427-A44F-0AF12A3C65B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76962</xdr:rowOff>
    </xdr:from>
    <xdr:to>
      <xdr:col>81</xdr:col>
      <xdr:colOff>95250</xdr:colOff>
      <xdr:row>17</xdr:row>
      <xdr:rowOff>7112</xdr:rowOff>
    </xdr:to>
    <xdr:sp macro="" textlink="">
      <xdr:nvSpPr>
        <xdr:cNvPr id="464" name="楕円 463">
          <a:extLst>
            <a:ext uri="{FF2B5EF4-FFF2-40B4-BE49-F238E27FC236}">
              <a16:creationId xmlns:a16="http://schemas.microsoft.com/office/drawing/2014/main" id="{433BCF91-1936-4056-BD0A-54B3D0C14F80}"/>
            </a:ext>
          </a:extLst>
        </xdr:cNvPr>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49039</xdr:rowOff>
    </xdr:from>
    <xdr:ext cx="762000" cy="259045"/>
    <xdr:sp macro="" textlink="">
      <xdr:nvSpPr>
        <xdr:cNvPr id="465" name="将来負担の状況該当値テキスト">
          <a:extLst>
            <a:ext uri="{FF2B5EF4-FFF2-40B4-BE49-F238E27FC236}">
              <a16:creationId xmlns:a16="http://schemas.microsoft.com/office/drawing/2014/main" id="{35F0D300-D239-4964-9C72-C1F90B65F99C}"/>
            </a:ext>
          </a:extLst>
        </xdr:cNvPr>
        <xdr:cNvSpPr txBox="1"/>
      </xdr:nvSpPr>
      <xdr:spPr>
        <a:xfrm>
          <a:off x="17106900" y="27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145491</xdr:rowOff>
    </xdr:from>
    <xdr:to>
      <xdr:col>77</xdr:col>
      <xdr:colOff>95250</xdr:colOff>
      <xdr:row>17</xdr:row>
      <xdr:rowOff>75641</xdr:rowOff>
    </xdr:to>
    <xdr:sp macro="" textlink="">
      <xdr:nvSpPr>
        <xdr:cNvPr id="466" name="楕円 465">
          <a:extLst>
            <a:ext uri="{FF2B5EF4-FFF2-40B4-BE49-F238E27FC236}">
              <a16:creationId xmlns:a16="http://schemas.microsoft.com/office/drawing/2014/main" id="{B2D2E99F-56C2-459D-AD27-924321FBB673}"/>
            </a:ext>
          </a:extLst>
        </xdr:cNvPr>
        <xdr:cNvSpPr/>
      </xdr:nvSpPr>
      <xdr:spPr>
        <a:xfrm>
          <a:off x="16129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60418</xdr:rowOff>
    </xdr:from>
    <xdr:ext cx="736600" cy="259045"/>
    <xdr:sp macro="" textlink="">
      <xdr:nvSpPr>
        <xdr:cNvPr id="467" name="テキスト ボックス 466">
          <a:extLst>
            <a:ext uri="{FF2B5EF4-FFF2-40B4-BE49-F238E27FC236}">
              <a16:creationId xmlns:a16="http://schemas.microsoft.com/office/drawing/2014/main" id="{8F16909E-D430-45CE-97CC-70A2732D6C66}"/>
            </a:ext>
          </a:extLst>
        </xdr:cNvPr>
        <xdr:cNvSpPr txBox="1"/>
      </xdr:nvSpPr>
      <xdr:spPr>
        <a:xfrm>
          <a:off x="15798800" y="297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135230</xdr:rowOff>
    </xdr:from>
    <xdr:to>
      <xdr:col>73</xdr:col>
      <xdr:colOff>44450</xdr:colOff>
      <xdr:row>18</xdr:row>
      <xdr:rowOff>65380</xdr:rowOff>
    </xdr:to>
    <xdr:sp macro="" textlink="">
      <xdr:nvSpPr>
        <xdr:cNvPr id="468" name="楕円 467">
          <a:extLst>
            <a:ext uri="{FF2B5EF4-FFF2-40B4-BE49-F238E27FC236}">
              <a16:creationId xmlns:a16="http://schemas.microsoft.com/office/drawing/2014/main" id="{A58F8119-1FB2-4299-8566-DD151BD3537E}"/>
            </a:ext>
          </a:extLst>
        </xdr:cNvPr>
        <xdr:cNvSpPr/>
      </xdr:nvSpPr>
      <xdr:spPr>
        <a:xfrm>
          <a:off x="152400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50157</xdr:rowOff>
    </xdr:from>
    <xdr:ext cx="762000" cy="259045"/>
    <xdr:sp macro="" textlink="">
      <xdr:nvSpPr>
        <xdr:cNvPr id="469" name="テキスト ボックス 468">
          <a:extLst>
            <a:ext uri="{FF2B5EF4-FFF2-40B4-BE49-F238E27FC236}">
              <a16:creationId xmlns:a16="http://schemas.microsoft.com/office/drawing/2014/main" id="{BB01DF23-F897-4DDB-8244-9179A873C421}"/>
            </a:ext>
          </a:extLst>
        </xdr:cNvPr>
        <xdr:cNvSpPr txBox="1"/>
      </xdr:nvSpPr>
      <xdr:spPr>
        <a:xfrm>
          <a:off x="14909800" y="31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66446</xdr:rowOff>
    </xdr:from>
    <xdr:to>
      <xdr:col>68</xdr:col>
      <xdr:colOff>203200</xdr:colOff>
      <xdr:row>19</xdr:row>
      <xdr:rowOff>168046</xdr:rowOff>
    </xdr:to>
    <xdr:sp macro="" textlink="">
      <xdr:nvSpPr>
        <xdr:cNvPr id="470" name="楕円 469">
          <a:extLst>
            <a:ext uri="{FF2B5EF4-FFF2-40B4-BE49-F238E27FC236}">
              <a16:creationId xmlns:a16="http://schemas.microsoft.com/office/drawing/2014/main" id="{7E41B178-E256-477F-99E5-D13EE61819ED}"/>
            </a:ext>
          </a:extLst>
        </xdr:cNvPr>
        <xdr:cNvSpPr/>
      </xdr:nvSpPr>
      <xdr:spPr>
        <a:xfrm>
          <a:off x="14351000" y="33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152823</xdr:rowOff>
    </xdr:from>
    <xdr:ext cx="762000" cy="259045"/>
    <xdr:sp macro="" textlink="">
      <xdr:nvSpPr>
        <xdr:cNvPr id="471" name="テキスト ボックス 470">
          <a:extLst>
            <a:ext uri="{FF2B5EF4-FFF2-40B4-BE49-F238E27FC236}">
              <a16:creationId xmlns:a16="http://schemas.microsoft.com/office/drawing/2014/main" id="{B9896763-A3C9-4A75-9165-547757D63349}"/>
            </a:ext>
          </a:extLst>
        </xdr:cNvPr>
        <xdr:cNvSpPr txBox="1"/>
      </xdr:nvSpPr>
      <xdr:spPr>
        <a:xfrm>
          <a:off x="14020800" y="34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38811</xdr:rowOff>
    </xdr:from>
    <xdr:to>
      <xdr:col>64</xdr:col>
      <xdr:colOff>152400</xdr:colOff>
      <xdr:row>20</xdr:row>
      <xdr:rowOff>140411</xdr:rowOff>
    </xdr:to>
    <xdr:sp macro="" textlink="">
      <xdr:nvSpPr>
        <xdr:cNvPr id="472" name="楕円 471">
          <a:extLst>
            <a:ext uri="{FF2B5EF4-FFF2-40B4-BE49-F238E27FC236}">
              <a16:creationId xmlns:a16="http://schemas.microsoft.com/office/drawing/2014/main" id="{54F7C6D7-EA3E-499C-B4F5-177ADBA8B1EF}"/>
            </a:ext>
          </a:extLst>
        </xdr:cNvPr>
        <xdr:cNvSpPr/>
      </xdr:nvSpPr>
      <xdr:spPr>
        <a:xfrm>
          <a:off x="13462000" y="34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125188</xdr:rowOff>
    </xdr:from>
    <xdr:ext cx="762000" cy="259045"/>
    <xdr:sp macro="" textlink="">
      <xdr:nvSpPr>
        <xdr:cNvPr id="473" name="テキスト ボックス 472">
          <a:extLst>
            <a:ext uri="{FF2B5EF4-FFF2-40B4-BE49-F238E27FC236}">
              <a16:creationId xmlns:a16="http://schemas.microsoft.com/office/drawing/2014/main" id="{50D861AA-A155-4208-B7CD-B02BD73EA25A}"/>
            </a:ext>
          </a:extLst>
        </xdr:cNvPr>
        <xdr:cNvSpPr txBox="1"/>
      </xdr:nvSpPr>
      <xdr:spPr>
        <a:xfrm>
          <a:off x="13131800" y="35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人あたりの職員数が類似団体内平均と比較すると多いことなどから、類似団体内平均を上回っている。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そのため、技能労務職員の退職不補充や効率的な組織機構の実現、業務の効率化、民間活用等、定員適正化計画に基づき職員数の削減に努めているところである。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4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4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075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62593</xdr:rowOff>
    </xdr:from>
    <xdr:to>
      <xdr:col>78</xdr:col>
      <xdr:colOff>120650</xdr:colOff>
      <xdr:row>13</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扶助費は、類似団体内平均を下回っているものの、毎年その負担については高い水準にある。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今後も、子どもや高齢者、障がい者に対する福祉施策の充実や新型コロナウイルス感染症の５類感染症移行に伴う利用増が見込まれ、扶助費を抑制することは困難な状況であるが、資格審査等の適正化や細やかな生活指導等を行い、財政への圧迫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1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その他に係る経費の大部分は、国民健康保険や介護保険等、他の特別会計への繰出金で構成されているが、平成３０年度に策定した福井市財政再建計画に基づき繰出金の見直し等を行ったことにより、</a:t>
          </a: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今後も、令和３年度に策定した福井市財政計画に基づき、経営の効率化や独立採算の原則に立ち返った料金の適正化などにより、普通会計の負担軽減に努める。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4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158750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平成３０年度に策定した福井市財政再建計画に基づき、補助事業の見直し等を行ったことにより、類似団体内平均を下回っている。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今後、新型コロナウイルスやエネルギー・食料品価格等の物価高騰の影響を受ける生活者等の支援により、補助費等の増加が見込まれる。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1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1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34</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を上回っているが、学校・保育園の耐震補強、福井駅西口中央地区市街地再開発事業などの大型事業など、必要不可欠な事業に取り組んだ結果、その財源となる市債発行が増加したためである。また、令和４年度は、決算剰余金の一部を財源に繰上償還を実施した。</a:t>
          </a:r>
        </a:p>
        <a:p>
          <a:r>
            <a:rPr kumimoji="1" lang="ja-JP" altLang="en-US" sz="1300">
              <a:latin typeface="ＭＳ Ｐゴシック" panose="020B0600070205080204" pitchFamily="50" charset="-128"/>
              <a:ea typeface="ＭＳ Ｐゴシック" panose="020B0600070205080204" pitchFamily="50" charset="-128"/>
            </a:rPr>
            <a:t>　今後、令和３年度に策定した福井市財政計画に基づき交付税措置のない市債の新規借入額を抑制するなど、公債費の上昇抑制に努めていく。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52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79</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05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5080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05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今後も、令和３年度に策定した福井市財政計画に基づき、行政運営の効率化を図ることで更なる削減に努める。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0574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05740"/>
          <a:ext cx="8890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5842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29693</xdr:rowOff>
    </xdr:from>
    <xdr:to>
      <xdr:col>29</xdr:col>
      <xdr:colOff>127000</xdr:colOff>
      <xdr:row>15</xdr:row>
      <xdr:rowOff>93205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9068"/>
          <a:ext cx="647700" cy="6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82461</xdr:rowOff>
    </xdr:from>
    <xdr:to>
      <xdr:col>26</xdr:col>
      <xdr:colOff>50800</xdr:colOff>
      <xdr:row>15</xdr:row>
      <xdr:rowOff>93205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0183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82461</xdr:rowOff>
    </xdr:from>
    <xdr:to>
      <xdr:col>22</xdr:col>
      <xdr:colOff>114300</xdr:colOff>
      <xdr:row>15</xdr:row>
      <xdr:rowOff>170777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1836"/>
          <a:ext cx="698500" cy="8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170777</xdr:rowOff>
    </xdr:from>
    <xdr:to>
      <xdr:col>18</xdr:col>
      <xdr:colOff>177800</xdr:colOff>
      <xdr:row>16</xdr:row>
      <xdr:rowOff>18186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015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150343</xdr:rowOff>
    </xdr:from>
    <xdr:to>
      <xdr:col>29</xdr:col>
      <xdr:colOff>177800</xdr:colOff>
      <xdr:row>15</xdr:row>
      <xdr:rowOff>80493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166870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42405</xdr:rowOff>
    </xdr:from>
    <xdr:to>
      <xdr:col>26</xdr:col>
      <xdr:colOff>101600</xdr:colOff>
      <xdr:row>15</xdr:row>
      <xdr:rowOff>144005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154182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31661</xdr:rowOff>
    </xdr:from>
    <xdr:to>
      <xdr:col>22</xdr:col>
      <xdr:colOff>165100</xdr:colOff>
      <xdr:row>15</xdr:row>
      <xdr:rowOff>133261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119977</xdr:rowOff>
    </xdr:from>
    <xdr:to>
      <xdr:col>19</xdr:col>
      <xdr:colOff>38100</xdr:colOff>
      <xdr:row>16</xdr:row>
      <xdr:rowOff>50127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60304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138836</xdr:rowOff>
    </xdr:from>
    <xdr:to>
      <xdr:col>15</xdr:col>
      <xdr:colOff>101600</xdr:colOff>
      <xdr:row>16</xdr:row>
      <xdr:rowOff>68986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19482</xdr:rowOff>
    </xdr:from>
    <xdr:to>
      <xdr:col>29</xdr:col>
      <xdr:colOff>127000</xdr:colOff>
      <xdr:row>34</xdr:row>
      <xdr:rowOff>56743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6932"/>
          <a:ext cx="6477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56058</xdr:rowOff>
    </xdr:from>
    <xdr:to>
      <xdr:col>26</xdr:col>
      <xdr:colOff>50800</xdr:colOff>
      <xdr:row>34</xdr:row>
      <xdr:rowOff>56743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23508"/>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56058</xdr:rowOff>
    </xdr:from>
    <xdr:to>
      <xdr:col>22</xdr:col>
      <xdr:colOff>114300</xdr:colOff>
      <xdr:row>34</xdr:row>
      <xdr:rowOff>144793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23508"/>
          <a:ext cx="698500" cy="8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144793</xdr:rowOff>
    </xdr:from>
    <xdr:to>
      <xdr:col>18</xdr:col>
      <xdr:colOff>177800</xdr:colOff>
      <xdr:row>34</xdr:row>
      <xdr:rowOff>173825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12243"/>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311582</xdr:rowOff>
    </xdr:from>
    <xdr:to>
      <xdr:col>29</xdr:col>
      <xdr:colOff>177800</xdr:colOff>
      <xdr:row>34</xdr:row>
      <xdr:rowOff>70282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156659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5943</xdr:rowOff>
    </xdr:from>
    <xdr:to>
      <xdr:col>26</xdr:col>
      <xdr:colOff>101600</xdr:colOff>
      <xdr:row>34</xdr:row>
      <xdr:rowOff>107543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7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117720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4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5258</xdr:rowOff>
    </xdr:from>
    <xdr:to>
      <xdr:col>22</xdr:col>
      <xdr:colOff>165100</xdr:colOff>
      <xdr:row>34</xdr:row>
      <xdr:rowOff>106858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93993</xdr:rowOff>
    </xdr:from>
    <xdr:to>
      <xdr:col>19</xdr:col>
      <xdr:colOff>38100</xdr:colOff>
      <xdr:row>34</xdr:row>
      <xdr:rowOff>195593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205770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123025</xdr:rowOff>
    </xdr:from>
    <xdr:to>
      <xdr:col>15</xdr:col>
      <xdr:colOff>101600</xdr:colOff>
      <xdr:row>34</xdr:row>
      <xdr:rowOff>224625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234802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10410</xdr:rowOff>
    </xdr:from>
    <xdr:to>
      <xdr:col>24</xdr:col>
      <xdr:colOff>63500</xdr:colOff>
      <xdr:row>33</xdr:row>
      <xdr:rowOff>93490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68260"/>
          <a:ext cx="8382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40357</xdr:rowOff>
    </xdr:from>
    <xdr:to>
      <xdr:col>19</xdr:col>
      <xdr:colOff>177800</xdr:colOff>
      <xdr:row>33</xdr:row>
      <xdr:rowOff>93490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98207"/>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40357</xdr:rowOff>
    </xdr:from>
    <xdr:to>
      <xdr:col>15</xdr:col>
      <xdr:colOff>50800</xdr:colOff>
      <xdr:row>34</xdr:row>
      <xdr:rowOff>120204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98207"/>
          <a:ext cx="8890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120204</xdr:rowOff>
    </xdr:from>
    <xdr:to>
      <xdr:col>10</xdr:col>
      <xdr:colOff>114300</xdr:colOff>
      <xdr:row>34</xdr:row>
      <xdr:rowOff>146623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49504"/>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131060</xdr:rowOff>
    </xdr:from>
    <xdr:to>
      <xdr:col>24</xdr:col>
      <xdr:colOff>114300</xdr:colOff>
      <xdr:row>33</xdr:row>
      <xdr:rowOff>61210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153937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42690</xdr:rowOff>
    </xdr:from>
    <xdr:to>
      <xdr:col>20</xdr:col>
      <xdr:colOff>38100</xdr:colOff>
      <xdr:row>33</xdr:row>
      <xdr:rowOff>144290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160817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161007</xdr:rowOff>
    </xdr:from>
    <xdr:to>
      <xdr:col>15</xdr:col>
      <xdr:colOff>101600</xdr:colOff>
      <xdr:row>33</xdr:row>
      <xdr:rowOff>91157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107684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69404</xdr:rowOff>
    </xdr:from>
    <xdr:to>
      <xdr:col>10</xdr:col>
      <xdr:colOff>165100</xdr:colOff>
      <xdr:row>34</xdr:row>
      <xdr:rowOff>171004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95823</xdr:rowOff>
    </xdr:from>
    <xdr:to>
      <xdr:col>6</xdr:col>
      <xdr:colOff>38100</xdr:colOff>
      <xdr:row>35</xdr:row>
      <xdr:rowOff>25973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42500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62967</xdr:rowOff>
    </xdr:from>
    <xdr:to>
      <xdr:col>24</xdr:col>
      <xdr:colOff>63500</xdr:colOff>
      <xdr:row>57</xdr:row>
      <xdr:rowOff>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6416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xdr:rowOff>
    </xdr:from>
    <xdr:to>
      <xdr:col>19</xdr:col>
      <xdr:colOff>177800</xdr:colOff>
      <xdr:row>58</xdr:row>
      <xdr:rowOff>69596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2752"/>
          <a:ext cx="88900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69596</xdr:rowOff>
    </xdr:from>
    <xdr:to>
      <xdr:col>15</xdr:col>
      <xdr:colOff>50800</xdr:colOff>
      <xdr:row>58</xdr:row>
      <xdr:rowOff>76797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369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76797</xdr:rowOff>
    </xdr:from>
    <xdr:to>
      <xdr:col>10</xdr:col>
      <xdr:colOff>114300</xdr:colOff>
      <xdr:row>59</xdr:row>
      <xdr:rowOff>34696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0897"/>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113047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12167</xdr:rowOff>
    </xdr:from>
    <xdr:to>
      <xdr:col>24</xdr:col>
      <xdr:colOff>114300</xdr:colOff>
      <xdr:row>56</xdr:row>
      <xdr:rowOff>113767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162044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120752</xdr:rowOff>
    </xdr:from>
    <xdr:to>
      <xdr:col>20</xdr:col>
      <xdr:colOff>38100</xdr:colOff>
      <xdr:row>57</xdr:row>
      <xdr:rowOff>50902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42029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18796</xdr:rowOff>
    </xdr:from>
    <xdr:to>
      <xdr:col>15</xdr:col>
      <xdr:colOff>101600</xdr:colOff>
      <xdr:row>58</xdr:row>
      <xdr:rowOff>120396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25997</xdr:rowOff>
    </xdr:from>
    <xdr:to>
      <xdr:col>10</xdr:col>
      <xdr:colOff>165100</xdr:colOff>
      <xdr:row>58</xdr:row>
      <xdr:rowOff>127597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144124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155346</xdr:rowOff>
    </xdr:from>
    <xdr:to>
      <xdr:col>6</xdr:col>
      <xdr:colOff>38100</xdr:colOff>
      <xdr:row>59</xdr:row>
      <xdr:rowOff>85496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102023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32258</xdr:rowOff>
    </xdr:from>
    <xdr:to>
      <xdr:col>24</xdr:col>
      <xdr:colOff>63500</xdr:colOff>
      <xdr:row>75</xdr:row>
      <xdr:rowOff>118669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91008"/>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144101</xdr:rowOff>
    </xdr:from>
    <xdr:to>
      <xdr:col>19</xdr:col>
      <xdr:colOff>177800</xdr:colOff>
      <xdr:row>75</xdr:row>
      <xdr:rowOff>118669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31401"/>
          <a:ext cx="889000" cy="1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144101</xdr:rowOff>
    </xdr:from>
    <xdr:to>
      <xdr:col>15</xdr:col>
      <xdr:colOff>50800</xdr:colOff>
      <xdr:row>77</xdr:row>
      <xdr:rowOff>39573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31401"/>
          <a:ext cx="889000" cy="40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12655</xdr:rowOff>
    </xdr:from>
    <xdr:to>
      <xdr:col>10</xdr:col>
      <xdr:colOff>114300</xdr:colOff>
      <xdr:row>77</xdr:row>
      <xdr:rowOff>39573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14305"/>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152908</xdr:rowOff>
    </xdr:from>
    <xdr:to>
      <xdr:col>24</xdr:col>
      <xdr:colOff>114300</xdr:colOff>
      <xdr:row>75</xdr:row>
      <xdr:rowOff>83058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4335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67869</xdr:rowOff>
    </xdr:from>
    <xdr:to>
      <xdr:col>20</xdr:col>
      <xdr:colOff>38100</xdr:colOff>
      <xdr:row>75</xdr:row>
      <xdr:rowOff>169469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0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93301</xdr:rowOff>
    </xdr:from>
    <xdr:to>
      <xdr:col>15</xdr:col>
      <xdr:colOff>101600</xdr:colOff>
      <xdr:row>75</xdr:row>
      <xdr:rowOff>23451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39978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160223</xdr:rowOff>
    </xdr:from>
    <xdr:to>
      <xdr:col>10</xdr:col>
      <xdr:colOff>165100</xdr:colOff>
      <xdr:row>77</xdr:row>
      <xdr:rowOff>90373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81500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133305</xdr:rowOff>
    </xdr:from>
    <xdr:to>
      <xdr:col>6</xdr:col>
      <xdr:colOff>38100</xdr:colOff>
      <xdr:row>77</xdr:row>
      <xdr:rowOff>63455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54582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156628</xdr:rowOff>
    </xdr:from>
    <xdr:to>
      <xdr:col>24</xdr:col>
      <xdr:colOff>63500</xdr:colOff>
      <xdr:row>97</xdr:row>
      <xdr:rowOff>112595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5828"/>
          <a:ext cx="838200" cy="1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156628</xdr:rowOff>
    </xdr:from>
    <xdr:to>
      <xdr:col>19</xdr:col>
      <xdr:colOff>177800</xdr:colOff>
      <xdr:row>98</xdr:row>
      <xdr:rowOff>71414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5828"/>
          <a:ext cx="889000" cy="25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71414</xdr:rowOff>
    </xdr:from>
    <xdr:to>
      <xdr:col>15</xdr:col>
      <xdr:colOff>50800</xdr:colOff>
      <xdr:row>98</xdr:row>
      <xdr:rowOff>131361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73514"/>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131361</xdr:rowOff>
    </xdr:from>
    <xdr:to>
      <xdr:col>10</xdr:col>
      <xdr:colOff>114300</xdr:colOff>
      <xdr:row>99</xdr:row>
      <xdr:rowOff>34413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33461"/>
          <a:ext cx="889000" cy="7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61795</xdr:rowOff>
    </xdr:from>
    <xdr:to>
      <xdr:col>24</xdr:col>
      <xdr:colOff>114300</xdr:colOff>
      <xdr:row>97</xdr:row>
      <xdr:rowOff>163395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40222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7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105828</xdr:rowOff>
    </xdr:from>
    <xdr:to>
      <xdr:col>20</xdr:col>
      <xdr:colOff>38100</xdr:colOff>
      <xdr:row>97</xdr:row>
      <xdr:rowOff>35978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27105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5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20614</xdr:rowOff>
    </xdr:from>
    <xdr:to>
      <xdr:col>15</xdr:col>
      <xdr:colOff>101600</xdr:colOff>
      <xdr:row>98</xdr:row>
      <xdr:rowOff>122214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113341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80561</xdr:rowOff>
    </xdr:from>
    <xdr:to>
      <xdr:col>10</xdr:col>
      <xdr:colOff>165100</xdr:colOff>
      <xdr:row>99</xdr:row>
      <xdr:rowOff>10711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1838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155063</xdr:rowOff>
    </xdr:from>
    <xdr:to>
      <xdr:col>6</xdr:col>
      <xdr:colOff>38100</xdr:colOff>
      <xdr:row>99</xdr:row>
      <xdr:rowOff>85213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101740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79921</xdr:rowOff>
    </xdr:from>
    <xdr:to>
      <xdr:col>55</xdr:col>
      <xdr:colOff>0</xdr:colOff>
      <xdr:row>38</xdr:row>
      <xdr:rowOff>150051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95021"/>
          <a:ext cx="838200" cy="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23787</xdr:rowOff>
    </xdr:from>
    <xdr:to>
      <xdr:col>50</xdr:col>
      <xdr:colOff>114300</xdr:colOff>
      <xdr:row>38</xdr:row>
      <xdr:rowOff>150051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38737"/>
          <a:ext cx="889000" cy="13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23787</xdr:rowOff>
    </xdr:from>
    <xdr:to>
      <xdr:col>45</xdr:col>
      <xdr:colOff>177800</xdr:colOff>
      <xdr:row>39</xdr:row>
      <xdr:rowOff>26429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38737"/>
          <a:ext cx="889000" cy="13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151333</xdr:rowOff>
    </xdr:from>
    <xdr:to>
      <xdr:col>41</xdr:col>
      <xdr:colOff>50800</xdr:colOff>
      <xdr:row>39</xdr:row>
      <xdr:rowOff>26429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66433"/>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29121</xdr:rowOff>
    </xdr:from>
    <xdr:to>
      <xdr:col>55</xdr:col>
      <xdr:colOff>50800</xdr:colOff>
      <xdr:row>38</xdr:row>
      <xdr:rowOff>130721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7548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99251</xdr:rowOff>
    </xdr:from>
    <xdr:to>
      <xdr:col>50</xdr:col>
      <xdr:colOff>165100</xdr:colOff>
      <xdr:row>39</xdr:row>
      <xdr:rowOff>29401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20528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144437</xdr:rowOff>
    </xdr:from>
    <xdr:to>
      <xdr:col>46</xdr:col>
      <xdr:colOff>38100</xdr:colOff>
      <xdr:row>31</xdr:row>
      <xdr:rowOff>74587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91114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06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147079</xdr:rowOff>
    </xdr:from>
    <xdr:to>
      <xdr:col>41</xdr:col>
      <xdr:colOff>101600</xdr:colOff>
      <xdr:row>39</xdr:row>
      <xdr:rowOff>77229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68356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100533</xdr:rowOff>
    </xdr:from>
    <xdr:to>
      <xdr:col>36</xdr:col>
      <xdr:colOff>165100</xdr:colOff>
      <xdr:row>39</xdr:row>
      <xdr:rowOff>30683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47210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161695</xdr:rowOff>
    </xdr:from>
    <xdr:to>
      <xdr:col>55</xdr:col>
      <xdr:colOff>0</xdr:colOff>
      <xdr:row>56</xdr:row>
      <xdr:rowOff>117134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19995"/>
          <a:ext cx="838200" cy="29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117134</xdr:rowOff>
    </xdr:from>
    <xdr:to>
      <xdr:col>50</xdr:col>
      <xdr:colOff>114300</xdr:colOff>
      <xdr:row>56</xdr:row>
      <xdr:rowOff>130980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18334"/>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130980</xdr:rowOff>
    </xdr:from>
    <xdr:to>
      <xdr:col>45</xdr:col>
      <xdr:colOff>177800</xdr:colOff>
      <xdr:row>58</xdr:row>
      <xdr:rowOff>128564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32180"/>
          <a:ext cx="889000" cy="3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160389</xdr:rowOff>
    </xdr:from>
    <xdr:to>
      <xdr:col>41</xdr:col>
      <xdr:colOff>50800</xdr:colOff>
      <xdr:row>58</xdr:row>
      <xdr:rowOff>128564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33039"/>
          <a:ext cx="889000" cy="1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110895</xdr:rowOff>
    </xdr:from>
    <xdr:to>
      <xdr:col>55</xdr:col>
      <xdr:colOff>50800</xdr:colOff>
      <xdr:row>55</xdr:row>
      <xdr:rowOff>41045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133772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66334</xdr:rowOff>
    </xdr:from>
    <xdr:to>
      <xdr:col>50</xdr:col>
      <xdr:colOff>165100</xdr:colOff>
      <xdr:row>56</xdr:row>
      <xdr:rowOff>167934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80180</xdr:rowOff>
    </xdr:from>
    <xdr:to>
      <xdr:col>46</xdr:col>
      <xdr:colOff>38100</xdr:colOff>
      <xdr:row>57</xdr:row>
      <xdr:rowOff>10330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77764</xdr:rowOff>
    </xdr:from>
    <xdr:to>
      <xdr:col>41</xdr:col>
      <xdr:colOff>101600</xdr:colOff>
      <xdr:row>59</xdr:row>
      <xdr:rowOff>7914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170491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109589</xdr:rowOff>
    </xdr:from>
    <xdr:to>
      <xdr:col>36</xdr:col>
      <xdr:colOff>165100</xdr:colOff>
      <xdr:row>58</xdr:row>
      <xdr:rowOff>39739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30866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97478</xdr:rowOff>
    </xdr:from>
    <xdr:to>
      <xdr:col>55</xdr:col>
      <xdr:colOff>0</xdr:colOff>
      <xdr:row>78</xdr:row>
      <xdr:rowOff>53267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27678"/>
          <a:ext cx="838200" cy="2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53267</xdr:rowOff>
    </xdr:from>
    <xdr:to>
      <xdr:col>50</xdr:col>
      <xdr:colOff>114300</xdr:colOff>
      <xdr:row>78</xdr:row>
      <xdr:rowOff>71349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26367"/>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71349</xdr:rowOff>
    </xdr:from>
    <xdr:to>
      <xdr:col>45</xdr:col>
      <xdr:colOff>177800</xdr:colOff>
      <xdr:row>78</xdr:row>
      <xdr:rowOff>74847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444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125893</xdr:rowOff>
    </xdr:from>
    <xdr:to>
      <xdr:col>41</xdr:col>
      <xdr:colOff>50800</xdr:colOff>
      <xdr:row>78</xdr:row>
      <xdr:rowOff>74847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27543"/>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46678</xdr:rowOff>
    </xdr:from>
    <xdr:to>
      <xdr:col>55</xdr:col>
      <xdr:colOff>50800</xdr:colOff>
      <xdr:row>76</xdr:row>
      <xdr:rowOff>148278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69555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2467</xdr:rowOff>
    </xdr:from>
    <xdr:to>
      <xdr:col>50</xdr:col>
      <xdr:colOff>165100</xdr:colOff>
      <xdr:row>78</xdr:row>
      <xdr:rowOff>104067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95194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6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20549</xdr:rowOff>
    </xdr:from>
    <xdr:to>
      <xdr:col>46</xdr:col>
      <xdr:colOff>38100</xdr:colOff>
      <xdr:row>78</xdr:row>
      <xdr:rowOff>122149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113276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24047</xdr:rowOff>
    </xdr:from>
    <xdr:to>
      <xdr:col>41</xdr:col>
      <xdr:colOff>101600</xdr:colOff>
      <xdr:row>78</xdr:row>
      <xdr:rowOff>125647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116774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75093</xdr:rowOff>
    </xdr:from>
    <xdr:to>
      <xdr:col>36</xdr:col>
      <xdr:colOff>165100</xdr:colOff>
      <xdr:row>78</xdr:row>
      <xdr:rowOff>5243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167820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64467</xdr:rowOff>
    </xdr:from>
    <xdr:to>
      <xdr:col>55</xdr:col>
      <xdr:colOff>0</xdr:colOff>
      <xdr:row>96</xdr:row>
      <xdr:rowOff>85773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23667"/>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58524</xdr:rowOff>
    </xdr:from>
    <xdr:to>
      <xdr:col>50</xdr:col>
      <xdr:colOff>114300</xdr:colOff>
      <xdr:row>96</xdr:row>
      <xdr:rowOff>64467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1772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58524</xdr:rowOff>
    </xdr:from>
    <xdr:to>
      <xdr:col>45</xdr:col>
      <xdr:colOff>177800</xdr:colOff>
      <xdr:row>96</xdr:row>
      <xdr:rowOff>114029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17724"/>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168115</xdr:rowOff>
    </xdr:from>
    <xdr:to>
      <xdr:col>41</xdr:col>
      <xdr:colOff>50800</xdr:colOff>
      <xdr:row>96</xdr:row>
      <xdr:rowOff>114029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55865"/>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34973</xdr:rowOff>
    </xdr:from>
    <xdr:to>
      <xdr:col>55</xdr:col>
      <xdr:colOff>50800</xdr:colOff>
      <xdr:row>96</xdr:row>
      <xdr:rowOff>136573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13667</xdr:rowOff>
    </xdr:from>
    <xdr:to>
      <xdr:col>50</xdr:col>
      <xdr:colOff>165100</xdr:colOff>
      <xdr:row>96</xdr:row>
      <xdr:rowOff>115267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106394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7724</xdr:rowOff>
    </xdr:from>
    <xdr:to>
      <xdr:col>46</xdr:col>
      <xdr:colOff>38100</xdr:colOff>
      <xdr:row>96</xdr:row>
      <xdr:rowOff>109324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63229</xdr:rowOff>
    </xdr:from>
    <xdr:to>
      <xdr:col>41</xdr:col>
      <xdr:colOff>101600</xdr:colOff>
      <xdr:row>96</xdr:row>
      <xdr:rowOff>164829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155956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117315</xdr:rowOff>
    </xdr:from>
    <xdr:to>
      <xdr:col>36</xdr:col>
      <xdr:colOff>165100</xdr:colOff>
      <xdr:row>96</xdr:row>
      <xdr:rowOff>47465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38592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147066</xdr:rowOff>
    </xdr:from>
    <xdr:to>
      <xdr:col>85</xdr:col>
      <xdr:colOff>127000</xdr:colOff>
      <xdr:row>38</xdr:row>
      <xdr:rowOff>20447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90716"/>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20447</xdr:rowOff>
    </xdr:from>
    <xdr:to>
      <xdr:col>81</xdr:col>
      <xdr:colOff>50800</xdr:colOff>
      <xdr:row>39</xdr:row>
      <xdr:rowOff>9271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3554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9271</xdr:rowOff>
    </xdr:from>
    <xdr:to>
      <xdr:col>76</xdr:col>
      <xdr:colOff>114300</xdr:colOff>
      <xdr:row>39</xdr:row>
      <xdr:rowOff>19558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58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121412</xdr:rowOff>
    </xdr:from>
    <xdr:to>
      <xdr:col>71</xdr:col>
      <xdr:colOff>177800</xdr:colOff>
      <xdr:row>39</xdr:row>
      <xdr:rowOff>19558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6512"/>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169308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96266</xdr:rowOff>
    </xdr:from>
    <xdr:to>
      <xdr:col>85</xdr:col>
      <xdr:colOff>177800</xdr:colOff>
      <xdr:row>38</xdr:row>
      <xdr:rowOff>26415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119143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141097</xdr:rowOff>
    </xdr:from>
    <xdr:to>
      <xdr:col>81</xdr:col>
      <xdr:colOff>101600</xdr:colOff>
      <xdr:row>38</xdr:row>
      <xdr:rowOff>71247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87774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129921</xdr:rowOff>
    </xdr:from>
    <xdr:to>
      <xdr:col>76</xdr:col>
      <xdr:colOff>165100</xdr:colOff>
      <xdr:row>39</xdr:row>
      <xdr:rowOff>60071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51198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140208</xdr:rowOff>
    </xdr:from>
    <xdr:to>
      <xdr:col>72</xdr:col>
      <xdr:colOff>38100</xdr:colOff>
      <xdr:row>39</xdr:row>
      <xdr:rowOff>70358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61485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70612</xdr:rowOff>
    </xdr:from>
    <xdr:to>
      <xdr:col>67</xdr:col>
      <xdr:colOff>101600</xdr:colOff>
      <xdr:row>39</xdr:row>
      <xdr:rowOff>762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17289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19228</xdr:rowOff>
    </xdr:from>
    <xdr:to>
      <xdr:col>85</xdr:col>
      <xdr:colOff>126364</xdr:colOff>
      <xdr:row>78</xdr:row>
      <xdr:rowOff>108210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92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112037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108210</xdr:rowOff>
    </xdr:from>
    <xdr:to>
      <xdr:col>86</xdr:col>
      <xdr:colOff>25400</xdr:colOff>
      <xdr:row>78</xdr:row>
      <xdr:rowOff>108210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137355</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19228</xdr:rowOff>
    </xdr:from>
    <xdr:to>
      <xdr:col>86</xdr:col>
      <xdr:colOff>25400</xdr:colOff>
      <xdr:row>71</xdr:row>
      <xdr:rowOff>19228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9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141815</xdr:rowOff>
    </xdr:from>
    <xdr:to>
      <xdr:col>85</xdr:col>
      <xdr:colOff>127000</xdr:colOff>
      <xdr:row>72</xdr:row>
      <xdr:rowOff>149873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314765"/>
          <a:ext cx="8382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135764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23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157337</xdr:rowOff>
    </xdr:from>
    <xdr:to>
      <xdr:col>85</xdr:col>
      <xdr:colOff>177800</xdr:colOff>
      <xdr:row>75</xdr:row>
      <xdr:rowOff>87487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107982</xdr:rowOff>
    </xdr:from>
    <xdr:to>
      <xdr:col>81</xdr:col>
      <xdr:colOff>50800</xdr:colOff>
      <xdr:row>72</xdr:row>
      <xdr:rowOff>149873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109482"/>
          <a:ext cx="889000" cy="3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161652</xdr:rowOff>
    </xdr:from>
    <xdr:to>
      <xdr:col>81</xdr:col>
      <xdr:colOff>101600</xdr:colOff>
      <xdr:row>75</xdr:row>
      <xdr:rowOff>91802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82929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107982</xdr:rowOff>
    </xdr:from>
    <xdr:to>
      <xdr:col>76</xdr:col>
      <xdr:colOff>114300</xdr:colOff>
      <xdr:row>73</xdr:row>
      <xdr:rowOff>2254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109482"/>
          <a:ext cx="88900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10861</xdr:rowOff>
    </xdr:from>
    <xdr:to>
      <xdr:col>76</xdr:col>
      <xdr:colOff>165100</xdr:colOff>
      <xdr:row>75</xdr:row>
      <xdr:rowOff>112461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103588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2254</xdr:rowOff>
    </xdr:from>
    <xdr:to>
      <xdr:col>71</xdr:col>
      <xdr:colOff>177800</xdr:colOff>
      <xdr:row>73</xdr:row>
      <xdr:rowOff>62662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18104"/>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162881</xdr:rowOff>
    </xdr:from>
    <xdr:to>
      <xdr:col>72</xdr:col>
      <xdr:colOff>38100</xdr:colOff>
      <xdr:row>75</xdr:row>
      <xdr:rowOff>93031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84158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41466</xdr:rowOff>
    </xdr:from>
    <xdr:to>
      <xdr:col>67</xdr:col>
      <xdr:colOff>101600</xdr:colOff>
      <xdr:row>76</xdr:row>
      <xdr:rowOff>143066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134193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91015</xdr:rowOff>
    </xdr:from>
    <xdr:to>
      <xdr:col>85</xdr:col>
      <xdr:colOff>177800</xdr:colOff>
      <xdr:row>72</xdr:row>
      <xdr:rowOff>21165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2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5942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1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99073</xdr:rowOff>
    </xdr:from>
    <xdr:to>
      <xdr:col>81</xdr:col>
      <xdr:colOff>101600</xdr:colOff>
      <xdr:row>73</xdr:row>
      <xdr:rowOff>29223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45750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2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57182</xdr:rowOff>
    </xdr:from>
    <xdr:to>
      <xdr:col>76</xdr:col>
      <xdr:colOff>165100</xdr:colOff>
      <xdr:row>70</xdr:row>
      <xdr:rowOff>158782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0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3859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18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122904</xdr:rowOff>
    </xdr:from>
    <xdr:to>
      <xdr:col>72</xdr:col>
      <xdr:colOff>38100</xdr:colOff>
      <xdr:row>73</xdr:row>
      <xdr:rowOff>53054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69581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11862</xdr:rowOff>
    </xdr:from>
    <xdr:to>
      <xdr:col>67</xdr:col>
      <xdr:colOff>101600</xdr:colOff>
      <xdr:row>73</xdr:row>
      <xdr:rowOff>113462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129989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109548</xdr:rowOff>
    </xdr:from>
    <xdr:to>
      <xdr:col>85</xdr:col>
      <xdr:colOff>127000</xdr:colOff>
      <xdr:row>98</xdr:row>
      <xdr:rowOff>81248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68748"/>
          <a:ext cx="838200" cy="31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74413</xdr:rowOff>
    </xdr:from>
    <xdr:to>
      <xdr:col>81</xdr:col>
      <xdr:colOff>50800</xdr:colOff>
      <xdr:row>96</xdr:row>
      <xdr:rowOff>109548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33613"/>
          <a:ext cx="8890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74413</xdr:rowOff>
    </xdr:from>
    <xdr:to>
      <xdr:col>76</xdr:col>
      <xdr:colOff>114300</xdr:colOff>
      <xdr:row>98</xdr:row>
      <xdr:rowOff>42796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33613"/>
          <a:ext cx="889000" cy="3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42796</xdr:rowOff>
    </xdr:from>
    <xdr:to>
      <xdr:col>71</xdr:col>
      <xdr:colOff>177800</xdr:colOff>
      <xdr:row>98</xdr:row>
      <xdr:rowOff>135586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44896"/>
          <a:ext cx="889000" cy="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30448</xdr:rowOff>
    </xdr:from>
    <xdr:to>
      <xdr:col>85</xdr:col>
      <xdr:colOff>177800</xdr:colOff>
      <xdr:row>98</xdr:row>
      <xdr:rowOff>132048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116825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4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58748</xdr:rowOff>
    </xdr:from>
    <xdr:to>
      <xdr:col>81</xdr:col>
      <xdr:colOff>101600</xdr:colOff>
      <xdr:row>96</xdr:row>
      <xdr:rowOff>160348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23613</xdr:rowOff>
    </xdr:from>
    <xdr:to>
      <xdr:col>76</xdr:col>
      <xdr:colOff>165100</xdr:colOff>
      <xdr:row>96</xdr:row>
      <xdr:rowOff>125213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2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163446</xdr:rowOff>
    </xdr:from>
    <xdr:to>
      <xdr:col>72</xdr:col>
      <xdr:colOff>38100</xdr:colOff>
      <xdr:row>98</xdr:row>
      <xdr:rowOff>93596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84723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88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84786</xdr:rowOff>
    </xdr:from>
    <xdr:to>
      <xdr:col>67</xdr:col>
      <xdr:colOff>101600</xdr:colOff>
      <xdr:row>99</xdr:row>
      <xdr:rowOff>14936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6063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6979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38735</xdr:rowOff>
    </xdr:from>
    <xdr:to>
      <xdr:col>116</xdr:col>
      <xdr:colOff>63500</xdr:colOff>
      <xdr:row>38</xdr:row>
      <xdr:rowOff>122555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5383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122555</xdr:rowOff>
    </xdr:from>
    <xdr:to>
      <xdr:col>111</xdr:col>
      <xdr:colOff>177800</xdr:colOff>
      <xdr:row>38</xdr:row>
      <xdr:rowOff>128460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3765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121603</xdr:rowOff>
    </xdr:from>
    <xdr:to>
      <xdr:col>107</xdr:col>
      <xdr:colOff>50800</xdr:colOff>
      <xdr:row>38</xdr:row>
      <xdr:rowOff>128460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3670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121603</xdr:rowOff>
    </xdr:from>
    <xdr:to>
      <xdr:col>102</xdr:col>
      <xdr:colOff>114300</xdr:colOff>
      <xdr:row>38</xdr:row>
      <xdr:rowOff>122174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3670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159385</xdr:rowOff>
    </xdr:from>
    <xdr:to>
      <xdr:col>116</xdr:col>
      <xdr:colOff>114300</xdr:colOff>
      <xdr:row>38</xdr:row>
      <xdr:rowOff>89535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137812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71755</xdr:rowOff>
    </xdr:from>
    <xdr:to>
      <xdr:col>112</xdr:col>
      <xdr:colOff>38100</xdr:colOff>
      <xdr:row>39</xdr:row>
      <xdr:rowOff>1905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77660</xdr:rowOff>
    </xdr:from>
    <xdr:to>
      <xdr:col>107</xdr:col>
      <xdr:colOff>101600</xdr:colOff>
      <xdr:row>39</xdr:row>
      <xdr:rowOff>7810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170387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70803</xdr:rowOff>
    </xdr:from>
    <xdr:to>
      <xdr:col>102</xdr:col>
      <xdr:colOff>165100</xdr:colOff>
      <xdr:row>39</xdr:row>
      <xdr:rowOff>953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163530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71374</xdr:rowOff>
    </xdr:from>
    <xdr:to>
      <xdr:col>98</xdr:col>
      <xdr:colOff>38100</xdr:colOff>
      <xdr:row>39</xdr:row>
      <xdr:rowOff>1524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164101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121355</xdr:rowOff>
    </xdr:from>
    <xdr:to>
      <xdr:col>116</xdr:col>
      <xdr:colOff>63500</xdr:colOff>
      <xdr:row>58</xdr:row>
      <xdr:rowOff>144196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65455"/>
          <a:ext cx="8382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112802</xdr:rowOff>
    </xdr:from>
    <xdr:to>
      <xdr:col>111</xdr:col>
      <xdr:colOff>177800</xdr:colOff>
      <xdr:row>58</xdr:row>
      <xdr:rowOff>121355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56902"/>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112802</xdr:rowOff>
    </xdr:from>
    <xdr:to>
      <xdr:col>107</xdr:col>
      <xdr:colOff>50800</xdr:colOff>
      <xdr:row>58</xdr:row>
      <xdr:rowOff>119373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6902"/>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114364</xdr:rowOff>
    </xdr:from>
    <xdr:to>
      <xdr:col>102</xdr:col>
      <xdr:colOff>114300</xdr:colOff>
      <xdr:row>58</xdr:row>
      <xdr:rowOff>119373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584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93396</xdr:rowOff>
    </xdr:from>
    <xdr:to>
      <xdr:col>116</xdr:col>
      <xdr:colOff>114300</xdr:colOff>
      <xdr:row>59</xdr:row>
      <xdr:rowOff>23546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8323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70555</xdr:rowOff>
    </xdr:from>
    <xdr:to>
      <xdr:col>112</xdr:col>
      <xdr:colOff>38100</xdr:colOff>
      <xdr:row>59</xdr:row>
      <xdr:rowOff>705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163282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62002</xdr:rowOff>
    </xdr:from>
    <xdr:to>
      <xdr:col>107</xdr:col>
      <xdr:colOff>101600</xdr:colOff>
      <xdr:row>58</xdr:row>
      <xdr:rowOff>163602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154729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68573</xdr:rowOff>
    </xdr:from>
    <xdr:to>
      <xdr:col>102</xdr:col>
      <xdr:colOff>165100</xdr:colOff>
      <xdr:row>58</xdr:row>
      <xdr:rowOff>170173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161300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63564</xdr:rowOff>
    </xdr:from>
    <xdr:to>
      <xdr:col>98</xdr:col>
      <xdr:colOff>38100</xdr:colOff>
      <xdr:row>58</xdr:row>
      <xdr:rowOff>165164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156291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56070</xdr:rowOff>
    </xdr:from>
    <xdr:to>
      <xdr:col>116</xdr:col>
      <xdr:colOff>63500</xdr:colOff>
      <xdr:row>75</xdr:row>
      <xdr:rowOff>90132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14820"/>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147168</xdr:rowOff>
    </xdr:from>
    <xdr:to>
      <xdr:col>111</xdr:col>
      <xdr:colOff>177800</xdr:colOff>
      <xdr:row>75</xdr:row>
      <xdr:rowOff>90132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34468"/>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147168</xdr:rowOff>
    </xdr:from>
    <xdr:to>
      <xdr:col>107</xdr:col>
      <xdr:colOff>50800</xdr:colOff>
      <xdr:row>75</xdr:row>
      <xdr:rowOff>95352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3446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95352</xdr:rowOff>
    </xdr:from>
    <xdr:to>
      <xdr:col>102</xdr:col>
      <xdr:colOff>114300</xdr:colOff>
      <xdr:row>75</xdr:row>
      <xdr:rowOff>117754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5410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5270</xdr:rowOff>
    </xdr:from>
    <xdr:to>
      <xdr:col>116</xdr:col>
      <xdr:colOff>114300</xdr:colOff>
      <xdr:row>75</xdr:row>
      <xdr:rowOff>106870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28147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39332</xdr:rowOff>
    </xdr:from>
    <xdr:to>
      <xdr:col>112</xdr:col>
      <xdr:colOff>38100</xdr:colOff>
      <xdr:row>75</xdr:row>
      <xdr:rowOff>140932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157459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96368</xdr:rowOff>
    </xdr:from>
    <xdr:to>
      <xdr:col>107</xdr:col>
      <xdr:colOff>101600</xdr:colOff>
      <xdr:row>75</xdr:row>
      <xdr:rowOff>26518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43045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44552</xdr:rowOff>
    </xdr:from>
    <xdr:to>
      <xdr:col>102</xdr:col>
      <xdr:colOff>165100</xdr:colOff>
      <xdr:row>75</xdr:row>
      <xdr:rowOff>146152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162679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66954</xdr:rowOff>
    </xdr:from>
    <xdr:to>
      <xdr:col>98</xdr:col>
      <xdr:colOff>38100</xdr:colOff>
      <xdr:row>75</xdr:row>
      <xdr:rowOff>168554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人件費は、人口当たりの職員数が７類似団体内平均よりも多いことから、住民一人当たり７４，２０９円で類似団体内では高い水準となっているが、全国平均や県内平均と比較すると低い水準にある。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６８，６５３円となっており、類似団体内平均を上回った。これは、北陸新幹線福井開業を見据えた福井駅周辺での民間による市街地再開発事業が本格化し、補助金支出が増加していることによるものである。また、新ごみ処理施設整備や新たな中学校整備など市民生活に必要不可欠な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５７，９２６円となっており、類似団体内平均や全国平均、県内平均を上回った。令和３年度に策定した福井市財政計画に基づき交付税措置のない市債の新規借入額を抑制するとともに、令和４年度には繰上償還を実施しており、将来的な公債費の抑制に努め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53594</xdr:rowOff>
    </xdr:from>
    <xdr:to>
      <xdr:col>24</xdr:col>
      <xdr:colOff>63500</xdr:colOff>
      <xdr:row>32</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999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87122</xdr:rowOff>
    </xdr:from>
    <xdr:to>
      <xdr:col>19</xdr:col>
      <xdr:colOff>177800</xdr:colOff>
      <xdr:row>32</xdr:row>
      <xdr:rowOff>112268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35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79502</xdr:rowOff>
    </xdr:from>
    <xdr:to>
      <xdr:col>15</xdr:col>
      <xdr:colOff>50800</xdr:colOff>
      <xdr:row>32</xdr:row>
      <xdr:rowOff>112268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6590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79502</xdr:rowOff>
    </xdr:from>
    <xdr:to>
      <xdr:col>10</xdr:col>
      <xdr:colOff>114300</xdr:colOff>
      <xdr:row>32</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6590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2794</xdr:rowOff>
    </xdr:from>
    <xdr:to>
      <xdr:col>24</xdr:col>
      <xdr:colOff>114300</xdr:colOff>
      <xdr:row>32</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25671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36322</xdr:rowOff>
    </xdr:from>
    <xdr:to>
      <xdr:col>20</xdr:col>
      <xdr:colOff>38100</xdr:colOff>
      <xdr:row>32</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61468</xdr:rowOff>
    </xdr:from>
    <xdr:to>
      <xdr:col>15</xdr:col>
      <xdr:colOff>101600</xdr:colOff>
      <xdr:row>32</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28702</xdr:rowOff>
    </xdr:from>
    <xdr:to>
      <xdr:col>10</xdr:col>
      <xdr:colOff>165100</xdr:colOff>
      <xdr:row>32</xdr:row>
      <xdr:rowOff>130302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146829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105664</xdr:rowOff>
    </xdr:from>
    <xdr:to>
      <xdr:col>6</xdr:col>
      <xdr:colOff>38100</xdr:colOff>
      <xdr:row>33</xdr:row>
      <xdr:rowOff>35814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52341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126158</xdr:rowOff>
    </xdr:from>
    <xdr:to>
      <xdr:col>24</xdr:col>
      <xdr:colOff>63500</xdr:colOff>
      <xdr:row>57</xdr:row>
      <xdr:rowOff>63653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7358"/>
          <a:ext cx="8382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29852</xdr:rowOff>
    </xdr:from>
    <xdr:to>
      <xdr:col>19</xdr:col>
      <xdr:colOff>177800</xdr:colOff>
      <xdr:row>56</xdr:row>
      <xdr:rowOff>126158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02352"/>
          <a:ext cx="889000" cy="1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29852</xdr:rowOff>
    </xdr:from>
    <xdr:to>
      <xdr:col>15</xdr:col>
      <xdr:colOff>50800</xdr:colOff>
      <xdr:row>57</xdr:row>
      <xdr:rowOff>73068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02352"/>
          <a:ext cx="889000" cy="12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73068</xdr:rowOff>
    </xdr:from>
    <xdr:to>
      <xdr:col>10</xdr:col>
      <xdr:colOff>114300</xdr:colOff>
      <xdr:row>57</xdr:row>
      <xdr:rowOff>127704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571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12853</xdr:rowOff>
    </xdr:from>
    <xdr:to>
      <xdr:col>24</xdr:col>
      <xdr:colOff>114300</xdr:colOff>
      <xdr:row>57</xdr:row>
      <xdr:rowOff>114453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75358</xdr:rowOff>
    </xdr:from>
    <xdr:to>
      <xdr:col>20</xdr:col>
      <xdr:colOff>38100</xdr:colOff>
      <xdr:row>57</xdr:row>
      <xdr:rowOff>5508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168085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150502</xdr:rowOff>
    </xdr:from>
    <xdr:to>
      <xdr:col>15</xdr:col>
      <xdr:colOff>101600</xdr:colOff>
      <xdr:row>50</xdr:row>
      <xdr:rowOff>80652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97179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2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22268</xdr:rowOff>
    </xdr:from>
    <xdr:to>
      <xdr:col>10</xdr:col>
      <xdr:colOff>165100</xdr:colOff>
      <xdr:row>57</xdr:row>
      <xdr:rowOff>123868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76904</xdr:rowOff>
    </xdr:from>
    <xdr:to>
      <xdr:col>6</xdr:col>
      <xdr:colOff>38100</xdr:colOff>
      <xdr:row>58</xdr:row>
      <xdr:rowOff>7054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169631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76571</xdr:rowOff>
    </xdr:from>
    <xdr:to>
      <xdr:col>24</xdr:col>
      <xdr:colOff>63500</xdr:colOff>
      <xdr:row>77</xdr:row>
      <xdr:rowOff>4059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6771"/>
          <a:ext cx="838200" cy="9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76571</xdr:rowOff>
    </xdr:from>
    <xdr:to>
      <xdr:col>19</xdr:col>
      <xdr:colOff>177800</xdr:colOff>
      <xdr:row>77</xdr:row>
      <xdr:rowOff>127950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6771"/>
          <a:ext cx="8890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127950</xdr:rowOff>
    </xdr:from>
    <xdr:to>
      <xdr:col>15</xdr:col>
      <xdr:colOff>50800</xdr:colOff>
      <xdr:row>78</xdr:row>
      <xdr:rowOff>28262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9600"/>
          <a:ext cx="889000" cy="7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28262</xdr:rowOff>
    </xdr:from>
    <xdr:to>
      <xdr:col>10</xdr:col>
      <xdr:colOff>114300</xdr:colOff>
      <xdr:row>78</xdr:row>
      <xdr:rowOff>119520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1362"/>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124709</xdr:rowOff>
    </xdr:from>
    <xdr:to>
      <xdr:col>24</xdr:col>
      <xdr:colOff>114300</xdr:colOff>
      <xdr:row>77</xdr:row>
      <xdr:rowOff>54859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25771</xdr:rowOff>
    </xdr:from>
    <xdr:to>
      <xdr:col>20</xdr:col>
      <xdr:colOff>38100</xdr:colOff>
      <xdr:row>76</xdr:row>
      <xdr:rowOff>127371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118498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77150</xdr:rowOff>
    </xdr:from>
    <xdr:to>
      <xdr:col>15</xdr:col>
      <xdr:colOff>101600</xdr:colOff>
      <xdr:row>78</xdr:row>
      <xdr:rowOff>7300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148912</xdr:rowOff>
    </xdr:from>
    <xdr:to>
      <xdr:col>10</xdr:col>
      <xdr:colOff>165100</xdr:colOff>
      <xdr:row>78</xdr:row>
      <xdr:rowOff>79062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70189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68720</xdr:rowOff>
    </xdr:from>
    <xdr:to>
      <xdr:col>6</xdr:col>
      <xdr:colOff>38100</xdr:colOff>
      <xdr:row>78</xdr:row>
      <xdr:rowOff>170320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1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90026</xdr:rowOff>
    </xdr:from>
    <xdr:to>
      <xdr:col>24</xdr:col>
      <xdr:colOff>63500</xdr:colOff>
      <xdr:row>97</xdr:row>
      <xdr:rowOff>21217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49226"/>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21217</xdr:rowOff>
    </xdr:from>
    <xdr:to>
      <xdr:col>19</xdr:col>
      <xdr:colOff>177800</xdr:colOff>
      <xdr:row>98</xdr:row>
      <xdr:rowOff>62959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1867"/>
          <a:ext cx="889000" cy="2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62959</xdr:rowOff>
    </xdr:from>
    <xdr:to>
      <xdr:col>15</xdr:col>
      <xdr:colOff>50800</xdr:colOff>
      <xdr:row>98</xdr:row>
      <xdr:rowOff>77910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505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77910</xdr:rowOff>
    </xdr:from>
    <xdr:to>
      <xdr:col>10</xdr:col>
      <xdr:colOff>114300</xdr:colOff>
      <xdr:row>98</xdr:row>
      <xdr:rowOff>118441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80010"/>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39226</xdr:rowOff>
    </xdr:from>
    <xdr:to>
      <xdr:col>24</xdr:col>
      <xdr:colOff>114300</xdr:colOff>
      <xdr:row>96</xdr:row>
      <xdr:rowOff>140826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125603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141867</xdr:rowOff>
    </xdr:from>
    <xdr:to>
      <xdr:col>20</xdr:col>
      <xdr:colOff>38100</xdr:colOff>
      <xdr:row>97</xdr:row>
      <xdr:rowOff>72017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63144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12159</xdr:rowOff>
    </xdr:from>
    <xdr:to>
      <xdr:col>15</xdr:col>
      <xdr:colOff>101600</xdr:colOff>
      <xdr:row>98</xdr:row>
      <xdr:rowOff>113759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104886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27110</xdr:rowOff>
    </xdr:from>
    <xdr:to>
      <xdr:col>10</xdr:col>
      <xdr:colOff>165100</xdr:colOff>
      <xdr:row>98</xdr:row>
      <xdr:rowOff>128710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67641</xdr:rowOff>
    </xdr:from>
    <xdr:to>
      <xdr:col>6</xdr:col>
      <xdr:colOff>38100</xdr:colOff>
      <xdr:row>98</xdr:row>
      <xdr:rowOff>169241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35</xdr:row>
      <xdr:rowOff>158445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810809"/>
          <a:ext cx="838200" cy="3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152959</xdr:rowOff>
    </xdr:from>
    <xdr:to>
      <xdr:col>50</xdr:col>
      <xdr:colOff>114300</xdr:colOff>
      <xdr:row>34</xdr:row>
      <xdr:rowOff>116383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81080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101752</xdr:rowOff>
    </xdr:from>
    <xdr:to>
      <xdr:col>45</xdr:col>
      <xdr:colOff>177800</xdr:colOff>
      <xdr:row>34</xdr:row>
      <xdr:rowOff>116383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3105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22199</xdr:rowOff>
    </xdr:from>
    <xdr:to>
      <xdr:col>41</xdr:col>
      <xdr:colOff>50800</xdr:colOff>
      <xdr:row>34</xdr:row>
      <xdr:rowOff>101752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5149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110304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107645</xdr:rowOff>
    </xdr:from>
    <xdr:to>
      <xdr:col>55</xdr:col>
      <xdr:colOff>50800</xdr:colOff>
      <xdr:row>36</xdr:row>
      <xdr:rowOff>37795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130522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9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102159</xdr:rowOff>
    </xdr:from>
    <xdr:to>
      <xdr:col>50</xdr:col>
      <xdr:colOff>165100</xdr:colOff>
      <xdr:row>34</xdr:row>
      <xdr:rowOff>32309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48836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5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65583</xdr:rowOff>
    </xdr:from>
    <xdr:to>
      <xdr:col>46</xdr:col>
      <xdr:colOff>38100</xdr:colOff>
      <xdr:row>34</xdr:row>
      <xdr:rowOff>167183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12260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50952</xdr:rowOff>
    </xdr:from>
    <xdr:to>
      <xdr:col>41</xdr:col>
      <xdr:colOff>101600</xdr:colOff>
      <xdr:row>34</xdr:row>
      <xdr:rowOff>152552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169079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142849</xdr:rowOff>
    </xdr:from>
    <xdr:to>
      <xdr:col>36</xdr:col>
      <xdr:colOff>165100</xdr:colOff>
      <xdr:row>34</xdr:row>
      <xdr:rowOff>72999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89526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80035</xdr:rowOff>
    </xdr:from>
    <xdr:to>
      <xdr:col>55</xdr:col>
      <xdr:colOff>0</xdr:colOff>
      <xdr:row>53</xdr:row>
      <xdr:rowOff>85465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166885"/>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85465</xdr:rowOff>
    </xdr:from>
    <xdr:to>
      <xdr:col>50</xdr:col>
      <xdr:colOff>114300</xdr:colOff>
      <xdr:row>53</xdr:row>
      <xdr:rowOff>133985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172315"/>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133985</xdr:rowOff>
    </xdr:from>
    <xdr:to>
      <xdr:col>45</xdr:col>
      <xdr:colOff>177800</xdr:colOff>
      <xdr:row>54</xdr:row>
      <xdr:rowOff>26143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220835"/>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26143</xdr:rowOff>
    </xdr:from>
    <xdr:to>
      <xdr:col>41</xdr:col>
      <xdr:colOff>50800</xdr:colOff>
      <xdr:row>54</xdr:row>
      <xdr:rowOff>41059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28444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114133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29235</xdr:rowOff>
    </xdr:from>
    <xdr:to>
      <xdr:col>55</xdr:col>
      <xdr:colOff>50800</xdr:colOff>
      <xdr:row>53</xdr:row>
      <xdr:rowOff>130835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1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52112</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8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34665</xdr:rowOff>
    </xdr:from>
    <xdr:to>
      <xdr:col>50</xdr:col>
      <xdr:colOff>165100</xdr:colOff>
      <xdr:row>53</xdr:row>
      <xdr:rowOff>136265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1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152792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88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83185</xdr:rowOff>
    </xdr:from>
    <xdr:to>
      <xdr:col>46</xdr:col>
      <xdr:colOff>38100</xdr:colOff>
      <xdr:row>54</xdr:row>
      <xdr:rowOff>13335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29862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89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146793</xdr:rowOff>
    </xdr:from>
    <xdr:to>
      <xdr:col>41</xdr:col>
      <xdr:colOff>101600</xdr:colOff>
      <xdr:row>54</xdr:row>
      <xdr:rowOff>76943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93470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161709</xdr:rowOff>
    </xdr:from>
    <xdr:to>
      <xdr:col>36</xdr:col>
      <xdr:colOff>165100</xdr:colOff>
      <xdr:row>54</xdr:row>
      <xdr:rowOff>91859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2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108386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0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71005</xdr:rowOff>
    </xdr:from>
    <xdr:to>
      <xdr:col>55</xdr:col>
      <xdr:colOff>0</xdr:colOff>
      <xdr:row>78</xdr:row>
      <xdr:rowOff>93556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44105"/>
          <a:ext cx="8382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14199</xdr:rowOff>
    </xdr:from>
    <xdr:to>
      <xdr:col>50</xdr:col>
      <xdr:colOff>114300</xdr:colOff>
      <xdr:row>78</xdr:row>
      <xdr:rowOff>71005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87299"/>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14199</xdr:rowOff>
    </xdr:from>
    <xdr:to>
      <xdr:col>45</xdr:col>
      <xdr:colOff>177800</xdr:colOff>
      <xdr:row>78</xdr:row>
      <xdr:rowOff>123192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87299"/>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123192</xdr:rowOff>
    </xdr:from>
    <xdr:to>
      <xdr:col>41</xdr:col>
      <xdr:colOff>50800</xdr:colOff>
      <xdr:row>78</xdr:row>
      <xdr:rowOff>141072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96292"/>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42756</xdr:rowOff>
    </xdr:from>
    <xdr:to>
      <xdr:col>55</xdr:col>
      <xdr:colOff>50800</xdr:colOff>
      <xdr:row>78</xdr:row>
      <xdr:rowOff>144356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21183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20205</xdr:rowOff>
    </xdr:from>
    <xdr:to>
      <xdr:col>50</xdr:col>
      <xdr:colOff>165100</xdr:colOff>
      <xdr:row>78</xdr:row>
      <xdr:rowOff>121805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112932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134849</xdr:rowOff>
    </xdr:from>
    <xdr:to>
      <xdr:col>46</xdr:col>
      <xdr:colOff>38100</xdr:colOff>
      <xdr:row>78</xdr:row>
      <xdr:rowOff>64999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56126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72392</xdr:rowOff>
    </xdr:from>
    <xdr:to>
      <xdr:col>41</xdr:col>
      <xdr:colOff>101600</xdr:colOff>
      <xdr:row>79</xdr:row>
      <xdr:rowOff>2542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165119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90272</xdr:rowOff>
    </xdr:from>
    <xdr:to>
      <xdr:col>36</xdr:col>
      <xdr:colOff>165100</xdr:colOff>
      <xdr:row>79</xdr:row>
      <xdr:rowOff>20422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36949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2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155587</xdr:rowOff>
    </xdr:from>
    <xdr:to>
      <xdr:col>55</xdr:col>
      <xdr:colOff>0</xdr:colOff>
      <xdr:row>95</xdr:row>
      <xdr:rowOff>83872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00437"/>
          <a:ext cx="8382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123813</xdr:rowOff>
    </xdr:from>
    <xdr:to>
      <xdr:col>50</xdr:col>
      <xdr:colOff>114300</xdr:colOff>
      <xdr:row>95</xdr:row>
      <xdr:rowOff>83872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40113"/>
          <a:ext cx="8890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123813</xdr:rowOff>
    </xdr:from>
    <xdr:to>
      <xdr:col>45</xdr:col>
      <xdr:colOff>177800</xdr:colOff>
      <xdr:row>97</xdr:row>
      <xdr:rowOff>98470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40113"/>
          <a:ext cx="889000" cy="4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79398</xdr:rowOff>
    </xdr:from>
    <xdr:to>
      <xdr:col>41</xdr:col>
      <xdr:colOff>50800</xdr:colOff>
      <xdr:row>97</xdr:row>
      <xdr:rowOff>98470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38598"/>
          <a:ext cx="889000" cy="19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104787</xdr:rowOff>
    </xdr:from>
    <xdr:to>
      <xdr:col>55</xdr:col>
      <xdr:colOff>50800</xdr:colOff>
      <xdr:row>94</xdr:row>
      <xdr:rowOff>34937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127664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33072</xdr:rowOff>
    </xdr:from>
    <xdr:to>
      <xdr:col>50</xdr:col>
      <xdr:colOff>165100</xdr:colOff>
      <xdr:row>95</xdr:row>
      <xdr:rowOff>134672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151199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73013</xdr:rowOff>
    </xdr:from>
    <xdr:to>
      <xdr:col>46</xdr:col>
      <xdr:colOff>38100</xdr:colOff>
      <xdr:row>95</xdr:row>
      <xdr:rowOff>3163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19690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47670</xdr:rowOff>
    </xdr:from>
    <xdr:to>
      <xdr:col>41</xdr:col>
      <xdr:colOff>101600</xdr:colOff>
      <xdr:row>97</xdr:row>
      <xdr:rowOff>149270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28598</xdr:rowOff>
    </xdr:from>
    <xdr:to>
      <xdr:col>36</xdr:col>
      <xdr:colOff>165100</xdr:colOff>
      <xdr:row>96</xdr:row>
      <xdr:rowOff>130198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133332</xdr:rowOff>
    </xdr:from>
    <xdr:to>
      <xdr:col>85</xdr:col>
      <xdr:colOff>127000</xdr:colOff>
      <xdr:row>34</xdr:row>
      <xdr:rowOff>165989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9626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110635</xdr:rowOff>
    </xdr:from>
    <xdr:to>
      <xdr:col>81</xdr:col>
      <xdr:colOff>50800</xdr:colOff>
      <xdr:row>34</xdr:row>
      <xdr:rowOff>133332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39935"/>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110635</xdr:rowOff>
    </xdr:from>
    <xdr:to>
      <xdr:col>76</xdr:col>
      <xdr:colOff>114300</xdr:colOff>
      <xdr:row>35</xdr:row>
      <xdr:rowOff>81570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39935"/>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134475</xdr:rowOff>
    </xdr:from>
    <xdr:to>
      <xdr:col>71</xdr:col>
      <xdr:colOff>177800</xdr:colOff>
      <xdr:row>35</xdr:row>
      <xdr:rowOff>81570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63775"/>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43487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115189</xdr:rowOff>
    </xdr:from>
    <xdr:to>
      <xdr:col>85</xdr:col>
      <xdr:colOff>177800</xdr:colOff>
      <xdr:row>35</xdr:row>
      <xdr:rowOff>45339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138066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9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82532</xdr:rowOff>
    </xdr:from>
    <xdr:to>
      <xdr:col>81</xdr:col>
      <xdr:colOff>101600</xdr:colOff>
      <xdr:row>35</xdr:row>
      <xdr:rowOff>12682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29209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59835</xdr:rowOff>
    </xdr:from>
    <xdr:to>
      <xdr:col>76</xdr:col>
      <xdr:colOff>165100</xdr:colOff>
      <xdr:row>34</xdr:row>
      <xdr:rowOff>161435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30770</xdr:rowOff>
    </xdr:from>
    <xdr:to>
      <xdr:col>72</xdr:col>
      <xdr:colOff>38100</xdr:colOff>
      <xdr:row>35</xdr:row>
      <xdr:rowOff>132370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148897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83675</xdr:rowOff>
    </xdr:from>
    <xdr:to>
      <xdr:col>67</xdr:col>
      <xdr:colOff>101600</xdr:colOff>
      <xdr:row>35</xdr:row>
      <xdr:rowOff>13825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30352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96380</xdr:rowOff>
    </xdr:from>
    <xdr:to>
      <xdr:col>85</xdr:col>
      <xdr:colOff>127000</xdr:colOff>
      <xdr:row>57</xdr:row>
      <xdr:rowOff>64015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7580"/>
          <a:ext cx="838200" cy="13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14675</xdr:rowOff>
    </xdr:from>
    <xdr:to>
      <xdr:col>81</xdr:col>
      <xdr:colOff>50800</xdr:colOff>
      <xdr:row>57</xdr:row>
      <xdr:rowOff>64015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7325"/>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14675</xdr:rowOff>
    </xdr:from>
    <xdr:to>
      <xdr:col>76</xdr:col>
      <xdr:colOff>114300</xdr:colOff>
      <xdr:row>57</xdr:row>
      <xdr:rowOff>118211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7325"/>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62719</xdr:rowOff>
    </xdr:from>
    <xdr:to>
      <xdr:col>71</xdr:col>
      <xdr:colOff>177800</xdr:colOff>
      <xdr:row>57</xdr:row>
      <xdr:rowOff>118211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35369"/>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45580</xdr:rowOff>
    </xdr:from>
    <xdr:to>
      <xdr:col>85</xdr:col>
      <xdr:colOff>177800</xdr:colOff>
      <xdr:row>56</xdr:row>
      <xdr:rowOff>147180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24007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13215</xdr:rowOff>
    </xdr:from>
    <xdr:to>
      <xdr:col>81</xdr:col>
      <xdr:colOff>101600</xdr:colOff>
      <xdr:row>57</xdr:row>
      <xdr:rowOff>114815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135325</xdr:rowOff>
    </xdr:from>
    <xdr:to>
      <xdr:col>76</xdr:col>
      <xdr:colOff>165100</xdr:colOff>
      <xdr:row>57</xdr:row>
      <xdr:rowOff>65475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56602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67411</xdr:rowOff>
    </xdr:from>
    <xdr:to>
      <xdr:col>72</xdr:col>
      <xdr:colOff>38100</xdr:colOff>
      <xdr:row>57</xdr:row>
      <xdr:rowOff>169011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160138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11919</xdr:rowOff>
    </xdr:from>
    <xdr:to>
      <xdr:col>67</xdr:col>
      <xdr:colOff>101600</xdr:colOff>
      <xdr:row>57</xdr:row>
      <xdr:rowOff>113519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104646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147065</xdr:rowOff>
    </xdr:from>
    <xdr:to>
      <xdr:col>85</xdr:col>
      <xdr:colOff>127000</xdr:colOff>
      <xdr:row>78</xdr:row>
      <xdr:rowOff>20447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348715"/>
          <a:ext cx="838200" cy="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20447</xdr:rowOff>
    </xdr:from>
    <xdr:to>
      <xdr:col>81</xdr:col>
      <xdr:colOff>50800</xdr:colOff>
      <xdr:row>79</xdr:row>
      <xdr:rowOff>9271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9354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9271</xdr:rowOff>
    </xdr:from>
    <xdr:to>
      <xdr:col>76</xdr:col>
      <xdr:colOff>114300</xdr:colOff>
      <xdr:row>79</xdr:row>
      <xdr:rowOff>19558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538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121413</xdr:rowOff>
    </xdr:from>
    <xdr:to>
      <xdr:col>71</xdr:col>
      <xdr:colOff>177800</xdr:colOff>
      <xdr:row>79</xdr:row>
      <xdr:rowOff>19558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4513"/>
          <a:ext cx="889000" cy="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169308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96265</xdr:rowOff>
    </xdr:from>
    <xdr:to>
      <xdr:col>85</xdr:col>
      <xdr:colOff>177800</xdr:colOff>
      <xdr:row>78</xdr:row>
      <xdr:rowOff>26415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119142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141097</xdr:rowOff>
    </xdr:from>
    <xdr:to>
      <xdr:col>81</xdr:col>
      <xdr:colOff>101600</xdr:colOff>
      <xdr:row>78</xdr:row>
      <xdr:rowOff>71247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87774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1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129921</xdr:rowOff>
    </xdr:from>
    <xdr:to>
      <xdr:col>76</xdr:col>
      <xdr:colOff>165100</xdr:colOff>
      <xdr:row>79</xdr:row>
      <xdr:rowOff>60071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51198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9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140208</xdr:rowOff>
    </xdr:from>
    <xdr:to>
      <xdr:col>72</xdr:col>
      <xdr:colOff>38100</xdr:colOff>
      <xdr:row>79</xdr:row>
      <xdr:rowOff>70358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61485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06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70613</xdr:rowOff>
    </xdr:from>
    <xdr:to>
      <xdr:col>67</xdr:col>
      <xdr:colOff>101600</xdr:colOff>
      <xdr:row>79</xdr:row>
      <xdr:rowOff>763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17290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21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19228</xdr:rowOff>
    </xdr:from>
    <xdr:to>
      <xdr:col>85</xdr:col>
      <xdr:colOff>126364</xdr:colOff>
      <xdr:row>98</xdr:row>
      <xdr:rowOff>108210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21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112037</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108210</xdr:rowOff>
    </xdr:from>
    <xdr:to>
      <xdr:col>86</xdr:col>
      <xdr:colOff>25400</xdr:colOff>
      <xdr:row>98</xdr:row>
      <xdr:rowOff>108210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137355</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19228</xdr:rowOff>
    </xdr:from>
    <xdr:to>
      <xdr:col>86</xdr:col>
      <xdr:colOff>25400</xdr:colOff>
      <xdr:row>91</xdr:row>
      <xdr:rowOff>19228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141815</xdr:rowOff>
    </xdr:from>
    <xdr:to>
      <xdr:col>85</xdr:col>
      <xdr:colOff>127000</xdr:colOff>
      <xdr:row>92</xdr:row>
      <xdr:rowOff>149873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743765"/>
          <a:ext cx="8382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135678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157251</xdr:rowOff>
    </xdr:from>
    <xdr:to>
      <xdr:col>85</xdr:col>
      <xdr:colOff>177800</xdr:colOff>
      <xdr:row>95</xdr:row>
      <xdr:rowOff>87401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107981</xdr:rowOff>
    </xdr:from>
    <xdr:to>
      <xdr:col>81</xdr:col>
      <xdr:colOff>50800</xdr:colOff>
      <xdr:row>92</xdr:row>
      <xdr:rowOff>149873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538481"/>
          <a:ext cx="889000" cy="3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161623</xdr:rowOff>
    </xdr:from>
    <xdr:to>
      <xdr:col>81</xdr:col>
      <xdr:colOff>101600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82900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107981</xdr:rowOff>
    </xdr:from>
    <xdr:to>
      <xdr:col>76</xdr:col>
      <xdr:colOff>114300</xdr:colOff>
      <xdr:row>93</xdr:row>
      <xdr:rowOff>2254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538481"/>
          <a:ext cx="889000" cy="4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10833</xdr:rowOff>
    </xdr:from>
    <xdr:to>
      <xdr:col>76</xdr:col>
      <xdr:colOff>165100</xdr:colOff>
      <xdr:row>95</xdr:row>
      <xdr:rowOff>112433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2254</xdr:rowOff>
    </xdr:from>
    <xdr:to>
      <xdr:col>71</xdr:col>
      <xdr:colOff>177800</xdr:colOff>
      <xdr:row>93</xdr:row>
      <xdr:rowOff>62661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94710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162852</xdr:rowOff>
    </xdr:from>
    <xdr:to>
      <xdr:col>72</xdr:col>
      <xdr:colOff>38100</xdr:colOff>
      <xdr:row>95</xdr:row>
      <xdr:rowOff>93002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84129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41351</xdr:rowOff>
    </xdr:from>
    <xdr:to>
      <xdr:col>67</xdr:col>
      <xdr:colOff>101600</xdr:colOff>
      <xdr:row>96</xdr:row>
      <xdr:rowOff>142951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91015</xdr:rowOff>
    </xdr:from>
    <xdr:to>
      <xdr:col>85</xdr:col>
      <xdr:colOff>177800</xdr:colOff>
      <xdr:row>92</xdr:row>
      <xdr:rowOff>21165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6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5942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0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99073</xdr:rowOff>
    </xdr:from>
    <xdr:to>
      <xdr:col>81</xdr:col>
      <xdr:colOff>101600</xdr:colOff>
      <xdr:row>93</xdr:row>
      <xdr:rowOff>29223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45750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6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57181</xdr:rowOff>
    </xdr:from>
    <xdr:to>
      <xdr:col>76</xdr:col>
      <xdr:colOff>165100</xdr:colOff>
      <xdr:row>90</xdr:row>
      <xdr:rowOff>158781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3858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2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122904</xdr:rowOff>
    </xdr:from>
    <xdr:to>
      <xdr:col>72</xdr:col>
      <xdr:colOff>38100</xdr:colOff>
      <xdr:row>93</xdr:row>
      <xdr:rowOff>53054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69581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11861</xdr:rowOff>
    </xdr:from>
    <xdr:to>
      <xdr:col>67</xdr:col>
      <xdr:colOff>101600</xdr:colOff>
      <xdr:row>93</xdr:row>
      <xdr:rowOff>113461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129988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総務費は、住民一人当たり３４，７３６円と対前年度比２２．３％の減となっているが、これは公共施設等総合管理基金や財政調整基金の減が主な要因である。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衛生費は、住民一人当たり３７，１７３円と対前年度比１３．７％の増となっているが、これは新ごみ処理施設整備による増が主な要因である。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　１，０８４円と対前年度比４１．３％の減となっているが、これは福井市研修センターの解体工事完了が主な要因である。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７９，５２７円と対前年度比２６．４％の増となっているが、これは民間による市街地再開発事業の進捗に伴う補助金支出や北陸新幹線福井駅東口拡張施設整備による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教育費は、住民一人当たり４４，２７４円と対前年度比１９．７％の増となっているが、これは新たな中学校整備の着手や校舎等外壁防止事業の増が主な要因である。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将来的な負担軽減を図るため市債の繰上償還を実施するとともに、３年度に策定した福井市財政計画に基づき財政調整基金に約６億円を積立てた結果、実質単年度収支の標準財政規模比は減少したが、財政調整基金残高は増加した。</a:t>
          </a:r>
        </a:p>
        <a:p>
          <a:r>
            <a:rPr kumimoji="1" lang="ja-JP" altLang="en-US" sz="1400">
              <a:latin typeface="ＭＳ ゴシック" pitchFamily="49" charset="-128"/>
              <a:ea typeface="ＭＳ ゴシック" pitchFamily="49" charset="-128"/>
            </a:rPr>
            <a:t>　今後も、福井市財政計画の目標である収支均衡した財政構造の継続を図っていく。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今後も、令和３年度に策定した福井市財政計画に基づき、収支均衡した財政構造の継続を図っていく。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元利償還金の増加により実質公債費比率の分子は対前年度比で約２億円、３．７ポイント増加した。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令和３年度に策定した福井市財政計画に基づき交付税措置のない市債の新規借入額を抑制するとともに、令和４年度には繰上償還を実施するなど、将来的な元利償還金の抑制に努めている。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３０年度に策定した福井市財政再建計画に基づき市債の発行額を抑制していることに加え、令和４年度には繰上償還を実施したことにより、前年度に比べ減少している。</a:t>
          </a:r>
        </a:p>
        <a:p>
          <a:r>
            <a:rPr kumimoji="1" lang="ja-JP" altLang="en-US" sz="1400">
              <a:latin typeface="ＭＳ ゴシック" pitchFamily="49" charset="-128"/>
              <a:ea typeface="ＭＳ ゴシック" pitchFamily="49" charset="-128"/>
            </a:rPr>
            <a:t>　公営企業債等繰入見込額についても、公営企業会計における繰出対象企業債残高の減少により減少している。</a:t>
          </a:r>
        </a:p>
        <a:p>
          <a:r>
            <a:rPr kumimoji="1" lang="ja-JP" altLang="en-US" sz="1400">
              <a:latin typeface="ＭＳ ゴシック" pitchFamily="49" charset="-128"/>
              <a:ea typeface="ＭＳ ゴシック" pitchFamily="49" charset="-128"/>
            </a:rPr>
            <a:t>　充当可能基金については、令和３年度に策定した福井市財政計画に基づき財政調整基金への積立てを行ったことで増加している。</a:t>
          </a:r>
        </a:p>
        <a:p>
          <a:r>
            <a:rPr kumimoji="1" lang="ja-JP" altLang="en-US" sz="1400">
              <a:latin typeface="ＭＳ ゴシック" pitchFamily="49" charset="-128"/>
              <a:ea typeface="ＭＳ ゴシック" pitchFamily="49" charset="-128"/>
            </a:rPr>
            <a:t>　これらの結果、将来負担比率の分子は対前年度比で約５億円、１７．８ポイント減少した。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今後も、福井市財政計画に基づき交付税措置のない市債の新規借入額の抑制や財政調整基金への積立てにより、将来負担比率を改善していく。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令和３年度に策定した福井市財政計画に基づき決算剰余金の一部を財政調整基金に約６億円を積立てたことにより、基金全体では対前年度比で約３億円の増となった。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今後は、福井市財政計画に基づき基金繰入に頼らない収支均衡した財政構造を確立するとともに、財政調整基金を計画的に積み立てていくことを予定している。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公共施設等総合管理基金：長期にわたる安全で快適な公共施設等の管理運営及び財政の健全な運営</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災害対策基金：市民生活の安定に資するため災害についての総合的な対策の実施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都市緑化基金：緑豊かで安全かつ快適な都市づくりの推進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公共施設等総合管理基金：新ごみ処理施設整備のため約２億円を取り崩した。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各基金の目的に応じ適切に運用していく。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福井市財政再建計画に基づき約６億円を積立てた。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今後は、福井市財政計画の計画期間中（令和４年度～８年度）に５０億円を計画的に積み立てていくことを予定している。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予定であるが、令和５年度については、国の令和５年度補正予算（第１号）に伴う対応として、６年度及び７年度における臨時財政対策債の元利償還金の一部を償還するための相当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949" name="グラフ1">
          <a:extLst>
            <a:ext uri="{FF2B5EF4-FFF2-40B4-BE49-F238E27FC236}">
              <a16:creationId xmlns:a16="http://schemas.microsoft.com/office/drawing/2014/main" id="{27BC3860-95A2-4A0A-9B62-BC36B2CB2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950" name="グラフ2">
          <a:extLst>
            <a:ext uri="{FF2B5EF4-FFF2-40B4-BE49-F238E27FC236}">
              <a16:creationId xmlns:a16="http://schemas.microsoft.com/office/drawing/2014/main" id="{84376BA1-CCBE-4EB0-B3CA-71DE732F1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951" name="正方形/長方形 950">
          <a:extLst>
            <a:ext uri="{FF2B5EF4-FFF2-40B4-BE49-F238E27FC236}">
              <a16:creationId xmlns:a16="http://schemas.microsoft.com/office/drawing/2014/main" id="{A87B472D-4999-4E3B-9727-0F690B85E1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52" name="正方形/長方形 951">
          <a:extLst>
            <a:ext uri="{FF2B5EF4-FFF2-40B4-BE49-F238E27FC236}">
              <a16:creationId xmlns:a16="http://schemas.microsoft.com/office/drawing/2014/main" id="{A42F7BEE-EFFE-4503-8331-020D230450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53" name="正方形/長方形 952">
          <a:extLst>
            <a:ext uri="{FF2B5EF4-FFF2-40B4-BE49-F238E27FC236}">
              <a16:creationId xmlns:a16="http://schemas.microsoft.com/office/drawing/2014/main" id="{EDF57106-0CA2-43F8-9FEF-856CB4E9702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54" name="正方形/長方形 953">
          <a:extLst>
            <a:ext uri="{FF2B5EF4-FFF2-40B4-BE49-F238E27FC236}">
              <a16:creationId xmlns:a16="http://schemas.microsoft.com/office/drawing/2014/main" id="{4DA7970D-6716-4375-B60E-A3628BDAE2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55" name="正方形/長方形 954">
          <a:extLst>
            <a:ext uri="{FF2B5EF4-FFF2-40B4-BE49-F238E27FC236}">
              <a16:creationId xmlns:a16="http://schemas.microsoft.com/office/drawing/2014/main" id="{B0AD32B8-5851-452F-87CE-61678F461D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56" name="正方形/長方形 955">
          <a:extLst>
            <a:ext uri="{FF2B5EF4-FFF2-40B4-BE49-F238E27FC236}">
              <a16:creationId xmlns:a16="http://schemas.microsoft.com/office/drawing/2014/main" id="{CECED005-EE8E-4AB2-93FC-790B6BEF90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957" name="正方形/長方形 956">
          <a:extLst>
            <a:ext uri="{FF2B5EF4-FFF2-40B4-BE49-F238E27FC236}">
              <a16:creationId xmlns:a16="http://schemas.microsoft.com/office/drawing/2014/main" id="{DEA1EAFB-305D-416E-A5D6-F59A36B5843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958" name="正方形/長方形 957">
          <a:extLst>
            <a:ext uri="{FF2B5EF4-FFF2-40B4-BE49-F238E27FC236}">
              <a16:creationId xmlns:a16="http://schemas.microsoft.com/office/drawing/2014/main" id="{3774EA81-3A02-4B57-921F-D3A5ED81BB6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959" name="正方形/長方形 958">
          <a:extLst>
            <a:ext uri="{FF2B5EF4-FFF2-40B4-BE49-F238E27FC236}">
              <a16:creationId xmlns:a16="http://schemas.microsoft.com/office/drawing/2014/main" id="{5E7F9C67-DF7F-43F7-A9A4-519B028D68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960" name="正方形/長方形 959">
          <a:extLst>
            <a:ext uri="{FF2B5EF4-FFF2-40B4-BE49-F238E27FC236}">
              <a16:creationId xmlns:a16="http://schemas.microsoft.com/office/drawing/2014/main" id="{BCA49D6C-1B65-4F94-AD9B-4454FDEF59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961" name="正方形/長方形 960">
          <a:extLst>
            <a:ext uri="{FF2B5EF4-FFF2-40B4-BE49-F238E27FC236}">
              <a16:creationId xmlns:a16="http://schemas.microsoft.com/office/drawing/2014/main" id="{47B5C020-A710-4AF3-B20A-EB6FE7D690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962" name="正方形/長方形 961">
          <a:extLst>
            <a:ext uri="{FF2B5EF4-FFF2-40B4-BE49-F238E27FC236}">
              <a16:creationId xmlns:a16="http://schemas.microsoft.com/office/drawing/2014/main" id="{63828326-031F-4549-B875-E984538B5E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963" name="正方形/長方形 962">
          <a:extLst>
            <a:ext uri="{FF2B5EF4-FFF2-40B4-BE49-F238E27FC236}">
              <a16:creationId xmlns:a16="http://schemas.microsoft.com/office/drawing/2014/main" id="{469D03C0-7D52-4545-B792-0446A96F61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964" name="正方形/長方形 963">
          <a:extLst>
            <a:ext uri="{FF2B5EF4-FFF2-40B4-BE49-F238E27FC236}">
              <a16:creationId xmlns:a16="http://schemas.microsoft.com/office/drawing/2014/main" id="{D4CB13AB-5032-4B62-A283-C626AFB48B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965" name="正方形/長方形 964">
          <a:extLst>
            <a:ext uri="{FF2B5EF4-FFF2-40B4-BE49-F238E27FC236}">
              <a16:creationId xmlns:a16="http://schemas.microsoft.com/office/drawing/2014/main" id="{23778E1B-5502-4149-B047-16EC2A15CD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966" name="正方形/長方形 965">
          <a:extLst>
            <a:ext uri="{FF2B5EF4-FFF2-40B4-BE49-F238E27FC236}">
              <a16:creationId xmlns:a16="http://schemas.microsoft.com/office/drawing/2014/main" id="{413EB9B5-50FE-4F3F-912F-62DC86B5D0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967" name="角丸四角形 19">
          <a:extLst>
            <a:ext uri="{FF2B5EF4-FFF2-40B4-BE49-F238E27FC236}">
              <a16:creationId xmlns:a16="http://schemas.microsoft.com/office/drawing/2014/main" id="{F99E886F-CA1B-4795-B3CC-FDF64CEEAF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968" name="正方形/長方形 967">
          <a:extLst>
            <a:ext uri="{FF2B5EF4-FFF2-40B4-BE49-F238E27FC236}">
              <a16:creationId xmlns:a16="http://schemas.microsoft.com/office/drawing/2014/main" id="{630FB637-CD1F-4696-BFA4-DE09C27414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969" name="正方形/長方形 968">
          <a:extLst>
            <a:ext uri="{FF2B5EF4-FFF2-40B4-BE49-F238E27FC236}">
              <a16:creationId xmlns:a16="http://schemas.microsoft.com/office/drawing/2014/main" id="{26FAAD44-F7DE-4CE4-83CA-151FAB1C449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970" name="正方形/長方形 969">
          <a:extLst>
            <a:ext uri="{FF2B5EF4-FFF2-40B4-BE49-F238E27FC236}">
              <a16:creationId xmlns:a16="http://schemas.microsoft.com/office/drawing/2014/main" id="{B52C485E-1916-480A-AFB2-A842AA8BA5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971" name="直線コネクタ 970">
          <a:extLst>
            <a:ext uri="{FF2B5EF4-FFF2-40B4-BE49-F238E27FC236}">
              <a16:creationId xmlns:a16="http://schemas.microsoft.com/office/drawing/2014/main" id="{191787A8-3EFF-4092-9C7C-4F83BA5D70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972" name="楕円 971">
          <a:extLst>
            <a:ext uri="{FF2B5EF4-FFF2-40B4-BE49-F238E27FC236}">
              <a16:creationId xmlns:a16="http://schemas.microsoft.com/office/drawing/2014/main" id="{71E9AC10-B2AF-4C04-B588-B04D1CA379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973" name="フローチャート: 判断 972">
          <a:extLst>
            <a:ext uri="{FF2B5EF4-FFF2-40B4-BE49-F238E27FC236}">
              <a16:creationId xmlns:a16="http://schemas.microsoft.com/office/drawing/2014/main" id="{8A5C68D6-53C8-48C2-97F8-CC79508E9F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974" name="直線コネクタ 973">
          <a:extLst>
            <a:ext uri="{FF2B5EF4-FFF2-40B4-BE49-F238E27FC236}">
              <a16:creationId xmlns:a16="http://schemas.microsoft.com/office/drawing/2014/main" id="{45E9F2BC-EF81-4C3E-9B14-6E0A70980BA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975" name="直線コネクタ 974">
          <a:extLst>
            <a:ext uri="{FF2B5EF4-FFF2-40B4-BE49-F238E27FC236}">
              <a16:creationId xmlns:a16="http://schemas.microsoft.com/office/drawing/2014/main" id="{10D5BA0F-2DC7-4376-9400-C720E6D9BB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976" name="直線コネクタ 975">
          <a:extLst>
            <a:ext uri="{FF2B5EF4-FFF2-40B4-BE49-F238E27FC236}">
              <a16:creationId xmlns:a16="http://schemas.microsoft.com/office/drawing/2014/main" id="{2BDE41A9-DE1F-473B-BCDC-017D54BA65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977" name="直線コネクタ 976">
          <a:extLst>
            <a:ext uri="{FF2B5EF4-FFF2-40B4-BE49-F238E27FC236}">
              <a16:creationId xmlns:a16="http://schemas.microsoft.com/office/drawing/2014/main" id="{9C96A3C7-A739-46DF-BD01-2C80516F77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978" name="テキスト ボックス 977">
          <a:extLst>
            <a:ext uri="{FF2B5EF4-FFF2-40B4-BE49-F238E27FC236}">
              <a16:creationId xmlns:a16="http://schemas.microsoft.com/office/drawing/2014/main" id="{580B0D46-85FF-4B20-BF53-F820304378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979" name="テキスト ボックス 978">
          <a:extLst>
            <a:ext uri="{FF2B5EF4-FFF2-40B4-BE49-F238E27FC236}">
              <a16:creationId xmlns:a16="http://schemas.microsoft.com/office/drawing/2014/main" id="{27BCC62F-698A-4FE0-80A8-DD6A66D360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980" name="テキスト ボックス 979">
          <a:extLst>
            <a:ext uri="{FF2B5EF4-FFF2-40B4-BE49-F238E27FC236}">
              <a16:creationId xmlns:a16="http://schemas.microsoft.com/office/drawing/2014/main" id="{306B60CA-64B3-46DD-B2BE-E275D04562B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981" name="テキスト ボックス 980">
          <a:extLst>
            <a:ext uri="{FF2B5EF4-FFF2-40B4-BE49-F238E27FC236}">
              <a16:creationId xmlns:a16="http://schemas.microsoft.com/office/drawing/2014/main" id="{7D79D44A-02D2-403B-9AEF-1D522AD9E4B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982" name="テキスト ボックス 981">
          <a:extLst>
            <a:ext uri="{FF2B5EF4-FFF2-40B4-BE49-F238E27FC236}">
              <a16:creationId xmlns:a16="http://schemas.microsoft.com/office/drawing/2014/main" id="{0A40D453-1886-4DE1-84BC-D89E3DA6B9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983" name="正方形/長方形 982">
          <a:extLst>
            <a:ext uri="{FF2B5EF4-FFF2-40B4-BE49-F238E27FC236}">
              <a16:creationId xmlns:a16="http://schemas.microsoft.com/office/drawing/2014/main" id="{48CCD1E1-1DD6-4CB9-90EA-E76F44DBC1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984" name="正方形/長方形 983">
          <a:extLst>
            <a:ext uri="{FF2B5EF4-FFF2-40B4-BE49-F238E27FC236}">
              <a16:creationId xmlns:a16="http://schemas.microsoft.com/office/drawing/2014/main" id="{5DEA26A8-BDD1-4196-9C01-9AD7110939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985" name="正方形/長方形 984">
          <a:extLst>
            <a:ext uri="{FF2B5EF4-FFF2-40B4-BE49-F238E27FC236}">
              <a16:creationId xmlns:a16="http://schemas.microsoft.com/office/drawing/2014/main" id="{1E47051E-2CE4-41B5-AFB8-4BCD9D1AFB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986" name="正方形/長方形 985">
          <a:extLst>
            <a:ext uri="{FF2B5EF4-FFF2-40B4-BE49-F238E27FC236}">
              <a16:creationId xmlns:a16="http://schemas.microsoft.com/office/drawing/2014/main" id="{2C39DF1C-253B-4EF0-91F3-0CE9840CB0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987" name="正方形/長方形 986">
          <a:extLst>
            <a:ext uri="{FF2B5EF4-FFF2-40B4-BE49-F238E27FC236}">
              <a16:creationId xmlns:a16="http://schemas.microsoft.com/office/drawing/2014/main" id="{B9135A16-EC3C-419D-AB7B-71A67F963FD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988" name="正方形/長方形 987">
          <a:extLst>
            <a:ext uri="{FF2B5EF4-FFF2-40B4-BE49-F238E27FC236}">
              <a16:creationId xmlns:a16="http://schemas.microsoft.com/office/drawing/2014/main" id="{A3380240-00E8-4004-87EB-61D17F60A9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989" name="正方形/長方形 988">
          <a:extLst>
            <a:ext uri="{FF2B5EF4-FFF2-40B4-BE49-F238E27FC236}">
              <a16:creationId xmlns:a16="http://schemas.microsoft.com/office/drawing/2014/main" id="{38BC7A8C-028A-4540-99DB-A5819251C9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990" name="正方形/長方形 989">
          <a:extLst>
            <a:ext uri="{FF2B5EF4-FFF2-40B4-BE49-F238E27FC236}">
              <a16:creationId xmlns:a16="http://schemas.microsoft.com/office/drawing/2014/main" id="{75C3394F-B6E0-4CDF-8C72-8EC705D342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991" name="正方形/長方形 990">
          <a:extLst>
            <a:ext uri="{FF2B5EF4-FFF2-40B4-BE49-F238E27FC236}">
              <a16:creationId xmlns:a16="http://schemas.microsoft.com/office/drawing/2014/main" id="{E5A9EB06-DEDA-479E-91BE-0D597B7FEB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992" name="正方形/長方形 991">
          <a:extLst>
            <a:ext uri="{FF2B5EF4-FFF2-40B4-BE49-F238E27FC236}">
              <a16:creationId xmlns:a16="http://schemas.microsoft.com/office/drawing/2014/main" id="{35FBE77B-B0D4-4DFB-AEDA-44C0EADBEC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993" name="正方形/長方形 992">
          <a:extLst>
            <a:ext uri="{FF2B5EF4-FFF2-40B4-BE49-F238E27FC236}">
              <a16:creationId xmlns:a16="http://schemas.microsoft.com/office/drawing/2014/main" id="{2C500AB5-ED10-4B1B-B537-9E32E7CE1B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994" name="正方形/長方形 993">
          <a:extLst>
            <a:ext uri="{FF2B5EF4-FFF2-40B4-BE49-F238E27FC236}">
              <a16:creationId xmlns:a16="http://schemas.microsoft.com/office/drawing/2014/main" id="{B46ADB20-3421-4304-BEC8-3DD40C86637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995" name="テキスト ボックス 994">
          <a:extLst>
            <a:ext uri="{FF2B5EF4-FFF2-40B4-BE49-F238E27FC236}">
              <a16:creationId xmlns:a16="http://schemas.microsoft.com/office/drawing/2014/main" id="{D0B87F71-46FE-4E33-A5B2-40FD31EB1C3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本市の有形固定資産減価償却率は類似団体内順位が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団体中）であり、全国平均、県平均と比較しても非常に高い数値となっていることから、本市は、老朽化が進み更新の必要がある施設を多く保有していることが分かる。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996" name="テキスト ボックス 995">
          <a:extLst>
            <a:ext uri="{FF2B5EF4-FFF2-40B4-BE49-F238E27FC236}">
              <a16:creationId xmlns:a16="http://schemas.microsoft.com/office/drawing/2014/main" id="{0DC61FFF-7FC1-4FF1-9FE4-DFE9D35BCE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997" name="直線コネクタ 996">
          <a:extLst>
            <a:ext uri="{FF2B5EF4-FFF2-40B4-BE49-F238E27FC236}">
              <a16:creationId xmlns:a16="http://schemas.microsoft.com/office/drawing/2014/main" id="{85FE89D4-AB67-4279-8A60-F8F8217438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998" name="テキスト ボックス 997">
          <a:extLst>
            <a:ext uri="{FF2B5EF4-FFF2-40B4-BE49-F238E27FC236}">
              <a16:creationId xmlns:a16="http://schemas.microsoft.com/office/drawing/2014/main" id="{F1E60405-462B-4E1F-9AEB-E08B2475D55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999" name="直線コネクタ 998">
          <a:extLst>
            <a:ext uri="{FF2B5EF4-FFF2-40B4-BE49-F238E27FC236}">
              <a16:creationId xmlns:a16="http://schemas.microsoft.com/office/drawing/2014/main" id="{DB031F66-8B3E-466F-82B4-B6856FDCE0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1000" name="テキスト ボックス 999">
          <a:extLst>
            <a:ext uri="{FF2B5EF4-FFF2-40B4-BE49-F238E27FC236}">
              <a16:creationId xmlns:a16="http://schemas.microsoft.com/office/drawing/2014/main" id="{21724FAA-3739-4393-B82B-43E89C1FDE2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1001" name="直線コネクタ 1000">
          <a:extLst>
            <a:ext uri="{FF2B5EF4-FFF2-40B4-BE49-F238E27FC236}">
              <a16:creationId xmlns:a16="http://schemas.microsoft.com/office/drawing/2014/main" id="{B3085789-10F3-4392-AD44-93F8EC69816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1002" name="テキスト ボックス 1001">
          <a:extLst>
            <a:ext uri="{FF2B5EF4-FFF2-40B4-BE49-F238E27FC236}">
              <a16:creationId xmlns:a16="http://schemas.microsoft.com/office/drawing/2014/main" id="{C8D77EEE-C4DF-45E5-81EB-EF603FE81B8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1003" name="直線コネクタ 1002">
          <a:extLst>
            <a:ext uri="{FF2B5EF4-FFF2-40B4-BE49-F238E27FC236}">
              <a16:creationId xmlns:a16="http://schemas.microsoft.com/office/drawing/2014/main" id="{D456FB14-99CF-48A8-9C24-67341873D1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1004" name="テキスト ボックス 1003">
          <a:extLst>
            <a:ext uri="{FF2B5EF4-FFF2-40B4-BE49-F238E27FC236}">
              <a16:creationId xmlns:a16="http://schemas.microsoft.com/office/drawing/2014/main" id="{226C4BBD-6E48-460B-90C7-16F3F48DAAB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1005" name="直線コネクタ 1004">
          <a:extLst>
            <a:ext uri="{FF2B5EF4-FFF2-40B4-BE49-F238E27FC236}">
              <a16:creationId xmlns:a16="http://schemas.microsoft.com/office/drawing/2014/main" id="{66F53C50-A3CE-4383-AF8D-C0C6C1D7CB8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1006" name="テキスト ボックス 1005">
          <a:extLst>
            <a:ext uri="{FF2B5EF4-FFF2-40B4-BE49-F238E27FC236}">
              <a16:creationId xmlns:a16="http://schemas.microsoft.com/office/drawing/2014/main" id="{B3B6F91C-0607-4E8E-8CCF-78E18081628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1007" name="直線コネクタ 1006">
          <a:extLst>
            <a:ext uri="{FF2B5EF4-FFF2-40B4-BE49-F238E27FC236}">
              <a16:creationId xmlns:a16="http://schemas.microsoft.com/office/drawing/2014/main" id="{37C8B9E7-E0E8-4A8D-A80B-D64D55999AE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1008" name="テキスト ボックス 1007">
          <a:extLst>
            <a:ext uri="{FF2B5EF4-FFF2-40B4-BE49-F238E27FC236}">
              <a16:creationId xmlns:a16="http://schemas.microsoft.com/office/drawing/2014/main" id="{6F36DFDE-4E53-4677-8B5D-11717C07102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1009" name="直線コネクタ 1008">
          <a:extLst>
            <a:ext uri="{FF2B5EF4-FFF2-40B4-BE49-F238E27FC236}">
              <a16:creationId xmlns:a16="http://schemas.microsoft.com/office/drawing/2014/main" id="{926238A3-797C-4D3F-A267-E1EF0B7AD6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1010" name="テキスト ボックス 1009">
          <a:extLst>
            <a:ext uri="{FF2B5EF4-FFF2-40B4-BE49-F238E27FC236}">
              <a16:creationId xmlns:a16="http://schemas.microsoft.com/office/drawing/2014/main" id="{4F30B390-9896-498A-9260-1B32B7242D6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1011" name="有形固定資産減価償却率グラフ枠">
          <a:extLst>
            <a:ext uri="{FF2B5EF4-FFF2-40B4-BE49-F238E27FC236}">
              <a16:creationId xmlns:a16="http://schemas.microsoft.com/office/drawing/2014/main" id="{AAE753F8-3289-4D4D-A912-850D3745A9A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1012" name="直線コネクタ 1011">
          <a:extLst>
            <a:ext uri="{FF2B5EF4-FFF2-40B4-BE49-F238E27FC236}">
              <a16:creationId xmlns:a16="http://schemas.microsoft.com/office/drawing/2014/main" id="{994056CE-7888-45C4-A657-51AC263C50D5}"/>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1013" name="有形固定資産減価償却率最小値テキスト">
          <a:extLst>
            <a:ext uri="{FF2B5EF4-FFF2-40B4-BE49-F238E27FC236}">
              <a16:creationId xmlns:a16="http://schemas.microsoft.com/office/drawing/2014/main" id="{0432418B-3C24-40CE-813C-078225324963}"/>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1014" name="直線コネクタ 1013">
          <a:extLst>
            <a:ext uri="{FF2B5EF4-FFF2-40B4-BE49-F238E27FC236}">
              <a16:creationId xmlns:a16="http://schemas.microsoft.com/office/drawing/2014/main" id="{14464AC6-7377-49EC-BC71-A73FF311AF3E}"/>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1015" name="有形固定資産減価償却率最大値テキスト">
          <a:extLst>
            <a:ext uri="{FF2B5EF4-FFF2-40B4-BE49-F238E27FC236}">
              <a16:creationId xmlns:a16="http://schemas.microsoft.com/office/drawing/2014/main" id="{667F03BC-13CC-4B7D-A3FB-72C255C483EF}"/>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1016" name="直線コネクタ 1015">
          <a:extLst>
            <a:ext uri="{FF2B5EF4-FFF2-40B4-BE49-F238E27FC236}">
              <a16:creationId xmlns:a16="http://schemas.microsoft.com/office/drawing/2014/main" id="{D911D2A6-0FBD-4CCC-A75D-C5B028EBEA89}"/>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1017" name="有形固定資産減価償却率平均値テキスト">
          <a:extLst>
            <a:ext uri="{FF2B5EF4-FFF2-40B4-BE49-F238E27FC236}">
              <a16:creationId xmlns:a16="http://schemas.microsoft.com/office/drawing/2014/main" id="{22965581-7CC4-44C9-A336-4804A9666115}"/>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1018" name="フローチャート: 判断 1017">
          <a:extLst>
            <a:ext uri="{FF2B5EF4-FFF2-40B4-BE49-F238E27FC236}">
              <a16:creationId xmlns:a16="http://schemas.microsoft.com/office/drawing/2014/main" id="{A7D2E0EE-F394-4137-A553-0763E883A23A}"/>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1019" name="フローチャート: 判断 1018">
          <a:extLst>
            <a:ext uri="{FF2B5EF4-FFF2-40B4-BE49-F238E27FC236}">
              <a16:creationId xmlns:a16="http://schemas.microsoft.com/office/drawing/2014/main" id="{273CFE69-E1EB-495E-8225-E01BCFC78F03}"/>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1020" name="フローチャート: 判断 1019">
          <a:extLst>
            <a:ext uri="{FF2B5EF4-FFF2-40B4-BE49-F238E27FC236}">
              <a16:creationId xmlns:a16="http://schemas.microsoft.com/office/drawing/2014/main" id="{ECB7C049-F45D-4B41-8EF5-88EEEE523C92}"/>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1021" name="フローチャート: 判断 1020">
          <a:extLst>
            <a:ext uri="{FF2B5EF4-FFF2-40B4-BE49-F238E27FC236}">
              <a16:creationId xmlns:a16="http://schemas.microsoft.com/office/drawing/2014/main" id="{F1D71DBD-2D6D-46CE-BC85-9527A8550671}"/>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1022" name="フローチャート: 判断 1021">
          <a:extLst>
            <a:ext uri="{FF2B5EF4-FFF2-40B4-BE49-F238E27FC236}">
              <a16:creationId xmlns:a16="http://schemas.microsoft.com/office/drawing/2014/main" id="{D9FD1CD8-A3DA-451F-9A11-77619C41C2ED}"/>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1023" name="テキスト ボックス 1022">
          <a:extLst>
            <a:ext uri="{FF2B5EF4-FFF2-40B4-BE49-F238E27FC236}">
              <a16:creationId xmlns:a16="http://schemas.microsoft.com/office/drawing/2014/main" id="{EFC9B467-E23D-4041-BFC9-0D0A48B428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1024" name="テキスト ボックス 1023">
          <a:extLst>
            <a:ext uri="{FF2B5EF4-FFF2-40B4-BE49-F238E27FC236}">
              <a16:creationId xmlns:a16="http://schemas.microsoft.com/office/drawing/2014/main" id="{51CFD73F-9EC5-419A-89DB-E6B7A07240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1025" name="テキスト ボックス 1024">
          <a:extLst>
            <a:ext uri="{FF2B5EF4-FFF2-40B4-BE49-F238E27FC236}">
              <a16:creationId xmlns:a16="http://schemas.microsoft.com/office/drawing/2014/main" id="{CF674359-CD3B-444E-9431-69867E79E0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1026" name="テキスト ボックス 1025">
          <a:extLst>
            <a:ext uri="{FF2B5EF4-FFF2-40B4-BE49-F238E27FC236}">
              <a16:creationId xmlns:a16="http://schemas.microsoft.com/office/drawing/2014/main" id="{7D001324-22B2-42E9-B047-909011B88DF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1027" name="テキスト ボックス 1026">
          <a:extLst>
            <a:ext uri="{FF2B5EF4-FFF2-40B4-BE49-F238E27FC236}">
              <a16:creationId xmlns:a16="http://schemas.microsoft.com/office/drawing/2014/main" id="{D8E5E95F-FC94-4BA6-AC20-DC016EEC73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1028" name="楕円 1027">
          <a:extLst>
            <a:ext uri="{FF2B5EF4-FFF2-40B4-BE49-F238E27FC236}">
              <a16:creationId xmlns:a16="http://schemas.microsoft.com/office/drawing/2014/main" id="{5C24F588-64AF-46E3-A9DC-4430973C6ED1}"/>
            </a:ext>
          </a:extLst>
        </xdr:cNvPr>
        <xdr:cNvSpPr/>
      </xdr:nvSpPr>
      <xdr:spPr>
        <a:xfrm>
          <a:off x="4711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1029" name="有形固定資産減価償却率該当値テキスト">
          <a:extLst>
            <a:ext uri="{FF2B5EF4-FFF2-40B4-BE49-F238E27FC236}">
              <a16:creationId xmlns:a16="http://schemas.microsoft.com/office/drawing/2014/main" id="{E83FC886-87D2-4276-A253-330F1A9728BB}"/>
            </a:ext>
          </a:extLst>
        </xdr:cNvPr>
        <xdr:cNvSpPr txBox="1"/>
      </xdr:nvSpPr>
      <xdr:spPr>
        <a:xfrm>
          <a:off x="4813300" y="647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102870</xdr:rowOff>
    </xdr:from>
    <xdr:to>
      <xdr:col>19</xdr:col>
      <xdr:colOff>187325</xdr:colOff>
      <xdr:row>34</xdr:row>
      <xdr:rowOff>33020</xdr:rowOff>
    </xdr:to>
    <xdr:sp macro="" textlink="">
      <xdr:nvSpPr>
        <xdr:cNvPr id="1030" name="楕円 1029">
          <a:extLst>
            <a:ext uri="{FF2B5EF4-FFF2-40B4-BE49-F238E27FC236}">
              <a16:creationId xmlns:a16="http://schemas.microsoft.com/office/drawing/2014/main" id="{4B4F463A-2ED7-4697-BF5F-1BD8E74FD7A0}"/>
            </a:ext>
          </a:extLst>
        </xdr:cNvPr>
        <xdr:cNvSpPr/>
      </xdr:nvSpPr>
      <xdr:spPr>
        <a:xfrm>
          <a:off x="4000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153670</xdr:rowOff>
    </xdr:from>
    <xdr:to>
      <xdr:col>23</xdr:col>
      <xdr:colOff>85725</xdr:colOff>
      <xdr:row>34</xdr:row>
      <xdr:rowOff>7408</xdr:rowOff>
    </xdr:to>
    <xdr:cxnSp macro="">
      <xdr:nvCxnSpPr>
        <xdr:cNvPr id="1031" name="直線コネクタ 1030">
          <a:extLst>
            <a:ext uri="{FF2B5EF4-FFF2-40B4-BE49-F238E27FC236}">
              <a16:creationId xmlns:a16="http://schemas.microsoft.com/office/drawing/2014/main" id="{97B025DF-591F-4516-A3F0-744F567281EA}"/>
            </a:ext>
          </a:extLst>
        </xdr:cNvPr>
        <xdr:cNvCxnSpPr/>
      </xdr:nvCxnSpPr>
      <xdr:spPr>
        <a:xfrm>
          <a:off x="4051300" y="658304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1032" name="楕円 1031">
          <a:extLst>
            <a:ext uri="{FF2B5EF4-FFF2-40B4-BE49-F238E27FC236}">
              <a16:creationId xmlns:a16="http://schemas.microsoft.com/office/drawing/2014/main" id="{1558FCE0-4FC3-4CD2-B6AA-42C1A00BF58A}"/>
            </a:ext>
          </a:extLst>
        </xdr:cNvPr>
        <xdr:cNvSpPr/>
      </xdr:nvSpPr>
      <xdr:spPr>
        <a:xfrm>
          <a:off x="3238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33</xdr:row>
      <xdr:rowOff>153670</xdr:rowOff>
    </xdr:to>
    <xdr:cxnSp macro="">
      <xdr:nvCxnSpPr>
        <xdr:cNvPr id="1033" name="直線コネクタ 1032">
          <a:extLst>
            <a:ext uri="{FF2B5EF4-FFF2-40B4-BE49-F238E27FC236}">
              <a16:creationId xmlns:a16="http://schemas.microsoft.com/office/drawing/2014/main" id="{536C329B-71A7-47CB-9C93-A6A554FC6C00}"/>
            </a:ext>
          </a:extLst>
        </xdr:cNvPr>
        <xdr:cNvCxnSpPr/>
      </xdr:nvCxnSpPr>
      <xdr:spPr>
        <a:xfrm>
          <a:off x="3289300" y="653626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9313</xdr:rowOff>
    </xdr:from>
    <xdr:to>
      <xdr:col>11</xdr:col>
      <xdr:colOff>187325</xdr:colOff>
      <xdr:row>33</xdr:row>
      <xdr:rowOff>110913</xdr:rowOff>
    </xdr:to>
    <xdr:sp macro="" textlink="">
      <xdr:nvSpPr>
        <xdr:cNvPr id="1034" name="楕円 1033">
          <a:extLst>
            <a:ext uri="{FF2B5EF4-FFF2-40B4-BE49-F238E27FC236}">
              <a16:creationId xmlns:a16="http://schemas.microsoft.com/office/drawing/2014/main" id="{C1727002-2067-481E-AD47-585305AE0FC2}"/>
            </a:ext>
          </a:extLst>
        </xdr:cNvPr>
        <xdr:cNvSpPr/>
      </xdr:nvSpPr>
      <xdr:spPr>
        <a:xfrm>
          <a:off x="2476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60113</xdr:rowOff>
    </xdr:from>
    <xdr:to>
      <xdr:col>15</xdr:col>
      <xdr:colOff>136525</xdr:colOff>
      <xdr:row>33</xdr:row>
      <xdr:rowOff>106892</xdr:rowOff>
    </xdr:to>
    <xdr:cxnSp macro="">
      <xdr:nvCxnSpPr>
        <xdr:cNvPr id="1035" name="直線コネクタ 1034">
          <a:extLst>
            <a:ext uri="{FF2B5EF4-FFF2-40B4-BE49-F238E27FC236}">
              <a16:creationId xmlns:a16="http://schemas.microsoft.com/office/drawing/2014/main" id="{6DDCA1F3-CF01-450E-A061-B1C500951705}"/>
            </a:ext>
          </a:extLst>
        </xdr:cNvPr>
        <xdr:cNvCxnSpPr/>
      </xdr:nvCxnSpPr>
      <xdr:spPr>
        <a:xfrm>
          <a:off x="2527300" y="648948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148378</xdr:rowOff>
    </xdr:from>
    <xdr:to>
      <xdr:col>7</xdr:col>
      <xdr:colOff>187325</xdr:colOff>
      <xdr:row>33</xdr:row>
      <xdr:rowOff>78529</xdr:rowOff>
    </xdr:to>
    <xdr:sp macro="" textlink="">
      <xdr:nvSpPr>
        <xdr:cNvPr id="1036" name="楕円 1035">
          <a:extLst>
            <a:ext uri="{FF2B5EF4-FFF2-40B4-BE49-F238E27FC236}">
              <a16:creationId xmlns:a16="http://schemas.microsoft.com/office/drawing/2014/main" id="{E0E7FAC7-1F10-44C9-8B9D-9541D6468D25}"/>
            </a:ext>
          </a:extLst>
        </xdr:cNvPr>
        <xdr:cNvSpPr/>
      </xdr:nvSpPr>
      <xdr:spPr>
        <a:xfrm>
          <a:off x="1714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27728</xdr:rowOff>
    </xdr:from>
    <xdr:to>
      <xdr:col>11</xdr:col>
      <xdr:colOff>136525</xdr:colOff>
      <xdr:row>33</xdr:row>
      <xdr:rowOff>60113</xdr:rowOff>
    </xdr:to>
    <xdr:cxnSp macro="">
      <xdr:nvCxnSpPr>
        <xdr:cNvPr id="1037" name="直線コネクタ 1036">
          <a:extLst>
            <a:ext uri="{FF2B5EF4-FFF2-40B4-BE49-F238E27FC236}">
              <a16:creationId xmlns:a16="http://schemas.microsoft.com/office/drawing/2014/main" id="{137BD472-8EA8-4A64-BFD6-E8D55197913C}"/>
            </a:ext>
          </a:extLst>
        </xdr:cNvPr>
        <xdr:cNvCxnSpPr/>
      </xdr:nvCxnSpPr>
      <xdr:spPr>
        <a:xfrm>
          <a:off x="1765300" y="64571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1038" name="n_1aveValue有形固定資産減価償却率">
          <a:extLst>
            <a:ext uri="{FF2B5EF4-FFF2-40B4-BE49-F238E27FC236}">
              <a16:creationId xmlns:a16="http://schemas.microsoft.com/office/drawing/2014/main" id="{57633A5A-FA81-4A3E-B1EC-E1D9787FD5C5}"/>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39" name="n_2aveValue有形固定資産減価償却率">
          <a:extLst>
            <a:ext uri="{FF2B5EF4-FFF2-40B4-BE49-F238E27FC236}">
              <a16:creationId xmlns:a16="http://schemas.microsoft.com/office/drawing/2014/main" id="{B35477A8-27BA-4F49-888B-467A132FE7FF}"/>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40" name="n_3aveValue有形固定資産減価償却率">
          <a:extLst>
            <a:ext uri="{FF2B5EF4-FFF2-40B4-BE49-F238E27FC236}">
              <a16:creationId xmlns:a16="http://schemas.microsoft.com/office/drawing/2014/main" id="{F37FFC53-D753-430F-BC44-724F4792C6C3}"/>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1" name="n_4aveValue有形固定資産減価償却率">
          <a:extLst>
            <a:ext uri="{FF2B5EF4-FFF2-40B4-BE49-F238E27FC236}">
              <a16:creationId xmlns:a16="http://schemas.microsoft.com/office/drawing/2014/main" id="{A3DEE470-F21D-40FE-B595-A6445D23EBB5}"/>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24147</xdr:rowOff>
    </xdr:from>
    <xdr:ext cx="405111" cy="259045"/>
    <xdr:sp macro="" textlink="">
      <xdr:nvSpPr>
        <xdr:cNvPr id="1042" name="n_1mainValue有形固定資産減価償却率">
          <a:extLst>
            <a:ext uri="{FF2B5EF4-FFF2-40B4-BE49-F238E27FC236}">
              <a16:creationId xmlns:a16="http://schemas.microsoft.com/office/drawing/2014/main" id="{D6C9216B-E26A-4E5A-899F-F762B2239F29}"/>
            </a:ext>
          </a:extLst>
        </xdr:cNvPr>
        <xdr:cNvSpPr txBox="1"/>
      </xdr:nvSpPr>
      <xdr:spPr>
        <a:xfrm>
          <a:off x="38360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1043" name="n_2mainValue有形固定資産減価償却率">
          <a:extLst>
            <a:ext uri="{FF2B5EF4-FFF2-40B4-BE49-F238E27FC236}">
              <a16:creationId xmlns:a16="http://schemas.microsoft.com/office/drawing/2014/main" id="{DD3BA641-2ED0-4AF4-928F-F90FC5AD9E29}"/>
            </a:ext>
          </a:extLst>
        </xdr:cNvPr>
        <xdr:cNvSpPr txBox="1"/>
      </xdr:nvSpPr>
      <xdr:spPr>
        <a:xfrm>
          <a:off x="3086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102040</xdr:rowOff>
    </xdr:from>
    <xdr:ext cx="405111" cy="259045"/>
    <xdr:sp macro="" textlink="">
      <xdr:nvSpPr>
        <xdr:cNvPr id="1044" name="n_3mainValue有形固定資産減価償却率">
          <a:extLst>
            <a:ext uri="{FF2B5EF4-FFF2-40B4-BE49-F238E27FC236}">
              <a16:creationId xmlns:a16="http://schemas.microsoft.com/office/drawing/2014/main" id="{433D7490-E708-4CA0-BCE5-A4C0DB12039F}"/>
            </a:ext>
          </a:extLst>
        </xdr:cNvPr>
        <xdr:cNvSpPr txBox="1"/>
      </xdr:nvSpPr>
      <xdr:spPr>
        <a:xfrm>
          <a:off x="23247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69656</xdr:rowOff>
    </xdr:from>
    <xdr:ext cx="405111" cy="259045"/>
    <xdr:sp macro="" textlink="">
      <xdr:nvSpPr>
        <xdr:cNvPr id="1045" name="n_4mainValue有形固定資産減価償却率">
          <a:extLst>
            <a:ext uri="{FF2B5EF4-FFF2-40B4-BE49-F238E27FC236}">
              <a16:creationId xmlns:a16="http://schemas.microsoft.com/office/drawing/2014/main" id="{E2107A4B-222C-449D-A57D-5B0D80554E4A}"/>
            </a:ext>
          </a:extLst>
        </xdr:cNvPr>
        <xdr:cNvSpPr txBox="1"/>
      </xdr:nvSpPr>
      <xdr:spPr>
        <a:xfrm>
          <a:off x="1562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6" name="正方形/長方形 1045">
          <a:extLst>
            <a:ext uri="{FF2B5EF4-FFF2-40B4-BE49-F238E27FC236}">
              <a16:creationId xmlns:a16="http://schemas.microsoft.com/office/drawing/2014/main" id="{AFB30F54-22F4-418E-B38B-4BD072B2B0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7" name="正方形/長方形 1046">
          <a:extLst>
            <a:ext uri="{FF2B5EF4-FFF2-40B4-BE49-F238E27FC236}">
              <a16:creationId xmlns:a16="http://schemas.microsoft.com/office/drawing/2014/main" id="{582D721C-B543-4614-9868-145D07DE51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8" name="正方形/長方形 1047">
          <a:extLst>
            <a:ext uri="{FF2B5EF4-FFF2-40B4-BE49-F238E27FC236}">
              <a16:creationId xmlns:a16="http://schemas.microsoft.com/office/drawing/2014/main" id="{49BF7B17-A328-4899-A7CB-D4037E45B6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9" name="正方形/長方形 1048">
          <a:extLst>
            <a:ext uri="{FF2B5EF4-FFF2-40B4-BE49-F238E27FC236}">
              <a16:creationId xmlns:a16="http://schemas.microsoft.com/office/drawing/2014/main" id="{8126FEB9-D685-4201-B1AE-7742CDBC08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0" name="正方形/長方形 1049">
          <a:extLst>
            <a:ext uri="{FF2B5EF4-FFF2-40B4-BE49-F238E27FC236}">
              <a16:creationId xmlns:a16="http://schemas.microsoft.com/office/drawing/2014/main" id="{2E5F60B4-E4A5-4A1C-B1D1-2DEF555EA5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1" name="正方形/長方形 1050">
          <a:extLst>
            <a:ext uri="{FF2B5EF4-FFF2-40B4-BE49-F238E27FC236}">
              <a16:creationId xmlns:a16="http://schemas.microsoft.com/office/drawing/2014/main" id="{5514C09C-C5E8-41F5-A8D0-12D0D7B593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2" name="正方形/長方形 1051">
          <a:extLst>
            <a:ext uri="{FF2B5EF4-FFF2-40B4-BE49-F238E27FC236}">
              <a16:creationId xmlns:a16="http://schemas.microsoft.com/office/drawing/2014/main" id="{2BAE8446-F467-447B-BB14-6FBF7D83F81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3" name="正方形/長方形 1052">
          <a:extLst>
            <a:ext uri="{FF2B5EF4-FFF2-40B4-BE49-F238E27FC236}">
              <a16:creationId xmlns:a16="http://schemas.microsoft.com/office/drawing/2014/main" id="{3D4BE811-CD48-4682-B8A5-9112FBB3EB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4" name="正方形/長方形 1053">
          <a:extLst>
            <a:ext uri="{FF2B5EF4-FFF2-40B4-BE49-F238E27FC236}">
              <a16:creationId xmlns:a16="http://schemas.microsoft.com/office/drawing/2014/main" id="{AC2D5308-0221-4A53-85EA-1C04BCAD2E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5" name="正方形/長方形 1054">
          <a:extLst>
            <a:ext uri="{FF2B5EF4-FFF2-40B4-BE49-F238E27FC236}">
              <a16:creationId xmlns:a16="http://schemas.microsoft.com/office/drawing/2014/main" id="{97F68514-6886-488E-81D4-63F23BA909B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6" name="正方形/長方形 1055">
          <a:extLst>
            <a:ext uri="{FF2B5EF4-FFF2-40B4-BE49-F238E27FC236}">
              <a16:creationId xmlns:a16="http://schemas.microsoft.com/office/drawing/2014/main" id="{76321766-0629-499D-B7C4-54900D9DFF5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7" name="正方形/長方形 1056">
          <a:extLst>
            <a:ext uri="{FF2B5EF4-FFF2-40B4-BE49-F238E27FC236}">
              <a16:creationId xmlns:a16="http://schemas.microsoft.com/office/drawing/2014/main" id="{FBE8E7BA-17C4-4F6B-9607-E423C0C19B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8" name="テキスト ボックス 1057">
          <a:extLst>
            <a:ext uri="{FF2B5EF4-FFF2-40B4-BE49-F238E27FC236}">
              <a16:creationId xmlns:a16="http://schemas.microsoft.com/office/drawing/2014/main" id="{C3288936-9037-4F68-84F5-BBFB20FF28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本市の債務償還比率は類似団体内順位が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団体中）であり、全国平均と比較しても債務残高が高いことが分かる。平成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年度に策定した福井市財政再建計画に基づ</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投資的経費の抑制や新規借入の抑制</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年度まで、指標は改善傾向にあったものの、新ごみ処理施設等の建設費の増加に伴う市債借入額の増加により、比率は上昇している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大型公共施設の整備が続くことから、引き続き、令和４年２月に策定した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福井市財政計画に基づく取組を継続して進めていく必要がある。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9" name="テキスト ボックス 1058">
          <a:extLst>
            <a:ext uri="{FF2B5EF4-FFF2-40B4-BE49-F238E27FC236}">
              <a16:creationId xmlns:a16="http://schemas.microsoft.com/office/drawing/2014/main" id="{52804F2B-44DD-4AAC-BD30-95A6ABF669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0" name="直線コネクタ 1059">
          <a:extLst>
            <a:ext uri="{FF2B5EF4-FFF2-40B4-BE49-F238E27FC236}">
              <a16:creationId xmlns:a16="http://schemas.microsoft.com/office/drawing/2014/main" id="{3F092206-D922-43DC-B5AF-3390042F1BA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1" name="テキスト ボックス 1060">
          <a:extLst>
            <a:ext uri="{FF2B5EF4-FFF2-40B4-BE49-F238E27FC236}">
              <a16:creationId xmlns:a16="http://schemas.microsoft.com/office/drawing/2014/main" id="{ACE9C9B1-B669-41BF-B8F2-963D142EFE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2" name="直線コネクタ 1061">
          <a:extLst>
            <a:ext uri="{FF2B5EF4-FFF2-40B4-BE49-F238E27FC236}">
              <a16:creationId xmlns:a16="http://schemas.microsoft.com/office/drawing/2014/main" id="{6BCE86B9-9618-4387-B602-23ED1A94933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3" name="テキスト ボックス 1062">
          <a:extLst>
            <a:ext uri="{FF2B5EF4-FFF2-40B4-BE49-F238E27FC236}">
              <a16:creationId xmlns:a16="http://schemas.microsoft.com/office/drawing/2014/main" id="{0C299F31-CE57-4AF2-BD00-9612ADC9D05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4" name="直線コネクタ 1063">
          <a:extLst>
            <a:ext uri="{FF2B5EF4-FFF2-40B4-BE49-F238E27FC236}">
              <a16:creationId xmlns:a16="http://schemas.microsoft.com/office/drawing/2014/main" id="{DEF55B06-9B38-4773-8554-5DA19F38102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5" name="テキスト ボックス 1064">
          <a:extLst>
            <a:ext uri="{FF2B5EF4-FFF2-40B4-BE49-F238E27FC236}">
              <a16:creationId xmlns:a16="http://schemas.microsoft.com/office/drawing/2014/main" id="{E42F77CD-2B3C-40A0-B940-7CED3374E6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6" name="直線コネクタ 1065">
          <a:extLst>
            <a:ext uri="{FF2B5EF4-FFF2-40B4-BE49-F238E27FC236}">
              <a16:creationId xmlns:a16="http://schemas.microsoft.com/office/drawing/2014/main" id="{0DF5F38C-7334-41D3-B553-A808284D2CD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7" name="テキスト ボックス 1066">
          <a:extLst>
            <a:ext uri="{FF2B5EF4-FFF2-40B4-BE49-F238E27FC236}">
              <a16:creationId xmlns:a16="http://schemas.microsoft.com/office/drawing/2014/main" id="{51E1FDBC-BD82-44BF-AD1C-6319A00702E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8" name="直線コネクタ 1067">
          <a:extLst>
            <a:ext uri="{FF2B5EF4-FFF2-40B4-BE49-F238E27FC236}">
              <a16:creationId xmlns:a16="http://schemas.microsoft.com/office/drawing/2014/main" id="{B9BAAA5D-4FB4-4B24-B376-749467ED5D6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69" name="テキスト ボックス 1068">
          <a:extLst>
            <a:ext uri="{FF2B5EF4-FFF2-40B4-BE49-F238E27FC236}">
              <a16:creationId xmlns:a16="http://schemas.microsoft.com/office/drawing/2014/main" id="{19E3079F-7C18-4D29-B38F-53D4219BB59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0" name="直線コネクタ 1069">
          <a:extLst>
            <a:ext uri="{FF2B5EF4-FFF2-40B4-BE49-F238E27FC236}">
              <a16:creationId xmlns:a16="http://schemas.microsoft.com/office/drawing/2014/main" id="{09D1593F-207C-4766-873D-5CF1FE6FCA6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071" name="テキスト ボックス 1070">
          <a:extLst>
            <a:ext uri="{FF2B5EF4-FFF2-40B4-BE49-F238E27FC236}">
              <a16:creationId xmlns:a16="http://schemas.microsoft.com/office/drawing/2014/main" id="{F707F127-F697-4C8C-85D8-D0F6FA2CD53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2" name="直線コネクタ 1071">
          <a:extLst>
            <a:ext uri="{FF2B5EF4-FFF2-40B4-BE49-F238E27FC236}">
              <a16:creationId xmlns:a16="http://schemas.microsoft.com/office/drawing/2014/main" id="{7019225C-0B9B-45C9-9C45-E853EA29F0D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3" name="債務償還比率グラフ枠">
          <a:extLst>
            <a:ext uri="{FF2B5EF4-FFF2-40B4-BE49-F238E27FC236}">
              <a16:creationId xmlns:a16="http://schemas.microsoft.com/office/drawing/2014/main" id="{E48B6541-23A0-4BF9-B713-AA653D62E5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074" name="直線コネクタ 1073">
          <a:extLst>
            <a:ext uri="{FF2B5EF4-FFF2-40B4-BE49-F238E27FC236}">
              <a16:creationId xmlns:a16="http://schemas.microsoft.com/office/drawing/2014/main" id="{4C9BD584-3271-4BF8-ACFA-DE4B11187EE6}"/>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075" name="債務償還比率最小値テキスト">
          <a:extLst>
            <a:ext uri="{FF2B5EF4-FFF2-40B4-BE49-F238E27FC236}">
              <a16:creationId xmlns:a16="http://schemas.microsoft.com/office/drawing/2014/main" id="{F06EDC22-7741-48B3-990B-23EBFE40626F}"/>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076" name="直線コネクタ 1075">
          <a:extLst>
            <a:ext uri="{FF2B5EF4-FFF2-40B4-BE49-F238E27FC236}">
              <a16:creationId xmlns:a16="http://schemas.microsoft.com/office/drawing/2014/main" id="{068EEFCB-956B-4185-90DE-5DE6C74AC2F3}"/>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077" name="債務償還比率最大値テキスト">
          <a:extLst>
            <a:ext uri="{FF2B5EF4-FFF2-40B4-BE49-F238E27FC236}">
              <a16:creationId xmlns:a16="http://schemas.microsoft.com/office/drawing/2014/main" id="{3CC1AD54-D29E-4609-8683-918603B34E4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078" name="直線コネクタ 1077">
          <a:extLst>
            <a:ext uri="{FF2B5EF4-FFF2-40B4-BE49-F238E27FC236}">
              <a16:creationId xmlns:a16="http://schemas.microsoft.com/office/drawing/2014/main" id="{D4C5F253-BE10-47FF-80AD-F7BE3FF9CB1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079" name="債務償還比率平均値テキスト">
          <a:extLst>
            <a:ext uri="{FF2B5EF4-FFF2-40B4-BE49-F238E27FC236}">
              <a16:creationId xmlns:a16="http://schemas.microsoft.com/office/drawing/2014/main" id="{620341A2-7130-4870-9710-0CF7C1CD8602}"/>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080" name="フローチャート: 判断 1079">
          <a:extLst>
            <a:ext uri="{FF2B5EF4-FFF2-40B4-BE49-F238E27FC236}">
              <a16:creationId xmlns:a16="http://schemas.microsoft.com/office/drawing/2014/main" id="{36C4DCB5-B9AE-4975-B041-39FA966D07BE}"/>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081" name="フローチャート: 判断 1080">
          <a:extLst>
            <a:ext uri="{FF2B5EF4-FFF2-40B4-BE49-F238E27FC236}">
              <a16:creationId xmlns:a16="http://schemas.microsoft.com/office/drawing/2014/main" id="{DD8E2DB2-8A56-40F9-9F92-BDBCD669D5A3}"/>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082" name="フローチャート: 判断 1081">
          <a:extLst>
            <a:ext uri="{FF2B5EF4-FFF2-40B4-BE49-F238E27FC236}">
              <a16:creationId xmlns:a16="http://schemas.microsoft.com/office/drawing/2014/main" id="{066A2987-7CA5-49AD-A5C4-D53F4710D6A8}"/>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083" name="フローチャート: 判断 1082">
          <a:extLst>
            <a:ext uri="{FF2B5EF4-FFF2-40B4-BE49-F238E27FC236}">
              <a16:creationId xmlns:a16="http://schemas.microsoft.com/office/drawing/2014/main" id="{17CD4108-E61C-4948-A8B2-69F54C6D856D}"/>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084" name="フローチャート: 判断 1083">
          <a:extLst>
            <a:ext uri="{FF2B5EF4-FFF2-40B4-BE49-F238E27FC236}">
              <a16:creationId xmlns:a16="http://schemas.microsoft.com/office/drawing/2014/main" id="{38EE997A-FAE6-45C0-8959-1EC94EC0467E}"/>
            </a:ext>
          </a:extLst>
        </xdr:cNvPr>
        <xdr:cNvSpPr/>
      </xdr:nvSpPr>
      <xdr:spPr>
        <a:xfrm>
          <a:off x="11747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85" name="テキスト ボックス 1084">
          <a:extLst>
            <a:ext uri="{FF2B5EF4-FFF2-40B4-BE49-F238E27FC236}">
              <a16:creationId xmlns:a16="http://schemas.microsoft.com/office/drawing/2014/main" id="{3FC4F410-721F-4D9F-BFAF-63D8A91774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086" name="テキスト ボックス 1085">
          <a:extLst>
            <a:ext uri="{FF2B5EF4-FFF2-40B4-BE49-F238E27FC236}">
              <a16:creationId xmlns:a16="http://schemas.microsoft.com/office/drawing/2014/main" id="{3A131A8D-9F0F-4EE7-A9FF-9DD4CF1B27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087" name="テキスト ボックス 1086">
          <a:extLst>
            <a:ext uri="{FF2B5EF4-FFF2-40B4-BE49-F238E27FC236}">
              <a16:creationId xmlns:a16="http://schemas.microsoft.com/office/drawing/2014/main" id="{EEED6D51-21B1-4605-9B3D-62B06302B6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088" name="テキスト ボックス 1087">
          <a:extLst>
            <a:ext uri="{FF2B5EF4-FFF2-40B4-BE49-F238E27FC236}">
              <a16:creationId xmlns:a16="http://schemas.microsoft.com/office/drawing/2014/main" id="{E0FDD37C-2CD8-4A92-A765-AA91814DCD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89" name="テキスト ボックス 1088">
          <a:extLst>
            <a:ext uri="{FF2B5EF4-FFF2-40B4-BE49-F238E27FC236}">
              <a16:creationId xmlns:a16="http://schemas.microsoft.com/office/drawing/2014/main" id="{FC37B455-B678-4A14-ACB8-7FA678C70F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128566</xdr:rowOff>
    </xdr:from>
    <xdr:to>
      <xdr:col>76</xdr:col>
      <xdr:colOff>73025</xdr:colOff>
      <xdr:row>31</xdr:row>
      <xdr:rowOff>58716</xdr:rowOff>
    </xdr:to>
    <xdr:sp macro="" textlink="">
      <xdr:nvSpPr>
        <xdr:cNvPr id="1090" name="楕円 1089">
          <a:extLst>
            <a:ext uri="{FF2B5EF4-FFF2-40B4-BE49-F238E27FC236}">
              <a16:creationId xmlns:a16="http://schemas.microsoft.com/office/drawing/2014/main" id="{079CB716-6E11-4130-8D6C-5A737D286368}"/>
            </a:ext>
          </a:extLst>
        </xdr:cNvPr>
        <xdr:cNvSpPr/>
      </xdr:nvSpPr>
      <xdr:spPr>
        <a:xfrm>
          <a:off x="14744700" y="60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106993</xdr:rowOff>
    </xdr:from>
    <xdr:ext cx="469744" cy="259045"/>
    <xdr:sp macro="" textlink="">
      <xdr:nvSpPr>
        <xdr:cNvPr id="1091" name="債務償還比率該当値テキスト">
          <a:extLst>
            <a:ext uri="{FF2B5EF4-FFF2-40B4-BE49-F238E27FC236}">
              <a16:creationId xmlns:a16="http://schemas.microsoft.com/office/drawing/2014/main" id="{2E188746-070C-45B0-AD10-E66DDBF450AB}"/>
            </a:ext>
          </a:extLst>
        </xdr:cNvPr>
        <xdr:cNvSpPr txBox="1"/>
      </xdr:nvSpPr>
      <xdr:spPr>
        <a:xfrm>
          <a:off x="14846300" y="602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158002</xdr:rowOff>
    </xdr:from>
    <xdr:to>
      <xdr:col>72</xdr:col>
      <xdr:colOff>123825</xdr:colOff>
      <xdr:row>30</xdr:row>
      <xdr:rowOff>88152</xdr:rowOff>
    </xdr:to>
    <xdr:sp macro="" textlink="">
      <xdr:nvSpPr>
        <xdr:cNvPr id="1092" name="楕円 1091">
          <a:extLst>
            <a:ext uri="{FF2B5EF4-FFF2-40B4-BE49-F238E27FC236}">
              <a16:creationId xmlns:a16="http://schemas.microsoft.com/office/drawing/2014/main" id="{2676BF2D-1C1D-45CB-86EA-B154175D5EB6}"/>
            </a:ext>
          </a:extLst>
        </xdr:cNvPr>
        <xdr:cNvSpPr/>
      </xdr:nvSpPr>
      <xdr:spPr>
        <a:xfrm>
          <a:off x="14033500" y="59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37352</xdr:rowOff>
    </xdr:from>
    <xdr:to>
      <xdr:col>76</xdr:col>
      <xdr:colOff>22225</xdr:colOff>
      <xdr:row>31</xdr:row>
      <xdr:rowOff>7916</xdr:rowOff>
    </xdr:to>
    <xdr:cxnSp macro="">
      <xdr:nvCxnSpPr>
        <xdr:cNvPr id="1093" name="直線コネクタ 1092">
          <a:extLst>
            <a:ext uri="{FF2B5EF4-FFF2-40B4-BE49-F238E27FC236}">
              <a16:creationId xmlns:a16="http://schemas.microsoft.com/office/drawing/2014/main" id="{46235009-9557-4B52-80BF-482F635F312F}"/>
            </a:ext>
          </a:extLst>
        </xdr:cNvPr>
        <xdr:cNvCxnSpPr/>
      </xdr:nvCxnSpPr>
      <xdr:spPr>
        <a:xfrm>
          <a:off x="14084300" y="5952377"/>
          <a:ext cx="711200" cy="1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57630</xdr:rowOff>
    </xdr:from>
    <xdr:to>
      <xdr:col>68</xdr:col>
      <xdr:colOff>123825</xdr:colOff>
      <xdr:row>31</xdr:row>
      <xdr:rowOff>159230</xdr:rowOff>
    </xdr:to>
    <xdr:sp macro="" textlink="">
      <xdr:nvSpPr>
        <xdr:cNvPr id="1094" name="楕円 1093">
          <a:extLst>
            <a:ext uri="{FF2B5EF4-FFF2-40B4-BE49-F238E27FC236}">
              <a16:creationId xmlns:a16="http://schemas.microsoft.com/office/drawing/2014/main" id="{831DDB40-2EBE-4C8D-BAF8-554B7757BE90}"/>
            </a:ext>
          </a:extLst>
        </xdr:cNvPr>
        <xdr:cNvSpPr/>
      </xdr:nvSpPr>
      <xdr:spPr>
        <a:xfrm>
          <a:off x="13271500" y="61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37352</xdr:rowOff>
    </xdr:from>
    <xdr:to>
      <xdr:col>72</xdr:col>
      <xdr:colOff>73025</xdr:colOff>
      <xdr:row>31</xdr:row>
      <xdr:rowOff>108430</xdr:rowOff>
    </xdr:to>
    <xdr:cxnSp macro="">
      <xdr:nvCxnSpPr>
        <xdr:cNvPr id="1095" name="直線コネクタ 1094">
          <a:extLst>
            <a:ext uri="{FF2B5EF4-FFF2-40B4-BE49-F238E27FC236}">
              <a16:creationId xmlns:a16="http://schemas.microsoft.com/office/drawing/2014/main" id="{B6653947-120A-4E67-AA82-A78E3538D6BE}"/>
            </a:ext>
          </a:extLst>
        </xdr:cNvPr>
        <xdr:cNvCxnSpPr/>
      </xdr:nvCxnSpPr>
      <xdr:spPr>
        <a:xfrm flipV="1">
          <a:off x="13322300" y="5952377"/>
          <a:ext cx="762000" cy="2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14041</xdr:rowOff>
    </xdr:from>
    <xdr:to>
      <xdr:col>64</xdr:col>
      <xdr:colOff>123825</xdr:colOff>
      <xdr:row>32</xdr:row>
      <xdr:rowOff>115641</xdr:rowOff>
    </xdr:to>
    <xdr:sp macro="" textlink="">
      <xdr:nvSpPr>
        <xdr:cNvPr id="1096" name="楕円 1095">
          <a:extLst>
            <a:ext uri="{FF2B5EF4-FFF2-40B4-BE49-F238E27FC236}">
              <a16:creationId xmlns:a16="http://schemas.microsoft.com/office/drawing/2014/main" id="{829835CF-CEF3-41EB-970E-81AE8CAB84EC}"/>
            </a:ext>
          </a:extLst>
        </xdr:cNvPr>
        <xdr:cNvSpPr/>
      </xdr:nvSpPr>
      <xdr:spPr>
        <a:xfrm>
          <a:off x="12509500" y="62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108430</xdr:rowOff>
    </xdr:from>
    <xdr:to>
      <xdr:col>68</xdr:col>
      <xdr:colOff>73025</xdr:colOff>
      <xdr:row>32</xdr:row>
      <xdr:rowOff>64841</xdr:rowOff>
    </xdr:to>
    <xdr:cxnSp macro="">
      <xdr:nvCxnSpPr>
        <xdr:cNvPr id="1097" name="直線コネクタ 1096">
          <a:extLst>
            <a:ext uri="{FF2B5EF4-FFF2-40B4-BE49-F238E27FC236}">
              <a16:creationId xmlns:a16="http://schemas.microsoft.com/office/drawing/2014/main" id="{99DA51EE-ADD1-4720-AC0B-AC9986B23336}"/>
            </a:ext>
          </a:extLst>
        </xdr:cNvPr>
        <xdr:cNvCxnSpPr/>
      </xdr:nvCxnSpPr>
      <xdr:spPr>
        <a:xfrm flipV="1">
          <a:off x="12560300" y="6194905"/>
          <a:ext cx="762000" cy="12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135065</xdr:rowOff>
    </xdr:from>
    <xdr:to>
      <xdr:col>60</xdr:col>
      <xdr:colOff>123825</xdr:colOff>
      <xdr:row>33</xdr:row>
      <xdr:rowOff>65215</xdr:rowOff>
    </xdr:to>
    <xdr:sp macro="" textlink="">
      <xdr:nvSpPr>
        <xdr:cNvPr id="1098" name="楕円 1097">
          <a:extLst>
            <a:ext uri="{FF2B5EF4-FFF2-40B4-BE49-F238E27FC236}">
              <a16:creationId xmlns:a16="http://schemas.microsoft.com/office/drawing/2014/main" id="{42B8EECF-B7E4-400C-8797-5BD083D0AB6B}"/>
            </a:ext>
          </a:extLst>
        </xdr:cNvPr>
        <xdr:cNvSpPr/>
      </xdr:nvSpPr>
      <xdr:spPr>
        <a:xfrm>
          <a:off x="11747500" y="6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64841</xdr:rowOff>
    </xdr:from>
    <xdr:to>
      <xdr:col>64</xdr:col>
      <xdr:colOff>73025</xdr:colOff>
      <xdr:row>33</xdr:row>
      <xdr:rowOff>14415</xdr:rowOff>
    </xdr:to>
    <xdr:cxnSp macro="">
      <xdr:nvCxnSpPr>
        <xdr:cNvPr id="1099" name="直線コネクタ 1098">
          <a:extLst>
            <a:ext uri="{FF2B5EF4-FFF2-40B4-BE49-F238E27FC236}">
              <a16:creationId xmlns:a16="http://schemas.microsoft.com/office/drawing/2014/main" id="{C00AEDEE-1F5A-4C8E-9230-B723A37F3DDC}"/>
            </a:ext>
          </a:extLst>
        </xdr:cNvPr>
        <xdr:cNvCxnSpPr/>
      </xdr:nvCxnSpPr>
      <xdr:spPr>
        <a:xfrm flipV="1">
          <a:off x="11798300" y="6322766"/>
          <a:ext cx="762000" cy="1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100" name="n_1aveValue債務償還比率">
          <a:extLst>
            <a:ext uri="{FF2B5EF4-FFF2-40B4-BE49-F238E27FC236}">
              <a16:creationId xmlns:a16="http://schemas.microsoft.com/office/drawing/2014/main" id="{1BE50B41-876A-4EFC-8DF2-FB101399EF51}"/>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101" name="n_2aveValue債務償還比率">
          <a:extLst>
            <a:ext uri="{FF2B5EF4-FFF2-40B4-BE49-F238E27FC236}">
              <a16:creationId xmlns:a16="http://schemas.microsoft.com/office/drawing/2014/main" id="{2791A8DA-D897-4A7E-BE83-036481615F09}"/>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102" name="n_3aveValue債務償還比率">
          <a:extLst>
            <a:ext uri="{FF2B5EF4-FFF2-40B4-BE49-F238E27FC236}">
              <a16:creationId xmlns:a16="http://schemas.microsoft.com/office/drawing/2014/main" id="{27495F42-D36F-4200-AE36-BB582A26A3A3}"/>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21508</xdr:rowOff>
    </xdr:from>
    <xdr:ext cx="469744" cy="259045"/>
    <xdr:sp macro="" textlink="">
      <xdr:nvSpPr>
        <xdr:cNvPr id="1103" name="n_4aveValue債務償還比率">
          <a:extLst>
            <a:ext uri="{FF2B5EF4-FFF2-40B4-BE49-F238E27FC236}">
              <a16:creationId xmlns:a16="http://schemas.microsoft.com/office/drawing/2014/main" id="{6CCC0B80-8A82-45D7-96C3-35D7E81B327B}"/>
            </a:ext>
          </a:extLst>
        </xdr:cNvPr>
        <xdr:cNvSpPr txBox="1"/>
      </xdr:nvSpPr>
      <xdr:spPr>
        <a:xfrm>
          <a:off x="11563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79279</xdr:rowOff>
    </xdr:from>
    <xdr:ext cx="469744" cy="259045"/>
    <xdr:sp macro="" textlink="">
      <xdr:nvSpPr>
        <xdr:cNvPr id="1104" name="n_1mainValue債務償還比率">
          <a:extLst>
            <a:ext uri="{FF2B5EF4-FFF2-40B4-BE49-F238E27FC236}">
              <a16:creationId xmlns:a16="http://schemas.microsoft.com/office/drawing/2014/main" id="{035B5A10-1503-4509-B976-AF76C1E87F7F}"/>
            </a:ext>
          </a:extLst>
        </xdr:cNvPr>
        <xdr:cNvSpPr txBox="1"/>
      </xdr:nvSpPr>
      <xdr:spPr>
        <a:xfrm>
          <a:off x="13836727" y="59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150357</xdr:rowOff>
    </xdr:from>
    <xdr:ext cx="469744" cy="259045"/>
    <xdr:sp macro="" textlink="">
      <xdr:nvSpPr>
        <xdr:cNvPr id="1105" name="n_2mainValue債務償還比率">
          <a:extLst>
            <a:ext uri="{FF2B5EF4-FFF2-40B4-BE49-F238E27FC236}">
              <a16:creationId xmlns:a16="http://schemas.microsoft.com/office/drawing/2014/main" id="{306FD1ED-120C-4F13-8724-1CE0366C059E}"/>
            </a:ext>
          </a:extLst>
        </xdr:cNvPr>
        <xdr:cNvSpPr txBox="1"/>
      </xdr:nvSpPr>
      <xdr:spPr>
        <a:xfrm>
          <a:off x="13087427" y="62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106768</xdr:rowOff>
    </xdr:from>
    <xdr:ext cx="469744" cy="259045"/>
    <xdr:sp macro="" textlink="">
      <xdr:nvSpPr>
        <xdr:cNvPr id="1106" name="n_3mainValue債務償還比率">
          <a:extLst>
            <a:ext uri="{FF2B5EF4-FFF2-40B4-BE49-F238E27FC236}">
              <a16:creationId xmlns:a16="http://schemas.microsoft.com/office/drawing/2014/main" id="{134CD6F9-ECFD-4349-BECA-72F1B1ADD6C0}"/>
            </a:ext>
          </a:extLst>
        </xdr:cNvPr>
        <xdr:cNvSpPr txBox="1"/>
      </xdr:nvSpPr>
      <xdr:spPr>
        <a:xfrm>
          <a:off x="12325427" y="636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56342</xdr:rowOff>
    </xdr:from>
    <xdr:ext cx="469744" cy="259045"/>
    <xdr:sp macro="" textlink="">
      <xdr:nvSpPr>
        <xdr:cNvPr id="1107" name="n_4mainValue債務償還比率">
          <a:extLst>
            <a:ext uri="{FF2B5EF4-FFF2-40B4-BE49-F238E27FC236}">
              <a16:creationId xmlns:a16="http://schemas.microsoft.com/office/drawing/2014/main" id="{8CE0F925-BED2-4A33-B32A-0F18F87ADCDA}"/>
            </a:ext>
          </a:extLst>
        </xdr:cNvPr>
        <xdr:cNvSpPr txBox="1"/>
      </xdr:nvSpPr>
      <xdr:spPr>
        <a:xfrm>
          <a:off x="11563427" y="64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08" name="正方形/長方形 1107">
          <a:extLst>
            <a:ext uri="{FF2B5EF4-FFF2-40B4-BE49-F238E27FC236}">
              <a16:creationId xmlns:a16="http://schemas.microsoft.com/office/drawing/2014/main" id="{A2139823-F86F-42E5-BC16-A0D16193A9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09" name="正方形/長方形 1108">
          <a:extLst>
            <a:ext uri="{FF2B5EF4-FFF2-40B4-BE49-F238E27FC236}">
              <a16:creationId xmlns:a16="http://schemas.microsoft.com/office/drawing/2014/main" id="{96470024-0888-4ECC-A038-FA173D6C05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10" name="テキスト ボックス 1109">
          <a:extLst>
            <a:ext uri="{FF2B5EF4-FFF2-40B4-BE49-F238E27FC236}">
              <a16:creationId xmlns:a16="http://schemas.microsoft.com/office/drawing/2014/main" id="{2DAF3702-6879-462D-B9C4-E1C3C88FA9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11" name="テキスト ボックス 1110">
          <a:extLst>
            <a:ext uri="{FF2B5EF4-FFF2-40B4-BE49-F238E27FC236}">
              <a16:creationId xmlns:a16="http://schemas.microsoft.com/office/drawing/2014/main" id="{7A81FB41-B685-4507-AE1B-C51B21064D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112" name="テキスト ボックス 1111">
          <a:extLst>
            <a:ext uri="{FF2B5EF4-FFF2-40B4-BE49-F238E27FC236}">
              <a16:creationId xmlns:a16="http://schemas.microsoft.com/office/drawing/2014/main" id="{709F97AE-10B6-47C4-A437-81102E48274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13" name="テキスト ボックス 1112">
          <a:extLst>
            <a:ext uri="{FF2B5EF4-FFF2-40B4-BE49-F238E27FC236}">
              <a16:creationId xmlns:a16="http://schemas.microsoft.com/office/drawing/2014/main" id="{D8D08B4C-9486-4E9E-AA1F-F2E46B4CF8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62B1E2-B250-4916-A066-E7222C5E3E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52A9FD-92ED-4AFC-8BCF-6187EEF6F2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CB58A4-2B0F-453E-9C1C-B081CAE4AC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DD3CCF-833B-4BD9-88F9-AB62EBA4DD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71B8FA-753B-4D69-A20C-C936B9218E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95BB1-747A-4D28-8BCD-84EB4A8EFF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5D7C01-BCB8-4526-AB3C-6A6CE63F35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4D1E7-8ECB-4782-BD1E-2775B80347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F9D96A-5627-473F-93ED-159AD1D515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0EE9F8-5036-4A7D-884B-24827C9817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460035-13B3-4C3D-BC38-31FA42BDAA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330949-C2AE-4C61-A997-FF120A1D91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EF42FA-DDFA-40C4-A5DB-AF3A9A4DCF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8A4CF5-7BD8-4F22-9069-4FC584CB6E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C197FF-1BDD-4415-ABA2-66736CC708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A65C4C-0AFD-473A-AA70-9E830BA9454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A96C04-7B5B-409C-997D-3070D803D6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7C6D08-4AC7-4937-B7F7-D3BC1D3BF3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4B7D2E-8825-43C4-8DA4-745E2BBA3F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053831-D4FD-4333-8A2D-6561366C07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6B6FD3-2BB0-4041-87A7-E8ABDABDA2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039DF4-6BF6-4DDD-AC39-780502E5DD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0F07E0-53A2-4CD6-A5E8-67451D7B07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942CA7-3C67-438F-AACD-59ECB1F89E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3166D4-1233-4BD6-83EF-6AEAE2E5EB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683961-8BFA-4ECC-BBED-5D8E234701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727800-3BFE-452F-9CE4-1819F6F371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B2E85E-C8B3-4AD6-9BE5-12ED64AD85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87903A-C267-4DA7-98CE-C4C938FFCB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E82FC2-B6FE-487F-8CF8-B5E17501E0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D7710F-4019-42D6-A1DE-E02C9CE77B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D8902-A4FB-4C9F-A195-10A904854A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A138A6-2DFE-4E05-935A-DD84D97DEC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F70660-89D2-4883-8745-0BF3D20F84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983659-56A1-4016-B967-5C7CC63476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44696B-9FCA-405A-BC37-E63CAB0442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7F0F43-7DE0-417D-934C-1E3DE2DA15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78F79C-1B39-4D04-B365-0B0452CA53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25E8BE-7F6F-42B5-B705-95BB1CD4FE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4B02E8-46EF-41C2-B1E9-502D9CB8B0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BBD6AC-9AB6-4EC2-B26A-9673E64EA1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0207A9-578F-4CAB-8BAE-F0E18045CD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A2E7CE9-67B3-4B98-A555-D921155EFC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5441FAB-86B0-46DA-A9A8-27FF164E98A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36D3C4-FE83-4826-8552-EC75199692B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B56AB50-384F-44D3-A0A6-591D7F36B79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78B3E76-AB49-4B43-9E11-19D91BABDF5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6019715-D096-4BF1-9457-96DF3A19652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17A7FC-C425-4073-86B6-6CBA68F2D07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454D185-4C3F-4F5A-9344-A586C0C2CBA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9CC475-F68E-4370-9EA3-1F2A96FA25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BADB47B-CEB7-47CC-9E38-1FDCE04DFB8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1A2CAE8-372C-4EF9-B492-F25C6A16DE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A752F65-2E92-4336-99F5-1CF4EC042446}"/>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CE2168EC-7699-4181-87AB-245083B9CCDB}"/>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A71ADC9B-DDBB-4413-8479-532293A43AD5}"/>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544B8C87-F012-4FCA-9C3A-923938414BCF}"/>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7B20CB3D-A9AB-4928-9B17-4ADB5A9AF32D}"/>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1C0AB0B0-F26E-46D8-9D5D-ABEAB700ACE3}"/>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1DA2D05F-38DC-490F-9D81-9FE6AB8982E8}"/>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8BF87D0-C55A-4129-9258-8CEFF33444F1}"/>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5B34AA47-AAE1-49A0-9C6F-1FB3B0620F3F}"/>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97C3E069-76BC-4EAA-A5CD-F73CA13A74CC}"/>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DB636CA1-8E01-4A31-BA9B-C91F8C6CCC7A}"/>
            </a:ext>
          </a:extLst>
        </xdr:cNvPr>
        <xdr:cNvSpPr/>
      </xdr:nvSpPr>
      <xdr:spPr>
        <a:xfrm>
          <a:off x="107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243FEE-2C28-4AA5-8DD7-1AB7D4960C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B20E28-4B0A-42C4-8020-51ACEE2431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959D6A-CB69-4668-BD23-036E5E521D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32566C-549D-447C-91AA-E482668D49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B4FA01-45CF-4C61-8D20-AC3746E778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64262</xdr:rowOff>
    </xdr:from>
    <xdr:to>
      <xdr:col>24</xdr:col>
      <xdr:colOff>114300</xdr:colOff>
      <xdr:row>38</xdr:row>
      <xdr:rowOff>165862</xdr:rowOff>
    </xdr:to>
    <xdr:sp macro="" textlink="">
      <xdr:nvSpPr>
        <xdr:cNvPr id="71" name="楕円 70">
          <a:extLst>
            <a:ext uri="{FF2B5EF4-FFF2-40B4-BE49-F238E27FC236}">
              <a16:creationId xmlns:a16="http://schemas.microsoft.com/office/drawing/2014/main" id="{C6333394-7519-4F74-95A9-68AB8EA48941}"/>
            </a:ext>
          </a:extLst>
        </xdr:cNvPr>
        <xdr:cNvSpPr/>
      </xdr:nvSpPr>
      <xdr:spPr>
        <a:xfrm>
          <a:off x="45847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42689</xdr:rowOff>
    </xdr:from>
    <xdr:ext cx="405111" cy="259045"/>
    <xdr:sp macro="" textlink="">
      <xdr:nvSpPr>
        <xdr:cNvPr id="72" name="【道路】&#10;有形固定資産減価償却率該当値テキスト">
          <a:extLst>
            <a:ext uri="{FF2B5EF4-FFF2-40B4-BE49-F238E27FC236}">
              <a16:creationId xmlns:a16="http://schemas.microsoft.com/office/drawing/2014/main" id="{36D078CF-9070-4D3F-9952-DA7516197CEE}"/>
            </a:ext>
          </a:extLst>
        </xdr:cNvPr>
        <xdr:cNvSpPr txBox="1"/>
      </xdr:nvSpPr>
      <xdr:spPr>
        <a:xfrm>
          <a:off x="4673600"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73" name="楕円 72">
          <a:extLst>
            <a:ext uri="{FF2B5EF4-FFF2-40B4-BE49-F238E27FC236}">
              <a16:creationId xmlns:a16="http://schemas.microsoft.com/office/drawing/2014/main" id="{35229412-EC4C-4CE2-97AB-E2296E7FFF35}"/>
            </a:ext>
          </a:extLst>
        </xdr:cNvPr>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94488</xdr:rowOff>
    </xdr:from>
    <xdr:to>
      <xdr:col>24</xdr:col>
      <xdr:colOff>63500</xdr:colOff>
      <xdr:row>38</xdr:row>
      <xdr:rowOff>115062</xdr:rowOff>
    </xdr:to>
    <xdr:cxnSp macro="">
      <xdr:nvCxnSpPr>
        <xdr:cNvPr id="74" name="直線コネクタ 73">
          <a:extLst>
            <a:ext uri="{FF2B5EF4-FFF2-40B4-BE49-F238E27FC236}">
              <a16:creationId xmlns:a16="http://schemas.microsoft.com/office/drawing/2014/main" id="{0064BF4A-A80B-4A2C-8D92-90AC98BE09FE}"/>
            </a:ext>
          </a:extLst>
        </xdr:cNvPr>
        <xdr:cNvCxnSpPr/>
      </xdr:nvCxnSpPr>
      <xdr:spPr>
        <a:xfrm>
          <a:off x="3797300" y="66095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a:extLst>
            <a:ext uri="{FF2B5EF4-FFF2-40B4-BE49-F238E27FC236}">
              <a16:creationId xmlns:a16="http://schemas.microsoft.com/office/drawing/2014/main" id="{A2D695A0-B302-431A-A083-8399B5605BA3}"/>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94488</xdr:rowOff>
    </xdr:to>
    <xdr:cxnSp macro="">
      <xdr:nvCxnSpPr>
        <xdr:cNvPr id="76" name="直線コネクタ 75">
          <a:extLst>
            <a:ext uri="{FF2B5EF4-FFF2-40B4-BE49-F238E27FC236}">
              <a16:creationId xmlns:a16="http://schemas.microsoft.com/office/drawing/2014/main" id="{948AF47A-E393-4246-92C9-A8357A7BBEF0}"/>
            </a:ext>
          </a:extLst>
        </xdr:cNvPr>
        <xdr:cNvCxnSpPr/>
      </xdr:nvCxnSpPr>
      <xdr:spPr>
        <a:xfrm>
          <a:off x="2908300" y="6591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169418</xdr:rowOff>
    </xdr:from>
    <xdr:to>
      <xdr:col>10</xdr:col>
      <xdr:colOff>165100</xdr:colOff>
      <xdr:row>38</xdr:row>
      <xdr:rowOff>99568</xdr:rowOff>
    </xdr:to>
    <xdr:sp macro="" textlink="">
      <xdr:nvSpPr>
        <xdr:cNvPr id="77" name="楕円 76">
          <a:extLst>
            <a:ext uri="{FF2B5EF4-FFF2-40B4-BE49-F238E27FC236}">
              <a16:creationId xmlns:a16="http://schemas.microsoft.com/office/drawing/2014/main" id="{A2873A75-B200-485F-8FD0-E00625C85436}"/>
            </a:ext>
          </a:extLst>
        </xdr:cNvPr>
        <xdr:cNvSpPr/>
      </xdr:nvSpPr>
      <xdr:spPr>
        <a:xfrm>
          <a:off x="1968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48768</xdr:rowOff>
    </xdr:from>
    <xdr:to>
      <xdr:col>15</xdr:col>
      <xdr:colOff>50800</xdr:colOff>
      <xdr:row>38</xdr:row>
      <xdr:rowOff>76200</xdr:rowOff>
    </xdr:to>
    <xdr:cxnSp macro="">
      <xdr:nvCxnSpPr>
        <xdr:cNvPr id="78" name="直線コネクタ 77">
          <a:extLst>
            <a:ext uri="{FF2B5EF4-FFF2-40B4-BE49-F238E27FC236}">
              <a16:creationId xmlns:a16="http://schemas.microsoft.com/office/drawing/2014/main" id="{04A9D27F-10F2-430E-853B-0061C5B9625A}"/>
            </a:ext>
          </a:extLst>
        </xdr:cNvPr>
        <xdr:cNvCxnSpPr/>
      </xdr:nvCxnSpPr>
      <xdr:spPr>
        <a:xfrm>
          <a:off x="2019300" y="656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a:extLst>
            <a:ext uri="{FF2B5EF4-FFF2-40B4-BE49-F238E27FC236}">
              <a16:creationId xmlns:a16="http://schemas.microsoft.com/office/drawing/2014/main" id="{F595EEAB-CBA0-490E-A826-AE7BEA298BC8}"/>
            </a:ext>
          </a:extLst>
        </xdr:cNvPr>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48768</xdr:rowOff>
    </xdr:to>
    <xdr:cxnSp macro="">
      <xdr:nvCxnSpPr>
        <xdr:cNvPr id="80" name="直線コネクタ 79">
          <a:extLst>
            <a:ext uri="{FF2B5EF4-FFF2-40B4-BE49-F238E27FC236}">
              <a16:creationId xmlns:a16="http://schemas.microsoft.com/office/drawing/2014/main" id="{3BA665CB-3A0E-406F-A59E-638F1C816AE4}"/>
            </a:ext>
          </a:extLst>
        </xdr:cNvPr>
        <xdr:cNvCxnSpPr/>
      </xdr:nvCxnSpPr>
      <xdr:spPr>
        <a:xfrm>
          <a:off x="1130300" y="6520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DBA9CE28-E661-4B20-B000-160EB9C81B68}"/>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6A3D76C9-8168-4819-9061-DBF7171835C8}"/>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4A4AB0AE-83EF-4325-9626-464D43BA65EE}"/>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a:extLst>
            <a:ext uri="{FF2B5EF4-FFF2-40B4-BE49-F238E27FC236}">
              <a16:creationId xmlns:a16="http://schemas.microsoft.com/office/drawing/2014/main" id="{3F64A99B-CBCD-42EF-934A-29002AF7B5A5}"/>
            </a:ext>
          </a:extLst>
        </xdr:cNvPr>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0FA84EB5-0651-49A3-947A-95BBAC008184}"/>
            </a:ext>
          </a:extLst>
        </xdr:cNvPr>
        <xdr:cNvSpPr txBox="1"/>
      </xdr:nvSpPr>
      <xdr:spPr>
        <a:xfrm>
          <a:off x="35820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6" name="n_2mainValue【道路】&#10;有形固定資産減価償却率">
          <a:extLst>
            <a:ext uri="{FF2B5EF4-FFF2-40B4-BE49-F238E27FC236}">
              <a16:creationId xmlns:a16="http://schemas.microsoft.com/office/drawing/2014/main" id="{D800749B-D501-475F-90A2-F2E01BADBE8E}"/>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7959C91F-97D2-4134-AF9E-0F68EEDB0F9A}"/>
            </a:ext>
          </a:extLst>
        </xdr:cNvPr>
        <xdr:cNvSpPr txBox="1"/>
      </xdr:nvSpPr>
      <xdr:spPr>
        <a:xfrm>
          <a:off x="1816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id="{A488DCC6-E8A8-405D-9C26-F61D8D1F3DAE}"/>
            </a:ext>
          </a:extLst>
        </xdr:cNvPr>
        <xdr:cNvSpPr txBox="1"/>
      </xdr:nvSpPr>
      <xdr:spPr>
        <a:xfrm>
          <a:off x="927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9F6BF1-EA5D-4AA4-8BE3-01F696ECBE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1F6C716-696E-4862-A6B1-91C989997E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6885698-D0C3-47CF-B46D-DA208C7855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8414D01-1747-40C0-9C64-6696C417A5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E0A29DB-D099-438E-B2DB-8D37FE458A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F6EF067-D5DD-4739-B9EE-1CED83EB9C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7A84E33-A6AE-4BEA-BFA5-62DCA4A1F9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14D6AE3-DE28-4BFC-AFCA-D88D32C6C8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4689BDF-64E6-429B-9C26-47C4DB4E94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B129608-405A-4C0A-84AD-7CE19E36F9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6BFC468-F262-4BCC-A200-2DB09DE89D2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6CE47F4-B56E-4D19-AF3B-BE6863E7D94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F9D8E0A-D2FD-4CBF-9E78-049155196EE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588F5C70-6AC6-4A80-B7EB-9F893E08322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2C0DCEE-C679-45D7-9E2D-ED97FECCAAA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B326044A-A534-4E5F-8D69-968881B9D51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6CAE3AE-0C44-4140-81B2-33F70768840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6BF998F3-A0C8-455F-A17C-06DF37319F7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BE1BAC1-EC18-4DE8-AB04-04B9D9DAC24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3F78F8C8-8662-4EAB-910D-EA31FB92FB2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AFB1B2C-D224-4015-973F-AB67128B594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EEB34CD7-2E54-468E-993D-E5965485A81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F985AF6-CA00-4008-8FAF-6BBC4402C1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AF6AC65-10D2-4D0A-A9A5-D226188AD64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CE4086B-DEC3-4695-9925-8CFA09094D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4BDE2A80-DAB0-45A4-AD5E-89F863F3BFA8}"/>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4172DF16-9E88-4E22-A35F-87FADA5060F7}"/>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DBB66B7A-3DB2-4DBA-BB3B-937C6059768D}"/>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B17CBE4E-1692-4DD0-90F9-12BB08E9D306}"/>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63B4DBC6-3F9B-4531-A018-FFCC8DAC295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14DDBD0D-9495-48A8-A07D-B93BF15BB94E}"/>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1F5E772-30EF-46DB-90E7-72733962E718}"/>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F5EE3F30-C63C-4C8F-AFF0-ACF51085ACDB}"/>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C75698B1-EF62-48CD-BDC5-371F396FEDB4}"/>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C02985B3-7AC3-44D5-B14E-D1171F8DEFDC}"/>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6FD46C9C-1070-42E7-AFAC-5712B33C19A9}"/>
            </a:ext>
          </a:extLst>
        </xdr:cNvPr>
        <xdr:cNvSpPr/>
      </xdr:nvSpPr>
      <xdr:spPr>
        <a:xfrm>
          <a:off x="6921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D263B3-81A6-4DBE-999E-7B0ABCA6D6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4E7A5D-457D-49C4-8E69-BC74F944AB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067113-6B41-4D17-BA06-B85D81FEE6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E3716A-98C0-423C-BEED-66AE93236C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0CA69E9-8BAB-4569-B219-2E862E4A8A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113030</xdr:rowOff>
    </xdr:from>
    <xdr:to>
      <xdr:col>55</xdr:col>
      <xdr:colOff>50800</xdr:colOff>
      <xdr:row>36</xdr:row>
      <xdr:rowOff>43180</xdr:rowOff>
    </xdr:to>
    <xdr:sp macro="" textlink="">
      <xdr:nvSpPr>
        <xdr:cNvPr id="130" name="楕円 129">
          <a:extLst>
            <a:ext uri="{FF2B5EF4-FFF2-40B4-BE49-F238E27FC236}">
              <a16:creationId xmlns:a16="http://schemas.microsoft.com/office/drawing/2014/main" id="{22C10641-23CD-4F7C-9FD2-6B90F5D0C4EE}"/>
            </a:ext>
          </a:extLst>
        </xdr:cNvPr>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135907</xdr:rowOff>
    </xdr:from>
    <xdr:ext cx="534377" cy="259045"/>
    <xdr:sp macro="" textlink="">
      <xdr:nvSpPr>
        <xdr:cNvPr id="131" name="【道路】&#10;一人当たり延長該当値テキスト">
          <a:extLst>
            <a:ext uri="{FF2B5EF4-FFF2-40B4-BE49-F238E27FC236}">
              <a16:creationId xmlns:a16="http://schemas.microsoft.com/office/drawing/2014/main" id="{E0CC0063-130D-4718-82AD-375EBAD8B3D6}"/>
            </a:ext>
          </a:extLst>
        </xdr:cNvPr>
        <xdr:cNvSpPr txBox="1"/>
      </xdr:nvSpPr>
      <xdr:spPr>
        <a:xfrm>
          <a:off x="10515600" y="5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132624</xdr:rowOff>
    </xdr:from>
    <xdr:to>
      <xdr:col>50</xdr:col>
      <xdr:colOff>165100</xdr:colOff>
      <xdr:row>36</xdr:row>
      <xdr:rowOff>62774</xdr:rowOff>
    </xdr:to>
    <xdr:sp macro="" textlink="">
      <xdr:nvSpPr>
        <xdr:cNvPr id="132" name="楕円 131">
          <a:extLst>
            <a:ext uri="{FF2B5EF4-FFF2-40B4-BE49-F238E27FC236}">
              <a16:creationId xmlns:a16="http://schemas.microsoft.com/office/drawing/2014/main" id="{026E9C65-3002-4C89-9792-E38E683B0C30}"/>
            </a:ext>
          </a:extLst>
        </xdr:cNvPr>
        <xdr:cNvSpPr/>
      </xdr:nvSpPr>
      <xdr:spPr>
        <a:xfrm>
          <a:off x="9588500" y="6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163830</xdr:rowOff>
    </xdr:from>
    <xdr:to>
      <xdr:col>55</xdr:col>
      <xdr:colOff>0</xdr:colOff>
      <xdr:row>36</xdr:row>
      <xdr:rowOff>11974</xdr:rowOff>
    </xdr:to>
    <xdr:cxnSp macro="">
      <xdr:nvCxnSpPr>
        <xdr:cNvPr id="133" name="直線コネクタ 132">
          <a:extLst>
            <a:ext uri="{FF2B5EF4-FFF2-40B4-BE49-F238E27FC236}">
              <a16:creationId xmlns:a16="http://schemas.microsoft.com/office/drawing/2014/main" id="{2D89A94F-5EC2-44DE-8C2B-7D91523E2D73}"/>
            </a:ext>
          </a:extLst>
        </xdr:cNvPr>
        <xdr:cNvCxnSpPr/>
      </xdr:nvCxnSpPr>
      <xdr:spPr>
        <a:xfrm flipV="1">
          <a:off x="9639300" y="61645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153743</xdr:rowOff>
    </xdr:from>
    <xdr:to>
      <xdr:col>46</xdr:col>
      <xdr:colOff>38100</xdr:colOff>
      <xdr:row>36</xdr:row>
      <xdr:rowOff>83893</xdr:rowOff>
    </xdr:to>
    <xdr:sp macro="" textlink="">
      <xdr:nvSpPr>
        <xdr:cNvPr id="134" name="楕円 133">
          <a:extLst>
            <a:ext uri="{FF2B5EF4-FFF2-40B4-BE49-F238E27FC236}">
              <a16:creationId xmlns:a16="http://schemas.microsoft.com/office/drawing/2014/main" id="{1181ED73-F40B-4621-91AD-49E1935DF382}"/>
            </a:ext>
          </a:extLst>
        </xdr:cNvPr>
        <xdr:cNvSpPr/>
      </xdr:nvSpPr>
      <xdr:spPr>
        <a:xfrm>
          <a:off x="8699500" y="61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11974</xdr:rowOff>
    </xdr:from>
    <xdr:to>
      <xdr:col>50</xdr:col>
      <xdr:colOff>114300</xdr:colOff>
      <xdr:row>36</xdr:row>
      <xdr:rowOff>33093</xdr:rowOff>
    </xdr:to>
    <xdr:cxnSp macro="">
      <xdr:nvCxnSpPr>
        <xdr:cNvPr id="135" name="直線コネクタ 134">
          <a:extLst>
            <a:ext uri="{FF2B5EF4-FFF2-40B4-BE49-F238E27FC236}">
              <a16:creationId xmlns:a16="http://schemas.microsoft.com/office/drawing/2014/main" id="{CBB7E0DB-F22B-4CCD-B7B6-D33623BB5018}"/>
            </a:ext>
          </a:extLst>
        </xdr:cNvPr>
        <xdr:cNvCxnSpPr/>
      </xdr:nvCxnSpPr>
      <xdr:spPr>
        <a:xfrm flipV="1">
          <a:off x="8750300" y="6184174"/>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168003</xdr:rowOff>
    </xdr:from>
    <xdr:to>
      <xdr:col>41</xdr:col>
      <xdr:colOff>101600</xdr:colOff>
      <xdr:row>36</xdr:row>
      <xdr:rowOff>98153</xdr:rowOff>
    </xdr:to>
    <xdr:sp macro="" textlink="">
      <xdr:nvSpPr>
        <xdr:cNvPr id="136" name="楕円 135">
          <a:extLst>
            <a:ext uri="{FF2B5EF4-FFF2-40B4-BE49-F238E27FC236}">
              <a16:creationId xmlns:a16="http://schemas.microsoft.com/office/drawing/2014/main" id="{9831F9A6-449D-4CFE-958A-52C20FACFADE}"/>
            </a:ext>
          </a:extLst>
        </xdr:cNvPr>
        <xdr:cNvSpPr/>
      </xdr:nvSpPr>
      <xdr:spPr>
        <a:xfrm>
          <a:off x="7810500" y="61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33093</xdr:rowOff>
    </xdr:from>
    <xdr:to>
      <xdr:col>45</xdr:col>
      <xdr:colOff>177800</xdr:colOff>
      <xdr:row>36</xdr:row>
      <xdr:rowOff>47353</xdr:rowOff>
    </xdr:to>
    <xdr:cxnSp macro="">
      <xdr:nvCxnSpPr>
        <xdr:cNvPr id="137" name="直線コネクタ 136">
          <a:extLst>
            <a:ext uri="{FF2B5EF4-FFF2-40B4-BE49-F238E27FC236}">
              <a16:creationId xmlns:a16="http://schemas.microsoft.com/office/drawing/2014/main" id="{A732DB63-834E-4932-B9E0-DC1484C22729}"/>
            </a:ext>
          </a:extLst>
        </xdr:cNvPr>
        <xdr:cNvCxnSpPr/>
      </xdr:nvCxnSpPr>
      <xdr:spPr>
        <a:xfrm flipV="1">
          <a:off x="7861300" y="6205293"/>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51961</xdr:rowOff>
    </xdr:from>
    <xdr:to>
      <xdr:col>36</xdr:col>
      <xdr:colOff>165100</xdr:colOff>
      <xdr:row>36</xdr:row>
      <xdr:rowOff>153561</xdr:rowOff>
    </xdr:to>
    <xdr:sp macro="" textlink="">
      <xdr:nvSpPr>
        <xdr:cNvPr id="138" name="楕円 137">
          <a:extLst>
            <a:ext uri="{FF2B5EF4-FFF2-40B4-BE49-F238E27FC236}">
              <a16:creationId xmlns:a16="http://schemas.microsoft.com/office/drawing/2014/main" id="{E39BAE8B-1988-4946-8FDF-E207170E9191}"/>
            </a:ext>
          </a:extLst>
        </xdr:cNvPr>
        <xdr:cNvSpPr/>
      </xdr:nvSpPr>
      <xdr:spPr>
        <a:xfrm>
          <a:off x="6921500" y="62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47353</xdr:rowOff>
    </xdr:from>
    <xdr:to>
      <xdr:col>41</xdr:col>
      <xdr:colOff>50800</xdr:colOff>
      <xdr:row>36</xdr:row>
      <xdr:rowOff>102761</xdr:rowOff>
    </xdr:to>
    <xdr:cxnSp macro="">
      <xdr:nvCxnSpPr>
        <xdr:cNvPr id="139" name="直線コネクタ 138">
          <a:extLst>
            <a:ext uri="{FF2B5EF4-FFF2-40B4-BE49-F238E27FC236}">
              <a16:creationId xmlns:a16="http://schemas.microsoft.com/office/drawing/2014/main" id="{D3C267AA-E265-4F77-B775-4F78A0F472D4}"/>
            </a:ext>
          </a:extLst>
        </xdr:cNvPr>
        <xdr:cNvCxnSpPr/>
      </xdr:nvCxnSpPr>
      <xdr:spPr>
        <a:xfrm flipV="1">
          <a:off x="6972300" y="6219553"/>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FF561384-E65C-400C-9B5F-187CD0A61282}"/>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DD5D68A7-BFB0-4C45-8ED4-3E4BAB091701}"/>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EBCC2A72-D763-4E7A-8798-934940B90FC0}"/>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108656</xdr:rowOff>
    </xdr:from>
    <xdr:ext cx="469744" cy="259045"/>
    <xdr:sp macro="" textlink="">
      <xdr:nvSpPr>
        <xdr:cNvPr id="143" name="n_4aveValue【道路】&#10;一人当たり延長">
          <a:extLst>
            <a:ext uri="{FF2B5EF4-FFF2-40B4-BE49-F238E27FC236}">
              <a16:creationId xmlns:a16="http://schemas.microsoft.com/office/drawing/2014/main" id="{264154CD-F692-4F8B-A8C5-EF092A842362}"/>
            </a:ext>
          </a:extLst>
        </xdr:cNvPr>
        <xdr:cNvSpPr txBox="1"/>
      </xdr:nvSpPr>
      <xdr:spPr>
        <a:xfrm>
          <a:off x="6737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79301</xdr:rowOff>
    </xdr:from>
    <xdr:ext cx="534377" cy="259045"/>
    <xdr:sp macro="" textlink="">
      <xdr:nvSpPr>
        <xdr:cNvPr id="144" name="n_1mainValue【道路】&#10;一人当たり延長">
          <a:extLst>
            <a:ext uri="{FF2B5EF4-FFF2-40B4-BE49-F238E27FC236}">
              <a16:creationId xmlns:a16="http://schemas.microsoft.com/office/drawing/2014/main" id="{5AF99A60-EE59-45A0-9420-3BA68B6DB310}"/>
            </a:ext>
          </a:extLst>
        </xdr:cNvPr>
        <xdr:cNvSpPr txBox="1"/>
      </xdr:nvSpPr>
      <xdr:spPr>
        <a:xfrm>
          <a:off x="9359411" y="59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100420</xdr:rowOff>
    </xdr:from>
    <xdr:ext cx="469744" cy="259045"/>
    <xdr:sp macro="" textlink="">
      <xdr:nvSpPr>
        <xdr:cNvPr id="145" name="n_2mainValue【道路】&#10;一人当たり延長">
          <a:extLst>
            <a:ext uri="{FF2B5EF4-FFF2-40B4-BE49-F238E27FC236}">
              <a16:creationId xmlns:a16="http://schemas.microsoft.com/office/drawing/2014/main" id="{35B55CB4-1B62-4F17-823A-309356849BE1}"/>
            </a:ext>
          </a:extLst>
        </xdr:cNvPr>
        <xdr:cNvSpPr txBox="1"/>
      </xdr:nvSpPr>
      <xdr:spPr>
        <a:xfrm>
          <a:off x="8515427" y="592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114680</xdr:rowOff>
    </xdr:from>
    <xdr:ext cx="469744" cy="259045"/>
    <xdr:sp macro="" textlink="">
      <xdr:nvSpPr>
        <xdr:cNvPr id="146" name="n_3mainValue【道路】&#10;一人当たり延長">
          <a:extLst>
            <a:ext uri="{FF2B5EF4-FFF2-40B4-BE49-F238E27FC236}">
              <a16:creationId xmlns:a16="http://schemas.microsoft.com/office/drawing/2014/main" id="{60722654-59AB-420A-B3E6-6E8BFFEE486A}"/>
            </a:ext>
          </a:extLst>
        </xdr:cNvPr>
        <xdr:cNvSpPr txBox="1"/>
      </xdr:nvSpPr>
      <xdr:spPr>
        <a:xfrm>
          <a:off x="762642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170088</xdr:rowOff>
    </xdr:from>
    <xdr:ext cx="469744" cy="259045"/>
    <xdr:sp macro="" textlink="">
      <xdr:nvSpPr>
        <xdr:cNvPr id="147" name="n_4mainValue【道路】&#10;一人当たり延長">
          <a:extLst>
            <a:ext uri="{FF2B5EF4-FFF2-40B4-BE49-F238E27FC236}">
              <a16:creationId xmlns:a16="http://schemas.microsoft.com/office/drawing/2014/main" id="{F49ABE51-3822-42E0-8308-EC52C1249299}"/>
            </a:ext>
          </a:extLst>
        </xdr:cNvPr>
        <xdr:cNvSpPr txBox="1"/>
      </xdr:nvSpPr>
      <xdr:spPr>
        <a:xfrm>
          <a:off x="6737427" y="59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E463DEC-772D-416E-B803-85C9C3D91E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050D5D0-0DF3-4D97-92D1-6F60CFACB7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C5AF6BF-C35A-44BA-AACD-B89C87CB19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A34970-530B-4101-9EE9-8C96C21AD7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242FBDB-7481-4F59-A694-83C1B2E407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F449763-D9E8-43D4-8B56-D5770AB118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9F72584-59D4-4E31-B95D-82ED4AA3DB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73233F4-2175-45B8-8467-0E60FFAF2D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8903ADA-F78A-4EEB-BB2D-0B9E0289D2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E2C312F-FBEB-4514-BA3D-F294C7026E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E3B6742-6D22-4B2E-AC6F-5CBB7A6707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C6B8A76-78A2-446B-9D14-8B5BADD285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CE7AE60-4B46-472E-BD98-4A5D73DDFC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BB7EED7-641A-4701-A917-37B779850D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41D472D-DFA9-4C1D-92A3-5DF18B6AFC0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F646A68-A5D6-4A6A-A4A1-BF975C5F62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C85215D-4104-46F8-B767-87298CDFD4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A196753-9D0C-42CC-AC11-AB0FE8B607F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C5F4F80-4F19-4D86-B714-DA0A5BA130E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CBC6D81-6958-4845-8992-BB993BBB11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255774E-81C5-417E-A6BE-BEC2620B427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4387F1-95FF-4C37-A960-4ED7003D79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FF94703-4230-4DF6-8063-C55AE75C38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9FBA78F-2646-4856-830C-4E8196E048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23DC13D9-5A63-477D-A04F-870AE9297C7E}"/>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AD72502-B5B9-4650-88A9-D75D31DF1EDF}"/>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59553B86-98C6-45B4-9E9C-9D4191AB5736}"/>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49F2D94-9CF2-43A0-8ED2-E189B67C7B1C}"/>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FBAB2896-4177-42A4-B163-993A7B983859}"/>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102704C-CA52-4061-B2D7-B9101CF1DC5C}"/>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E3863ED5-095C-40A8-A109-63181A8F7D64}"/>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A9AFE9A-6029-4235-899F-FADE9F553254}"/>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84E68B42-300A-4B17-AD3D-332D53E7DB3F}"/>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EA112F32-F635-490A-A5E6-073B48A10B9F}"/>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5A2F5136-A05E-433C-93FE-C4AB8EE1EE66}"/>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C7486BC-17F0-4522-99B3-4FB2DCFC2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818DC7-8A7B-4E78-9368-167BB9F9E2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F638C6-FC7D-45A3-A08A-C92B5B7A91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759B6A-C2B5-40CB-8EBD-800C7D4E55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651E57-6756-46E3-B9EA-B1CD3ABFCA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8" name="楕円 187">
          <a:extLst>
            <a:ext uri="{FF2B5EF4-FFF2-40B4-BE49-F238E27FC236}">
              <a16:creationId xmlns:a16="http://schemas.microsoft.com/office/drawing/2014/main" id="{63F058F8-229D-445B-B644-DF5520698425}"/>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3A695FF-EA5F-476F-A4E2-85E586A7D987}"/>
            </a:ext>
          </a:extLst>
        </xdr:cNvPr>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90" name="楕円 189">
          <a:extLst>
            <a:ext uri="{FF2B5EF4-FFF2-40B4-BE49-F238E27FC236}">
              <a16:creationId xmlns:a16="http://schemas.microsoft.com/office/drawing/2014/main" id="{804A7486-A961-411E-ABCC-FA7C33BC8192}"/>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40005</xdr:rowOff>
    </xdr:to>
    <xdr:cxnSp macro="">
      <xdr:nvCxnSpPr>
        <xdr:cNvPr id="191" name="直線コネクタ 190">
          <a:extLst>
            <a:ext uri="{FF2B5EF4-FFF2-40B4-BE49-F238E27FC236}">
              <a16:creationId xmlns:a16="http://schemas.microsoft.com/office/drawing/2014/main" id="{1A9E724F-EDDD-4333-AEBE-3CBD2F126FD7}"/>
            </a:ext>
          </a:extLst>
        </xdr:cNvPr>
        <xdr:cNvCxnSpPr/>
      </xdr:nvCxnSpPr>
      <xdr:spPr>
        <a:xfrm>
          <a:off x="3797300" y="10466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2" name="楕円 191">
          <a:extLst>
            <a:ext uri="{FF2B5EF4-FFF2-40B4-BE49-F238E27FC236}">
              <a16:creationId xmlns:a16="http://schemas.microsoft.com/office/drawing/2014/main" id="{28B11F3D-1BB2-4BAE-8812-EEA44F76FA26}"/>
            </a:ext>
          </a:extLst>
        </xdr:cNvPr>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7620</xdr:rowOff>
    </xdr:to>
    <xdr:cxnSp macro="">
      <xdr:nvCxnSpPr>
        <xdr:cNvPr id="193" name="直線コネクタ 192">
          <a:extLst>
            <a:ext uri="{FF2B5EF4-FFF2-40B4-BE49-F238E27FC236}">
              <a16:creationId xmlns:a16="http://schemas.microsoft.com/office/drawing/2014/main" id="{9AB1494F-733B-4DBB-B59F-BD3B471EC155}"/>
            </a:ext>
          </a:extLst>
        </xdr:cNvPr>
        <xdr:cNvCxnSpPr/>
      </xdr:nvCxnSpPr>
      <xdr:spPr>
        <a:xfrm>
          <a:off x="2908300" y="10433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59690</xdr:rowOff>
    </xdr:from>
    <xdr:to>
      <xdr:col>10</xdr:col>
      <xdr:colOff>165100</xdr:colOff>
      <xdr:row>60</xdr:row>
      <xdr:rowOff>161290</xdr:rowOff>
    </xdr:to>
    <xdr:sp macro="" textlink="">
      <xdr:nvSpPr>
        <xdr:cNvPr id="194" name="楕円 193">
          <a:extLst>
            <a:ext uri="{FF2B5EF4-FFF2-40B4-BE49-F238E27FC236}">
              <a16:creationId xmlns:a16="http://schemas.microsoft.com/office/drawing/2014/main" id="{A4494E90-FBC5-4536-930C-BB0AC70D903A}"/>
            </a:ext>
          </a:extLst>
        </xdr:cNvPr>
        <xdr:cNvSpPr/>
      </xdr:nvSpPr>
      <xdr:spPr>
        <a:xfrm>
          <a:off x="196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146685</xdr:rowOff>
    </xdr:to>
    <xdr:cxnSp macro="">
      <xdr:nvCxnSpPr>
        <xdr:cNvPr id="195" name="直線コネクタ 194">
          <a:extLst>
            <a:ext uri="{FF2B5EF4-FFF2-40B4-BE49-F238E27FC236}">
              <a16:creationId xmlns:a16="http://schemas.microsoft.com/office/drawing/2014/main" id="{CAFE2485-F76A-4599-9C3E-ECBD05E5DE96}"/>
            </a:ext>
          </a:extLst>
        </xdr:cNvPr>
        <xdr:cNvCxnSpPr/>
      </xdr:nvCxnSpPr>
      <xdr:spPr>
        <a:xfrm>
          <a:off x="2019300" y="10397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6" name="楕円 195">
          <a:extLst>
            <a:ext uri="{FF2B5EF4-FFF2-40B4-BE49-F238E27FC236}">
              <a16:creationId xmlns:a16="http://schemas.microsoft.com/office/drawing/2014/main" id="{8C58D056-DAE6-47F7-B61F-1DF5EF39D5A2}"/>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114300</xdr:rowOff>
    </xdr:to>
    <xdr:cxnSp macro="">
      <xdr:nvCxnSpPr>
        <xdr:cNvPr id="197" name="直線コネクタ 196">
          <a:extLst>
            <a:ext uri="{FF2B5EF4-FFF2-40B4-BE49-F238E27FC236}">
              <a16:creationId xmlns:a16="http://schemas.microsoft.com/office/drawing/2014/main" id="{B61877A9-93A4-459C-8711-BB31386196D8}"/>
            </a:ext>
          </a:extLst>
        </xdr:cNvPr>
        <xdr:cNvCxnSpPr/>
      </xdr:nvCxnSpPr>
      <xdr:spPr>
        <a:xfrm flipV="1">
          <a:off x="1130300" y="1039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BA582FE-5D4E-48BB-A3FF-837A349A6D35}"/>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4341CAB-0CEC-4ECA-8CED-62822A7F675D}"/>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1944DC3-6BA6-45ED-9FA4-ABE509C55983}"/>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8733A9B-C734-4D26-B419-1BE9C606A478}"/>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AB7D28B-72DE-4AA9-B296-DDF5B567BE64}"/>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D07BBCB-914A-43AB-A3F3-5A98656E3689}"/>
            </a:ext>
          </a:extLst>
        </xdr:cNvPr>
        <xdr:cNvSpPr txBox="1"/>
      </xdr:nvSpPr>
      <xdr:spPr>
        <a:xfrm>
          <a:off x="2705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152417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8BD1267-1C6A-4E99-A59C-8A31EF3284ED}"/>
            </a:ext>
          </a:extLst>
        </xdr:cNvPr>
        <xdr:cNvSpPr txBox="1"/>
      </xdr:nvSpPr>
      <xdr:spPr>
        <a:xfrm>
          <a:off x="1816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6AEEF09-77C0-451C-A726-819D784F917B}"/>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087D02E-23BC-4606-865E-54581D1D33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3302C5F-758B-4020-9C9B-C48603B04E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617C5EA-546C-4AFC-856F-D16E3AB1E7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989378C-ABCF-4D76-B0D4-BA8B5D6BBB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6858362-9C68-4811-87A2-4F4AFDEFFD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D9A0086-4547-4FA1-BD10-A8C6164FBF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AD742AA-0A41-4404-A0D0-A1B429EF87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B5619B1-C032-4169-91EE-08A8810309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338E192-DE87-4349-B28E-312A0773CD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2E84C8B-FD40-4C18-8B34-83A89368C9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BADC36F-2C22-4AC0-BCF8-5C6E5D72D3A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794C511B-9160-4BA3-A37C-9D12DCB2B66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019FC82-712F-4275-A2AC-2FA1974DB9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BB5C848C-1256-48B4-8B0E-77F5A706E7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80A24D2-604E-47C2-8604-6753361D47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1A276DC4-2D2B-4602-B47E-81904759610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3CCE1E6-4235-4BE6-B571-D18F835971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C5522C5F-46D1-494D-939B-8E58B431FA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D254708-CFE2-4060-81E4-D0247A7B6A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6FE9BD8F-BF0E-441F-AFDD-7C756DE8CC8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B1517E-B254-42B6-ADC3-0A9254675C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6AEFC98E-BCDE-4DD0-886B-9D96554B868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DFAF8D1-32A3-482F-8DA6-66F116736B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DAA5F5B5-B1EA-425B-8BA2-5D01C8F792B8}"/>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2DBB818-1BD1-40B4-963E-27D797B71C1F}"/>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AC1F77BB-0BEC-48CD-BB12-7ED803F6ED96}"/>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13EFAC17-5DFD-447C-B4A6-903F2DF6A395}"/>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949CC517-D733-4D5A-B981-69440E244815}"/>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1EDC8042-A4CA-493C-9A75-3E91CF78D3BD}"/>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E909904-934F-4D9E-80B4-4E1A8D2BFED5}"/>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1084078A-2B11-43C8-8CBE-EBBD11FC1BD3}"/>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47A42EDE-5F9C-49AD-A072-2F7462098C55}"/>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4E3A77CE-6FF6-4019-8952-C0E1DA27F68A}"/>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27C09C82-9B3E-4370-A157-818CE8F9B59B}"/>
            </a:ext>
          </a:extLst>
        </xdr:cNvPr>
        <xdr:cNvSpPr/>
      </xdr:nvSpPr>
      <xdr:spPr>
        <a:xfrm>
          <a:off x="6921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5C303A6-030B-416D-AD89-7F5EB6FD23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8FB842-68DB-46AB-B5D4-9876A4F6BE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205684-0CE5-4FDD-A5DB-5658A9F0BC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51F00A-DAEB-4B2B-926E-BBB9BA2A7A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3DE48F-0FCF-49BA-A4D7-032A89D56A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5562</xdr:rowOff>
    </xdr:from>
    <xdr:to>
      <xdr:col>55</xdr:col>
      <xdr:colOff>50800</xdr:colOff>
      <xdr:row>62</xdr:row>
      <xdr:rowOff>107162</xdr:rowOff>
    </xdr:to>
    <xdr:sp macro="" textlink="">
      <xdr:nvSpPr>
        <xdr:cNvPr id="245" name="楕円 244">
          <a:extLst>
            <a:ext uri="{FF2B5EF4-FFF2-40B4-BE49-F238E27FC236}">
              <a16:creationId xmlns:a16="http://schemas.microsoft.com/office/drawing/2014/main" id="{20E19F1F-4C42-4408-B3BD-87E8F0A97157}"/>
            </a:ext>
          </a:extLst>
        </xdr:cNvPr>
        <xdr:cNvSpPr/>
      </xdr:nvSpPr>
      <xdr:spPr>
        <a:xfrm>
          <a:off x="10426700" y="106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155439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FC98BFA9-0E78-43F9-B57D-7823C3B09FBC}"/>
            </a:ext>
          </a:extLst>
        </xdr:cNvPr>
        <xdr:cNvSpPr txBox="1"/>
      </xdr:nvSpPr>
      <xdr:spPr>
        <a:xfrm>
          <a:off x="10515600" y="106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8655</xdr:rowOff>
    </xdr:from>
    <xdr:to>
      <xdr:col>50</xdr:col>
      <xdr:colOff>165100</xdr:colOff>
      <xdr:row>62</xdr:row>
      <xdr:rowOff>110255</xdr:rowOff>
    </xdr:to>
    <xdr:sp macro="" textlink="">
      <xdr:nvSpPr>
        <xdr:cNvPr id="247" name="楕円 246">
          <a:extLst>
            <a:ext uri="{FF2B5EF4-FFF2-40B4-BE49-F238E27FC236}">
              <a16:creationId xmlns:a16="http://schemas.microsoft.com/office/drawing/2014/main" id="{CA4FC127-38B8-40C5-844F-9AA4D01B74A2}"/>
            </a:ext>
          </a:extLst>
        </xdr:cNvPr>
        <xdr:cNvSpPr/>
      </xdr:nvSpPr>
      <xdr:spPr>
        <a:xfrm>
          <a:off x="9588500" y="106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56362</xdr:rowOff>
    </xdr:from>
    <xdr:to>
      <xdr:col>55</xdr:col>
      <xdr:colOff>0</xdr:colOff>
      <xdr:row>62</xdr:row>
      <xdr:rowOff>59455</xdr:rowOff>
    </xdr:to>
    <xdr:cxnSp macro="">
      <xdr:nvCxnSpPr>
        <xdr:cNvPr id="248" name="直線コネクタ 247">
          <a:extLst>
            <a:ext uri="{FF2B5EF4-FFF2-40B4-BE49-F238E27FC236}">
              <a16:creationId xmlns:a16="http://schemas.microsoft.com/office/drawing/2014/main" id="{FE7C8AD0-77D9-4F56-8FAF-AE9938C9038C}"/>
            </a:ext>
          </a:extLst>
        </xdr:cNvPr>
        <xdr:cNvCxnSpPr/>
      </xdr:nvCxnSpPr>
      <xdr:spPr>
        <a:xfrm flipV="1">
          <a:off x="9639300" y="10686262"/>
          <a:ext cx="8382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9806</xdr:rowOff>
    </xdr:from>
    <xdr:to>
      <xdr:col>46</xdr:col>
      <xdr:colOff>38100</xdr:colOff>
      <xdr:row>62</xdr:row>
      <xdr:rowOff>111406</xdr:rowOff>
    </xdr:to>
    <xdr:sp macro="" textlink="">
      <xdr:nvSpPr>
        <xdr:cNvPr id="249" name="楕円 248">
          <a:extLst>
            <a:ext uri="{FF2B5EF4-FFF2-40B4-BE49-F238E27FC236}">
              <a16:creationId xmlns:a16="http://schemas.microsoft.com/office/drawing/2014/main" id="{DF33ADFA-0267-41AE-A6B2-24BF5C2CDB8C}"/>
            </a:ext>
          </a:extLst>
        </xdr:cNvPr>
        <xdr:cNvSpPr/>
      </xdr:nvSpPr>
      <xdr:spPr>
        <a:xfrm>
          <a:off x="8699500" y="106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59455</xdr:rowOff>
    </xdr:from>
    <xdr:to>
      <xdr:col>50</xdr:col>
      <xdr:colOff>114300</xdr:colOff>
      <xdr:row>62</xdr:row>
      <xdr:rowOff>60606</xdr:rowOff>
    </xdr:to>
    <xdr:cxnSp macro="">
      <xdr:nvCxnSpPr>
        <xdr:cNvPr id="250" name="直線コネクタ 249">
          <a:extLst>
            <a:ext uri="{FF2B5EF4-FFF2-40B4-BE49-F238E27FC236}">
              <a16:creationId xmlns:a16="http://schemas.microsoft.com/office/drawing/2014/main" id="{C4DB53BF-7712-423E-9E0E-5977C447EAD8}"/>
            </a:ext>
          </a:extLst>
        </xdr:cNvPr>
        <xdr:cNvCxnSpPr/>
      </xdr:nvCxnSpPr>
      <xdr:spPr>
        <a:xfrm flipV="1">
          <a:off x="8750300" y="10689355"/>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12278</xdr:rowOff>
    </xdr:from>
    <xdr:to>
      <xdr:col>41</xdr:col>
      <xdr:colOff>101600</xdr:colOff>
      <xdr:row>62</xdr:row>
      <xdr:rowOff>113878</xdr:rowOff>
    </xdr:to>
    <xdr:sp macro="" textlink="">
      <xdr:nvSpPr>
        <xdr:cNvPr id="251" name="楕円 250">
          <a:extLst>
            <a:ext uri="{FF2B5EF4-FFF2-40B4-BE49-F238E27FC236}">
              <a16:creationId xmlns:a16="http://schemas.microsoft.com/office/drawing/2014/main" id="{F87435BF-D32F-4997-8779-3A941CD0CC8A}"/>
            </a:ext>
          </a:extLst>
        </xdr:cNvPr>
        <xdr:cNvSpPr/>
      </xdr:nvSpPr>
      <xdr:spPr>
        <a:xfrm>
          <a:off x="7810500" y="10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60606</xdr:rowOff>
    </xdr:from>
    <xdr:to>
      <xdr:col>45</xdr:col>
      <xdr:colOff>177800</xdr:colOff>
      <xdr:row>62</xdr:row>
      <xdr:rowOff>63078</xdr:rowOff>
    </xdr:to>
    <xdr:cxnSp macro="">
      <xdr:nvCxnSpPr>
        <xdr:cNvPr id="252" name="直線コネクタ 251">
          <a:extLst>
            <a:ext uri="{FF2B5EF4-FFF2-40B4-BE49-F238E27FC236}">
              <a16:creationId xmlns:a16="http://schemas.microsoft.com/office/drawing/2014/main" id="{D31779B7-82AE-4001-8595-B3351CA1FE01}"/>
            </a:ext>
          </a:extLst>
        </xdr:cNvPr>
        <xdr:cNvCxnSpPr/>
      </xdr:nvCxnSpPr>
      <xdr:spPr>
        <a:xfrm flipV="1">
          <a:off x="7861300" y="10690506"/>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61614</xdr:rowOff>
    </xdr:from>
    <xdr:to>
      <xdr:col>36</xdr:col>
      <xdr:colOff>165100</xdr:colOff>
      <xdr:row>62</xdr:row>
      <xdr:rowOff>163214</xdr:rowOff>
    </xdr:to>
    <xdr:sp macro="" textlink="">
      <xdr:nvSpPr>
        <xdr:cNvPr id="253" name="楕円 252">
          <a:extLst>
            <a:ext uri="{FF2B5EF4-FFF2-40B4-BE49-F238E27FC236}">
              <a16:creationId xmlns:a16="http://schemas.microsoft.com/office/drawing/2014/main" id="{B67C9F59-7FA0-4AC8-9DFF-FBAB3AA4CFE6}"/>
            </a:ext>
          </a:extLst>
        </xdr:cNvPr>
        <xdr:cNvSpPr/>
      </xdr:nvSpPr>
      <xdr:spPr>
        <a:xfrm>
          <a:off x="6921500" y="106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63078</xdr:rowOff>
    </xdr:from>
    <xdr:to>
      <xdr:col>41</xdr:col>
      <xdr:colOff>50800</xdr:colOff>
      <xdr:row>62</xdr:row>
      <xdr:rowOff>112414</xdr:rowOff>
    </xdr:to>
    <xdr:cxnSp macro="">
      <xdr:nvCxnSpPr>
        <xdr:cNvPr id="254" name="直線コネクタ 253">
          <a:extLst>
            <a:ext uri="{FF2B5EF4-FFF2-40B4-BE49-F238E27FC236}">
              <a16:creationId xmlns:a16="http://schemas.microsoft.com/office/drawing/2014/main" id="{67DE0900-4665-490C-B51C-77AAA574A767}"/>
            </a:ext>
          </a:extLst>
        </xdr:cNvPr>
        <xdr:cNvCxnSpPr/>
      </xdr:nvCxnSpPr>
      <xdr:spPr>
        <a:xfrm flipV="1">
          <a:off x="6972300" y="10692978"/>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62242C00-6F92-46B0-811C-DD3F187424E2}"/>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9CCDA3DE-F540-4ECD-9DB6-E0549D510917}"/>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ACC561B-F402-41EC-B8C9-933951341D46}"/>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155728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1A2D020-CD25-48CE-A364-A1A12520017A}"/>
            </a:ext>
          </a:extLst>
        </xdr:cNvPr>
        <xdr:cNvSpPr txBox="1"/>
      </xdr:nvSpPr>
      <xdr:spPr>
        <a:xfrm>
          <a:off x="67051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101382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6EF18F72-CAC6-4AAF-BF51-889C700E9F11}"/>
            </a:ext>
          </a:extLst>
        </xdr:cNvPr>
        <xdr:cNvSpPr txBox="1"/>
      </xdr:nvSpPr>
      <xdr:spPr>
        <a:xfrm>
          <a:off x="9359411" y="107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102533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F5A10BA4-CEDF-457B-AAE6-6A0D0F5A4EB5}"/>
            </a:ext>
          </a:extLst>
        </xdr:cNvPr>
        <xdr:cNvSpPr txBox="1"/>
      </xdr:nvSpPr>
      <xdr:spPr>
        <a:xfrm>
          <a:off x="8483111" y="107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105005</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5F0B6EB-3F05-45CD-8F8F-590792BE997F}"/>
            </a:ext>
          </a:extLst>
        </xdr:cNvPr>
        <xdr:cNvSpPr txBox="1"/>
      </xdr:nvSpPr>
      <xdr:spPr>
        <a:xfrm>
          <a:off x="7594111" y="107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8291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967869A8-9CED-4332-BC5D-283DCB92C051}"/>
            </a:ext>
          </a:extLst>
        </xdr:cNvPr>
        <xdr:cNvSpPr txBox="1"/>
      </xdr:nvSpPr>
      <xdr:spPr>
        <a:xfrm>
          <a:off x="6705111" y="104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DC3D04D-1ED1-4DBE-B616-2B08916B48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F868BF3-DC4F-4EC1-A393-5BDB14F53B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F70D84E-75B9-4396-9134-7A86301DA5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2585D46-7FAF-4D0B-93DE-6ACC81D11E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510BFC0-BA2D-4516-8BE9-6957608E36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33285CB-B032-46C8-8E4D-8F3DBE98B2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F1EB0C8-C595-4AA1-8039-8F514709B8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BC3762C-0E60-4758-8049-8A3C8C1ABA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37B1D5B-D01E-4864-BE45-66BA2B549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D4AC781-2A9B-4844-A6D6-2376BFA7EB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697E41F-C575-4E78-8AE1-39B402A288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F43486B-4912-496C-BEB6-97F1061046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95B60DA9-EFCE-4F32-A970-AFFBA10B525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5C9579C-C30E-4166-B3CD-BE034A84884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9A02324-144E-447E-B1A7-246152B11BA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72AEDCC-E754-40BC-BF08-AA00B0EFF56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4AAEC78-B97C-44A4-A843-0F9EF07587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48B00B0-7271-4A16-BC45-8C8BB31959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DFABECB-9DDA-4D4B-B46E-FC485AB3D03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94EBA2A-DDFE-4A3F-AFC4-276D85E1DC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CBBD56F-696A-4552-A8D6-CE019B7BCF8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698A063-C5BD-466A-9104-99F2E6A1E3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56FEAA9C-C554-46B0-9837-9DBE0AEDED4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2E100F1-36B9-49CB-8D46-71F5403A93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5AC84E8C-69E1-4369-8DA6-77A50D4754C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ADAC377-3042-4F42-A446-37A8A0E6EB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2B5A04F2-2EEC-4670-B5DE-347A9A0CAFBC}"/>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F1C80E8B-D0E9-476D-9098-AD5E2D3744BC}"/>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C1422B76-6766-4EFC-B475-F88DF40519CC}"/>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362D344-27CA-403C-8057-83CB53C20B5B}"/>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FB1419D1-8697-4F07-A602-86CDF317E208}"/>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51AD079-FB0A-4234-AE91-E8EE9363CD3D}"/>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888F0BFE-5B14-4B2F-A4B9-A2D451E4ECBD}"/>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C103385B-4259-40D7-856D-C084FB4286A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2FB16CE9-E77A-473B-85DB-9D327E2927B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98C81F75-640B-4EBE-BC02-EC9777AF9E49}"/>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3FBF3853-9830-4B80-B169-58D260174936}"/>
            </a:ext>
          </a:extLst>
        </xdr:cNvPr>
        <xdr:cNvSpPr/>
      </xdr:nvSpPr>
      <xdr:spPr>
        <a:xfrm>
          <a:off x="1079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9C71C1-01AD-458F-9119-E4CF0D7B1D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321C32-B5D1-4C1F-9D75-3E9171E374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B5898BD-313C-469F-B36C-B599A31FE1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DA989D-569B-415C-9D7B-D5E5813590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E1CEAE6-4AE5-4024-BA81-C4FA8B2DC5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5" name="楕円 304">
          <a:extLst>
            <a:ext uri="{FF2B5EF4-FFF2-40B4-BE49-F238E27FC236}">
              <a16:creationId xmlns:a16="http://schemas.microsoft.com/office/drawing/2014/main" id="{93764244-E068-4C89-9704-01422B8EEA1E}"/>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93169D8-5835-4E88-AB87-241468A8A0D5}"/>
            </a:ext>
          </a:extLst>
        </xdr:cNvPr>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307" name="楕円 306">
          <a:extLst>
            <a:ext uri="{FF2B5EF4-FFF2-40B4-BE49-F238E27FC236}">
              <a16:creationId xmlns:a16="http://schemas.microsoft.com/office/drawing/2014/main" id="{C8653748-72EC-477A-BDAD-CEC915F9F0F1}"/>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56062</xdr:rowOff>
    </xdr:to>
    <xdr:cxnSp macro="">
      <xdr:nvCxnSpPr>
        <xdr:cNvPr id="308" name="直線コネクタ 307">
          <a:extLst>
            <a:ext uri="{FF2B5EF4-FFF2-40B4-BE49-F238E27FC236}">
              <a16:creationId xmlns:a16="http://schemas.microsoft.com/office/drawing/2014/main" id="{D368238E-3228-4FF3-9805-D80AA847F5FB}"/>
            </a:ext>
          </a:extLst>
        </xdr:cNvPr>
        <xdr:cNvCxnSpPr/>
      </xdr:nvCxnSpPr>
      <xdr:spPr>
        <a:xfrm>
          <a:off x="3797300" y="14240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309" name="楕円 308">
          <a:extLst>
            <a:ext uri="{FF2B5EF4-FFF2-40B4-BE49-F238E27FC236}">
              <a16:creationId xmlns:a16="http://schemas.microsoft.com/office/drawing/2014/main" id="{40B32750-69B2-46E3-9DF2-CFFC6328582B}"/>
            </a:ext>
          </a:extLst>
        </xdr:cNvPr>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10342</xdr:rowOff>
    </xdr:to>
    <xdr:cxnSp macro="">
      <xdr:nvCxnSpPr>
        <xdr:cNvPr id="310" name="直線コネクタ 309">
          <a:extLst>
            <a:ext uri="{FF2B5EF4-FFF2-40B4-BE49-F238E27FC236}">
              <a16:creationId xmlns:a16="http://schemas.microsoft.com/office/drawing/2014/main" id="{EA659B4F-5E73-4FC9-8364-6BFE4B1E23C0}"/>
            </a:ext>
          </a:extLst>
        </xdr:cNvPr>
        <xdr:cNvCxnSpPr/>
      </xdr:nvCxnSpPr>
      <xdr:spPr>
        <a:xfrm>
          <a:off x="2908300" y="142243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11" name="楕円 310">
          <a:extLst>
            <a:ext uri="{FF2B5EF4-FFF2-40B4-BE49-F238E27FC236}">
              <a16:creationId xmlns:a16="http://schemas.microsoft.com/office/drawing/2014/main" id="{0E4C27D7-53A2-4DB3-AD1B-9A0A63C9AE22}"/>
            </a:ext>
          </a:extLst>
        </xdr:cNvPr>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16873</xdr:rowOff>
    </xdr:to>
    <xdr:cxnSp macro="">
      <xdr:nvCxnSpPr>
        <xdr:cNvPr id="312" name="直線コネクタ 311">
          <a:extLst>
            <a:ext uri="{FF2B5EF4-FFF2-40B4-BE49-F238E27FC236}">
              <a16:creationId xmlns:a16="http://schemas.microsoft.com/office/drawing/2014/main" id="{A6B9B237-78A6-4187-B6AD-9DAF5EE59930}"/>
            </a:ext>
          </a:extLst>
        </xdr:cNvPr>
        <xdr:cNvCxnSpPr/>
      </xdr:nvCxnSpPr>
      <xdr:spPr>
        <a:xfrm flipV="1">
          <a:off x="2019300" y="1422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313" name="楕円 312">
          <a:extLst>
            <a:ext uri="{FF2B5EF4-FFF2-40B4-BE49-F238E27FC236}">
              <a16:creationId xmlns:a16="http://schemas.microsoft.com/office/drawing/2014/main" id="{A9814495-0440-460C-9E7F-9F1F30FBF75D}"/>
            </a:ext>
          </a:extLst>
        </xdr:cNvPr>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83</xdr:row>
      <xdr:rowOff>16873</xdr:rowOff>
    </xdr:to>
    <xdr:cxnSp macro="">
      <xdr:nvCxnSpPr>
        <xdr:cNvPr id="314" name="直線コネクタ 313">
          <a:extLst>
            <a:ext uri="{FF2B5EF4-FFF2-40B4-BE49-F238E27FC236}">
              <a16:creationId xmlns:a16="http://schemas.microsoft.com/office/drawing/2014/main" id="{3D61D074-5330-45AB-B841-BFAA70769A06}"/>
            </a:ext>
          </a:extLst>
        </xdr:cNvPr>
        <xdr:cNvCxnSpPr/>
      </xdr:nvCxnSpPr>
      <xdr:spPr>
        <a:xfrm>
          <a:off x="1130300" y="141949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82E11B50-C168-4083-8010-B50F869FAB22}"/>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A6380272-28E1-4296-BFF7-15F2A0EE459E}"/>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67A58A62-378F-43EB-9CD0-01B8959B30DB}"/>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18" name="n_4aveValue【公営住宅】&#10;有形固定資産減価償却率">
          <a:extLst>
            <a:ext uri="{FF2B5EF4-FFF2-40B4-BE49-F238E27FC236}">
              <a16:creationId xmlns:a16="http://schemas.microsoft.com/office/drawing/2014/main" id="{10942A9A-BD0B-4369-AF98-8CA7E6296A8B}"/>
            </a:ext>
          </a:extLst>
        </xdr:cNvPr>
        <xdr:cNvSpPr txBox="1"/>
      </xdr:nvSpPr>
      <xdr:spPr>
        <a:xfrm>
          <a:off x="927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319" name="n_1mainValue【公営住宅】&#10;有形固定資産減価償却率">
          <a:extLst>
            <a:ext uri="{FF2B5EF4-FFF2-40B4-BE49-F238E27FC236}">
              <a16:creationId xmlns:a16="http://schemas.microsoft.com/office/drawing/2014/main" id="{1EAD87CF-86E3-4682-9894-501C32511F3C}"/>
            </a:ext>
          </a:extLst>
        </xdr:cNvPr>
        <xdr:cNvSpPr txBox="1"/>
      </xdr:nvSpPr>
      <xdr:spPr>
        <a:xfrm>
          <a:off x="3582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20" name="n_2mainValue【公営住宅】&#10;有形固定資産減価償却率">
          <a:extLst>
            <a:ext uri="{FF2B5EF4-FFF2-40B4-BE49-F238E27FC236}">
              <a16:creationId xmlns:a16="http://schemas.microsoft.com/office/drawing/2014/main" id="{03A6E3B1-605F-4AAC-AE1F-1D2F6C5F6FFF}"/>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321" name="n_3mainValue【公営住宅】&#10;有形固定資産減価償却率">
          <a:extLst>
            <a:ext uri="{FF2B5EF4-FFF2-40B4-BE49-F238E27FC236}">
              <a16:creationId xmlns:a16="http://schemas.microsoft.com/office/drawing/2014/main" id="{F5477F7B-26B0-4EBE-A716-442BF08F0CA1}"/>
            </a:ext>
          </a:extLst>
        </xdr:cNvPr>
        <xdr:cNvSpPr txBox="1"/>
      </xdr:nvSpPr>
      <xdr:spPr>
        <a:xfrm>
          <a:off x="1816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6548</xdr:rowOff>
    </xdr:from>
    <xdr:ext cx="405111" cy="259045"/>
    <xdr:sp macro="" textlink="">
      <xdr:nvSpPr>
        <xdr:cNvPr id="322" name="n_4mainValue【公営住宅】&#10;有形固定資産減価償却率">
          <a:extLst>
            <a:ext uri="{FF2B5EF4-FFF2-40B4-BE49-F238E27FC236}">
              <a16:creationId xmlns:a16="http://schemas.microsoft.com/office/drawing/2014/main" id="{17F62C88-49E6-498C-90D7-A99CD40405C6}"/>
            </a:ext>
          </a:extLst>
        </xdr:cNvPr>
        <xdr:cNvSpPr txBox="1"/>
      </xdr:nvSpPr>
      <xdr:spPr>
        <a:xfrm>
          <a:off x="927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1D7739A-E680-4E0A-BD6C-98ECA74EC2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BAABDE7-6649-47FD-9659-01A131DF32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C867ABC-C2A0-4C76-965A-87F3FF81A6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CA41CA5-D715-4BAB-80EC-D5AF4EFE0A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398A2A4-F6D7-4785-8506-1540DBF2E4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ED7CCC0-A120-462C-BE47-8A6A5039BC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FCF67BB-E09D-4330-9530-A939F642BE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745A218-3559-4478-918D-6EB57D82D7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74668B8-36C3-4F46-89D4-2E1AACEC14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D399EF-4F13-41C3-9AC3-9CAD221314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A5F7C41-04E2-4286-ABDA-FFEBB491B01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EE77C36-97BC-47ED-BCA2-03E360DA3C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241C325-4F45-4E07-A450-09D582ED8A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C206F51-75ED-4946-9752-7E88B038D0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0DA430A-E437-479B-8FFF-66A130E9EF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DCF6DA4-AD4E-457A-80EB-C8A60154E3A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864BDA0-EAE3-44DB-A930-2F7576F5830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F2110FD-E8DC-42C4-BB0E-BB0DA16E65E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446A458-CA02-4370-9C3E-FE76E3989F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0C67538-A2BB-4195-811C-FC85D90F8E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10CB5CD-ACF5-4E5C-AA43-BFB8677C0F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83A376F7-D828-4BFC-8481-FB07CF291341}"/>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2D4E2E3D-2916-4AA6-A43A-CF044659E5F1}"/>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5D460C1-4897-4E93-A9BC-F2B7AF8306B4}"/>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CD4EC819-FC30-4FE6-B977-384C1F2C40B8}"/>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4B6FA331-1A1F-4B2D-9DC0-E0D3BE116C03}"/>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16BC3D47-F706-4351-9D92-916302158CB1}"/>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C54C2957-8429-49F1-97E0-F17B6A2A7356}"/>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F23270C1-E3BD-4485-8B3C-4CA2D6BACB25}"/>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CE25C51F-3F2E-4D64-A7AF-F7187FE0D3A2}"/>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8169A622-4F1C-4A5F-A171-6C364ED03F6A}"/>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B9DB5B28-ADAA-44F4-AB7D-9BAE7A3160D4}"/>
            </a:ext>
          </a:extLst>
        </xdr:cNvPr>
        <xdr:cNvSpPr/>
      </xdr:nvSpPr>
      <xdr:spPr>
        <a:xfrm>
          <a:off x="6921500" y="1438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0928BF0-F5D0-41F5-BBD4-02DCE3CE37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A77DDB-18A6-4417-B146-8AC72D40DC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41F2C9-E7BA-4C05-AF87-EAF77B0FD2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53C6C8-8EAE-4003-AE14-2EC063B7D7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DE9FA52-424E-45A8-AB5A-12E70F84C3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360" name="楕円 359">
          <a:extLst>
            <a:ext uri="{FF2B5EF4-FFF2-40B4-BE49-F238E27FC236}">
              <a16:creationId xmlns:a16="http://schemas.microsoft.com/office/drawing/2014/main" id="{65C3F3B8-CD92-4815-AECF-B758A6C528E9}"/>
            </a:ext>
          </a:extLst>
        </xdr:cNvPr>
        <xdr:cNvSpPr/>
      </xdr:nvSpPr>
      <xdr:spPr>
        <a:xfrm>
          <a:off x="10426700" y="142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21962</xdr:rowOff>
    </xdr:from>
    <xdr:ext cx="469744" cy="259045"/>
    <xdr:sp macro="" textlink="">
      <xdr:nvSpPr>
        <xdr:cNvPr id="361" name="【公営住宅】&#10;一人当たり面積該当値テキスト">
          <a:extLst>
            <a:ext uri="{FF2B5EF4-FFF2-40B4-BE49-F238E27FC236}">
              <a16:creationId xmlns:a16="http://schemas.microsoft.com/office/drawing/2014/main" id="{7DA8AF59-3BD1-4039-9B03-17C1E0D0043A}"/>
            </a:ext>
          </a:extLst>
        </xdr:cNvPr>
        <xdr:cNvSpPr txBox="1"/>
      </xdr:nvSpPr>
      <xdr:spPr>
        <a:xfrm>
          <a:off x="10515600" y="1425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41708</xdr:rowOff>
    </xdr:from>
    <xdr:to>
      <xdr:col>50</xdr:col>
      <xdr:colOff>165100</xdr:colOff>
      <xdr:row>83</xdr:row>
      <xdr:rowOff>143308</xdr:rowOff>
    </xdr:to>
    <xdr:sp macro="" textlink="">
      <xdr:nvSpPr>
        <xdr:cNvPr id="362" name="楕円 361">
          <a:extLst>
            <a:ext uri="{FF2B5EF4-FFF2-40B4-BE49-F238E27FC236}">
              <a16:creationId xmlns:a16="http://schemas.microsoft.com/office/drawing/2014/main" id="{4DB952E8-AA2D-487B-A3E2-99A17AC30052}"/>
            </a:ext>
          </a:extLst>
        </xdr:cNvPr>
        <xdr:cNvSpPr/>
      </xdr:nvSpPr>
      <xdr:spPr>
        <a:xfrm>
          <a:off x="9588500" y="14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92508</xdr:rowOff>
    </xdr:from>
    <xdr:to>
      <xdr:col>55</xdr:col>
      <xdr:colOff>0</xdr:colOff>
      <xdr:row>83</xdr:row>
      <xdr:rowOff>94335</xdr:rowOff>
    </xdr:to>
    <xdr:cxnSp macro="">
      <xdr:nvCxnSpPr>
        <xdr:cNvPr id="363" name="直線コネクタ 362">
          <a:extLst>
            <a:ext uri="{FF2B5EF4-FFF2-40B4-BE49-F238E27FC236}">
              <a16:creationId xmlns:a16="http://schemas.microsoft.com/office/drawing/2014/main" id="{B8F11291-0932-4F1F-9682-466FC4E9B9C6}"/>
            </a:ext>
          </a:extLst>
        </xdr:cNvPr>
        <xdr:cNvCxnSpPr/>
      </xdr:nvCxnSpPr>
      <xdr:spPr>
        <a:xfrm>
          <a:off x="9639300" y="14322858"/>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28905</xdr:rowOff>
    </xdr:from>
    <xdr:to>
      <xdr:col>46</xdr:col>
      <xdr:colOff>38100</xdr:colOff>
      <xdr:row>83</xdr:row>
      <xdr:rowOff>130505</xdr:rowOff>
    </xdr:to>
    <xdr:sp macro="" textlink="">
      <xdr:nvSpPr>
        <xdr:cNvPr id="364" name="楕円 363">
          <a:extLst>
            <a:ext uri="{FF2B5EF4-FFF2-40B4-BE49-F238E27FC236}">
              <a16:creationId xmlns:a16="http://schemas.microsoft.com/office/drawing/2014/main" id="{596FBB6F-FC67-417C-82B6-7F2CDD3F1C0A}"/>
            </a:ext>
          </a:extLst>
        </xdr:cNvPr>
        <xdr:cNvSpPr/>
      </xdr:nvSpPr>
      <xdr:spPr>
        <a:xfrm>
          <a:off x="8699500" y="142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79705</xdr:rowOff>
    </xdr:from>
    <xdr:to>
      <xdr:col>50</xdr:col>
      <xdr:colOff>114300</xdr:colOff>
      <xdr:row>83</xdr:row>
      <xdr:rowOff>92508</xdr:rowOff>
    </xdr:to>
    <xdr:cxnSp macro="">
      <xdr:nvCxnSpPr>
        <xdr:cNvPr id="365" name="直線コネクタ 364">
          <a:extLst>
            <a:ext uri="{FF2B5EF4-FFF2-40B4-BE49-F238E27FC236}">
              <a16:creationId xmlns:a16="http://schemas.microsoft.com/office/drawing/2014/main" id="{0CDAD2A9-1FAA-47DB-9752-1CC30EF1E2E9}"/>
            </a:ext>
          </a:extLst>
        </xdr:cNvPr>
        <xdr:cNvCxnSpPr/>
      </xdr:nvCxnSpPr>
      <xdr:spPr>
        <a:xfrm>
          <a:off x="8750300" y="14310055"/>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37134</xdr:rowOff>
    </xdr:from>
    <xdr:to>
      <xdr:col>41</xdr:col>
      <xdr:colOff>101600</xdr:colOff>
      <xdr:row>83</xdr:row>
      <xdr:rowOff>138734</xdr:rowOff>
    </xdr:to>
    <xdr:sp macro="" textlink="">
      <xdr:nvSpPr>
        <xdr:cNvPr id="366" name="楕円 365">
          <a:extLst>
            <a:ext uri="{FF2B5EF4-FFF2-40B4-BE49-F238E27FC236}">
              <a16:creationId xmlns:a16="http://schemas.microsoft.com/office/drawing/2014/main" id="{CA23ED8E-C559-47E5-99F4-C32AB389BCC9}"/>
            </a:ext>
          </a:extLst>
        </xdr:cNvPr>
        <xdr:cNvSpPr/>
      </xdr:nvSpPr>
      <xdr:spPr>
        <a:xfrm>
          <a:off x="7810500" y="142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79705</xdr:rowOff>
    </xdr:from>
    <xdr:to>
      <xdr:col>45</xdr:col>
      <xdr:colOff>177800</xdr:colOff>
      <xdr:row>83</xdr:row>
      <xdr:rowOff>87934</xdr:rowOff>
    </xdr:to>
    <xdr:cxnSp macro="">
      <xdr:nvCxnSpPr>
        <xdr:cNvPr id="367" name="直線コネクタ 366">
          <a:extLst>
            <a:ext uri="{FF2B5EF4-FFF2-40B4-BE49-F238E27FC236}">
              <a16:creationId xmlns:a16="http://schemas.microsoft.com/office/drawing/2014/main" id="{4732CD7D-FEFF-41EF-B808-B628798446F9}"/>
            </a:ext>
          </a:extLst>
        </xdr:cNvPr>
        <xdr:cNvCxnSpPr/>
      </xdr:nvCxnSpPr>
      <xdr:spPr>
        <a:xfrm flipV="1">
          <a:off x="7861300" y="143100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68" name="楕円 367">
          <a:extLst>
            <a:ext uri="{FF2B5EF4-FFF2-40B4-BE49-F238E27FC236}">
              <a16:creationId xmlns:a16="http://schemas.microsoft.com/office/drawing/2014/main" id="{69A316DA-FB8D-4361-9255-FA901A611499}"/>
            </a:ext>
          </a:extLst>
        </xdr:cNvPr>
        <xdr:cNvSpPr/>
      </xdr:nvSpPr>
      <xdr:spPr>
        <a:xfrm>
          <a:off x="6921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87934</xdr:rowOff>
    </xdr:from>
    <xdr:to>
      <xdr:col>41</xdr:col>
      <xdr:colOff>50800</xdr:colOff>
      <xdr:row>83</xdr:row>
      <xdr:rowOff>99822</xdr:rowOff>
    </xdr:to>
    <xdr:cxnSp macro="">
      <xdr:nvCxnSpPr>
        <xdr:cNvPr id="369" name="直線コネクタ 368">
          <a:extLst>
            <a:ext uri="{FF2B5EF4-FFF2-40B4-BE49-F238E27FC236}">
              <a16:creationId xmlns:a16="http://schemas.microsoft.com/office/drawing/2014/main" id="{C6922707-039E-4A71-9ADC-320A08D66CB4}"/>
            </a:ext>
          </a:extLst>
        </xdr:cNvPr>
        <xdr:cNvCxnSpPr/>
      </xdr:nvCxnSpPr>
      <xdr:spPr>
        <a:xfrm flipV="1">
          <a:off x="6972300" y="1431828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4B32A341-224D-4CE2-B956-F90181930485}"/>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7F066ED5-2D07-471A-9BD9-9BF37E1D1CF4}"/>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886EAFD-6018-4F7A-8C3A-79363F266DFC}"/>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a:extLst>
            <a:ext uri="{FF2B5EF4-FFF2-40B4-BE49-F238E27FC236}">
              <a16:creationId xmlns:a16="http://schemas.microsoft.com/office/drawing/2014/main" id="{D72AFF47-E1A3-4977-A94B-19F504CE4271}"/>
            </a:ext>
          </a:extLst>
        </xdr:cNvPr>
        <xdr:cNvSpPr txBox="1"/>
      </xdr:nvSpPr>
      <xdr:spPr>
        <a:xfrm>
          <a:off x="67374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134435</xdr:rowOff>
    </xdr:from>
    <xdr:ext cx="469744" cy="259045"/>
    <xdr:sp macro="" textlink="">
      <xdr:nvSpPr>
        <xdr:cNvPr id="374" name="n_1mainValue【公営住宅】&#10;一人当たり面積">
          <a:extLst>
            <a:ext uri="{FF2B5EF4-FFF2-40B4-BE49-F238E27FC236}">
              <a16:creationId xmlns:a16="http://schemas.microsoft.com/office/drawing/2014/main" id="{910EF7ED-31B1-42C2-8280-42B9A1C98E52}"/>
            </a:ext>
          </a:extLst>
        </xdr:cNvPr>
        <xdr:cNvSpPr txBox="1"/>
      </xdr:nvSpPr>
      <xdr:spPr>
        <a:xfrm>
          <a:off x="9391727" y="143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121632</xdr:rowOff>
    </xdr:from>
    <xdr:ext cx="469744" cy="259045"/>
    <xdr:sp macro="" textlink="">
      <xdr:nvSpPr>
        <xdr:cNvPr id="375" name="n_2mainValue【公営住宅】&#10;一人当たり面積">
          <a:extLst>
            <a:ext uri="{FF2B5EF4-FFF2-40B4-BE49-F238E27FC236}">
              <a16:creationId xmlns:a16="http://schemas.microsoft.com/office/drawing/2014/main" id="{284812C2-BF97-4DC1-A05D-7890E0901C43}"/>
            </a:ext>
          </a:extLst>
        </xdr:cNvPr>
        <xdr:cNvSpPr txBox="1"/>
      </xdr:nvSpPr>
      <xdr:spPr>
        <a:xfrm>
          <a:off x="8515427" y="1435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129861</xdr:rowOff>
    </xdr:from>
    <xdr:ext cx="469744" cy="259045"/>
    <xdr:sp macro="" textlink="">
      <xdr:nvSpPr>
        <xdr:cNvPr id="376" name="n_3mainValue【公営住宅】&#10;一人当たり面積">
          <a:extLst>
            <a:ext uri="{FF2B5EF4-FFF2-40B4-BE49-F238E27FC236}">
              <a16:creationId xmlns:a16="http://schemas.microsoft.com/office/drawing/2014/main" id="{4596073F-7C79-41C3-87E8-22F7D0F2857C}"/>
            </a:ext>
          </a:extLst>
        </xdr:cNvPr>
        <xdr:cNvSpPr txBox="1"/>
      </xdr:nvSpPr>
      <xdr:spPr>
        <a:xfrm>
          <a:off x="7626427" y="1436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7" name="n_4mainValue【公営住宅】&#10;一人当たり面積">
          <a:extLst>
            <a:ext uri="{FF2B5EF4-FFF2-40B4-BE49-F238E27FC236}">
              <a16:creationId xmlns:a16="http://schemas.microsoft.com/office/drawing/2014/main" id="{26B4BD55-EC72-4ED5-B006-41D8C0585B4A}"/>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DF1B8A9-2208-47A2-B169-CDAB2680BF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9FCE522-EC33-43F1-9375-F32808317E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7AC2BFC-2C6C-4D9E-BB8E-9EB674B784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13BA80A-D98C-4367-947A-2D2ECB72FE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AC4AE54-BE0E-408B-93C1-26EA85B8AE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8A69C88-0E5B-4530-869A-43F996A34C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A4FC116-6ED2-4EF7-82F6-7CBFE491D6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82DCAC2-7BCD-4C69-94AF-C8AB565261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2989C25-781C-42E1-A910-97A6C7647A6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6ACB4CB8-59D1-4FC2-9782-76D3248792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CE4CCA8-4371-4328-8D73-8A347A7C6D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AADE3C4-B93A-4045-933E-FE84FA8529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8D4D121E-004A-421A-9241-19F0A908EC2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EEA85884-AB2D-488E-8B29-A39BB1E16AE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8387DD2-2BC4-4BE2-8B3B-79568AB3847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239C3B77-4091-41D2-B247-5C6861F8B6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CA549D76-3AD3-4C2E-9BB6-A29FB3D74E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FF4D95A8-823A-4A5D-967E-ACBD64209A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97C8E5D9-EACF-43FD-82FB-8A3AABD00E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55A027A-AA84-440F-9FB7-D8D2115B0DB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FCE0F22-FF85-4FB3-AF75-F8C168E75F7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FF219E2D-4031-4BDB-B93B-17E703F96A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65B7B484-6EA6-4C88-A974-98C0951789E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7C7E4F8C-D531-43FD-809D-40E819956D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52799DE2-72C7-45DE-AE73-5F3A8430146E}"/>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138EABAD-C1E4-4EA6-AB85-D69AD1CCBE19}"/>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43AC8050-5CD0-497D-9B4E-45721160BA76}"/>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A9A72E20-84D9-43F1-84F3-96A171EEAB51}"/>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A8DB9C3F-3D1D-49B5-BDFA-A205B332E5E1}"/>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C2D98A76-1AA6-442B-A5EF-86C936E66EA3}"/>
            </a:ext>
          </a:extLst>
        </xdr:cNvPr>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BECCDABF-94C1-4C26-B081-B06D6D72DE44}"/>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B18B302A-1904-453A-95E6-ABE12C324930}"/>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57F092A2-ED94-4E69-A16F-658717DC117A}"/>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5D185EF5-1992-4D64-A4C9-08C8A5F6B33D}"/>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636</xdr:rowOff>
    </xdr:from>
    <xdr:to>
      <xdr:col>6</xdr:col>
      <xdr:colOff>38100</xdr:colOff>
      <xdr:row>104</xdr:row>
      <xdr:rowOff>102236</xdr:rowOff>
    </xdr:to>
    <xdr:sp macro="" textlink="">
      <xdr:nvSpPr>
        <xdr:cNvPr id="412" name="フローチャート: 判断 411">
          <a:extLst>
            <a:ext uri="{FF2B5EF4-FFF2-40B4-BE49-F238E27FC236}">
              <a16:creationId xmlns:a16="http://schemas.microsoft.com/office/drawing/2014/main" id="{54F194DC-F02C-4AB6-9F8F-6DFF11ED551A}"/>
            </a:ext>
          </a:extLst>
        </xdr:cNvPr>
        <xdr:cNvSpPr/>
      </xdr:nvSpPr>
      <xdr:spPr>
        <a:xfrm>
          <a:off x="1079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D47717-1881-4140-AA5D-0F673221C4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77E2446-2507-4D81-8448-7866F3D580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0A82A5F-61DE-4262-88D7-5E11B8594F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E410D23-04D3-4226-9E9B-68F5B504FD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EADDEE6-8230-423C-966B-973A9903FE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18" name="楕円 417">
          <a:extLst>
            <a:ext uri="{FF2B5EF4-FFF2-40B4-BE49-F238E27FC236}">
              <a16:creationId xmlns:a16="http://schemas.microsoft.com/office/drawing/2014/main" id="{EB8A3056-CB1F-471B-8F22-7645264EB78C}"/>
            </a:ext>
          </a:extLst>
        </xdr:cNvPr>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20891DB0-C675-403C-B8BD-44491F9F2CD7}"/>
            </a:ext>
          </a:extLst>
        </xdr:cNvPr>
        <xdr:cNvSpPr txBox="1"/>
      </xdr:nvSpPr>
      <xdr:spPr>
        <a:xfrm>
          <a:off x="4673600"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145414</xdr:rowOff>
    </xdr:from>
    <xdr:to>
      <xdr:col>20</xdr:col>
      <xdr:colOff>38100</xdr:colOff>
      <xdr:row>104</xdr:row>
      <xdr:rowOff>75564</xdr:rowOff>
    </xdr:to>
    <xdr:sp macro="" textlink="">
      <xdr:nvSpPr>
        <xdr:cNvPr id="420" name="楕円 419">
          <a:extLst>
            <a:ext uri="{FF2B5EF4-FFF2-40B4-BE49-F238E27FC236}">
              <a16:creationId xmlns:a16="http://schemas.microsoft.com/office/drawing/2014/main" id="{E41780F7-B2B5-4243-B7C2-7D44B70076D9}"/>
            </a:ext>
          </a:extLst>
        </xdr:cNvPr>
        <xdr:cNvSpPr/>
      </xdr:nvSpPr>
      <xdr:spPr>
        <a:xfrm>
          <a:off x="3746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24764</xdr:rowOff>
    </xdr:from>
    <xdr:to>
      <xdr:col>24</xdr:col>
      <xdr:colOff>63500</xdr:colOff>
      <xdr:row>104</xdr:row>
      <xdr:rowOff>59055</xdr:rowOff>
    </xdr:to>
    <xdr:cxnSp macro="">
      <xdr:nvCxnSpPr>
        <xdr:cNvPr id="421" name="直線コネクタ 420">
          <a:extLst>
            <a:ext uri="{FF2B5EF4-FFF2-40B4-BE49-F238E27FC236}">
              <a16:creationId xmlns:a16="http://schemas.microsoft.com/office/drawing/2014/main" id="{0EED05AC-F915-4447-A055-CC2E05206756}"/>
            </a:ext>
          </a:extLst>
        </xdr:cNvPr>
        <xdr:cNvCxnSpPr/>
      </xdr:nvCxnSpPr>
      <xdr:spPr>
        <a:xfrm>
          <a:off x="3797300" y="17855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22" name="楕円 421">
          <a:extLst>
            <a:ext uri="{FF2B5EF4-FFF2-40B4-BE49-F238E27FC236}">
              <a16:creationId xmlns:a16="http://schemas.microsoft.com/office/drawing/2014/main" id="{661DBC7A-CA50-4A56-A466-F82AB8966BB6}"/>
            </a:ext>
          </a:extLst>
        </xdr:cNvPr>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24764</xdr:rowOff>
    </xdr:to>
    <xdr:cxnSp macro="">
      <xdr:nvCxnSpPr>
        <xdr:cNvPr id="423" name="直線コネクタ 422">
          <a:extLst>
            <a:ext uri="{FF2B5EF4-FFF2-40B4-BE49-F238E27FC236}">
              <a16:creationId xmlns:a16="http://schemas.microsoft.com/office/drawing/2014/main" id="{F2B3F6F7-2173-40BC-9E0E-26DCECF412C3}"/>
            </a:ext>
          </a:extLst>
        </xdr:cNvPr>
        <xdr:cNvCxnSpPr/>
      </xdr:nvCxnSpPr>
      <xdr:spPr>
        <a:xfrm>
          <a:off x="2908300" y="178346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24" name="楕円 423">
          <a:extLst>
            <a:ext uri="{FF2B5EF4-FFF2-40B4-BE49-F238E27FC236}">
              <a16:creationId xmlns:a16="http://schemas.microsoft.com/office/drawing/2014/main" id="{AEB35781-AB7F-4C4F-9434-0F2091D142C2}"/>
            </a:ext>
          </a:extLst>
        </xdr:cNvPr>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19050</xdr:rowOff>
    </xdr:to>
    <xdr:cxnSp macro="">
      <xdr:nvCxnSpPr>
        <xdr:cNvPr id="425" name="直線コネクタ 424">
          <a:extLst>
            <a:ext uri="{FF2B5EF4-FFF2-40B4-BE49-F238E27FC236}">
              <a16:creationId xmlns:a16="http://schemas.microsoft.com/office/drawing/2014/main" id="{5E65828D-63F6-4A3E-AEFA-61A88ECCFD7E}"/>
            </a:ext>
          </a:extLst>
        </xdr:cNvPr>
        <xdr:cNvCxnSpPr/>
      </xdr:nvCxnSpPr>
      <xdr:spPr>
        <a:xfrm flipV="1">
          <a:off x="2019300" y="17834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76836</xdr:rowOff>
    </xdr:from>
    <xdr:to>
      <xdr:col>6</xdr:col>
      <xdr:colOff>38100</xdr:colOff>
      <xdr:row>104</xdr:row>
      <xdr:rowOff>6986</xdr:rowOff>
    </xdr:to>
    <xdr:sp macro="" textlink="">
      <xdr:nvSpPr>
        <xdr:cNvPr id="426" name="楕円 425">
          <a:extLst>
            <a:ext uri="{FF2B5EF4-FFF2-40B4-BE49-F238E27FC236}">
              <a16:creationId xmlns:a16="http://schemas.microsoft.com/office/drawing/2014/main" id="{AC721ED6-3371-47D8-A8EB-9C499B7E041A}"/>
            </a:ext>
          </a:extLst>
        </xdr:cNvPr>
        <xdr:cNvSpPr/>
      </xdr:nvSpPr>
      <xdr:spPr>
        <a:xfrm>
          <a:off x="1079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127636</xdr:rowOff>
    </xdr:from>
    <xdr:to>
      <xdr:col>10</xdr:col>
      <xdr:colOff>114300</xdr:colOff>
      <xdr:row>104</xdr:row>
      <xdr:rowOff>19050</xdr:rowOff>
    </xdr:to>
    <xdr:cxnSp macro="">
      <xdr:nvCxnSpPr>
        <xdr:cNvPr id="427" name="直線コネクタ 426">
          <a:extLst>
            <a:ext uri="{FF2B5EF4-FFF2-40B4-BE49-F238E27FC236}">
              <a16:creationId xmlns:a16="http://schemas.microsoft.com/office/drawing/2014/main" id="{579CFF4F-AF14-45F6-9A2A-F8041FE05CB1}"/>
            </a:ext>
          </a:extLst>
        </xdr:cNvPr>
        <xdr:cNvCxnSpPr/>
      </xdr:nvCxnSpPr>
      <xdr:spPr>
        <a:xfrm>
          <a:off x="1130300" y="177869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FC3FD2D8-BFB1-4A57-A650-6B8BF2E8B1AD}"/>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612619A9-00A1-4782-94AD-43C15E523EBF}"/>
            </a:ext>
          </a:extLst>
        </xdr:cNvPr>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654D919B-BD64-487A-8751-AE18896227E7}"/>
            </a:ext>
          </a:extLst>
        </xdr:cNvPr>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93363</xdr:rowOff>
    </xdr:from>
    <xdr:ext cx="405111" cy="259045"/>
    <xdr:sp macro="" textlink="">
      <xdr:nvSpPr>
        <xdr:cNvPr id="431" name="n_4aveValue【港湾・漁港】&#10;有形固定資産減価償却率">
          <a:extLst>
            <a:ext uri="{FF2B5EF4-FFF2-40B4-BE49-F238E27FC236}">
              <a16:creationId xmlns:a16="http://schemas.microsoft.com/office/drawing/2014/main" id="{4DFC43DE-5888-4D90-9061-13F3FF86D940}"/>
            </a:ext>
          </a:extLst>
        </xdr:cNvPr>
        <xdr:cNvSpPr txBox="1"/>
      </xdr:nvSpPr>
      <xdr:spPr>
        <a:xfrm>
          <a:off x="927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92091</xdr:rowOff>
    </xdr:from>
    <xdr:ext cx="405111" cy="259045"/>
    <xdr:sp macro="" textlink="">
      <xdr:nvSpPr>
        <xdr:cNvPr id="432" name="n_1mainValue【港湾・漁港】&#10;有形固定資産減価償却率">
          <a:extLst>
            <a:ext uri="{FF2B5EF4-FFF2-40B4-BE49-F238E27FC236}">
              <a16:creationId xmlns:a16="http://schemas.microsoft.com/office/drawing/2014/main" id="{2B207B38-F0D7-4A12-93AA-F25A30968925}"/>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33" name="n_2mainValue【港湾・漁港】&#10;有形固定資産減価償却率">
          <a:extLst>
            <a:ext uri="{FF2B5EF4-FFF2-40B4-BE49-F238E27FC236}">
              <a16:creationId xmlns:a16="http://schemas.microsoft.com/office/drawing/2014/main" id="{BD61074A-08AA-4081-836F-41CB9A3FB3DD}"/>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34" name="n_3mainValue【港湾・漁港】&#10;有形固定資産減価償却率">
          <a:extLst>
            <a:ext uri="{FF2B5EF4-FFF2-40B4-BE49-F238E27FC236}">
              <a16:creationId xmlns:a16="http://schemas.microsoft.com/office/drawing/2014/main" id="{1068366B-DEEA-4FC1-B2CB-67399BD41311}"/>
            </a:ext>
          </a:extLst>
        </xdr:cNvPr>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435" name="n_4mainValue【港湾・漁港】&#10;有形固定資産減価償却率">
          <a:extLst>
            <a:ext uri="{FF2B5EF4-FFF2-40B4-BE49-F238E27FC236}">
              <a16:creationId xmlns:a16="http://schemas.microsoft.com/office/drawing/2014/main" id="{AB3ACC45-EEF6-463F-9654-8DD9C8F6B5E2}"/>
            </a:ext>
          </a:extLst>
        </xdr:cNvPr>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1AFEFE0-EFE2-4EBA-A39D-C66C21C582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5AAA590F-9118-4FF2-88E9-2EA815EABA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9446C87-4D96-4EF2-9028-73CA75BFDB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5CD78FC-3AB3-4C27-BA28-A5B0391D14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28142CCB-3C4F-426C-B882-01A06AFFA9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FDEB6B-BFB1-4595-84D4-4705562950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B324085-6B93-4B81-BCF4-67A591F65A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C166D9D-FB01-40FC-AF7F-73A35988E65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56D6BB1C-8D07-4702-B8B5-8A42389FB4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60CAED1-07E0-492F-B726-1FA7BFF168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857723F-E02F-4297-B7BB-48F7ADC7AF8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F693D5EA-8EFB-40C6-B36F-8F399B959DE2}"/>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37326E88-A995-435D-A9B5-D11D3CBE451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6E54273-9107-4346-91CB-EA14B9DA37DD}"/>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80DEAD74-C2B8-4CFA-B60E-ADDBDD70358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25473B0-8EFD-4D12-9AEC-ED0E5FC30708}"/>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4E43917-EB95-4B00-8B53-3DCDA0B7E88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14557C03-1622-4A41-AB38-08533FF4129D}"/>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4474659C-EB74-4743-B408-8E09747C535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B170F006-6AB2-4954-8916-F4F6CBE68722}"/>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6187CC2D-29D4-4ADC-8627-6687BD754AF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A4C6B9E3-D7AD-4687-AFBA-0A110DA1DC3D}"/>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D3D8734-03E8-4645-A918-E32CFBC199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AAE8515D-2F1D-4936-8CC4-4F3DEECBE61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10F27B6F-4CCC-428F-8AAF-D89A59F808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E9AA9DF0-1A6C-4711-9764-D8C6CF710D56}"/>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24F86291-EC43-4EBF-ACF0-2E059DC32B6E}"/>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49738FDC-4A33-4B34-8722-EAA39A958649}"/>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9E1BC86-FB65-4EB1-A159-71B5D0407A13}"/>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11DA6A58-B831-43C9-8C8F-2669B2077609}"/>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7A0A10BF-0101-44F2-86FC-C3CE841DAF09}"/>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E8D53697-AA8F-4AA5-9EA1-A6E8FCA8A17E}"/>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895DE71-222D-477B-94C8-2C032B7255B1}"/>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ACED61C6-3687-42E1-A54D-DCB92DEE619F}"/>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8696F1AB-7870-4684-AE96-982D4208CE0E}"/>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66966</xdr:rowOff>
    </xdr:from>
    <xdr:to>
      <xdr:col>36</xdr:col>
      <xdr:colOff>165100</xdr:colOff>
      <xdr:row>108</xdr:row>
      <xdr:rowOff>168566</xdr:rowOff>
    </xdr:to>
    <xdr:sp macro="" textlink="">
      <xdr:nvSpPr>
        <xdr:cNvPr id="471" name="フローチャート: 判断 470">
          <a:extLst>
            <a:ext uri="{FF2B5EF4-FFF2-40B4-BE49-F238E27FC236}">
              <a16:creationId xmlns:a16="http://schemas.microsoft.com/office/drawing/2014/main" id="{DA88AB14-4C02-4139-82FA-BAAC184364FC}"/>
            </a:ext>
          </a:extLst>
        </xdr:cNvPr>
        <xdr:cNvSpPr/>
      </xdr:nvSpPr>
      <xdr:spPr>
        <a:xfrm>
          <a:off x="6921500" y="1858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B5CE1FC-FBAF-4B05-A025-C70886E6E8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9D125F6-9B36-4A89-BAB7-AD00DA8115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9846AEA-5DB7-4DA9-96A9-A7BC84C08B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883B219-F944-47CD-8316-380F30A954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1081276-11EA-45C1-8E26-CFBF534233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53429</xdr:rowOff>
    </xdr:from>
    <xdr:to>
      <xdr:col>55</xdr:col>
      <xdr:colOff>50800</xdr:colOff>
      <xdr:row>108</xdr:row>
      <xdr:rowOff>155029</xdr:rowOff>
    </xdr:to>
    <xdr:sp macro="" textlink="">
      <xdr:nvSpPr>
        <xdr:cNvPr id="477" name="楕円 476">
          <a:extLst>
            <a:ext uri="{FF2B5EF4-FFF2-40B4-BE49-F238E27FC236}">
              <a16:creationId xmlns:a16="http://schemas.microsoft.com/office/drawing/2014/main" id="{ABF716EF-F4F4-4B8D-9D0C-576362C46CF9}"/>
            </a:ext>
          </a:extLst>
        </xdr:cNvPr>
        <xdr:cNvSpPr/>
      </xdr:nvSpPr>
      <xdr:spPr>
        <a:xfrm>
          <a:off x="10426700" y="185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139806</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447A5610-C2DD-4592-A57C-1850142B8C3C}"/>
            </a:ext>
          </a:extLst>
        </xdr:cNvPr>
        <xdr:cNvSpPr txBox="1"/>
      </xdr:nvSpPr>
      <xdr:spPr>
        <a:xfrm>
          <a:off x="10515600" y="184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54279</xdr:rowOff>
    </xdr:from>
    <xdr:to>
      <xdr:col>50</xdr:col>
      <xdr:colOff>165100</xdr:colOff>
      <xdr:row>108</xdr:row>
      <xdr:rowOff>155879</xdr:rowOff>
    </xdr:to>
    <xdr:sp macro="" textlink="">
      <xdr:nvSpPr>
        <xdr:cNvPr id="479" name="楕円 478">
          <a:extLst>
            <a:ext uri="{FF2B5EF4-FFF2-40B4-BE49-F238E27FC236}">
              <a16:creationId xmlns:a16="http://schemas.microsoft.com/office/drawing/2014/main" id="{573C76CE-483A-452B-A961-32FEFC1ECB75}"/>
            </a:ext>
          </a:extLst>
        </xdr:cNvPr>
        <xdr:cNvSpPr/>
      </xdr:nvSpPr>
      <xdr:spPr>
        <a:xfrm>
          <a:off x="9588500" y="185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104229</xdr:rowOff>
    </xdr:from>
    <xdr:to>
      <xdr:col>55</xdr:col>
      <xdr:colOff>0</xdr:colOff>
      <xdr:row>108</xdr:row>
      <xdr:rowOff>105079</xdr:rowOff>
    </xdr:to>
    <xdr:cxnSp macro="">
      <xdr:nvCxnSpPr>
        <xdr:cNvPr id="480" name="直線コネクタ 479">
          <a:extLst>
            <a:ext uri="{FF2B5EF4-FFF2-40B4-BE49-F238E27FC236}">
              <a16:creationId xmlns:a16="http://schemas.microsoft.com/office/drawing/2014/main" id="{050BE215-D9B5-4AE4-928F-806D8F3B177C}"/>
            </a:ext>
          </a:extLst>
        </xdr:cNvPr>
        <xdr:cNvCxnSpPr/>
      </xdr:nvCxnSpPr>
      <xdr:spPr>
        <a:xfrm flipV="1">
          <a:off x="9639300" y="18620829"/>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56502</xdr:rowOff>
    </xdr:from>
    <xdr:to>
      <xdr:col>46</xdr:col>
      <xdr:colOff>38100</xdr:colOff>
      <xdr:row>108</xdr:row>
      <xdr:rowOff>158102</xdr:rowOff>
    </xdr:to>
    <xdr:sp macro="" textlink="">
      <xdr:nvSpPr>
        <xdr:cNvPr id="481" name="楕円 480">
          <a:extLst>
            <a:ext uri="{FF2B5EF4-FFF2-40B4-BE49-F238E27FC236}">
              <a16:creationId xmlns:a16="http://schemas.microsoft.com/office/drawing/2014/main" id="{497EB6FB-6CA0-4D2D-B4FF-98CE15DA16CA}"/>
            </a:ext>
          </a:extLst>
        </xdr:cNvPr>
        <xdr:cNvSpPr/>
      </xdr:nvSpPr>
      <xdr:spPr>
        <a:xfrm>
          <a:off x="8699500" y="185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105079</xdr:rowOff>
    </xdr:from>
    <xdr:to>
      <xdr:col>50</xdr:col>
      <xdr:colOff>114300</xdr:colOff>
      <xdr:row>108</xdr:row>
      <xdr:rowOff>107302</xdr:rowOff>
    </xdr:to>
    <xdr:cxnSp macro="">
      <xdr:nvCxnSpPr>
        <xdr:cNvPr id="482" name="直線コネクタ 481">
          <a:extLst>
            <a:ext uri="{FF2B5EF4-FFF2-40B4-BE49-F238E27FC236}">
              <a16:creationId xmlns:a16="http://schemas.microsoft.com/office/drawing/2014/main" id="{BDA58A9E-0195-4D2F-BAB2-CBA5CF51A219}"/>
            </a:ext>
          </a:extLst>
        </xdr:cNvPr>
        <xdr:cNvCxnSpPr/>
      </xdr:nvCxnSpPr>
      <xdr:spPr>
        <a:xfrm flipV="1">
          <a:off x="8750300" y="18621679"/>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64013</xdr:rowOff>
    </xdr:from>
    <xdr:to>
      <xdr:col>41</xdr:col>
      <xdr:colOff>101600</xdr:colOff>
      <xdr:row>108</xdr:row>
      <xdr:rowOff>165613</xdr:rowOff>
    </xdr:to>
    <xdr:sp macro="" textlink="">
      <xdr:nvSpPr>
        <xdr:cNvPr id="483" name="楕円 482">
          <a:extLst>
            <a:ext uri="{FF2B5EF4-FFF2-40B4-BE49-F238E27FC236}">
              <a16:creationId xmlns:a16="http://schemas.microsoft.com/office/drawing/2014/main" id="{A9A6CE01-352C-412B-BB91-17B8F13F5FEE}"/>
            </a:ext>
          </a:extLst>
        </xdr:cNvPr>
        <xdr:cNvSpPr/>
      </xdr:nvSpPr>
      <xdr:spPr>
        <a:xfrm>
          <a:off x="7810500" y="185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107302</xdr:rowOff>
    </xdr:from>
    <xdr:to>
      <xdr:col>45</xdr:col>
      <xdr:colOff>177800</xdr:colOff>
      <xdr:row>108</xdr:row>
      <xdr:rowOff>114813</xdr:rowOff>
    </xdr:to>
    <xdr:cxnSp macro="">
      <xdr:nvCxnSpPr>
        <xdr:cNvPr id="484" name="直線コネクタ 483">
          <a:extLst>
            <a:ext uri="{FF2B5EF4-FFF2-40B4-BE49-F238E27FC236}">
              <a16:creationId xmlns:a16="http://schemas.microsoft.com/office/drawing/2014/main" id="{3E903C4B-5590-436F-B30F-190B1724E103}"/>
            </a:ext>
          </a:extLst>
        </xdr:cNvPr>
        <xdr:cNvCxnSpPr/>
      </xdr:nvCxnSpPr>
      <xdr:spPr>
        <a:xfrm flipV="1">
          <a:off x="7861300" y="1862390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59945</xdr:rowOff>
    </xdr:from>
    <xdr:to>
      <xdr:col>36</xdr:col>
      <xdr:colOff>165100</xdr:colOff>
      <xdr:row>108</xdr:row>
      <xdr:rowOff>161545</xdr:rowOff>
    </xdr:to>
    <xdr:sp macro="" textlink="">
      <xdr:nvSpPr>
        <xdr:cNvPr id="485" name="楕円 484">
          <a:extLst>
            <a:ext uri="{FF2B5EF4-FFF2-40B4-BE49-F238E27FC236}">
              <a16:creationId xmlns:a16="http://schemas.microsoft.com/office/drawing/2014/main" id="{2E5EF612-AB14-4345-A6EC-B2653F6B28CA}"/>
            </a:ext>
          </a:extLst>
        </xdr:cNvPr>
        <xdr:cNvSpPr/>
      </xdr:nvSpPr>
      <xdr:spPr>
        <a:xfrm>
          <a:off x="6921500" y="18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110745</xdr:rowOff>
    </xdr:from>
    <xdr:to>
      <xdr:col>41</xdr:col>
      <xdr:colOff>50800</xdr:colOff>
      <xdr:row>108</xdr:row>
      <xdr:rowOff>114813</xdr:rowOff>
    </xdr:to>
    <xdr:cxnSp macro="">
      <xdr:nvCxnSpPr>
        <xdr:cNvPr id="486" name="直線コネクタ 485">
          <a:extLst>
            <a:ext uri="{FF2B5EF4-FFF2-40B4-BE49-F238E27FC236}">
              <a16:creationId xmlns:a16="http://schemas.microsoft.com/office/drawing/2014/main" id="{31C039A5-6D5C-4491-8247-6C754404FC8F}"/>
            </a:ext>
          </a:extLst>
        </xdr:cNvPr>
        <xdr:cNvCxnSpPr/>
      </xdr:nvCxnSpPr>
      <xdr:spPr>
        <a:xfrm>
          <a:off x="6972300" y="1862734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8ADC8A4B-7079-4FCB-B909-B78172587B10}"/>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D9D8F384-832A-4448-9CBA-146443902C2A}"/>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416ABFFF-8BD7-4AB0-97DA-C44D68790A3B}"/>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159693</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7372D9CD-8406-47AE-8592-4AEB39DE10AD}"/>
            </a:ext>
          </a:extLst>
        </xdr:cNvPr>
        <xdr:cNvSpPr txBox="1"/>
      </xdr:nvSpPr>
      <xdr:spPr>
        <a:xfrm>
          <a:off x="6705111" y="18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147006</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12B932E8-EAFC-4A73-9499-61E7FC179523}"/>
            </a:ext>
          </a:extLst>
        </xdr:cNvPr>
        <xdr:cNvSpPr txBox="1"/>
      </xdr:nvSpPr>
      <xdr:spPr>
        <a:xfrm>
          <a:off x="9359411" y="186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149229</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FD7A44E7-6AFD-42E2-86CA-1826A50CCCE9}"/>
            </a:ext>
          </a:extLst>
        </xdr:cNvPr>
        <xdr:cNvSpPr txBox="1"/>
      </xdr:nvSpPr>
      <xdr:spPr>
        <a:xfrm>
          <a:off x="8483111" y="186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156740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346AF85D-1295-4BD3-88F7-2586E06CD1E1}"/>
            </a:ext>
          </a:extLst>
        </xdr:cNvPr>
        <xdr:cNvSpPr txBox="1"/>
      </xdr:nvSpPr>
      <xdr:spPr>
        <a:xfrm>
          <a:off x="7594111" y="18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6622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F481435-982C-4060-A5E0-EA33BED1472F}"/>
            </a:ext>
          </a:extLst>
        </xdr:cNvPr>
        <xdr:cNvSpPr txBox="1"/>
      </xdr:nvSpPr>
      <xdr:spPr>
        <a:xfrm>
          <a:off x="6705111" y="18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DC5B18B-FF91-4C69-B835-82756FC68C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01F4227-2843-46BF-9A47-CEEDE8E377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8AB308D-6167-47A3-A542-8E2E8C05BF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DB64A6A-79D4-48C9-9B60-76D695253B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8CF4DFD-9007-4A2F-89FE-32050DDE86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67744FD-9744-4495-997D-90280A50C5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AFBF47A-AB22-4B9D-AADD-4ACE65C0F6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1CEC782-9A9F-4C54-9E5F-DA6E70817A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B9DA39C-F9EF-41E2-94E3-E0BF9D182F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488E412-C0AE-4C6A-88AC-CBAE767F2A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F1A7BF2-606F-4E01-9AB4-216028927A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E6036E8-616A-4BAA-9FE5-56A360C482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BFD11AE-FB2A-4C3F-96B9-0084BBB587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828D702-84D4-4330-B892-D989B84460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327D750-42CD-44AD-B931-9F98532C51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70E3946-4B16-44D9-A245-4EEA6ED5FC0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0AEC898-3FB4-4766-8376-8CEBBD6BA3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74D4501-4742-4AF1-BC0B-A6A1F34BBBB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0198DAB-5EED-4349-92BC-B39DD25B9B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861F8DA-18C2-4511-97EF-63A1FC8852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CAF6693-7076-4329-AE57-053FABD5CE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86992FB-AB3A-4577-8F9A-1D3123AC60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9C4DAFFE-0E92-49E6-8180-5297AF570EA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F6BAC26A-6AA9-468D-97B5-610EE2339D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9B500EDB-16D7-4156-9F57-0B473B6A21F2}"/>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62FAFEC4-6213-41BF-85F5-1445F7ACCEF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1A72F98B-8927-4639-BC29-9872AC22E56F}"/>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B120D182-4C78-41E3-A0DA-B6862466F71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1287AA3-F90D-475D-98E8-B3B86CBF5AF4}"/>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1631B45A-ADD4-4844-8B9D-D6B8D70A7E15}"/>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C3708D0A-D8C3-4EF3-AE65-04F0AFA3F5A6}"/>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63ECE530-9ED5-489D-A38C-2A0608C32B51}"/>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DE657560-7DBB-479D-A56C-A2DC8FDE7FE4}"/>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4DF7DDE-A5B3-4808-B62B-B20071E049B4}"/>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F58153A2-5695-4443-A3FF-A71FF6C69BA3}"/>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CEBCF6D-C655-49BF-A0C3-0B7004D47A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2751409-9D5B-4533-A9E0-3F793E800B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40BACB9-555C-46CC-B58C-5C09EEBF26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58C772E-8CF1-414C-8879-1F7DF543CC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655201B-266B-4C4A-B986-FC22CFDD29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535" name="楕円 534">
          <a:extLst>
            <a:ext uri="{FF2B5EF4-FFF2-40B4-BE49-F238E27FC236}">
              <a16:creationId xmlns:a16="http://schemas.microsoft.com/office/drawing/2014/main" id="{F3BBA46A-6F4E-4D10-A141-5FDDB06BD941}"/>
            </a:ext>
          </a:extLst>
        </xdr:cNvPr>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58437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29B42C58-CCE6-4BD1-9845-3A4817D91245}"/>
            </a:ext>
          </a:extLst>
        </xdr:cNvPr>
        <xdr:cNvSpPr txBox="1"/>
      </xdr:nvSpPr>
      <xdr:spPr>
        <a:xfrm>
          <a:off x="16357600"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37" name="楕円 536">
          <a:extLst>
            <a:ext uri="{FF2B5EF4-FFF2-40B4-BE49-F238E27FC236}">
              <a16:creationId xmlns:a16="http://schemas.microsoft.com/office/drawing/2014/main" id="{1545452B-32C7-437A-B496-E86E627A09DF}"/>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22860</xdr:rowOff>
    </xdr:to>
    <xdr:cxnSp macro="">
      <xdr:nvCxnSpPr>
        <xdr:cNvPr id="538" name="直線コネクタ 537">
          <a:extLst>
            <a:ext uri="{FF2B5EF4-FFF2-40B4-BE49-F238E27FC236}">
              <a16:creationId xmlns:a16="http://schemas.microsoft.com/office/drawing/2014/main" id="{606DBA9D-1447-4449-9771-BA4FECBAF7BD}"/>
            </a:ext>
          </a:extLst>
        </xdr:cNvPr>
        <xdr:cNvCxnSpPr/>
      </xdr:nvCxnSpPr>
      <xdr:spPr>
        <a:xfrm>
          <a:off x="15481300" y="6854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39" name="楕円 538">
          <a:extLst>
            <a:ext uri="{FF2B5EF4-FFF2-40B4-BE49-F238E27FC236}">
              <a16:creationId xmlns:a16="http://schemas.microsoft.com/office/drawing/2014/main" id="{D42DFC9F-317A-4FD2-8545-5F8EA4364B52}"/>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39</xdr:row>
      <xdr:rowOff>167640</xdr:rowOff>
    </xdr:to>
    <xdr:cxnSp macro="">
      <xdr:nvCxnSpPr>
        <xdr:cNvPr id="540" name="直線コネクタ 539">
          <a:extLst>
            <a:ext uri="{FF2B5EF4-FFF2-40B4-BE49-F238E27FC236}">
              <a16:creationId xmlns:a16="http://schemas.microsoft.com/office/drawing/2014/main" id="{9A1A16BF-8DDC-4E8A-B5A2-7042EA891935}"/>
            </a:ext>
          </a:extLst>
        </xdr:cNvPr>
        <xdr:cNvCxnSpPr/>
      </xdr:nvCxnSpPr>
      <xdr:spPr>
        <a:xfrm>
          <a:off x="14592300" y="6827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1" name="楕円 540">
          <a:extLst>
            <a:ext uri="{FF2B5EF4-FFF2-40B4-BE49-F238E27FC236}">
              <a16:creationId xmlns:a16="http://schemas.microsoft.com/office/drawing/2014/main" id="{937A1186-E412-4031-AE4D-334F693C5FB8}"/>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140970</xdr:rowOff>
    </xdr:to>
    <xdr:cxnSp macro="">
      <xdr:nvCxnSpPr>
        <xdr:cNvPr id="542" name="直線コネクタ 541">
          <a:extLst>
            <a:ext uri="{FF2B5EF4-FFF2-40B4-BE49-F238E27FC236}">
              <a16:creationId xmlns:a16="http://schemas.microsoft.com/office/drawing/2014/main" id="{3F13F5AD-0C5D-4EB0-AEFE-BEE799A0A9EA}"/>
            </a:ext>
          </a:extLst>
        </xdr:cNvPr>
        <xdr:cNvCxnSpPr/>
      </xdr:nvCxnSpPr>
      <xdr:spPr>
        <a:xfrm>
          <a:off x="13703300" y="679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543" name="楕円 542">
          <a:extLst>
            <a:ext uri="{FF2B5EF4-FFF2-40B4-BE49-F238E27FC236}">
              <a16:creationId xmlns:a16="http://schemas.microsoft.com/office/drawing/2014/main" id="{EF897E7B-E986-452F-87E1-C5365993AFC2}"/>
            </a:ext>
          </a:extLst>
        </xdr:cNvPr>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110490</xdr:rowOff>
    </xdr:to>
    <xdr:cxnSp macro="">
      <xdr:nvCxnSpPr>
        <xdr:cNvPr id="544" name="直線コネクタ 543">
          <a:extLst>
            <a:ext uri="{FF2B5EF4-FFF2-40B4-BE49-F238E27FC236}">
              <a16:creationId xmlns:a16="http://schemas.microsoft.com/office/drawing/2014/main" id="{66EE8D16-BBCE-440B-9562-48B42169CA88}"/>
            </a:ext>
          </a:extLst>
        </xdr:cNvPr>
        <xdr:cNvCxnSpPr/>
      </xdr:nvCxnSpPr>
      <xdr:spPr>
        <a:xfrm>
          <a:off x="12814300" y="675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974DA8EB-DEB9-4EDB-9020-5DCA5FE2E53D}"/>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7B53AE97-B389-4CBD-A04A-8281775501B1}"/>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C9D04127-5797-4C83-BAD3-85DC28DA142F}"/>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BBD2E5AB-F127-4DDB-8786-29A998B29649}"/>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C19D452E-7118-45EA-A046-F87CD1F8F7BB}"/>
            </a:ext>
          </a:extLst>
        </xdr:cNvPr>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2B8FDBB-F792-412A-A83C-7237091578FE}"/>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CD92D631-AF4C-4959-87C9-81FB4F3C6C9C}"/>
            </a:ext>
          </a:extLst>
        </xdr:cNvPr>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12CAD06D-71B2-4606-B448-935BD1BE26F7}"/>
            </a:ext>
          </a:extLst>
        </xdr:cNvPr>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42A82B6-F2B4-458A-9148-B7E88C617D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9D007FE-F081-4230-A67A-908E9369A0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2A4E47D-3785-4534-9F5E-BA60828AA4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766526D-F51A-4B5D-A785-AD69132A34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05EECA9-95DA-4B5A-A7DD-7A9D648B19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2B8898C-D618-4A7C-A328-8E6DDF007E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956EF88-72B1-4333-A38F-70C12DDAAC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2937F24-62F0-404C-B502-F43E46E95D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EAADC6B-2FA0-4E44-BE11-9BC1168900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D2639FC-A4BB-4738-8860-91468AE081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AE7153A-60CB-4289-8257-9E11A1DE1D3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5D3BE39F-1FD5-4400-ACB1-C643131666B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436E0E36-B573-4B67-8C06-A7B8B4E819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7F5AC511-3A45-4B9A-BA64-5BCE6A9F7ED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C74C301-42F9-4096-B550-C1236C1CA5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6E19988D-F106-4097-9B32-11924F3301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E87C8327-87FF-444D-98C0-4D28DA8F2C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EF2F9C94-1566-4DD6-85A1-0F5C07F8230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E213A24A-9807-4411-A6F8-D8B66329AE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B240BE82-3E85-4BA9-B935-951DD87F1FA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CB5C058-F49F-4EB9-9544-F974B3FBAF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17EBE3E5-AB7A-4DD1-8CD6-5D8D9AA38A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B4720BF3-72FB-4D19-ACBB-65CBF8AF45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FAE3131D-6A28-4049-A037-D74755DBC933}"/>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3E8709B8-55CE-4078-8CB6-94721E3AF16B}"/>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7AABA41-4B7B-4D81-91E5-02E0B5C626F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96526124-6374-4F3E-9FDC-7BA515EDAEDD}"/>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242C7DC3-B24B-4559-A271-B736B4D9A42C}"/>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B3A592E0-BFAE-4990-8F37-BF615AE2FBC1}"/>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C6B7FDA7-F758-47BC-B433-BEB6725E13E1}"/>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5272D39-1325-470E-9108-102856AE3B3D}"/>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F728BA13-FB95-455B-B5DD-C398F874F36B}"/>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7A321D9-43C0-4206-A329-69BB8F5F8E1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6" name="フローチャート: 判断 585">
          <a:extLst>
            <a:ext uri="{FF2B5EF4-FFF2-40B4-BE49-F238E27FC236}">
              <a16:creationId xmlns:a16="http://schemas.microsoft.com/office/drawing/2014/main" id="{4476E271-C3D9-4587-ACAA-87CCC291198D}"/>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CF543EA-0B60-450A-8347-0776FC1B9D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0006B34-FCEC-4864-9BC3-D91110805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66B3C15-DCE7-4F53-9689-F6C8BA37DA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B20EF62-ACAE-44C4-AF08-29E955EEC1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4585256-CF49-492A-9338-10023EE371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592" name="楕円 591">
          <a:extLst>
            <a:ext uri="{FF2B5EF4-FFF2-40B4-BE49-F238E27FC236}">
              <a16:creationId xmlns:a16="http://schemas.microsoft.com/office/drawing/2014/main" id="{D40B97DF-EC01-4072-9B41-9F7005B94508}"/>
            </a:ext>
          </a:extLst>
        </xdr:cNvPr>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D551E2D-2796-4BDB-970E-7BEA3D70DE6D}"/>
            </a:ext>
          </a:extLst>
        </xdr:cNvPr>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594" name="楕円 593">
          <a:extLst>
            <a:ext uri="{FF2B5EF4-FFF2-40B4-BE49-F238E27FC236}">
              <a16:creationId xmlns:a16="http://schemas.microsoft.com/office/drawing/2014/main" id="{406E58BC-EE5F-40AF-81CB-B4D7CA8CE8F6}"/>
            </a:ext>
          </a:extLst>
        </xdr:cNvPr>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129540</xdr:rowOff>
    </xdr:to>
    <xdr:cxnSp macro="">
      <xdr:nvCxnSpPr>
        <xdr:cNvPr id="595" name="直線コネクタ 594">
          <a:extLst>
            <a:ext uri="{FF2B5EF4-FFF2-40B4-BE49-F238E27FC236}">
              <a16:creationId xmlns:a16="http://schemas.microsoft.com/office/drawing/2014/main" id="{69D2B575-79B9-4D28-B0BF-DD0B59823856}"/>
            </a:ext>
          </a:extLst>
        </xdr:cNvPr>
        <xdr:cNvCxnSpPr/>
      </xdr:nvCxnSpPr>
      <xdr:spPr>
        <a:xfrm flipV="1">
          <a:off x="21323300" y="663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596" name="楕円 595">
          <a:extLst>
            <a:ext uri="{FF2B5EF4-FFF2-40B4-BE49-F238E27FC236}">
              <a16:creationId xmlns:a16="http://schemas.microsoft.com/office/drawing/2014/main" id="{E28C573C-FCEB-4357-8D94-B077848DEBAA}"/>
            </a:ext>
          </a:extLst>
        </xdr:cNvPr>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129540</xdr:rowOff>
    </xdr:to>
    <xdr:cxnSp macro="">
      <xdr:nvCxnSpPr>
        <xdr:cNvPr id="597" name="直線コネクタ 596">
          <a:extLst>
            <a:ext uri="{FF2B5EF4-FFF2-40B4-BE49-F238E27FC236}">
              <a16:creationId xmlns:a16="http://schemas.microsoft.com/office/drawing/2014/main" id="{CFBFD355-534C-43F1-950E-BB51F8F31F1B}"/>
            </a:ext>
          </a:extLst>
        </xdr:cNvPr>
        <xdr:cNvCxnSpPr/>
      </xdr:nvCxnSpPr>
      <xdr:spPr>
        <a:xfrm>
          <a:off x="20434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98" name="楕円 597">
          <a:extLst>
            <a:ext uri="{FF2B5EF4-FFF2-40B4-BE49-F238E27FC236}">
              <a16:creationId xmlns:a16="http://schemas.microsoft.com/office/drawing/2014/main" id="{81A5B76C-3B2B-458F-AA43-FE19CAFB04EC}"/>
            </a:ext>
          </a:extLst>
        </xdr:cNvPr>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129540</xdr:rowOff>
    </xdr:from>
    <xdr:to>
      <xdr:col>107</xdr:col>
      <xdr:colOff>50800</xdr:colOff>
      <xdr:row>38</xdr:row>
      <xdr:rowOff>137160</xdr:rowOff>
    </xdr:to>
    <xdr:cxnSp macro="">
      <xdr:nvCxnSpPr>
        <xdr:cNvPr id="599" name="直線コネクタ 598">
          <a:extLst>
            <a:ext uri="{FF2B5EF4-FFF2-40B4-BE49-F238E27FC236}">
              <a16:creationId xmlns:a16="http://schemas.microsoft.com/office/drawing/2014/main" id="{E927E75A-A563-43E9-9070-099CA603750B}"/>
            </a:ext>
          </a:extLst>
        </xdr:cNvPr>
        <xdr:cNvCxnSpPr/>
      </xdr:nvCxnSpPr>
      <xdr:spPr>
        <a:xfrm flipV="1">
          <a:off x="19545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600" name="楕円 599">
          <a:extLst>
            <a:ext uri="{FF2B5EF4-FFF2-40B4-BE49-F238E27FC236}">
              <a16:creationId xmlns:a16="http://schemas.microsoft.com/office/drawing/2014/main" id="{D14135E1-C6F6-4560-83CB-D879259906C8}"/>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137160</xdr:rowOff>
    </xdr:to>
    <xdr:cxnSp macro="">
      <xdr:nvCxnSpPr>
        <xdr:cNvPr id="601" name="直線コネクタ 600">
          <a:extLst>
            <a:ext uri="{FF2B5EF4-FFF2-40B4-BE49-F238E27FC236}">
              <a16:creationId xmlns:a16="http://schemas.microsoft.com/office/drawing/2014/main" id="{8123BB3F-41EB-4B9E-AB7F-3001F8AE4DA0}"/>
            </a:ext>
          </a:extLst>
        </xdr:cNvPr>
        <xdr:cNvCxnSpPr/>
      </xdr:nvCxnSpPr>
      <xdr:spPr>
        <a:xfrm>
          <a:off x="18656300" y="6591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9F69CF2D-754D-4F2B-ABE7-32E2890F82BC}"/>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A0E753D5-AEEA-4EC6-9E57-4EC94041E8B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EF6AA247-ED90-402C-A5C6-F5038D2657AA}"/>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4E3118A4-5177-4081-A3FC-043ECA45EECB}"/>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6A09ACE5-E8BB-468C-863F-5B5118667C39}"/>
            </a:ext>
          </a:extLst>
        </xdr:cNvPr>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4163F4D8-853D-441C-B3A2-DBFBE34F7E8A}"/>
            </a:ext>
          </a:extLst>
        </xdr:cNvPr>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3741E6E0-6FA4-4749-A975-C967F25CC6B3}"/>
            </a:ext>
          </a:extLst>
        </xdr:cNvPr>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5EB33D70-C314-4717-A08C-F0E4F09ED8A4}"/>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4B065BD-8244-441F-887D-DF256BAC10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D4A0A68-A281-42A0-B380-F374B22E9F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AD05245-3FCB-4FA2-B1C5-8FC6F34532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872B004-C960-4A07-A210-BAFC6F8657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46D87DE-BE74-4A16-9F3E-C4AAA1DC8C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D57C325-492A-442B-A811-56624540BE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BC589E1-7CA3-47C5-8AC3-32D746AEE7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4E8669F-EC61-41DC-8B93-336CF15B4F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2C141A9-EA96-4598-BF36-8442C918E1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C91205FA-4FCF-47BC-9E29-33686569CA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DBBC02A-6C25-400E-9818-2B61B8B00C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7A7282B-D723-4591-BFA3-D3567DC858C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35E8456-5EEE-48EA-B0F1-D499D4A0D76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5083E2C-0644-4EE7-A8F2-2E9C533C2FF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A5090A33-FACD-4437-B702-B0E1EFCC9B7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ED4F4DD5-19F1-479C-80D2-F38840B2A9B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449A2CC3-54B8-4D1F-91DF-A265609A8E1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155DEA79-58F2-4AB4-A158-07D771C177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AF3743BD-C986-49EA-BE25-4B3A686F3B8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49CCD11F-CC9C-408E-A8C0-D3721EAEF9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C76081CB-5CB0-4A04-977B-50840FBAF2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A6CF269A-37EB-4F2E-89FD-C64F722ADD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9F1801F-2B1D-41EE-B252-FEBD4ACA2846}"/>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C74D56BD-6108-4C9C-A6E6-7D51300E559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DE405A07-0CE7-4C12-9144-113441A025E8}"/>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CD9AAB49-13C3-479A-9EC7-613C7F1FF528}"/>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C849CF76-497D-4658-AF03-ED4D48706071}"/>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C3AAF331-9818-4AFA-B41F-DCB99578CAE5}"/>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DABE24B9-230A-4C41-9939-A737F0784AF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43125157-3DC0-4B99-93CA-B7FC60AC96A1}"/>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76B375C1-3871-4BAF-BBD1-97DC8A9B5D1C}"/>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A32BBEC2-6EF4-48D7-A587-90BF4400AF52}"/>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642" name="フローチャート: 判断 641">
          <a:extLst>
            <a:ext uri="{FF2B5EF4-FFF2-40B4-BE49-F238E27FC236}">
              <a16:creationId xmlns:a16="http://schemas.microsoft.com/office/drawing/2014/main" id="{6B3A845E-77B3-4BF7-9E8E-F84F835BA15D}"/>
            </a:ext>
          </a:extLst>
        </xdr:cNvPr>
        <xdr:cNvSpPr/>
      </xdr:nvSpPr>
      <xdr:spPr>
        <a:xfrm>
          <a:off x="12763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C959764-3321-4222-8D55-D397D4510C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3C6F4AA-709A-497D-8BA3-87F8475945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D58965C-914A-4FFE-B29F-7ECA887C88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8DA11A0-FAB1-450D-9A03-D9923DB929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80AAC18-BF3B-4C3D-BD1E-98884C2208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48" name="楕円 647">
          <a:extLst>
            <a:ext uri="{FF2B5EF4-FFF2-40B4-BE49-F238E27FC236}">
              <a16:creationId xmlns:a16="http://schemas.microsoft.com/office/drawing/2014/main" id="{77154FBB-3BFE-404A-939D-6805CDB7529F}"/>
            </a:ext>
          </a:extLst>
        </xdr:cNvPr>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78503</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2ACE83C9-97FB-4820-B24F-4F8F16BD2A6D}"/>
            </a:ext>
          </a:extLst>
        </xdr:cNvPr>
        <xdr:cNvSpPr txBox="1"/>
      </xdr:nvSpPr>
      <xdr:spPr>
        <a:xfrm>
          <a:off x="163576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650" name="楕円 649">
          <a:extLst>
            <a:ext uri="{FF2B5EF4-FFF2-40B4-BE49-F238E27FC236}">
              <a16:creationId xmlns:a16="http://schemas.microsoft.com/office/drawing/2014/main" id="{6C258CE0-4A7B-4BE2-8FD0-BDDA359E8E55}"/>
            </a:ext>
          </a:extLst>
        </xdr:cNvPr>
        <xdr:cNvSpPr/>
      </xdr:nvSpPr>
      <xdr:spPr>
        <a:xfrm>
          <a:off x="15430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60</xdr:row>
      <xdr:rowOff>150876</xdr:rowOff>
    </xdr:to>
    <xdr:cxnSp macro="">
      <xdr:nvCxnSpPr>
        <xdr:cNvPr id="651" name="直線コネクタ 650">
          <a:extLst>
            <a:ext uri="{FF2B5EF4-FFF2-40B4-BE49-F238E27FC236}">
              <a16:creationId xmlns:a16="http://schemas.microsoft.com/office/drawing/2014/main" id="{0DE46097-D35A-441F-8D70-13EBB94DC0AF}"/>
            </a:ext>
          </a:extLst>
        </xdr:cNvPr>
        <xdr:cNvCxnSpPr/>
      </xdr:nvCxnSpPr>
      <xdr:spPr>
        <a:xfrm>
          <a:off x="15481300" y="104310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652" name="楕円 651">
          <a:extLst>
            <a:ext uri="{FF2B5EF4-FFF2-40B4-BE49-F238E27FC236}">
              <a16:creationId xmlns:a16="http://schemas.microsoft.com/office/drawing/2014/main" id="{943D2141-5C32-4805-B675-CE93A05F3682}"/>
            </a:ext>
          </a:extLst>
        </xdr:cNvPr>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60</xdr:row>
      <xdr:rowOff>144018</xdr:rowOff>
    </xdr:to>
    <xdr:cxnSp macro="">
      <xdr:nvCxnSpPr>
        <xdr:cNvPr id="653" name="直線コネクタ 652">
          <a:extLst>
            <a:ext uri="{FF2B5EF4-FFF2-40B4-BE49-F238E27FC236}">
              <a16:creationId xmlns:a16="http://schemas.microsoft.com/office/drawing/2014/main" id="{F9912415-E793-41F8-985A-4741D8DD0697}"/>
            </a:ext>
          </a:extLst>
        </xdr:cNvPr>
        <xdr:cNvCxnSpPr/>
      </xdr:nvCxnSpPr>
      <xdr:spPr>
        <a:xfrm>
          <a:off x="14592300" y="104058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70358</xdr:rowOff>
    </xdr:from>
    <xdr:to>
      <xdr:col>72</xdr:col>
      <xdr:colOff>38100</xdr:colOff>
      <xdr:row>61</xdr:row>
      <xdr:rowOff>508</xdr:rowOff>
    </xdr:to>
    <xdr:sp macro="" textlink="">
      <xdr:nvSpPr>
        <xdr:cNvPr id="654" name="楕円 653">
          <a:extLst>
            <a:ext uri="{FF2B5EF4-FFF2-40B4-BE49-F238E27FC236}">
              <a16:creationId xmlns:a16="http://schemas.microsoft.com/office/drawing/2014/main" id="{627A6D7A-AE1F-41F6-A610-7DBEBA4948B9}"/>
            </a:ext>
          </a:extLst>
        </xdr:cNvPr>
        <xdr:cNvSpPr/>
      </xdr:nvSpPr>
      <xdr:spPr>
        <a:xfrm>
          <a:off x="1365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118872</xdr:rowOff>
    </xdr:from>
    <xdr:to>
      <xdr:col>76</xdr:col>
      <xdr:colOff>114300</xdr:colOff>
      <xdr:row>60</xdr:row>
      <xdr:rowOff>121158</xdr:rowOff>
    </xdr:to>
    <xdr:cxnSp macro="">
      <xdr:nvCxnSpPr>
        <xdr:cNvPr id="655" name="直線コネクタ 654">
          <a:extLst>
            <a:ext uri="{FF2B5EF4-FFF2-40B4-BE49-F238E27FC236}">
              <a16:creationId xmlns:a16="http://schemas.microsoft.com/office/drawing/2014/main" id="{BE801BEC-BC5E-4153-AC1D-5886C9122A41}"/>
            </a:ext>
          </a:extLst>
        </xdr:cNvPr>
        <xdr:cNvCxnSpPr/>
      </xdr:nvCxnSpPr>
      <xdr:spPr>
        <a:xfrm flipV="1">
          <a:off x="13703300" y="104058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56" name="楕円 655">
          <a:extLst>
            <a:ext uri="{FF2B5EF4-FFF2-40B4-BE49-F238E27FC236}">
              <a16:creationId xmlns:a16="http://schemas.microsoft.com/office/drawing/2014/main" id="{2D76A20F-36B4-4CE0-9588-AEFF65844316}"/>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121158</xdr:rowOff>
    </xdr:to>
    <xdr:cxnSp macro="">
      <xdr:nvCxnSpPr>
        <xdr:cNvPr id="657" name="直線コネクタ 656">
          <a:extLst>
            <a:ext uri="{FF2B5EF4-FFF2-40B4-BE49-F238E27FC236}">
              <a16:creationId xmlns:a16="http://schemas.microsoft.com/office/drawing/2014/main" id="{EEF3303A-89AF-4FFE-98BC-78D0A776415B}"/>
            </a:ext>
          </a:extLst>
        </xdr:cNvPr>
        <xdr:cNvCxnSpPr/>
      </xdr:nvCxnSpPr>
      <xdr:spPr>
        <a:xfrm>
          <a:off x="12814300" y="103670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F3511045-763F-413F-9AED-241ECD4300F0}"/>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a:extLst>
            <a:ext uri="{FF2B5EF4-FFF2-40B4-BE49-F238E27FC236}">
              <a16:creationId xmlns:a16="http://schemas.microsoft.com/office/drawing/2014/main" id="{73A66445-454C-4F15-B2B6-565ACE28CCEA}"/>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a:extLst>
            <a:ext uri="{FF2B5EF4-FFF2-40B4-BE49-F238E27FC236}">
              <a16:creationId xmlns:a16="http://schemas.microsoft.com/office/drawing/2014/main" id="{53F8D705-E24E-42DB-857F-884CE4B2DF9D}"/>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661" name="n_4aveValue【学校施設】&#10;有形固定資産減価償却率">
          <a:extLst>
            <a:ext uri="{FF2B5EF4-FFF2-40B4-BE49-F238E27FC236}">
              <a16:creationId xmlns:a16="http://schemas.microsoft.com/office/drawing/2014/main" id="{63E4BCC5-60CB-4CC3-B273-5764C2A5D205}"/>
            </a:ext>
          </a:extLst>
        </xdr:cNvPr>
        <xdr:cNvSpPr txBox="1"/>
      </xdr:nvSpPr>
      <xdr:spPr>
        <a:xfrm>
          <a:off x="12611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662" name="n_1mainValue【学校施設】&#10;有形固定資産減価償却率">
          <a:extLst>
            <a:ext uri="{FF2B5EF4-FFF2-40B4-BE49-F238E27FC236}">
              <a16:creationId xmlns:a16="http://schemas.microsoft.com/office/drawing/2014/main" id="{64E4B6AC-C304-459C-9B86-A352EEF5DBA8}"/>
            </a:ext>
          </a:extLst>
        </xdr:cNvPr>
        <xdr:cNvSpPr txBox="1"/>
      </xdr:nvSpPr>
      <xdr:spPr>
        <a:xfrm>
          <a:off x="152660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663" name="n_2mainValue【学校施設】&#10;有形固定資産減価償却率">
          <a:extLst>
            <a:ext uri="{FF2B5EF4-FFF2-40B4-BE49-F238E27FC236}">
              <a16:creationId xmlns:a16="http://schemas.microsoft.com/office/drawing/2014/main" id="{3460E0F0-E9CC-48E9-816C-03A2A22E118B}"/>
            </a:ext>
          </a:extLst>
        </xdr:cNvPr>
        <xdr:cNvSpPr txBox="1"/>
      </xdr:nvSpPr>
      <xdr:spPr>
        <a:xfrm>
          <a:off x="14389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163085</xdr:rowOff>
    </xdr:from>
    <xdr:ext cx="405111" cy="259045"/>
    <xdr:sp macro="" textlink="">
      <xdr:nvSpPr>
        <xdr:cNvPr id="664" name="n_3mainValue【学校施設】&#10;有形固定資産減価償却率">
          <a:extLst>
            <a:ext uri="{FF2B5EF4-FFF2-40B4-BE49-F238E27FC236}">
              <a16:creationId xmlns:a16="http://schemas.microsoft.com/office/drawing/2014/main" id="{80EA56B1-9653-4E36-9C4B-3095DFF9CCA0}"/>
            </a:ext>
          </a:extLst>
        </xdr:cNvPr>
        <xdr:cNvSpPr txBox="1"/>
      </xdr:nvSpPr>
      <xdr:spPr>
        <a:xfrm>
          <a:off x="13500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65" name="n_4mainValue【学校施設】&#10;有形固定資産減価償却率">
          <a:extLst>
            <a:ext uri="{FF2B5EF4-FFF2-40B4-BE49-F238E27FC236}">
              <a16:creationId xmlns:a16="http://schemas.microsoft.com/office/drawing/2014/main" id="{D049E3BD-A4D8-4717-9782-8EFC6A154EC7}"/>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E572C17-4684-4F79-9A36-A8007A17E0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7453F099-2486-4C05-8DAA-8EEFE0074D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E089478-E10E-4C50-80B6-3A94C273EF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3C0FB6F-862F-4588-839C-41B955CEF5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608B3F1-4EAD-457D-9A23-916DED3B64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D8AD654-EF7C-4238-9706-4D507DF480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AB0E7AB-7957-4437-A1F8-8262944158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6C004E2-5306-4FAC-A77D-59D3ADD81B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0C70D21-85C1-488F-9FDF-F83E4AC16E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E751CC8-41F5-402F-9B23-0D79A82BB7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23F64712-68F8-4AF0-9E8D-129C258993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5B6C5CBF-34D7-4E05-A8E6-CCC910D23D36}"/>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A9955F2A-773A-4B08-A8F3-3DD036040643}"/>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C401E623-ED62-4350-B5AB-71DE26E18B9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75715E2A-C0E8-48C5-8C6E-B3C1543B965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C13C76EC-4CED-4C71-A3B0-1E4CC5F3FB2E}"/>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CAA5F193-70E0-46FB-9194-0AF581A89DBC}"/>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98692C41-6634-4F4B-B65A-4AED1816E3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D63D7881-5902-4BB7-B21E-8D896940465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C7DA3093-6A5C-4680-B672-FA2C0375441F}"/>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95F1916B-CA02-4BDE-82EC-4708C06176DD}"/>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21BDC95A-2703-4149-97FB-C446748F239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3991841B-00EE-469B-A841-9104069A2DD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E4FF0E32-E2DE-4158-A84D-A5FEA853573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3F1B482C-9E32-4BB7-9BED-2B3D3B10E07D}"/>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FBF0EC93-F12D-471A-A8BD-DB1A0945BC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7EA4927C-5130-41E1-AD87-E571C03A2D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8C2EE95C-D811-4F12-88CB-0202D5E3CC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EF119A23-F990-4006-808C-3457F81B7815}"/>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2A5FAEC2-F97B-4EAD-B3BA-A34F73D4821F}"/>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D168C831-58A5-4DAC-8483-6E4881E98DDB}"/>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450FFC87-969B-41C7-8E44-5BB8BC57797B}"/>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705B6355-4252-45EB-8AA4-81D171AA985E}"/>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C3212AC1-A5B3-420F-BB91-CC9036F7AEBF}"/>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9D86E67A-D04B-494C-A8B1-295A49D4C905}"/>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B7409684-E679-4506-9D1E-DF31E028CABA}"/>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66C40642-BB8C-4BCA-9536-D91A0C87C324}"/>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39951F22-3FED-4CDA-82C1-2323C3F76A4B}"/>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704" name="フローチャート: 判断 703">
          <a:extLst>
            <a:ext uri="{FF2B5EF4-FFF2-40B4-BE49-F238E27FC236}">
              <a16:creationId xmlns:a16="http://schemas.microsoft.com/office/drawing/2014/main" id="{6EF92ADD-FAE0-42AD-9EA7-F9EAC75832D4}"/>
            </a:ext>
          </a:extLst>
        </xdr:cNvPr>
        <xdr:cNvSpPr/>
      </xdr:nvSpPr>
      <xdr:spPr>
        <a:xfrm>
          <a:off x="18605500" y="103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D264C76-1AFB-4282-9775-23991BDFC0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5E19716-6CF1-4557-A66C-81E882F7C3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011845E-F468-40CE-8529-1C5E5FE151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FF6AF2E-0ED2-4FD2-98CE-6B9DA86B6D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0BC2A7F-74C0-4034-A888-8A00F5C618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164941</xdr:rowOff>
    </xdr:from>
    <xdr:to>
      <xdr:col>116</xdr:col>
      <xdr:colOff>114300</xdr:colOff>
      <xdr:row>57</xdr:row>
      <xdr:rowOff>95091</xdr:rowOff>
    </xdr:to>
    <xdr:sp macro="" textlink="">
      <xdr:nvSpPr>
        <xdr:cNvPr id="710" name="楕円 709">
          <a:extLst>
            <a:ext uri="{FF2B5EF4-FFF2-40B4-BE49-F238E27FC236}">
              <a16:creationId xmlns:a16="http://schemas.microsoft.com/office/drawing/2014/main" id="{F1791ACF-589C-4F59-906E-FFB186696AD7}"/>
            </a:ext>
          </a:extLst>
        </xdr:cNvPr>
        <xdr:cNvSpPr/>
      </xdr:nvSpPr>
      <xdr:spPr>
        <a:xfrm>
          <a:off x="22110700" y="97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16368</xdr:rowOff>
    </xdr:from>
    <xdr:ext cx="469744" cy="259045"/>
    <xdr:sp macro="" textlink="">
      <xdr:nvSpPr>
        <xdr:cNvPr id="711" name="【学校施設】&#10;一人当たり面積該当値テキスト">
          <a:extLst>
            <a:ext uri="{FF2B5EF4-FFF2-40B4-BE49-F238E27FC236}">
              <a16:creationId xmlns:a16="http://schemas.microsoft.com/office/drawing/2014/main" id="{1AAC8446-D692-440A-9370-5926F4F25CC8}"/>
            </a:ext>
          </a:extLst>
        </xdr:cNvPr>
        <xdr:cNvSpPr txBox="1"/>
      </xdr:nvSpPr>
      <xdr:spPr>
        <a:xfrm>
          <a:off x="22199600" y="96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10637</xdr:rowOff>
    </xdr:from>
    <xdr:to>
      <xdr:col>112</xdr:col>
      <xdr:colOff>38100</xdr:colOff>
      <xdr:row>57</xdr:row>
      <xdr:rowOff>112237</xdr:rowOff>
    </xdr:to>
    <xdr:sp macro="" textlink="">
      <xdr:nvSpPr>
        <xdr:cNvPr id="712" name="楕円 711">
          <a:extLst>
            <a:ext uri="{FF2B5EF4-FFF2-40B4-BE49-F238E27FC236}">
              <a16:creationId xmlns:a16="http://schemas.microsoft.com/office/drawing/2014/main" id="{DDD95F28-06D5-4C80-A1CF-ECFCE0286A9A}"/>
            </a:ext>
          </a:extLst>
        </xdr:cNvPr>
        <xdr:cNvSpPr/>
      </xdr:nvSpPr>
      <xdr:spPr>
        <a:xfrm>
          <a:off x="21272500" y="97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44291</xdr:rowOff>
    </xdr:from>
    <xdr:to>
      <xdr:col>116</xdr:col>
      <xdr:colOff>63500</xdr:colOff>
      <xdr:row>57</xdr:row>
      <xdr:rowOff>61437</xdr:rowOff>
    </xdr:to>
    <xdr:cxnSp macro="">
      <xdr:nvCxnSpPr>
        <xdr:cNvPr id="713" name="直線コネクタ 712">
          <a:extLst>
            <a:ext uri="{FF2B5EF4-FFF2-40B4-BE49-F238E27FC236}">
              <a16:creationId xmlns:a16="http://schemas.microsoft.com/office/drawing/2014/main" id="{0FAB9F30-E8CA-417F-AE09-F88A71710303}"/>
            </a:ext>
          </a:extLst>
        </xdr:cNvPr>
        <xdr:cNvCxnSpPr/>
      </xdr:nvCxnSpPr>
      <xdr:spPr>
        <a:xfrm flipV="1">
          <a:off x="21323300" y="9816941"/>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714" name="楕円 713">
          <a:extLst>
            <a:ext uri="{FF2B5EF4-FFF2-40B4-BE49-F238E27FC236}">
              <a16:creationId xmlns:a16="http://schemas.microsoft.com/office/drawing/2014/main" id="{0E8D4EB3-FF98-4895-8901-C6123461818E}"/>
            </a:ext>
          </a:extLst>
        </xdr:cNvPr>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61437</xdr:rowOff>
    </xdr:from>
    <xdr:to>
      <xdr:col>111</xdr:col>
      <xdr:colOff>177800</xdr:colOff>
      <xdr:row>57</xdr:row>
      <xdr:rowOff>80010</xdr:rowOff>
    </xdr:to>
    <xdr:cxnSp macro="">
      <xdr:nvCxnSpPr>
        <xdr:cNvPr id="715" name="直線コネクタ 714">
          <a:extLst>
            <a:ext uri="{FF2B5EF4-FFF2-40B4-BE49-F238E27FC236}">
              <a16:creationId xmlns:a16="http://schemas.microsoft.com/office/drawing/2014/main" id="{4C8A149F-2E9A-4C1D-9D7A-32891FA4BC94}"/>
            </a:ext>
          </a:extLst>
        </xdr:cNvPr>
        <xdr:cNvCxnSpPr/>
      </xdr:nvCxnSpPr>
      <xdr:spPr>
        <a:xfrm flipV="1">
          <a:off x="20434300" y="9834087"/>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37782</xdr:rowOff>
    </xdr:from>
    <xdr:to>
      <xdr:col>102</xdr:col>
      <xdr:colOff>165100</xdr:colOff>
      <xdr:row>57</xdr:row>
      <xdr:rowOff>139382</xdr:rowOff>
    </xdr:to>
    <xdr:sp macro="" textlink="">
      <xdr:nvSpPr>
        <xdr:cNvPr id="716" name="楕円 715">
          <a:extLst>
            <a:ext uri="{FF2B5EF4-FFF2-40B4-BE49-F238E27FC236}">
              <a16:creationId xmlns:a16="http://schemas.microsoft.com/office/drawing/2014/main" id="{86EE7236-5A69-44AE-B816-F859BA8AC61A}"/>
            </a:ext>
          </a:extLst>
        </xdr:cNvPr>
        <xdr:cNvSpPr/>
      </xdr:nvSpPr>
      <xdr:spPr>
        <a:xfrm>
          <a:off x="19494500" y="98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88582</xdr:rowOff>
    </xdr:to>
    <xdr:cxnSp macro="">
      <xdr:nvCxnSpPr>
        <xdr:cNvPr id="717" name="直線コネクタ 716">
          <a:extLst>
            <a:ext uri="{FF2B5EF4-FFF2-40B4-BE49-F238E27FC236}">
              <a16:creationId xmlns:a16="http://schemas.microsoft.com/office/drawing/2014/main" id="{2138C6C0-DD35-4EA6-B9AA-422859DBCB2C}"/>
            </a:ext>
          </a:extLst>
        </xdr:cNvPr>
        <xdr:cNvCxnSpPr/>
      </xdr:nvCxnSpPr>
      <xdr:spPr>
        <a:xfrm flipV="1">
          <a:off x="19545300" y="985266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117793</xdr:rowOff>
    </xdr:from>
    <xdr:to>
      <xdr:col>98</xdr:col>
      <xdr:colOff>38100</xdr:colOff>
      <xdr:row>58</xdr:row>
      <xdr:rowOff>47943</xdr:rowOff>
    </xdr:to>
    <xdr:sp macro="" textlink="">
      <xdr:nvSpPr>
        <xdr:cNvPr id="718" name="楕円 717">
          <a:extLst>
            <a:ext uri="{FF2B5EF4-FFF2-40B4-BE49-F238E27FC236}">
              <a16:creationId xmlns:a16="http://schemas.microsoft.com/office/drawing/2014/main" id="{872846DE-5044-45E4-B3ED-26539BE211C1}"/>
            </a:ext>
          </a:extLst>
        </xdr:cNvPr>
        <xdr:cNvSpPr/>
      </xdr:nvSpPr>
      <xdr:spPr>
        <a:xfrm>
          <a:off x="18605500" y="9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88582</xdr:rowOff>
    </xdr:from>
    <xdr:to>
      <xdr:col>102</xdr:col>
      <xdr:colOff>114300</xdr:colOff>
      <xdr:row>57</xdr:row>
      <xdr:rowOff>168593</xdr:rowOff>
    </xdr:to>
    <xdr:cxnSp macro="">
      <xdr:nvCxnSpPr>
        <xdr:cNvPr id="719" name="直線コネクタ 718">
          <a:extLst>
            <a:ext uri="{FF2B5EF4-FFF2-40B4-BE49-F238E27FC236}">
              <a16:creationId xmlns:a16="http://schemas.microsoft.com/office/drawing/2014/main" id="{A47BDDA2-D22F-45F7-B24F-22393FAF6867}"/>
            </a:ext>
          </a:extLst>
        </xdr:cNvPr>
        <xdr:cNvCxnSpPr/>
      </xdr:nvCxnSpPr>
      <xdr:spPr>
        <a:xfrm flipV="1">
          <a:off x="18656300" y="986123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8EC90B9B-32B6-41B0-974F-75683CF46167}"/>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6FAB7690-CA33-4D6A-AEE3-7F8DC927AC4B}"/>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220BD144-6302-451C-B3A2-B7A780D9884C}"/>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6208</xdr:rowOff>
    </xdr:from>
    <xdr:ext cx="469744" cy="259045"/>
    <xdr:sp macro="" textlink="">
      <xdr:nvSpPr>
        <xdr:cNvPr id="723" name="n_4aveValue【学校施設】&#10;一人当たり面積">
          <a:extLst>
            <a:ext uri="{FF2B5EF4-FFF2-40B4-BE49-F238E27FC236}">
              <a16:creationId xmlns:a16="http://schemas.microsoft.com/office/drawing/2014/main" id="{154FF427-11F2-49D4-82E9-DB5CA0718806}"/>
            </a:ext>
          </a:extLst>
        </xdr:cNvPr>
        <xdr:cNvSpPr txBox="1"/>
      </xdr:nvSpPr>
      <xdr:spPr>
        <a:xfrm>
          <a:off x="18421427" y="10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128764</xdr:rowOff>
    </xdr:from>
    <xdr:ext cx="469744" cy="259045"/>
    <xdr:sp macro="" textlink="">
      <xdr:nvSpPr>
        <xdr:cNvPr id="724" name="n_1mainValue【学校施設】&#10;一人当たり面積">
          <a:extLst>
            <a:ext uri="{FF2B5EF4-FFF2-40B4-BE49-F238E27FC236}">
              <a16:creationId xmlns:a16="http://schemas.microsoft.com/office/drawing/2014/main" id="{61581D85-2238-416E-8D81-6669FE1C7D38}"/>
            </a:ext>
          </a:extLst>
        </xdr:cNvPr>
        <xdr:cNvSpPr txBox="1"/>
      </xdr:nvSpPr>
      <xdr:spPr>
        <a:xfrm>
          <a:off x="21075727" y="955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725" name="n_2mainValue【学校施設】&#10;一人当たり面積">
          <a:extLst>
            <a:ext uri="{FF2B5EF4-FFF2-40B4-BE49-F238E27FC236}">
              <a16:creationId xmlns:a16="http://schemas.microsoft.com/office/drawing/2014/main" id="{D38655C4-2846-4FC2-AC21-90FA527147D3}"/>
            </a:ext>
          </a:extLst>
        </xdr:cNvPr>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155909</xdr:rowOff>
    </xdr:from>
    <xdr:ext cx="469744" cy="259045"/>
    <xdr:sp macro="" textlink="">
      <xdr:nvSpPr>
        <xdr:cNvPr id="726" name="n_3mainValue【学校施設】&#10;一人当たり面積">
          <a:extLst>
            <a:ext uri="{FF2B5EF4-FFF2-40B4-BE49-F238E27FC236}">
              <a16:creationId xmlns:a16="http://schemas.microsoft.com/office/drawing/2014/main" id="{E7A7C347-5B73-4341-96B5-F4173A6BEAD3}"/>
            </a:ext>
          </a:extLst>
        </xdr:cNvPr>
        <xdr:cNvSpPr txBox="1"/>
      </xdr:nvSpPr>
      <xdr:spPr>
        <a:xfrm>
          <a:off x="19310427" y="958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64470</xdr:rowOff>
    </xdr:from>
    <xdr:ext cx="469744" cy="259045"/>
    <xdr:sp macro="" textlink="">
      <xdr:nvSpPr>
        <xdr:cNvPr id="727" name="n_4mainValue【学校施設】&#10;一人当たり面積">
          <a:extLst>
            <a:ext uri="{FF2B5EF4-FFF2-40B4-BE49-F238E27FC236}">
              <a16:creationId xmlns:a16="http://schemas.microsoft.com/office/drawing/2014/main" id="{DA43F84C-6CA6-412A-82D3-B38506FE624D}"/>
            </a:ext>
          </a:extLst>
        </xdr:cNvPr>
        <xdr:cNvSpPr txBox="1"/>
      </xdr:nvSpPr>
      <xdr:spPr>
        <a:xfrm>
          <a:off x="18421427" y="966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82DD315-2608-4DDD-8340-0F8561AAA1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038C915-0933-4488-B434-D3D5EDB76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7BAF176-C9B7-41C3-A219-E15ED58500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2960146C-BC93-458D-89A6-105374D98F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A936D46-8F39-4761-A3C2-ACD8F10862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7317CF2-094C-4B35-83A5-65FA59BFD1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E1F3F34-4329-49AB-9228-232728A091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C381534B-AFB7-4815-9661-139DCD896E8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FB89DA72-6395-4709-BB85-7A46A6435E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3CBD874-F004-4BAE-BB9C-57B7C32277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71F50846-2751-4E37-8F79-7EFFAD000A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D20DA9FA-9478-48B7-9F2E-B0B2BAC600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F8BE28F-1545-4B2B-8932-18D193862A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FF39D7F3-69E1-4A49-8EEA-95FC08A76F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75BDC2F7-FE4F-41F0-B471-0C366F3AE9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F7A2EE94-8187-45FC-8D72-A2F9ECB744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57243F04-4F30-4A19-93B3-3C832FA20D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3DC6ADB0-D6DE-43A2-82F4-37502585A0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8C450ED-8AEF-4B37-844F-9ADF440DA6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C54407A6-53F0-4170-9D52-8CF0EA588E9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73DA84ED-B257-47EC-AB02-F090474DF5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6127A583-3F6E-4AE7-84F4-03C6E2458F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28921B03-258A-4466-896E-3CA4E14512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CC5AFD3D-2728-4AA0-9660-7EBAF9935D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22F307AE-2609-45CA-B393-D0FC5A76A5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A142977D-60FA-4ED9-9155-CDFB996030E6}"/>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78A26F19-3302-461F-A3A4-3D848F31EC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A674BBB9-08F0-4495-9B90-40724FF2E71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2F970F75-4EFE-4FE3-B26A-E86DA79389A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E2A0A204-A497-49D1-B5A0-B4F9FEDEC901}"/>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1CDC6B0E-297E-4DF3-ABA8-215329A92415}"/>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8443B856-5167-43FE-BEEE-EFB8CA9872CB}"/>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27F8CEAA-388D-4801-900B-924AF73D1E7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853810BE-2965-451D-B6CA-117AF680CB5E}"/>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83D170C2-DFD0-4C93-B48F-816F09AB6CC2}"/>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763" name="フローチャート: 判断 762">
          <a:extLst>
            <a:ext uri="{FF2B5EF4-FFF2-40B4-BE49-F238E27FC236}">
              <a16:creationId xmlns:a16="http://schemas.microsoft.com/office/drawing/2014/main" id="{F397C0A3-CF47-4783-89D0-29325754FC54}"/>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96B701E-9318-47CC-A059-2988EA0861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C84CB11-0051-4DF5-A36A-82D23AA94E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E3D5200-DC31-47E4-B16D-8253F9CB19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69DF028-D1ED-4B42-94AF-EDAB5BD6D3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DC5A766-7251-463A-82C5-06FE36FBF4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769" name="楕円 768">
          <a:extLst>
            <a:ext uri="{FF2B5EF4-FFF2-40B4-BE49-F238E27FC236}">
              <a16:creationId xmlns:a16="http://schemas.microsoft.com/office/drawing/2014/main" id="{483D6582-0BCF-4B0E-94AE-5E0C8AE573BB}"/>
            </a:ext>
          </a:extLst>
        </xdr:cNvPr>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770" name="【児童館】&#10;有形固定資産減価償却率該当値テキスト">
          <a:extLst>
            <a:ext uri="{FF2B5EF4-FFF2-40B4-BE49-F238E27FC236}">
              <a16:creationId xmlns:a16="http://schemas.microsoft.com/office/drawing/2014/main" id="{E88BCA14-4109-4083-8D6E-B318F57C1490}"/>
            </a:ext>
          </a:extLst>
        </xdr:cNvPr>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64044</xdr:rowOff>
    </xdr:from>
    <xdr:to>
      <xdr:col>81</xdr:col>
      <xdr:colOff>101600</xdr:colOff>
      <xdr:row>85</xdr:row>
      <xdr:rowOff>165644</xdr:rowOff>
    </xdr:to>
    <xdr:sp macro="" textlink="">
      <xdr:nvSpPr>
        <xdr:cNvPr id="771" name="楕円 770">
          <a:extLst>
            <a:ext uri="{FF2B5EF4-FFF2-40B4-BE49-F238E27FC236}">
              <a16:creationId xmlns:a16="http://schemas.microsoft.com/office/drawing/2014/main" id="{06DF0251-205D-4FAC-83BD-27A4BBA2C379}"/>
            </a:ext>
          </a:extLst>
        </xdr:cNvPr>
        <xdr:cNvSpPr/>
      </xdr:nvSpPr>
      <xdr:spPr>
        <a:xfrm>
          <a:off x="1543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114844</xdr:rowOff>
    </xdr:from>
    <xdr:to>
      <xdr:col>85</xdr:col>
      <xdr:colOff>127000</xdr:colOff>
      <xdr:row>85</xdr:row>
      <xdr:rowOff>149134</xdr:rowOff>
    </xdr:to>
    <xdr:cxnSp macro="">
      <xdr:nvCxnSpPr>
        <xdr:cNvPr id="772" name="直線コネクタ 771">
          <a:extLst>
            <a:ext uri="{FF2B5EF4-FFF2-40B4-BE49-F238E27FC236}">
              <a16:creationId xmlns:a16="http://schemas.microsoft.com/office/drawing/2014/main" id="{C0C36A6E-08D7-4297-8F30-C144D9494C95}"/>
            </a:ext>
          </a:extLst>
        </xdr:cNvPr>
        <xdr:cNvCxnSpPr/>
      </xdr:nvCxnSpPr>
      <xdr:spPr>
        <a:xfrm>
          <a:off x="15481300" y="14688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773" name="楕円 772">
          <a:extLst>
            <a:ext uri="{FF2B5EF4-FFF2-40B4-BE49-F238E27FC236}">
              <a16:creationId xmlns:a16="http://schemas.microsoft.com/office/drawing/2014/main" id="{78DF0CE0-19A8-4B23-9F11-E027E4127989}"/>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85</xdr:row>
      <xdr:rowOff>114844</xdr:rowOff>
    </xdr:to>
    <xdr:cxnSp macro="">
      <xdr:nvCxnSpPr>
        <xdr:cNvPr id="774" name="直線コネクタ 773">
          <a:extLst>
            <a:ext uri="{FF2B5EF4-FFF2-40B4-BE49-F238E27FC236}">
              <a16:creationId xmlns:a16="http://schemas.microsoft.com/office/drawing/2014/main" id="{E8E77944-CA9E-4005-BB69-D95E4722B3AD}"/>
            </a:ext>
          </a:extLst>
        </xdr:cNvPr>
        <xdr:cNvCxnSpPr/>
      </xdr:nvCxnSpPr>
      <xdr:spPr>
        <a:xfrm>
          <a:off x="14592300" y="1464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153851</xdr:rowOff>
    </xdr:from>
    <xdr:to>
      <xdr:col>72</xdr:col>
      <xdr:colOff>38100</xdr:colOff>
      <xdr:row>85</xdr:row>
      <xdr:rowOff>84001</xdr:rowOff>
    </xdr:to>
    <xdr:sp macro="" textlink="">
      <xdr:nvSpPr>
        <xdr:cNvPr id="775" name="楕円 774">
          <a:extLst>
            <a:ext uri="{FF2B5EF4-FFF2-40B4-BE49-F238E27FC236}">
              <a16:creationId xmlns:a16="http://schemas.microsoft.com/office/drawing/2014/main" id="{2CC5334F-E5FD-4825-B260-D9A3A021AEDF}"/>
            </a:ext>
          </a:extLst>
        </xdr:cNvPr>
        <xdr:cNvSpPr/>
      </xdr:nvSpPr>
      <xdr:spPr>
        <a:xfrm>
          <a:off x="13652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33201</xdr:rowOff>
    </xdr:from>
    <xdr:to>
      <xdr:col>76</xdr:col>
      <xdr:colOff>114300</xdr:colOff>
      <xdr:row>85</xdr:row>
      <xdr:rowOff>75656</xdr:rowOff>
    </xdr:to>
    <xdr:cxnSp macro="">
      <xdr:nvCxnSpPr>
        <xdr:cNvPr id="776" name="直線コネクタ 775">
          <a:extLst>
            <a:ext uri="{FF2B5EF4-FFF2-40B4-BE49-F238E27FC236}">
              <a16:creationId xmlns:a16="http://schemas.microsoft.com/office/drawing/2014/main" id="{C7FEED27-872A-45D0-ABBA-B9DE83F379B1}"/>
            </a:ext>
          </a:extLst>
        </xdr:cNvPr>
        <xdr:cNvCxnSpPr/>
      </xdr:nvCxnSpPr>
      <xdr:spPr>
        <a:xfrm>
          <a:off x="13703300" y="14606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777" name="楕円 776">
          <a:extLst>
            <a:ext uri="{FF2B5EF4-FFF2-40B4-BE49-F238E27FC236}">
              <a16:creationId xmlns:a16="http://schemas.microsoft.com/office/drawing/2014/main" id="{B7242B3F-A57E-4691-936F-5DF876BBE5F6}"/>
            </a:ext>
          </a:extLst>
        </xdr:cNvPr>
        <xdr:cNvSpPr/>
      </xdr:nvSpPr>
      <xdr:spPr>
        <a:xfrm>
          <a:off x="12763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160564</xdr:rowOff>
    </xdr:from>
    <xdr:to>
      <xdr:col>71</xdr:col>
      <xdr:colOff>177800</xdr:colOff>
      <xdr:row>85</xdr:row>
      <xdr:rowOff>33201</xdr:rowOff>
    </xdr:to>
    <xdr:cxnSp macro="">
      <xdr:nvCxnSpPr>
        <xdr:cNvPr id="778" name="直線コネクタ 777">
          <a:extLst>
            <a:ext uri="{FF2B5EF4-FFF2-40B4-BE49-F238E27FC236}">
              <a16:creationId xmlns:a16="http://schemas.microsoft.com/office/drawing/2014/main" id="{602C70CA-525A-4681-84C4-F4D0AC4A3C90}"/>
            </a:ext>
          </a:extLst>
        </xdr:cNvPr>
        <xdr:cNvCxnSpPr/>
      </xdr:nvCxnSpPr>
      <xdr:spPr>
        <a:xfrm>
          <a:off x="12814300" y="145623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13867BF7-4D70-4A38-B9DB-398F57229DEC}"/>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7F84A428-7BD7-48B7-A93A-3DC0487355D1}"/>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BAE8351E-73C0-4032-B961-BA1CF583CF9A}"/>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782" name="n_4aveValue【児童館】&#10;有形固定資産減価償却率">
          <a:extLst>
            <a:ext uri="{FF2B5EF4-FFF2-40B4-BE49-F238E27FC236}">
              <a16:creationId xmlns:a16="http://schemas.microsoft.com/office/drawing/2014/main" id="{B6216A84-732B-43C8-A851-F71E12732651}"/>
            </a:ext>
          </a:extLst>
        </xdr:cNvPr>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156771</xdr:rowOff>
    </xdr:from>
    <xdr:ext cx="405111" cy="259045"/>
    <xdr:sp macro="" textlink="">
      <xdr:nvSpPr>
        <xdr:cNvPr id="783" name="n_1mainValue【児童館】&#10;有形固定資産減価償却率">
          <a:extLst>
            <a:ext uri="{FF2B5EF4-FFF2-40B4-BE49-F238E27FC236}">
              <a16:creationId xmlns:a16="http://schemas.microsoft.com/office/drawing/2014/main" id="{1B8A507E-3F39-4FEC-9705-E7563C00EF8C}"/>
            </a:ext>
          </a:extLst>
        </xdr:cNvPr>
        <xdr:cNvSpPr txBox="1"/>
      </xdr:nvSpPr>
      <xdr:spPr>
        <a:xfrm>
          <a:off x="15266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784" name="n_2mainValue【児童館】&#10;有形固定資産減価償却率">
          <a:extLst>
            <a:ext uri="{FF2B5EF4-FFF2-40B4-BE49-F238E27FC236}">
              <a16:creationId xmlns:a16="http://schemas.microsoft.com/office/drawing/2014/main" id="{F3A6A398-655C-415B-8311-3E76B9025C1A}"/>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75128</xdr:rowOff>
    </xdr:from>
    <xdr:ext cx="405111" cy="259045"/>
    <xdr:sp macro="" textlink="">
      <xdr:nvSpPr>
        <xdr:cNvPr id="785" name="n_3mainValue【児童館】&#10;有形固定資産減価償却率">
          <a:extLst>
            <a:ext uri="{FF2B5EF4-FFF2-40B4-BE49-F238E27FC236}">
              <a16:creationId xmlns:a16="http://schemas.microsoft.com/office/drawing/2014/main" id="{FF913C11-7A99-48D7-8378-67830ADD55E0}"/>
            </a:ext>
          </a:extLst>
        </xdr:cNvPr>
        <xdr:cNvSpPr txBox="1"/>
      </xdr:nvSpPr>
      <xdr:spPr>
        <a:xfrm>
          <a:off x="13500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786" name="n_4mainValue【児童館】&#10;有形固定資産減価償却率">
          <a:extLst>
            <a:ext uri="{FF2B5EF4-FFF2-40B4-BE49-F238E27FC236}">
              <a16:creationId xmlns:a16="http://schemas.microsoft.com/office/drawing/2014/main" id="{36651D52-C3DF-42B2-8F2B-CD5CBB29F905}"/>
            </a:ext>
          </a:extLst>
        </xdr:cNvPr>
        <xdr:cNvSpPr txBox="1"/>
      </xdr:nvSpPr>
      <xdr:spPr>
        <a:xfrm>
          <a:off x="12611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9535E3E7-CB51-44A2-84C7-F2A082C243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E68668B3-33AE-44F1-BBAD-98992797CC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1CA799E4-24C9-4E74-BCF3-F8A7249985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3701B0EC-4414-4ACA-9918-6BF2D74EDB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CA3B74A9-66E4-424E-9499-0DD390A0C4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59187AE7-6EDE-4240-9C49-7183F0E370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36349A6A-F313-4778-9572-983AF56E5B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29B1C32B-0244-4CF2-A7D1-A3DA39EE5E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4CEF152D-678C-42E6-B043-32FFB8F67B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6E025C88-B0B0-4653-AE44-9DDA46E374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6E69831-4006-4739-BACF-DD19A338FE0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C0F26F29-64DA-41A6-91AC-C2EE9E06946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C15E4FA9-6252-4DF5-BE29-0680E9D07F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3041843C-21A9-4A57-973E-F0905E2CCA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67565940-0A91-4BED-BE77-C634DEDDA09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B996B434-70DD-43F1-B75F-D9560E81403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33FED25-A0D2-4F6E-9A32-7DAFA671C0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D637CF7D-3529-4932-8472-D2C12CB55CA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042BA0B-99A8-42E2-BB60-00FE96DA78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5C5B5F86-ABED-408B-9FD6-64383AA87F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C1C2EF5E-A8FF-427C-9B42-BA161F2282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4E7E6B98-B028-45AC-9031-CBB336977809}"/>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D9C68336-0309-43B7-9537-5581CDC177B2}"/>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091131CE-81AC-4487-B65F-04A5B5876BC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57533ACC-DF58-4269-ADC2-DB2C787D8F29}"/>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98C2A03D-D6ED-45F8-9612-70A17C287006}"/>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13" name="【児童館】&#10;一人当たり面積平均値テキスト">
          <a:extLst>
            <a:ext uri="{FF2B5EF4-FFF2-40B4-BE49-F238E27FC236}">
              <a16:creationId xmlns:a16="http://schemas.microsoft.com/office/drawing/2014/main" id="{2C0D5DA9-BE8E-46D3-B126-6EE2D7A65A16}"/>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3D9BD5F7-2B46-4FBD-95C8-B51B420ADAB3}"/>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BB6DBF79-010A-45CE-80B5-CB010E141C51}"/>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809BCB57-9E02-453F-BDB4-891541DF36C9}"/>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6F72BD27-1ED6-498D-99FD-6DBA59743B2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8" name="フローチャート: 判断 817">
          <a:extLst>
            <a:ext uri="{FF2B5EF4-FFF2-40B4-BE49-F238E27FC236}">
              <a16:creationId xmlns:a16="http://schemas.microsoft.com/office/drawing/2014/main" id="{F67C9D99-5EED-4939-B6DF-FE56D9FB35E5}"/>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E854AAD-95BE-459C-8276-B0BDAA27D1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080EC3E-FEE4-4DBE-8551-291DD8CF68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9996C92-94B7-4238-A38F-7F81174A8B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DD1866F-FB03-49DC-AD28-34E3BD1C3B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0132A65-3CC4-4A59-BA34-69ACBECFD6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24" name="楕円 823">
          <a:extLst>
            <a:ext uri="{FF2B5EF4-FFF2-40B4-BE49-F238E27FC236}">
              <a16:creationId xmlns:a16="http://schemas.microsoft.com/office/drawing/2014/main" id="{9476B650-F074-40AD-9411-B435990E3C7D}"/>
            </a:ext>
          </a:extLst>
        </xdr:cNvPr>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25" name="【児童館】&#10;一人当たり面積該当値テキスト">
          <a:extLst>
            <a:ext uri="{FF2B5EF4-FFF2-40B4-BE49-F238E27FC236}">
              <a16:creationId xmlns:a16="http://schemas.microsoft.com/office/drawing/2014/main" id="{E193E6CC-DADC-4D11-AB58-5B0FD0B3D803}"/>
            </a:ext>
          </a:extLst>
        </xdr:cNvPr>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26" name="楕円 825">
          <a:extLst>
            <a:ext uri="{FF2B5EF4-FFF2-40B4-BE49-F238E27FC236}">
              <a16:creationId xmlns:a16="http://schemas.microsoft.com/office/drawing/2014/main" id="{70A1EC57-0EFC-47BE-A6C5-EE66906B1066}"/>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827" name="直線コネクタ 826">
          <a:extLst>
            <a:ext uri="{FF2B5EF4-FFF2-40B4-BE49-F238E27FC236}">
              <a16:creationId xmlns:a16="http://schemas.microsoft.com/office/drawing/2014/main" id="{F2D2AC40-68B0-4E0E-96A7-B43B6450A92F}"/>
            </a:ext>
          </a:extLst>
        </xdr:cNvPr>
        <xdr:cNvCxnSpPr/>
      </xdr:nvCxnSpPr>
      <xdr:spPr>
        <a:xfrm>
          <a:off x="21323300" y="1411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828" name="楕円 827">
          <a:extLst>
            <a:ext uri="{FF2B5EF4-FFF2-40B4-BE49-F238E27FC236}">
              <a16:creationId xmlns:a16="http://schemas.microsoft.com/office/drawing/2014/main" id="{8E05EE6A-A4C7-47AB-AF6C-4C17476E1036}"/>
            </a:ext>
          </a:extLst>
        </xdr:cNvPr>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829" name="直線コネクタ 828">
          <a:extLst>
            <a:ext uri="{FF2B5EF4-FFF2-40B4-BE49-F238E27FC236}">
              <a16:creationId xmlns:a16="http://schemas.microsoft.com/office/drawing/2014/main" id="{BDFDC2F0-1350-4B74-A4F8-5462679EB9F2}"/>
            </a:ext>
          </a:extLst>
        </xdr:cNvPr>
        <xdr:cNvCxnSpPr/>
      </xdr:nvCxnSpPr>
      <xdr:spPr>
        <a:xfrm>
          <a:off x="20434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30" name="楕円 829">
          <a:extLst>
            <a:ext uri="{FF2B5EF4-FFF2-40B4-BE49-F238E27FC236}">
              <a16:creationId xmlns:a16="http://schemas.microsoft.com/office/drawing/2014/main" id="{2C6873BF-B43C-4BA3-BE47-A273CCEF5AF1}"/>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60961</xdr:rowOff>
    </xdr:to>
    <xdr:cxnSp macro="">
      <xdr:nvCxnSpPr>
        <xdr:cNvPr id="831" name="直線コネクタ 830">
          <a:extLst>
            <a:ext uri="{FF2B5EF4-FFF2-40B4-BE49-F238E27FC236}">
              <a16:creationId xmlns:a16="http://schemas.microsoft.com/office/drawing/2014/main" id="{53380F95-1C60-446C-87DD-B2B7C2C97217}"/>
            </a:ext>
          </a:extLst>
        </xdr:cNvPr>
        <xdr:cNvCxnSpPr/>
      </xdr:nvCxnSpPr>
      <xdr:spPr>
        <a:xfrm>
          <a:off x="19545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32" name="楕円 831">
          <a:extLst>
            <a:ext uri="{FF2B5EF4-FFF2-40B4-BE49-F238E27FC236}">
              <a16:creationId xmlns:a16="http://schemas.microsoft.com/office/drawing/2014/main" id="{409899AD-311E-400A-ABFC-941AD4AF40AA}"/>
            </a:ext>
          </a:extLst>
        </xdr:cNvPr>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83820</xdr:rowOff>
    </xdr:to>
    <xdr:cxnSp macro="">
      <xdr:nvCxnSpPr>
        <xdr:cNvPr id="833" name="直線コネクタ 832">
          <a:extLst>
            <a:ext uri="{FF2B5EF4-FFF2-40B4-BE49-F238E27FC236}">
              <a16:creationId xmlns:a16="http://schemas.microsoft.com/office/drawing/2014/main" id="{0C934E4C-072E-487E-8FC0-C9EC2E2F775A}"/>
            </a:ext>
          </a:extLst>
        </xdr:cNvPr>
        <xdr:cNvCxnSpPr/>
      </xdr:nvCxnSpPr>
      <xdr:spPr>
        <a:xfrm flipV="1">
          <a:off x="18656300" y="1411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4" name="n_1aveValue【児童館】&#10;一人当たり面積">
          <a:extLst>
            <a:ext uri="{FF2B5EF4-FFF2-40B4-BE49-F238E27FC236}">
              <a16:creationId xmlns:a16="http://schemas.microsoft.com/office/drawing/2014/main" id="{477F20EB-FF37-4EDE-B61C-55EBBF1FBEFA}"/>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a:extLst>
            <a:ext uri="{FF2B5EF4-FFF2-40B4-BE49-F238E27FC236}">
              <a16:creationId xmlns:a16="http://schemas.microsoft.com/office/drawing/2014/main" id="{4913AB5C-4555-42C3-9EFC-61EC3A2BF9F3}"/>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6" name="n_3aveValue【児童館】&#10;一人当たり面積">
          <a:extLst>
            <a:ext uri="{FF2B5EF4-FFF2-40B4-BE49-F238E27FC236}">
              <a16:creationId xmlns:a16="http://schemas.microsoft.com/office/drawing/2014/main" id="{4CF6926D-067D-4BAF-A8B1-9D374969BE2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7" name="n_4aveValue【児童館】&#10;一人当たり面積">
          <a:extLst>
            <a:ext uri="{FF2B5EF4-FFF2-40B4-BE49-F238E27FC236}">
              <a16:creationId xmlns:a16="http://schemas.microsoft.com/office/drawing/2014/main" id="{03C6B4E4-58B8-4221-8184-9EAFF0534A53}"/>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8" name="n_1mainValue【児童館】&#10;一人当たり面積">
          <a:extLst>
            <a:ext uri="{FF2B5EF4-FFF2-40B4-BE49-F238E27FC236}">
              <a16:creationId xmlns:a16="http://schemas.microsoft.com/office/drawing/2014/main" id="{C74DA3FD-2FF4-4238-A8C7-D097D8664E2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839" name="n_2mainValue【児童館】&#10;一人当たり面積">
          <a:extLst>
            <a:ext uri="{FF2B5EF4-FFF2-40B4-BE49-F238E27FC236}">
              <a16:creationId xmlns:a16="http://schemas.microsoft.com/office/drawing/2014/main" id="{4AD17F6E-5BE7-4622-94E0-978F32983273}"/>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40" name="n_3mainValue【児童館】&#10;一人当たり面積">
          <a:extLst>
            <a:ext uri="{FF2B5EF4-FFF2-40B4-BE49-F238E27FC236}">
              <a16:creationId xmlns:a16="http://schemas.microsoft.com/office/drawing/2014/main" id="{8526633D-98D7-449B-BF3E-5F2F9611B861}"/>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41" name="n_4mainValue【児童館】&#10;一人当たり面積">
          <a:extLst>
            <a:ext uri="{FF2B5EF4-FFF2-40B4-BE49-F238E27FC236}">
              <a16:creationId xmlns:a16="http://schemas.microsoft.com/office/drawing/2014/main" id="{770493B3-3C0E-4C9D-AA30-9BC57EB4D53E}"/>
            </a:ext>
          </a:extLst>
        </xdr:cNvPr>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484714CE-AD45-4114-A312-2D98BF602D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5139BF47-8FF8-4737-9E36-F2FD4EB18A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CEE381B5-633E-4A6B-8E76-EEE6B8515C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E620679-3AC4-43EF-8DC8-9ED68E4D73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399EF891-404A-40F6-87D4-887D7C28A1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12172E62-3F3A-4CF9-B413-B516200E79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97ADCAE-3E49-4633-98D2-13230E82CC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ECCF7EE-1D31-429A-884D-7902224854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45A6811B-8BCF-4D06-9881-8C54EA3542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C8A169DD-D8DE-4653-9187-5EB23867DE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2A877A1-734C-4156-8F93-6AB25A54EE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E51B1F6C-50F9-4253-9A7B-4FF18A24A1E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B0B76653-7415-40CF-9D3B-56A18349653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9312C1F9-3964-47A5-A17A-899E004328B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A72E4BD6-4253-41EC-A0FB-E5CF7F3668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4249B2F4-89CE-4E06-B3CB-CCC882C7C73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2CC3836C-30CE-4BD1-82E7-1A8A3ED37D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CA172D1D-3845-487A-8CE8-DA1D446151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F44A8082-1C8D-4E7A-A7DB-2BDD3646ED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AAF38E58-165F-4367-AAF1-E9C98D8CEB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AA623DBC-3BB7-4A83-BBBB-7CA61E66A48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D095534-A082-47EC-9D39-F81416758F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885B3CE6-0617-4D94-BD38-A0B5D8D1B42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FD3218E1-7D7D-4837-B04A-44910A6B70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DB7BA8AC-D21F-47EB-8D56-B468757F00EE}"/>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2A7FAD74-0DC6-4E8B-ACE0-32050605E1E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C136BCB-DBED-45BA-8C97-DFFECE5D9D0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a:extLst>
            <a:ext uri="{FF2B5EF4-FFF2-40B4-BE49-F238E27FC236}">
              <a16:creationId xmlns:a16="http://schemas.microsoft.com/office/drawing/2014/main" id="{6B3F9C3F-8584-406F-89A4-5150A3070E25}"/>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CE2C6D22-0B28-4448-8EA0-E044219E2E6A}"/>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a:extLst>
            <a:ext uri="{FF2B5EF4-FFF2-40B4-BE49-F238E27FC236}">
              <a16:creationId xmlns:a16="http://schemas.microsoft.com/office/drawing/2014/main" id="{BD04DF72-0549-4082-9381-35F2FF5D85D3}"/>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a:extLst>
            <a:ext uri="{FF2B5EF4-FFF2-40B4-BE49-F238E27FC236}">
              <a16:creationId xmlns:a16="http://schemas.microsoft.com/office/drawing/2014/main" id="{78560A84-E893-4B0E-8500-282D50343F1D}"/>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71FD2BDB-EC35-4FEB-B67A-37227620EA34}"/>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EEEF8C78-096E-454B-91A2-54422C03A301}"/>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C6C7E9E7-0AE6-4773-A003-797099730196}"/>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876" name="フローチャート: 判断 875">
          <a:extLst>
            <a:ext uri="{FF2B5EF4-FFF2-40B4-BE49-F238E27FC236}">
              <a16:creationId xmlns:a16="http://schemas.microsoft.com/office/drawing/2014/main" id="{C9F9C4BA-5516-4A60-9BAC-BC346C8089FF}"/>
            </a:ext>
          </a:extLst>
        </xdr:cNvPr>
        <xdr:cNvSpPr/>
      </xdr:nvSpPr>
      <xdr:spPr>
        <a:xfrm>
          <a:off x="12763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FAF28DE-14CF-405A-A8EC-353080E570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8F6DF18-5F46-423B-9F58-0DC3193D00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9A52C05-7A3A-464D-9197-1938CD6778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CDBF20F-F850-4831-B427-E44019EB17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AE6CCC2-9B72-4B32-9C34-D9652D4DE2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882" name="楕円 881">
          <a:extLst>
            <a:ext uri="{FF2B5EF4-FFF2-40B4-BE49-F238E27FC236}">
              <a16:creationId xmlns:a16="http://schemas.microsoft.com/office/drawing/2014/main" id="{B5062A83-E0CE-47A0-853C-C53EF9CEC70C}"/>
            </a:ext>
          </a:extLst>
        </xdr:cNvPr>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883" name="【公民館】&#10;有形固定資産減価償却率該当値テキスト">
          <a:extLst>
            <a:ext uri="{FF2B5EF4-FFF2-40B4-BE49-F238E27FC236}">
              <a16:creationId xmlns:a16="http://schemas.microsoft.com/office/drawing/2014/main" id="{9A6462FF-AE3D-475F-B453-81E757407C77}"/>
            </a:ext>
          </a:extLst>
        </xdr:cNvPr>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884" name="楕円 883">
          <a:extLst>
            <a:ext uri="{FF2B5EF4-FFF2-40B4-BE49-F238E27FC236}">
              <a16:creationId xmlns:a16="http://schemas.microsoft.com/office/drawing/2014/main" id="{CE5F099C-E2C2-4680-99B6-2E8E64F504E3}"/>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108586</xdr:rowOff>
    </xdr:to>
    <xdr:cxnSp macro="">
      <xdr:nvCxnSpPr>
        <xdr:cNvPr id="885" name="直線コネクタ 884">
          <a:extLst>
            <a:ext uri="{FF2B5EF4-FFF2-40B4-BE49-F238E27FC236}">
              <a16:creationId xmlns:a16="http://schemas.microsoft.com/office/drawing/2014/main" id="{8DC34916-3A83-4692-BEBF-ADB50A59FA40}"/>
            </a:ext>
          </a:extLst>
        </xdr:cNvPr>
        <xdr:cNvCxnSpPr/>
      </xdr:nvCxnSpPr>
      <xdr:spPr>
        <a:xfrm>
          <a:off x="15481300" y="177565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886" name="楕円 885">
          <a:extLst>
            <a:ext uri="{FF2B5EF4-FFF2-40B4-BE49-F238E27FC236}">
              <a16:creationId xmlns:a16="http://schemas.microsoft.com/office/drawing/2014/main" id="{7F87B340-561F-470F-902D-E26529989814}"/>
            </a:ext>
          </a:extLst>
        </xdr:cNvPr>
        <xdr:cNvSpPr/>
      </xdr:nvSpPr>
      <xdr:spPr>
        <a:xfrm>
          <a:off x="14541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97155</xdr:rowOff>
    </xdr:to>
    <xdr:cxnSp macro="">
      <xdr:nvCxnSpPr>
        <xdr:cNvPr id="887" name="直線コネクタ 886">
          <a:extLst>
            <a:ext uri="{FF2B5EF4-FFF2-40B4-BE49-F238E27FC236}">
              <a16:creationId xmlns:a16="http://schemas.microsoft.com/office/drawing/2014/main" id="{99F3D184-CD36-4CA9-A92B-5B164D0AE2DA}"/>
            </a:ext>
          </a:extLst>
        </xdr:cNvPr>
        <xdr:cNvCxnSpPr/>
      </xdr:nvCxnSpPr>
      <xdr:spPr>
        <a:xfrm>
          <a:off x="14592300" y="17726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888" name="楕円 887">
          <a:extLst>
            <a:ext uri="{FF2B5EF4-FFF2-40B4-BE49-F238E27FC236}">
              <a16:creationId xmlns:a16="http://schemas.microsoft.com/office/drawing/2014/main" id="{C2D9DFE3-8DBF-4499-AFFE-4EC8BC4AC4AB}"/>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66675</xdr:rowOff>
    </xdr:to>
    <xdr:cxnSp macro="">
      <xdr:nvCxnSpPr>
        <xdr:cNvPr id="889" name="直線コネクタ 888">
          <a:extLst>
            <a:ext uri="{FF2B5EF4-FFF2-40B4-BE49-F238E27FC236}">
              <a16:creationId xmlns:a16="http://schemas.microsoft.com/office/drawing/2014/main" id="{D4669A59-F8D1-4EC5-932C-1FFBDCF98905}"/>
            </a:ext>
          </a:extLst>
        </xdr:cNvPr>
        <xdr:cNvCxnSpPr/>
      </xdr:nvCxnSpPr>
      <xdr:spPr>
        <a:xfrm>
          <a:off x="13703300" y="1770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168275</xdr:rowOff>
    </xdr:from>
    <xdr:to>
      <xdr:col>67</xdr:col>
      <xdr:colOff>101600</xdr:colOff>
      <xdr:row>103</xdr:row>
      <xdr:rowOff>98425</xdr:rowOff>
    </xdr:to>
    <xdr:sp macro="" textlink="">
      <xdr:nvSpPr>
        <xdr:cNvPr id="890" name="楕円 889">
          <a:extLst>
            <a:ext uri="{FF2B5EF4-FFF2-40B4-BE49-F238E27FC236}">
              <a16:creationId xmlns:a16="http://schemas.microsoft.com/office/drawing/2014/main" id="{40DBA410-0DE0-4D5F-9A46-BA6EB11F8AED}"/>
            </a:ext>
          </a:extLst>
        </xdr:cNvPr>
        <xdr:cNvSpPr/>
      </xdr:nvSpPr>
      <xdr:spPr>
        <a:xfrm>
          <a:off x="12763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47625</xdr:rowOff>
    </xdr:to>
    <xdr:cxnSp macro="">
      <xdr:nvCxnSpPr>
        <xdr:cNvPr id="891" name="直線コネクタ 890">
          <a:extLst>
            <a:ext uri="{FF2B5EF4-FFF2-40B4-BE49-F238E27FC236}">
              <a16:creationId xmlns:a16="http://schemas.microsoft.com/office/drawing/2014/main" id="{2D8832A3-CBCC-4068-80A4-9998EA322E29}"/>
            </a:ext>
          </a:extLst>
        </xdr:cNvPr>
        <xdr:cNvCxnSpPr/>
      </xdr:nvCxnSpPr>
      <xdr:spPr>
        <a:xfrm flipV="1">
          <a:off x="12814300" y="177012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892" name="n_1aveValue【公民館】&#10;有形固定資産減価償却率">
          <a:extLst>
            <a:ext uri="{FF2B5EF4-FFF2-40B4-BE49-F238E27FC236}">
              <a16:creationId xmlns:a16="http://schemas.microsoft.com/office/drawing/2014/main" id="{110FDA83-BEB6-476C-9836-5BD3EE4C9EF8}"/>
            </a:ext>
          </a:extLst>
        </xdr:cNvPr>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3" name="n_2aveValue【公民館】&#10;有形固定資産減価償却率">
          <a:extLst>
            <a:ext uri="{FF2B5EF4-FFF2-40B4-BE49-F238E27FC236}">
              <a16:creationId xmlns:a16="http://schemas.microsoft.com/office/drawing/2014/main" id="{202993A8-B308-4713-8F30-F2819D3C4D5E}"/>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a:extLst>
            <a:ext uri="{FF2B5EF4-FFF2-40B4-BE49-F238E27FC236}">
              <a16:creationId xmlns:a16="http://schemas.microsoft.com/office/drawing/2014/main" id="{5B3A8CF6-2913-4355-BD84-27DD8F992AC4}"/>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118127</xdr:rowOff>
    </xdr:from>
    <xdr:ext cx="405111" cy="259045"/>
    <xdr:sp macro="" textlink="">
      <xdr:nvSpPr>
        <xdr:cNvPr id="895" name="n_4aveValue【公民館】&#10;有形固定資産減価償却率">
          <a:extLst>
            <a:ext uri="{FF2B5EF4-FFF2-40B4-BE49-F238E27FC236}">
              <a16:creationId xmlns:a16="http://schemas.microsoft.com/office/drawing/2014/main" id="{F1F14D99-C7BD-452B-A577-B11639FE87B7}"/>
            </a:ext>
          </a:extLst>
        </xdr:cNvPr>
        <xdr:cNvSpPr txBox="1"/>
      </xdr:nvSpPr>
      <xdr:spPr>
        <a:xfrm>
          <a:off x="12611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896" name="n_1mainValue【公民館】&#10;有形固定資産減価償却率">
          <a:extLst>
            <a:ext uri="{FF2B5EF4-FFF2-40B4-BE49-F238E27FC236}">
              <a16:creationId xmlns:a16="http://schemas.microsoft.com/office/drawing/2014/main" id="{9758C17A-36FD-46FF-9E0E-76CB138E2EFE}"/>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134002</xdr:rowOff>
    </xdr:from>
    <xdr:ext cx="405111" cy="259045"/>
    <xdr:sp macro="" textlink="">
      <xdr:nvSpPr>
        <xdr:cNvPr id="897" name="n_2mainValue【公民館】&#10;有形固定資産減価償却率">
          <a:extLst>
            <a:ext uri="{FF2B5EF4-FFF2-40B4-BE49-F238E27FC236}">
              <a16:creationId xmlns:a16="http://schemas.microsoft.com/office/drawing/2014/main" id="{65FF4B04-B12F-4E7C-BC1A-0897EC5AD1A0}"/>
            </a:ext>
          </a:extLst>
        </xdr:cNvPr>
        <xdr:cNvSpPr txBox="1"/>
      </xdr:nvSpPr>
      <xdr:spPr>
        <a:xfrm>
          <a:off x="14389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898" name="n_3mainValue【公民館】&#10;有形固定資産減価償却率">
          <a:extLst>
            <a:ext uri="{FF2B5EF4-FFF2-40B4-BE49-F238E27FC236}">
              <a16:creationId xmlns:a16="http://schemas.microsoft.com/office/drawing/2014/main" id="{2B52E45F-875D-4895-B420-0597898EB9A0}"/>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114952</xdr:rowOff>
    </xdr:from>
    <xdr:ext cx="405111" cy="259045"/>
    <xdr:sp macro="" textlink="">
      <xdr:nvSpPr>
        <xdr:cNvPr id="899" name="n_4mainValue【公民館】&#10;有形固定資産減価償却率">
          <a:extLst>
            <a:ext uri="{FF2B5EF4-FFF2-40B4-BE49-F238E27FC236}">
              <a16:creationId xmlns:a16="http://schemas.microsoft.com/office/drawing/2014/main" id="{406C208E-0A0F-47CF-8F70-15B89ED9F5B3}"/>
            </a:ext>
          </a:extLst>
        </xdr:cNvPr>
        <xdr:cNvSpPr txBox="1"/>
      </xdr:nvSpPr>
      <xdr:spPr>
        <a:xfrm>
          <a:off x="12611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A760428-8CC8-4024-93C4-CCC2357051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26317A7-1D24-4512-A3C7-21FE04EA6A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1B241E46-88C0-4547-8FE3-74E5E47D61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50333AE4-E744-420B-8E23-B7048D8493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83A0299-4907-4D97-8142-59E07AE3B4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0843A6B-F3B8-41BE-9991-55D9162A22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469E6808-F791-4E9F-AC0F-48DB208862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774FA4C4-C4B4-4B77-BA82-9FA17117D2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80CB43A4-1E14-4D35-8E95-CAC2A3DF0D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D98F41B-6FF9-490E-8C2E-203E99FCE8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B62D530A-1D99-4522-A9E3-CB9CBA6E3E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81397C4B-82D8-47FA-B683-F6C8F4B5CE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F1A5371E-E927-472C-A700-EB70B9AEFCD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18D9DB36-9405-498F-A199-BE912472EAD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7D9AC56-74BB-4FF3-B306-329F98AECE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CD4507CD-41E6-4ED6-9F2D-A9610AF505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DBAF9C0F-0A0C-4DEE-8BE7-798034FE7B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1742FE04-3ABC-40DE-8EF8-661C0A247C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5B7F878A-DA01-4760-89A0-DF10F4AE7C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F0233E26-217A-4C20-9F84-ECD87DCC916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BF6F00B-B2BB-4027-BCD5-CAEB63209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36E192A-DBC7-4B2F-B777-5C0E9CA668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C582AE23-8D96-401D-AE54-26E89DD7A1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a:extLst>
            <a:ext uri="{FF2B5EF4-FFF2-40B4-BE49-F238E27FC236}">
              <a16:creationId xmlns:a16="http://schemas.microsoft.com/office/drawing/2014/main" id="{A08D5179-E8AD-4225-BF43-E0589EC4AEDB}"/>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a:extLst>
            <a:ext uri="{FF2B5EF4-FFF2-40B4-BE49-F238E27FC236}">
              <a16:creationId xmlns:a16="http://schemas.microsoft.com/office/drawing/2014/main" id="{2D628FD3-0FB9-4347-9243-E56B4BA4779D}"/>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5A55FE03-DB72-4757-85DF-4BCFF6996267}"/>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a:extLst>
            <a:ext uri="{FF2B5EF4-FFF2-40B4-BE49-F238E27FC236}">
              <a16:creationId xmlns:a16="http://schemas.microsoft.com/office/drawing/2014/main" id="{EC7A8273-1320-41A1-84E6-61A73F3618D2}"/>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E930ED7E-B7B6-4246-9765-DF2D7B5458D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a:extLst>
            <a:ext uri="{FF2B5EF4-FFF2-40B4-BE49-F238E27FC236}">
              <a16:creationId xmlns:a16="http://schemas.microsoft.com/office/drawing/2014/main" id="{1694EC75-0A27-4E15-A11E-752AE58C9D3E}"/>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60997100-ADA3-4FA8-A33A-0CDBF5463872}"/>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2C91305A-AFC4-477F-872E-69C464482C9F}"/>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B2F73158-4A3A-43CD-B1B2-3BE8A41B0D73}"/>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a:extLst>
            <a:ext uri="{FF2B5EF4-FFF2-40B4-BE49-F238E27FC236}">
              <a16:creationId xmlns:a16="http://schemas.microsoft.com/office/drawing/2014/main" id="{5029C6A5-0984-4466-B1E4-0836EA07DBBA}"/>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33" name="フローチャート: 判断 932">
          <a:extLst>
            <a:ext uri="{FF2B5EF4-FFF2-40B4-BE49-F238E27FC236}">
              <a16:creationId xmlns:a16="http://schemas.microsoft.com/office/drawing/2014/main" id="{2EC0E1CD-8E02-4675-8252-CD1417BE33E4}"/>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01E81AA-4F62-4F89-94FD-B9D62184F5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D6C2DE9-2795-47D4-A1E3-EC76A40B93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63FF17A-4927-45EE-8349-39F67A4CA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95F3B00-D05E-4C5D-A1B4-4D1DF8C69F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99138E3-4009-4EAA-912C-BE61E961AC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21589</xdr:rowOff>
    </xdr:from>
    <xdr:to>
      <xdr:col>116</xdr:col>
      <xdr:colOff>114300</xdr:colOff>
      <xdr:row>101</xdr:row>
      <xdr:rowOff>123189</xdr:rowOff>
    </xdr:to>
    <xdr:sp macro="" textlink="">
      <xdr:nvSpPr>
        <xdr:cNvPr id="939" name="楕円 938">
          <a:extLst>
            <a:ext uri="{FF2B5EF4-FFF2-40B4-BE49-F238E27FC236}">
              <a16:creationId xmlns:a16="http://schemas.microsoft.com/office/drawing/2014/main" id="{FCA0E424-C722-4F30-B967-3EE015C3A255}"/>
            </a:ext>
          </a:extLst>
        </xdr:cNvPr>
        <xdr:cNvSpPr/>
      </xdr:nvSpPr>
      <xdr:spPr>
        <a:xfrm>
          <a:off x="22110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44466</xdr:rowOff>
    </xdr:from>
    <xdr:ext cx="469744" cy="259045"/>
    <xdr:sp macro="" textlink="">
      <xdr:nvSpPr>
        <xdr:cNvPr id="940" name="【公民館】&#10;一人当たり面積該当値テキスト">
          <a:extLst>
            <a:ext uri="{FF2B5EF4-FFF2-40B4-BE49-F238E27FC236}">
              <a16:creationId xmlns:a16="http://schemas.microsoft.com/office/drawing/2014/main" id="{62377657-534C-49DC-915C-AC7DBE0EC3F6}"/>
            </a:ext>
          </a:extLst>
        </xdr:cNvPr>
        <xdr:cNvSpPr txBox="1"/>
      </xdr:nvSpPr>
      <xdr:spPr>
        <a:xfrm>
          <a:off x="22199600"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941" name="楕円 940">
          <a:extLst>
            <a:ext uri="{FF2B5EF4-FFF2-40B4-BE49-F238E27FC236}">
              <a16:creationId xmlns:a16="http://schemas.microsoft.com/office/drawing/2014/main" id="{3EF43C61-B115-44FF-A66C-CE1983196B7F}"/>
            </a:ext>
          </a:extLst>
        </xdr:cNvPr>
        <xdr:cNvSpPr/>
      </xdr:nvSpPr>
      <xdr:spPr>
        <a:xfrm>
          <a:off x="21272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72389</xdr:rowOff>
    </xdr:from>
    <xdr:to>
      <xdr:col>116</xdr:col>
      <xdr:colOff>63500</xdr:colOff>
      <xdr:row>101</xdr:row>
      <xdr:rowOff>95250</xdr:rowOff>
    </xdr:to>
    <xdr:cxnSp macro="">
      <xdr:nvCxnSpPr>
        <xdr:cNvPr id="942" name="直線コネクタ 941">
          <a:extLst>
            <a:ext uri="{FF2B5EF4-FFF2-40B4-BE49-F238E27FC236}">
              <a16:creationId xmlns:a16="http://schemas.microsoft.com/office/drawing/2014/main" id="{050B8AE3-7305-4E3E-92C6-05025828B881}"/>
            </a:ext>
          </a:extLst>
        </xdr:cNvPr>
        <xdr:cNvCxnSpPr/>
      </xdr:nvCxnSpPr>
      <xdr:spPr>
        <a:xfrm flipV="1">
          <a:off x="21323300" y="17388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52070</xdr:rowOff>
    </xdr:from>
    <xdr:to>
      <xdr:col>107</xdr:col>
      <xdr:colOff>101600</xdr:colOff>
      <xdr:row>101</xdr:row>
      <xdr:rowOff>153670</xdr:rowOff>
    </xdr:to>
    <xdr:sp macro="" textlink="">
      <xdr:nvSpPr>
        <xdr:cNvPr id="943" name="楕円 942">
          <a:extLst>
            <a:ext uri="{FF2B5EF4-FFF2-40B4-BE49-F238E27FC236}">
              <a16:creationId xmlns:a16="http://schemas.microsoft.com/office/drawing/2014/main" id="{26A70A14-F56D-43C7-AE2A-66026B8745FC}"/>
            </a:ext>
          </a:extLst>
        </xdr:cNvPr>
        <xdr:cNvSpPr/>
      </xdr:nvSpPr>
      <xdr:spPr>
        <a:xfrm>
          <a:off x="2038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102870</xdr:rowOff>
    </xdr:to>
    <xdr:cxnSp macro="">
      <xdr:nvCxnSpPr>
        <xdr:cNvPr id="944" name="直線コネクタ 943">
          <a:extLst>
            <a:ext uri="{FF2B5EF4-FFF2-40B4-BE49-F238E27FC236}">
              <a16:creationId xmlns:a16="http://schemas.microsoft.com/office/drawing/2014/main" id="{B8633B68-C341-430B-A11B-8A813542C1B7}"/>
            </a:ext>
          </a:extLst>
        </xdr:cNvPr>
        <xdr:cNvCxnSpPr/>
      </xdr:nvCxnSpPr>
      <xdr:spPr>
        <a:xfrm flipV="1">
          <a:off x="20434300" y="17411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44450</xdr:rowOff>
    </xdr:from>
    <xdr:to>
      <xdr:col>102</xdr:col>
      <xdr:colOff>165100</xdr:colOff>
      <xdr:row>101</xdr:row>
      <xdr:rowOff>146050</xdr:rowOff>
    </xdr:to>
    <xdr:sp macro="" textlink="">
      <xdr:nvSpPr>
        <xdr:cNvPr id="945" name="楕円 944">
          <a:extLst>
            <a:ext uri="{FF2B5EF4-FFF2-40B4-BE49-F238E27FC236}">
              <a16:creationId xmlns:a16="http://schemas.microsoft.com/office/drawing/2014/main" id="{71C856AC-1D6B-4109-85C0-F7179528049B}"/>
            </a:ext>
          </a:extLst>
        </xdr:cNvPr>
        <xdr:cNvSpPr/>
      </xdr:nvSpPr>
      <xdr:spPr>
        <a:xfrm>
          <a:off x="19494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95250</xdr:rowOff>
    </xdr:from>
    <xdr:to>
      <xdr:col>107</xdr:col>
      <xdr:colOff>50800</xdr:colOff>
      <xdr:row>101</xdr:row>
      <xdr:rowOff>102870</xdr:rowOff>
    </xdr:to>
    <xdr:cxnSp macro="">
      <xdr:nvCxnSpPr>
        <xdr:cNvPr id="946" name="直線コネクタ 945">
          <a:extLst>
            <a:ext uri="{FF2B5EF4-FFF2-40B4-BE49-F238E27FC236}">
              <a16:creationId xmlns:a16="http://schemas.microsoft.com/office/drawing/2014/main" id="{EABE6318-D2E6-4D58-AE6A-FCB818CA9DC6}"/>
            </a:ext>
          </a:extLst>
        </xdr:cNvPr>
        <xdr:cNvCxnSpPr/>
      </xdr:nvCxnSpPr>
      <xdr:spPr>
        <a:xfrm>
          <a:off x="19545300" y="17411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947" name="楕円 946">
          <a:extLst>
            <a:ext uri="{FF2B5EF4-FFF2-40B4-BE49-F238E27FC236}">
              <a16:creationId xmlns:a16="http://schemas.microsoft.com/office/drawing/2014/main" id="{4AAF242D-0BEF-4A0C-8D75-46F4243227A3}"/>
            </a:ext>
          </a:extLst>
        </xdr:cNvPr>
        <xdr:cNvSpPr/>
      </xdr:nvSpPr>
      <xdr:spPr>
        <a:xfrm>
          <a:off x="18605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19050</xdr:rowOff>
    </xdr:from>
    <xdr:to>
      <xdr:col>102</xdr:col>
      <xdr:colOff>114300</xdr:colOff>
      <xdr:row>101</xdr:row>
      <xdr:rowOff>95250</xdr:rowOff>
    </xdr:to>
    <xdr:cxnSp macro="">
      <xdr:nvCxnSpPr>
        <xdr:cNvPr id="948" name="直線コネクタ 947">
          <a:extLst>
            <a:ext uri="{FF2B5EF4-FFF2-40B4-BE49-F238E27FC236}">
              <a16:creationId xmlns:a16="http://schemas.microsoft.com/office/drawing/2014/main" id="{B01A4EEC-8772-48A2-804F-52AC7835E097}"/>
            </a:ext>
          </a:extLst>
        </xdr:cNvPr>
        <xdr:cNvCxnSpPr/>
      </xdr:nvCxnSpPr>
      <xdr:spPr>
        <a:xfrm>
          <a:off x="18656300" y="1733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a:extLst>
            <a:ext uri="{FF2B5EF4-FFF2-40B4-BE49-F238E27FC236}">
              <a16:creationId xmlns:a16="http://schemas.microsoft.com/office/drawing/2014/main" id="{F82501AC-9221-4561-AA24-0DC8C188666E}"/>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a:extLst>
            <a:ext uri="{FF2B5EF4-FFF2-40B4-BE49-F238E27FC236}">
              <a16:creationId xmlns:a16="http://schemas.microsoft.com/office/drawing/2014/main" id="{71470DA0-5D12-47B7-A98B-EE6CB9DD64B6}"/>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a:extLst>
            <a:ext uri="{FF2B5EF4-FFF2-40B4-BE49-F238E27FC236}">
              <a16:creationId xmlns:a16="http://schemas.microsoft.com/office/drawing/2014/main" id="{C1275BA1-A9DD-455D-8F91-26EF9CC0F71A}"/>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952" name="n_4aveValue【公民館】&#10;一人当たり面積">
          <a:extLst>
            <a:ext uri="{FF2B5EF4-FFF2-40B4-BE49-F238E27FC236}">
              <a16:creationId xmlns:a16="http://schemas.microsoft.com/office/drawing/2014/main" id="{2C8A6223-0E8F-44AC-9B0A-A5957C188658}"/>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953" name="n_1mainValue【公民館】&#10;一人当たり面積">
          <a:extLst>
            <a:ext uri="{FF2B5EF4-FFF2-40B4-BE49-F238E27FC236}">
              <a16:creationId xmlns:a16="http://schemas.microsoft.com/office/drawing/2014/main" id="{D4CD4E95-FABA-4C92-B1D5-57E44B4EFCD3}"/>
            </a:ext>
          </a:extLst>
        </xdr:cNvPr>
        <xdr:cNvSpPr txBox="1"/>
      </xdr:nvSpPr>
      <xdr:spPr>
        <a:xfrm>
          <a:off x="21075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170197</xdr:rowOff>
    </xdr:from>
    <xdr:ext cx="469744" cy="259045"/>
    <xdr:sp macro="" textlink="">
      <xdr:nvSpPr>
        <xdr:cNvPr id="954" name="n_2mainValue【公民館】&#10;一人当たり面積">
          <a:extLst>
            <a:ext uri="{FF2B5EF4-FFF2-40B4-BE49-F238E27FC236}">
              <a16:creationId xmlns:a16="http://schemas.microsoft.com/office/drawing/2014/main" id="{57AB0D80-7965-4C0D-84DC-2986BFD721C1}"/>
            </a:ext>
          </a:extLst>
        </xdr:cNvPr>
        <xdr:cNvSpPr txBox="1"/>
      </xdr:nvSpPr>
      <xdr:spPr>
        <a:xfrm>
          <a:off x="20199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162577</xdr:rowOff>
    </xdr:from>
    <xdr:ext cx="469744" cy="259045"/>
    <xdr:sp macro="" textlink="">
      <xdr:nvSpPr>
        <xdr:cNvPr id="955" name="n_3mainValue【公民館】&#10;一人当たり面積">
          <a:extLst>
            <a:ext uri="{FF2B5EF4-FFF2-40B4-BE49-F238E27FC236}">
              <a16:creationId xmlns:a16="http://schemas.microsoft.com/office/drawing/2014/main" id="{8B7663A6-5FD5-408C-BF6D-FFF96E7BAA33}"/>
            </a:ext>
          </a:extLst>
        </xdr:cNvPr>
        <xdr:cNvSpPr txBox="1"/>
      </xdr:nvSpPr>
      <xdr:spPr>
        <a:xfrm>
          <a:off x="19310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86377</xdr:rowOff>
    </xdr:from>
    <xdr:ext cx="469744" cy="259045"/>
    <xdr:sp macro="" textlink="">
      <xdr:nvSpPr>
        <xdr:cNvPr id="956" name="n_4mainValue【公民館】&#10;一人当たり面積">
          <a:extLst>
            <a:ext uri="{FF2B5EF4-FFF2-40B4-BE49-F238E27FC236}">
              <a16:creationId xmlns:a16="http://schemas.microsoft.com/office/drawing/2014/main" id="{77181914-59A6-4E66-B479-E6FA1433A872}"/>
            </a:ext>
          </a:extLst>
        </xdr:cNvPr>
        <xdr:cNvSpPr txBox="1"/>
      </xdr:nvSpPr>
      <xdr:spPr>
        <a:xfrm>
          <a:off x="18421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CA9AB16-66E9-48C0-B82C-83273D740D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F3EB036-F9A8-4111-A994-B3FE47B045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72C23EB6-6C31-4F42-9437-221AC0CD3A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施設全体が老朽化しており、現状の機能を維持するには、多額の更新・改修費用を要するため、今後の出生数等を踏まえながら、公立園のあり方を検討する必要がある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全体的に老朽化が進むなか、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児童数は毎年減少しており、今後も子どもたちの学びの環境としての観点から、学校の規模適正化に取り組む必要がある。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有形固定資産減価償却率が高く老朽化が進んでいる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各児童館の建物の老朽化等の状況などを踏まえ、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他施設への機能移転や計画的な改修等を検討する必要がある。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A262BE-C3CF-4E2C-9110-DE5DFD91D9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D198F8-3E99-4544-9BA3-22C3E2C542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DB9762-0C58-4BA3-80D9-969F464F68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C194BD-BDF6-49B2-8C20-8D863F1265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C63BD7-C0E2-4CC9-859A-362E3C3C14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44494B-EFB0-40F6-A61F-4C887F02FF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7B521B-FF97-4C61-B43D-D1DD7AB9B4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E33FAA-EC10-476F-AEB5-D76DF2BDFF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AFEBB5-1A0D-4EE4-83E0-13E8C34232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6F423A-66AE-42B8-9223-5620A51923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257,941
253,263
536.42
126,286,682
123,932,287
1,964,989
62,653,564
132,819,997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D94C25-E928-4054-BC7D-5E44DED1CE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20AC32-807C-44C7-92FA-D255218232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BE631B-C9D4-439D-9818-B3B8599DC4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05D5D1-B8E9-4A6A-918E-3DF8936599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79BE57-8EC9-40E7-B30C-FD60232E4F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E410BA-15B5-4498-B19A-BF3E45F7D9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FB0DF6-7CF2-4CC6-8DDB-7782CE7E2F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014321-2B95-4657-B82F-F1DDB5E6F1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C5A35D-5AE7-4E36-AB32-332DD61316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503102-6739-437B-92A2-FAEEB6E4CA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2F13AD-4ACD-4479-8515-A7D99ECF53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4141E2-A781-4D69-8605-5205BEE1AA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5CD25-1356-42B2-BEC7-3A040D97A5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F3418D-427F-4FA6-8629-2C0524A864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84A2E2-A9C2-4DF3-832D-E59F715C6E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AA6421-BA92-425F-9243-91D34EBD36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604984-6EE3-4E24-A10A-325E011E46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312A91-68E1-4EAB-970A-3BF75D6CD3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F6454D-FC4E-4D81-B35D-F0FB677931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311439-818B-4113-9270-B390D52662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363BD7-6877-4F3B-B7BF-FB998D50AA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11E47D-77C6-4C9C-840F-27A2C3F4B4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76134F-4152-494B-83EF-EFBBDBDEEB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ADDD84-2355-45A9-BF99-28ED54A2CB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058FBE-D99F-4E82-A9E2-2C37617B5D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41FF06-C4FB-42E8-B028-6F85072A72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927561-D173-406C-9A9E-506D01F95B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5AB74B-E684-4C22-81A3-69DE19B407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2A44A9-C237-4BEE-B2F4-33AEB8E128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4ABA91-9138-4CE0-ACAD-9D1FC2F31E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03C6A7-0C9D-4231-8639-6F3D83E177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323190-CB69-4B42-ADA9-78E203763E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76C0FD-880D-4348-8577-A544628819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CD9786-885A-402A-ADC9-CC800C08D21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841C95-F81D-4E12-8D4C-25A2EF21469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B0AB49-B65D-4309-9D48-94FDF50275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A82C49B-EB2E-41E5-8ED5-7044FB8A78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D5AE6D-6F00-4AC7-A7D6-6A80A2777B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CE02F0-7194-4C02-AF02-56DA83799A6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39AD7F6-B6A1-41DC-83B1-1707AB7D4C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E0A78F-4B79-4D00-8BED-4B70369200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244E028-5C32-4FFA-A855-BFB9BC8F67E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18AF33-4B40-4B75-BD3E-D6A041148C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2DEE594-CA09-4964-8DC5-6074C207B44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06D3194-4E79-47AF-BC8A-431B4B502E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175397E-2153-44E1-9441-344188D5BEC8}"/>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C4D6BE6B-550A-41F6-986D-8586E86D0E35}"/>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E787D02-2F5C-4D48-A107-881D049AD839}"/>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A4979BC-652B-4B11-BE3A-D11233A290B6}"/>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929B53E-734A-4EFF-9971-ACD2969368E6}"/>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731C5215-3E89-4FF0-8DB0-F4F96C9FA748}"/>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E35A879D-236B-4160-82C9-A8029F13E059}"/>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DA3BD132-2B82-4F9D-BEB4-9EB3C0C78A0C}"/>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C085D625-D0A6-4A77-850A-57287355DCF8}"/>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4583472C-08FC-4379-B698-7F5A8F6A7B74}"/>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4CC900F9-9865-470E-9DCB-C6ED385C042F}"/>
            </a:ext>
          </a:extLst>
        </xdr:cNvPr>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0F7543-7D8D-4663-AC37-47C7D9FBD0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2BEDF0-991C-4892-AC63-752C08111D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39482C-D87A-4A46-92D3-45E18E47CE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476553-2F76-4BE8-A491-6BAE27EA67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168B89-C510-48C8-996D-A6A1D36B1F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D4D607E8-C106-4713-B205-B233F7427629}"/>
            </a:ext>
          </a:extLst>
        </xdr:cNvPr>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図書館】&#10;有形固定資産減価償却率該当値テキスト">
          <a:extLst>
            <a:ext uri="{FF2B5EF4-FFF2-40B4-BE49-F238E27FC236}">
              <a16:creationId xmlns:a16="http://schemas.microsoft.com/office/drawing/2014/main" id="{F1D88107-1C39-4156-ABC5-8E656384CC51}"/>
            </a:ext>
          </a:extLst>
        </xdr:cNvPr>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5" name="楕円 74">
          <a:extLst>
            <a:ext uri="{FF2B5EF4-FFF2-40B4-BE49-F238E27FC236}">
              <a16:creationId xmlns:a16="http://schemas.microsoft.com/office/drawing/2014/main" id="{CAAC1CCD-A4A4-4D17-985C-B8767B28C639}"/>
            </a:ext>
          </a:extLst>
        </xdr:cNvPr>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B37D7D9A-6FDC-4664-A653-1776D5D68D3A}"/>
            </a:ext>
          </a:extLst>
        </xdr:cNvPr>
        <xdr:cNvCxnSpPr/>
      </xdr:nvCxnSpPr>
      <xdr:spPr>
        <a:xfrm>
          <a:off x="3797300" y="67360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a:extLst>
            <a:ext uri="{FF2B5EF4-FFF2-40B4-BE49-F238E27FC236}">
              <a16:creationId xmlns:a16="http://schemas.microsoft.com/office/drawing/2014/main" id="{50CB7AD1-BCBF-460D-BA96-531A43A4DE0D}"/>
            </a:ext>
          </a:extLst>
        </xdr:cNvPr>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49530</xdr:rowOff>
    </xdr:to>
    <xdr:cxnSp macro="">
      <xdr:nvCxnSpPr>
        <xdr:cNvPr id="78" name="直線コネクタ 77">
          <a:extLst>
            <a:ext uri="{FF2B5EF4-FFF2-40B4-BE49-F238E27FC236}">
              <a16:creationId xmlns:a16="http://schemas.microsoft.com/office/drawing/2014/main" id="{4C4A9626-8B3F-4BA3-AB2E-2556995DC188}"/>
            </a:ext>
          </a:extLst>
        </xdr:cNvPr>
        <xdr:cNvCxnSpPr/>
      </xdr:nvCxnSpPr>
      <xdr:spPr>
        <a:xfrm>
          <a:off x="2908300" y="6709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118745</xdr:rowOff>
    </xdr:from>
    <xdr:to>
      <xdr:col>10</xdr:col>
      <xdr:colOff>165100</xdr:colOff>
      <xdr:row>39</xdr:row>
      <xdr:rowOff>48895</xdr:rowOff>
    </xdr:to>
    <xdr:sp macro="" textlink="">
      <xdr:nvSpPr>
        <xdr:cNvPr id="79" name="楕円 78">
          <a:extLst>
            <a:ext uri="{FF2B5EF4-FFF2-40B4-BE49-F238E27FC236}">
              <a16:creationId xmlns:a16="http://schemas.microsoft.com/office/drawing/2014/main" id="{5DB42BB8-7EDA-4189-AC01-24313C74D4A4}"/>
            </a:ext>
          </a:extLst>
        </xdr:cNvPr>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169545</xdr:rowOff>
    </xdr:from>
    <xdr:to>
      <xdr:col>15</xdr:col>
      <xdr:colOff>50800</xdr:colOff>
      <xdr:row>39</xdr:row>
      <xdr:rowOff>22860</xdr:rowOff>
    </xdr:to>
    <xdr:cxnSp macro="">
      <xdr:nvCxnSpPr>
        <xdr:cNvPr id="80" name="直線コネクタ 79">
          <a:extLst>
            <a:ext uri="{FF2B5EF4-FFF2-40B4-BE49-F238E27FC236}">
              <a16:creationId xmlns:a16="http://schemas.microsoft.com/office/drawing/2014/main" id="{205B6CF6-8389-4CC1-8CD9-B17568E42B24}"/>
            </a:ext>
          </a:extLst>
        </xdr:cNvPr>
        <xdr:cNvCxnSpPr/>
      </xdr:nvCxnSpPr>
      <xdr:spPr>
        <a:xfrm>
          <a:off x="2019300" y="668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92075</xdr:rowOff>
    </xdr:from>
    <xdr:to>
      <xdr:col>6</xdr:col>
      <xdr:colOff>38100</xdr:colOff>
      <xdr:row>39</xdr:row>
      <xdr:rowOff>22225</xdr:rowOff>
    </xdr:to>
    <xdr:sp macro="" textlink="">
      <xdr:nvSpPr>
        <xdr:cNvPr id="81" name="楕円 80">
          <a:extLst>
            <a:ext uri="{FF2B5EF4-FFF2-40B4-BE49-F238E27FC236}">
              <a16:creationId xmlns:a16="http://schemas.microsoft.com/office/drawing/2014/main" id="{B22B785F-F278-4DF6-87BF-D59B046D3420}"/>
            </a:ext>
          </a:extLst>
        </xdr:cNvPr>
        <xdr:cNvSpPr/>
      </xdr:nvSpPr>
      <xdr:spPr>
        <a:xfrm>
          <a:off x="1079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142875</xdr:rowOff>
    </xdr:from>
    <xdr:to>
      <xdr:col>10</xdr:col>
      <xdr:colOff>114300</xdr:colOff>
      <xdr:row>38</xdr:row>
      <xdr:rowOff>169545</xdr:rowOff>
    </xdr:to>
    <xdr:cxnSp macro="">
      <xdr:nvCxnSpPr>
        <xdr:cNvPr id="82" name="直線コネクタ 81">
          <a:extLst>
            <a:ext uri="{FF2B5EF4-FFF2-40B4-BE49-F238E27FC236}">
              <a16:creationId xmlns:a16="http://schemas.microsoft.com/office/drawing/2014/main" id="{F358AD68-5679-4482-9515-EB1D51E8869C}"/>
            </a:ext>
          </a:extLst>
        </xdr:cNvPr>
        <xdr:cNvCxnSpPr/>
      </xdr:nvCxnSpPr>
      <xdr:spPr>
        <a:xfrm>
          <a:off x="1130300" y="665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FCB0F0BA-CD57-4692-8B63-62DFEFCEF67A}"/>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1F9B03BA-725F-4C8D-BC17-E1E4EF070F47}"/>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8A5A0057-CA4C-4CC3-BA7F-032F673A65CA}"/>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図書館】&#10;有形固定資産減価償却率">
          <a:extLst>
            <a:ext uri="{FF2B5EF4-FFF2-40B4-BE49-F238E27FC236}">
              <a16:creationId xmlns:a16="http://schemas.microsoft.com/office/drawing/2014/main" id="{79054D66-A955-4F3B-A6E6-DFEE8DC05B29}"/>
            </a:ext>
          </a:extLst>
        </xdr:cNvPr>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87" name="n_1mainValue【図書館】&#10;有形固定資産減価償却率">
          <a:extLst>
            <a:ext uri="{FF2B5EF4-FFF2-40B4-BE49-F238E27FC236}">
              <a16:creationId xmlns:a16="http://schemas.microsoft.com/office/drawing/2014/main" id="{B71CC60B-03C4-4E04-8D7C-57FB200D0EFF}"/>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8" name="n_2mainValue【図書館】&#10;有形固定資産減価償却率">
          <a:extLst>
            <a:ext uri="{FF2B5EF4-FFF2-40B4-BE49-F238E27FC236}">
              <a16:creationId xmlns:a16="http://schemas.microsoft.com/office/drawing/2014/main" id="{3E61EAA2-40E3-4391-890C-3AEAC2E413B9}"/>
            </a:ext>
          </a:extLst>
        </xdr:cNvPr>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9" name="n_3mainValue【図書館】&#10;有形固定資産減価償却率">
          <a:extLst>
            <a:ext uri="{FF2B5EF4-FFF2-40B4-BE49-F238E27FC236}">
              <a16:creationId xmlns:a16="http://schemas.microsoft.com/office/drawing/2014/main" id="{ADE47963-FA64-422C-99EA-1CC6CD2CD841}"/>
            </a:ext>
          </a:extLst>
        </xdr:cNvPr>
        <xdr:cNvSpPr txBox="1"/>
      </xdr:nvSpPr>
      <xdr:spPr>
        <a:xfrm>
          <a:off x="1816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13352</xdr:rowOff>
    </xdr:from>
    <xdr:ext cx="405111" cy="259045"/>
    <xdr:sp macro="" textlink="">
      <xdr:nvSpPr>
        <xdr:cNvPr id="90" name="n_4mainValue【図書館】&#10;有形固定資産減価償却率">
          <a:extLst>
            <a:ext uri="{FF2B5EF4-FFF2-40B4-BE49-F238E27FC236}">
              <a16:creationId xmlns:a16="http://schemas.microsoft.com/office/drawing/2014/main" id="{42874F4A-0E97-42AA-864D-6CCECFB6ECC1}"/>
            </a:ext>
          </a:extLst>
        </xdr:cNvPr>
        <xdr:cNvSpPr txBox="1"/>
      </xdr:nvSpPr>
      <xdr:spPr>
        <a:xfrm>
          <a:off x="927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24787EF-A27C-4555-8F63-0197D9688B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38E77C-6436-40D6-9DCB-557AF07547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AF3EC3-0DDA-4D67-AEDD-5FFB1A39ED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0047727-9CCC-44DA-A1FC-536D08410D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AC3619-DF1F-4777-9770-8E86DCCF5B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DE0BDA-1F87-425B-BAF8-7C9E2C73FB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61A642-35B7-489A-B67C-573F08DED3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553F589-8258-4D3F-89AE-4BF3E438D5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0E50CCD-AA62-442B-9AA3-1A710923DA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B033A3D-E2DF-414C-92A3-FF31996F9B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12206EF4-AEA0-469D-A590-95CA6CD3B08B}"/>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89949234-CAC6-41ED-9624-7D494B6FC6A7}"/>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9D175A15-3F2D-4A3C-95C1-38EC418B982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A5AEBBCB-FC5E-4A53-903B-4496F70B871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4C8E38C1-9940-4531-A3FD-C4F6523FEBD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21789DF4-BA8C-484E-89CF-1CEF71E5B3D6}"/>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169708E8-5593-4549-8E09-69EF4025B6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FF0939D8-4A42-43DF-800C-23FFDE09CA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5B9BEF25-F562-45E4-BB9F-5B8B203401E2}"/>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700698DD-2CA1-426E-9785-BD584121400C}"/>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A0F311FC-CCA0-4D12-BC3A-49B37E8C88E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5AE5B2BB-A1DA-4FC0-AABA-4AA9A2C7B3A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777DED36-3060-4F4F-8152-8FC24B29888B}"/>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53D2C151-DE43-4C5F-BC85-E22C9DD7B4D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5C0A4B34-80C7-4C27-BF04-C638357D3B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3D2B99D7-B391-4D6B-9F0E-03C61ABF3A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96B2BE99-4D0C-44D1-94BD-F40AECC310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6BAF03F5-74CB-475F-9E99-F1A3B794393F}"/>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A60F9433-B645-413E-A463-6B103B2ACF16}"/>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4A4B6688-DA39-4317-828C-784B8725AC0B}"/>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EC80C6C6-CE48-4C87-AC45-21AD5ED55AD6}"/>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7B760EBF-D456-4C95-97BD-0C0C647F7C5E}"/>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9AD4366D-6D05-4082-A4E2-CB3CA990DE14}"/>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64F7DF98-0D28-47BD-AF19-BCEE4E47583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20D87590-C019-4DEF-991A-C27BB888BF7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A4328271-81E4-494C-9A49-DAB9F802310B}"/>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5135152F-FDE3-4609-AB59-A1FAEBD7BE7E}"/>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96E99B35-D0D3-4EC4-9D1B-8F653B3BDFAC}"/>
            </a:ext>
          </a:extLst>
        </xdr:cNvPr>
        <xdr:cNvSpPr/>
      </xdr:nvSpPr>
      <xdr:spPr>
        <a:xfrm>
          <a:off x="692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0D4437-42FD-48CA-8C63-C7DC50D7CA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8580A7E-D5DE-4048-803F-18B0B8AAF3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C066E58-262A-4400-BADF-578D6972F0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CB8DC96-01E2-41D9-AAF2-E9C44E0A86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F50278C-F88B-41EE-BDC5-E70B27B08D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168275</xdr:rowOff>
    </xdr:from>
    <xdr:to>
      <xdr:col>55</xdr:col>
      <xdr:colOff>50800</xdr:colOff>
      <xdr:row>37</xdr:row>
      <xdr:rowOff>98425</xdr:rowOff>
    </xdr:to>
    <xdr:sp macro="" textlink="">
      <xdr:nvSpPr>
        <xdr:cNvPr id="134" name="楕円 133">
          <a:extLst>
            <a:ext uri="{FF2B5EF4-FFF2-40B4-BE49-F238E27FC236}">
              <a16:creationId xmlns:a16="http://schemas.microsoft.com/office/drawing/2014/main" id="{B77EDE82-086D-464F-B792-BB40C20C8EEF}"/>
            </a:ext>
          </a:extLst>
        </xdr:cNvPr>
        <xdr:cNvSpPr/>
      </xdr:nvSpPr>
      <xdr:spPr>
        <a:xfrm>
          <a:off x="10426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19702</xdr:rowOff>
    </xdr:from>
    <xdr:ext cx="469744" cy="259045"/>
    <xdr:sp macro="" textlink="">
      <xdr:nvSpPr>
        <xdr:cNvPr id="135" name="【図書館】&#10;一人当たり面積該当値テキスト">
          <a:extLst>
            <a:ext uri="{FF2B5EF4-FFF2-40B4-BE49-F238E27FC236}">
              <a16:creationId xmlns:a16="http://schemas.microsoft.com/office/drawing/2014/main" id="{FFAF837A-079D-4C5B-8FF2-8C3B114A6436}"/>
            </a:ext>
          </a:extLst>
        </xdr:cNvPr>
        <xdr:cNvSpPr txBox="1"/>
      </xdr:nvSpPr>
      <xdr:spPr>
        <a:xfrm>
          <a:off x="10515600"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136" name="楕円 135">
          <a:extLst>
            <a:ext uri="{FF2B5EF4-FFF2-40B4-BE49-F238E27FC236}">
              <a16:creationId xmlns:a16="http://schemas.microsoft.com/office/drawing/2014/main" id="{1E58F1EF-D373-4224-90D3-AD7DC4F47ABA}"/>
            </a:ext>
          </a:extLst>
        </xdr:cNvPr>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47625</xdr:rowOff>
    </xdr:from>
    <xdr:to>
      <xdr:col>55</xdr:col>
      <xdr:colOff>0</xdr:colOff>
      <xdr:row>37</xdr:row>
      <xdr:rowOff>47625</xdr:rowOff>
    </xdr:to>
    <xdr:cxnSp macro="">
      <xdr:nvCxnSpPr>
        <xdr:cNvPr id="137" name="直線コネクタ 136">
          <a:extLst>
            <a:ext uri="{FF2B5EF4-FFF2-40B4-BE49-F238E27FC236}">
              <a16:creationId xmlns:a16="http://schemas.microsoft.com/office/drawing/2014/main" id="{85A1BC64-E3CF-41E9-9F53-A20336C24242}"/>
            </a:ext>
          </a:extLst>
        </xdr:cNvPr>
        <xdr:cNvCxnSpPr/>
      </xdr:nvCxnSpPr>
      <xdr:spPr>
        <a:xfrm>
          <a:off x="9639300" y="639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38" name="楕円 137">
          <a:extLst>
            <a:ext uri="{FF2B5EF4-FFF2-40B4-BE49-F238E27FC236}">
              <a16:creationId xmlns:a16="http://schemas.microsoft.com/office/drawing/2014/main" id="{87B0FF33-30E2-4D18-BDB2-5B4105309A55}"/>
            </a:ext>
          </a:extLst>
        </xdr:cNvPr>
        <xdr:cNvSpPr/>
      </xdr:nvSpPr>
      <xdr:spPr>
        <a:xfrm>
          <a:off x="869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76200</xdr:rowOff>
    </xdr:to>
    <xdr:cxnSp macro="">
      <xdr:nvCxnSpPr>
        <xdr:cNvPr id="139" name="直線コネクタ 138">
          <a:extLst>
            <a:ext uri="{FF2B5EF4-FFF2-40B4-BE49-F238E27FC236}">
              <a16:creationId xmlns:a16="http://schemas.microsoft.com/office/drawing/2014/main" id="{B8915C78-D507-42B6-9A76-EF47C4C66B1C}"/>
            </a:ext>
          </a:extLst>
        </xdr:cNvPr>
        <xdr:cNvCxnSpPr/>
      </xdr:nvCxnSpPr>
      <xdr:spPr>
        <a:xfrm flipV="1">
          <a:off x="8750300" y="639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40" name="楕円 139">
          <a:extLst>
            <a:ext uri="{FF2B5EF4-FFF2-40B4-BE49-F238E27FC236}">
              <a16:creationId xmlns:a16="http://schemas.microsoft.com/office/drawing/2014/main" id="{50B53242-F155-4A0F-AEF4-FC47F1AFCD55}"/>
            </a:ext>
          </a:extLst>
        </xdr:cNvPr>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37</xdr:row>
      <xdr:rowOff>76200</xdr:rowOff>
    </xdr:to>
    <xdr:cxnSp macro="">
      <xdr:nvCxnSpPr>
        <xdr:cNvPr id="141" name="直線コネクタ 140">
          <a:extLst>
            <a:ext uri="{FF2B5EF4-FFF2-40B4-BE49-F238E27FC236}">
              <a16:creationId xmlns:a16="http://schemas.microsoft.com/office/drawing/2014/main" id="{EE4D4FFA-84EC-465E-AFA7-20E2FB1E7B15}"/>
            </a:ext>
          </a:extLst>
        </xdr:cNvPr>
        <xdr:cNvCxnSpPr/>
      </xdr:nvCxnSpPr>
      <xdr:spPr>
        <a:xfrm>
          <a:off x="7861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42" name="楕円 141">
          <a:extLst>
            <a:ext uri="{FF2B5EF4-FFF2-40B4-BE49-F238E27FC236}">
              <a16:creationId xmlns:a16="http://schemas.microsoft.com/office/drawing/2014/main" id="{FD49B9A1-7EF3-41AC-BE0A-BE6ABA0D5BC2}"/>
            </a:ext>
          </a:extLst>
        </xdr:cNvPr>
        <xdr:cNvSpPr/>
      </xdr:nvSpPr>
      <xdr:spPr>
        <a:xfrm>
          <a:off x="692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76200</xdr:rowOff>
    </xdr:from>
    <xdr:to>
      <xdr:col>41</xdr:col>
      <xdr:colOff>50800</xdr:colOff>
      <xdr:row>37</xdr:row>
      <xdr:rowOff>76200</xdr:rowOff>
    </xdr:to>
    <xdr:cxnSp macro="">
      <xdr:nvCxnSpPr>
        <xdr:cNvPr id="143" name="直線コネクタ 142">
          <a:extLst>
            <a:ext uri="{FF2B5EF4-FFF2-40B4-BE49-F238E27FC236}">
              <a16:creationId xmlns:a16="http://schemas.microsoft.com/office/drawing/2014/main" id="{56824134-D3E6-4B4F-B059-900AD287297C}"/>
            </a:ext>
          </a:extLst>
        </xdr:cNvPr>
        <xdr:cNvCxnSpPr/>
      </xdr:nvCxnSpPr>
      <xdr:spPr>
        <a:xfrm>
          <a:off x="6972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43CCADD7-4F37-4E65-8F7C-3D55D371BE7B}"/>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2FBE1401-A514-4F79-BB3C-57C776BD26A2}"/>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6DB0C09F-7FB5-4EB2-BA57-CDC8217A834A}"/>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60977</xdr:rowOff>
    </xdr:from>
    <xdr:ext cx="469744" cy="259045"/>
    <xdr:sp macro="" textlink="">
      <xdr:nvSpPr>
        <xdr:cNvPr id="147" name="n_4aveValue【図書館】&#10;一人当たり面積">
          <a:extLst>
            <a:ext uri="{FF2B5EF4-FFF2-40B4-BE49-F238E27FC236}">
              <a16:creationId xmlns:a16="http://schemas.microsoft.com/office/drawing/2014/main" id="{ADB6677D-13BE-4E1B-BBE6-238819F6F270}"/>
            </a:ext>
          </a:extLst>
        </xdr:cNvPr>
        <xdr:cNvSpPr txBox="1"/>
      </xdr:nvSpPr>
      <xdr:spPr>
        <a:xfrm>
          <a:off x="6737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114952</xdr:rowOff>
    </xdr:from>
    <xdr:ext cx="469744" cy="259045"/>
    <xdr:sp macro="" textlink="">
      <xdr:nvSpPr>
        <xdr:cNvPr id="148" name="n_1mainValue【図書館】&#10;一人当たり面積">
          <a:extLst>
            <a:ext uri="{FF2B5EF4-FFF2-40B4-BE49-F238E27FC236}">
              <a16:creationId xmlns:a16="http://schemas.microsoft.com/office/drawing/2014/main" id="{4332519A-943B-42C4-A518-D5CA14E30BE1}"/>
            </a:ext>
          </a:extLst>
        </xdr:cNvPr>
        <xdr:cNvSpPr txBox="1"/>
      </xdr:nvSpPr>
      <xdr:spPr>
        <a:xfrm>
          <a:off x="93917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49" name="n_2mainValue【図書館】&#10;一人当たり面積">
          <a:extLst>
            <a:ext uri="{FF2B5EF4-FFF2-40B4-BE49-F238E27FC236}">
              <a16:creationId xmlns:a16="http://schemas.microsoft.com/office/drawing/2014/main" id="{315C73A6-EFD0-4582-856A-6106987D1C0A}"/>
            </a:ext>
          </a:extLst>
        </xdr:cNvPr>
        <xdr:cNvSpPr txBox="1"/>
      </xdr:nvSpPr>
      <xdr:spPr>
        <a:xfrm>
          <a:off x="851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50" name="n_3mainValue【図書館】&#10;一人当たり面積">
          <a:extLst>
            <a:ext uri="{FF2B5EF4-FFF2-40B4-BE49-F238E27FC236}">
              <a16:creationId xmlns:a16="http://schemas.microsoft.com/office/drawing/2014/main" id="{7A889246-2206-4925-BCD7-07BB95735DE3}"/>
            </a:ext>
          </a:extLst>
        </xdr:cNvPr>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143527</xdr:rowOff>
    </xdr:from>
    <xdr:ext cx="469744" cy="259045"/>
    <xdr:sp macro="" textlink="">
      <xdr:nvSpPr>
        <xdr:cNvPr id="151" name="n_4mainValue【図書館】&#10;一人当たり面積">
          <a:extLst>
            <a:ext uri="{FF2B5EF4-FFF2-40B4-BE49-F238E27FC236}">
              <a16:creationId xmlns:a16="http://schemas.microsoft.com/office/drawing/2014/main" id="{82267403-5D42-4041-B158-59644E2A82F3}"/>
            </a:ext>
          </a:extLst>
        </xdr:cNvPr>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078B066-3816-43FF-B75A-33A7A333A3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CA2F7469-695C-4DBE-8B9C-670F986DB3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AA769AE-54DB-4F08-BB5B-C78D26F8BC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1FD8251-B8BE-4D4C-9ED9-9BCECACD86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41C5B0D-0DAC-4720-9C32-102F893558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26E1D655-9AE3-4566-A0C6-3D9203D275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7BA013CF-B091-41FC-85D3-BF62A8A3B1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9477573-ED05-4C4D-B093-0FB2E82DCF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B4E5B39C-101A-4027-AEF4-C12569DE2B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61F95ABE-4545-4C4C-8872-20B32948B1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9415EE72-2482-40B9-9F37-D258ECB716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5B1D327-2285-4230-B1C2-FA3F22FE3F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AEB6A848-B266-4ABE-A4AC-65A34CD79A9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9B8C392-680B-4AC0-8A41-93EF08074E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C513C9B5-4DD5-44B7-84E9-95C902B29D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274AE5D-696C-4072-83B6-9FE964DCE3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A5BC0F9C-DEF8-4BDD-81A3-793D7DB451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8E540702-6D56-4737-B601-DF40910C8EC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DB0031B4-92CE-4B44-87F8-672CA392A0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1440B5EE-5C04-4AEF-9DA2-E7F28A2240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3B7A7222-3B61-4000-9D0D-AAF5CE8DC3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C03F5F3-5932-4E51-97F6-BD4C5C05A8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D323A785-5156-4B98-8D37-3DC73680192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25408A1-A8A5-4AA2-9D9C-9CDDF17A6B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CC5CC538-55D5-44B0-8009-85E8A534C917}"/>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A7EF07D-1E8C-465B-8829-66529F19F7CA}"/>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5C15D2F9-6149-44AC-A16F-1BE90526ABCD}"/>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9C97F519-195B-474E-A972-7D97E761B1CC}"/>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30119CD7-4251-4524-A1C8-A51CB4C6B21F}"/>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13D0AF10-A9C6-4D0D-8883-FF5A143858DF}"/>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925D9373-F129-4A52-A34F-62C65EF4771A}"/>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99390866-68F7-4652-B391-946E9F46846E}"/>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C93FEF2E-BC35-40BD-8E10-9F863C83C2B2}"/>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69F355F4-B61C-4657-B946-1EEAB9C307E4}"/>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CB2F0D57-805A-47DB-8775-EE8C90420109}"/>
            </a:ext>
          </a:extLst>
        </xdr:cNvPr>
        <xdr:cNvSpPr/>
      </xdr:nvSpPr>
      <xdr:spPr>
        <a:xfrm>
          <a:off x="1079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740329-45B8-4B37-B34E-00846C87C7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2E5BD9-E7BC-4524-9931-006D0EB96F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EB9B0DA-9923-4C72-9703-94A6358B38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4046137-F5F1-42FD-A8A8-6912E61D75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09AADDF-1C2D-49D9-9AB4-C52C4B551B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92" name="楕円 191">
          <a:extLst>
            <a:ext uri="{FF2B5EF4-FFF2-40B4-BE49-F238E27FC236}">
              <a16:creationId xmlns:a16="http://schemas.microsoft.com/office/drawing/2014/main" id="{31FE9D23-DBD1-4DF5-9267-7C5AB1C0DD40}"/>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CE9BBFC8-91FE-480C-B483-38B83FC6BB27}"/>
            </a:ext>
          </a:extLst>
        </xdr:cNvPr>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4" name="楕円 193">
          <a:extLst>
            <a:ext uri="{FF2B5EF4-FFF2-40B4-BE49-F238E27FC236}">
              <a16:creationId xmlns:a16="http://schemas.microsoft.com/office/drawing/2014/main" id="{F627DAEC-624B-42B2-BEE4-EF2A1F4F4E82}"/>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116205</xdr:rowOff>
    </xdr:to>
    <xdr:cxnSp macro="">
      <xdr:nvCxnSpPr>
        <xdr:cNvPr id="195" name="直線コネクタ 194">
          <a:extLst>
            <a:ext uri="{FF2B5EF4-FFF2-40B4-BE49-F238E27FC236}">
              <a16:creationId xmlns:a16="http://schemas.microsoft.com/office/drawing/2014/main" id="{EF63114D-54A9-41AC-942B-1AFC8B6D2004}"/>
            </a:ext>
          </a:extLst>
        </xdr:cNvPr>
        <xdr:cNvCxnSpPr/>
      </xdr:nvCxnSpPr>
      <xdr:spPr>
        <a:xfrm>
          <a:off x="3797300" y="103784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6" name="楕円 195">
          <a:extLst>
            <a:ext uri="{FF2B5EF4-FFF2-40B4-BE49-F238E27FC236}">
              <a16:creationId xmlns:a16="http://schemas.microsoft.com/office/drawing/2014/main" id="{D3ECA698-23C6-4D26-A7EE-8099E8E73D9E}"/>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91440</xdr:rowOff>
    </xdr:to>
    <xdr:cxnSp macro="">
      <xdr:nvCxnSpPr>
        <xdr:cNvPr id="197" name="直線コネクタ 196">
          <a:extLst>
            <a:ext uri="{FF2B5EF4-FFF2-40B4-BE49-F238E27FC236}">
              <a16:creationId xmlns:a16="http://schemas.microsoft.com/office/drawing/2014/main" id="{F14570BA-9C5C-44A4-9DF4-C01D599EC666}"/>
            </a:ext>
          </a:extLst>
        </xdr:cNvPr>
        <xdr:cNvCxnSpPr/>
      </xdr:nvCxnSpPr>
      <xdr:spPr>
        <a:xfrm>
          <a:off x="2908300" y="10363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8" name="楕円 197">
          <a:extLst>
            <a:ext uri="{FF2B5EF4-FFF2-40B4-BE49-F238E27FC236}">
              <a16:creationId xmlns:a16="http://schemas.microsoft.com/office/drawing/2014/main" id="{865BC354-F95D-456E-A8F2-4C69EC7D4254}"/>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76200</xdr:rowOff>
    </xdr:to>
    <xdr:cxnSp macro="">
      <xdr:nvCxnSpPr>
        <xdr:cNvPr id="199" name="直線コネクタ 198">
          <a:extLst>
            <a:ext uri="{FF2B5EF4-FFF2-40B4-BE49-F238E27FC236}">
              <a16:creationId xmlns:a16="http://schemas.microsoft.com/office/drawing/2014/main" id="{60777F6A-550C-4D7A-87B2-8979631FC714}"/>
            </a:ext>
          </a:extLst>
        </xdr:cNvPr>
        <xdr:cNvCxnSpPr/>
      </xdr:nvCxnSpPr>
      <xdr:spPr>
        <a:xfrm>
          <a:off x="2019300" y="10338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200" name="楕円 199">
          <a:extLst>
            <a:ext uri="{FF2B5EF4-FFF2-40B4-BE49-F238E27FC236}">
              <a16:creationId xmlns:a16="http://schemas.microsoft.com/office/drawing/2014/main" id="{B6B22533-37C7-42A4-BDC9-3245BE673430}"/>
            </a:ext>
          </a:extLst>
        </xdr:cNvPr>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51435</xdr:rowOff>
    </xdr:to>
    <xdr:cxnSp macro="">
      <xdr:nvCxnSpPr>
        <xdr:cNvPr id="201" name="直線コネクタ 200">
          <a:extLst>
            <a:ext uri="{FF2B5EF4-FFF2-40B4-BE49-F238E27FC236}">
              <a16:creationId xmlns:a16="http://schemas.microsoft.com/office/drawing/2014/main" id="{86DF6376-CB94-4493-9D11-A385FE938205}"/>
            </a:ext>
          </a:extLst>
        </xdr:cNvPr>
        <xdr:cNvCxnSpPr/>
      </xdr:nvCxnSpPr>
      <xdr:spPr>
        <a:xfrm>
          <a:off x="1130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3569A698-E2C6-4AF6-9AE0-0D5F99D95F1A}"/>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A2883974-CE02-4314-8619-44FF2FB4DE3B}"/>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DEAC32D1-3111-4F02-9726-B4D1E66BC0C7}"/>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04962DE9-51E1-47C4-ADF0-AEFF64B3C386}"/>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6" name="n_1mainValue【体育館・プール】&#10;有形固定資産減価償却率">
          <a:extLst>
            <a:ext uri="{FF2B5EF4-FFF2-40B4-BE49-F238E27FC236}">
              <a16:creationId xmlns:a16="http://schemas.microsoft.com/office/drawing/2014/main" id="{F7B2589F-144B-405F-9582-3583FFE42234}"/>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7" name="n_2mainValue【体育館・プール】&#10;有形固定資産減価償却率">
          <a:extLst>
            <a:ext uri="{FF2B5EF4-FFF2-40B4-BE49-F238E27FC236}">
              <a16:creationId xmlns:a16="http://schemas.microsoft.com/office/drawing/2014/main" id="{2C170E1F-F3A2-4FA8-AC0A-681C20F82AF3}"/>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8" name="n_3mainValue【体育館・プール】&#10;有形固定資産減価償却率">
          <a:extLst>
            <a:ext uri="{FF2B5EF4-FFF2-40B4-BE49-F238E27FC236}">
              <a16:creationId xmlns:a16="http://schemas.microsoft.com/office/drawing/2014/main" id="{ED616127-25A9-4121-83A0-F2DEC231CFC9}"/>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9" name="n_4mainValue【体育館・プール】&#10;有形固定資産減価償却率">
          <a:extLst>
            <a:ext uri="{FF2B5EF4-FFF2-40B4-BE49-F238E27FC236}">
              <a16:creationId xmlns:a16="http://schemas.microsoft.com/office/drawing/2014/main" id="{465B07A4-1056-41A5-B030-6A6B8D333FAA}"/>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62DD5A9-8008-4D82-A574-C9578795DB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A24D9010-8035-4AFD-AD82-AA84B7F18A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D2919E7-CA64-42B1-BB52-2134D894AD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BAA3B4C-6947-4290-AA39-0140408C55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184721D-2A3B-4A6F-8247-9B435A74FA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CABBDD6-8AD9-4FB0-B423-2EA744F61E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0C0BBD8-F096-4C95-AB1E-CEF0677C23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39B0BC95-1206-43F3-98BD-D1471F5C72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7373F521-F335-463D-AADB-4E09ADB1D4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FE2C33C-1A69-409A-AC03-B491FD2FB5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FFE2E4A7-3B29-46B1-A1C6-EC77D38DF0C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D702161D-DF82-4A5F-AD62-0127DC33247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68AD2995-0557-48E7-B333-D1F0697698C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BF3F3A28-57A5-47E0-B69A-EF451438492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8460AC4C-8944-4190-8E53-7A483A10945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B4018F6C-BC3B-4AE0-A6B9-452F2EF2AB2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F95F27A2-A877-4091-BCD8-6B5AA8A21E0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53A94DA0-E443-4478-A528-FD14F585C62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2F9BD93-585D-4DEC-89E4-C1030A16E5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7133133-7380-48B6-844E-08B6C155C2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7344F22-C1BF-4521-BC3B-1557B43401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9091045C-56E2-4D1D-BDD7-1089BA838118}"/>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2BCEB65A-A2D2-43A1-86EA-CAADC7093412}"/>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B763CB2E-122D-4849-A379-5BBF18697957}"/>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CAE1E679-1401-4EF5-8E3E-3315E6FDEEB6}"/>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E86A100E-BEE4-48FF-8B42-22A42D64BC14}"/>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4547D18-3DD9-4801-9D9D-EF9D531FACF9}"/>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AF516F5-C94B-46F2-A0E5-93E9949E94D3}"/>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DB4801D8-7853-424F-8E91-6D09C34DED6D}"/>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98AE0A5-27BC-4BAA-A507-A5CA13CA8DF1}"/>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49BF063-29D0-4F25-AEB1-EA23A34EB2BA}"/>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24283EE8-97FD-4AEC-BF7B-F8BBCA6C3641}"/>
            </a:ext>
          </a:extLst>
        </xdr:cNvPr>
        <xdr:cNvSpPr/>
      </xdr:nvSpPr>
      <xdr:spPr>
        <a:xfrm>
          <a:off x="6921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761431-DDBB-4B0C-AF3B-41E51BBBF8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DAFFCB-432F-4297-BA0A-FA0D049239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505A10-34F9-4D9C-920B-7A830F90DC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D3A051-9395-4D16-8674-6AF686C598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1C1742-6CBE-412C-AF9A-96712670D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a:extLst>
            <a:ext uri="{FF2B5EF4-FFF2-40B4-BE49-F238E27FC236}">
              <a16:creationId xmlns:a16="http://schemas.microsoft.com/office/drawing/2014/main" id="{D30D8233-DAD5-4F2C-9CB2-DF5F319EBFC9}"/>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8" name="【体育館・プール】&#10;一人当たり面積該当値テキスト">
          <a:extLst>
            <a:ext uri="{FF2B5EF4-FFF2-40B4-BE49-F238E27FC236}">
              <a16:creationId xmlns:a16="http://schemas.microsoft.com/office/drawing/2014/main" id="{CBD6BC70-2F7B-4EF3-8A1D-15CC2FF53E37}"/>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134366</xdr:rowOff>
    </xdr:from>
    <xdr:to>
      <xdr:col>50</xdr:col>
      <xdr:colOff>165100</xdr:colOff>
      <xdr:row>63</xdr:row>
      <xdr:rowOff>64516</xdr:rowOff>
    </xdr:to>
    <xdr:sp macro="" textlink="">
      <xdr:nvSpPr>
        <xdr:cNvPr id="249" name="楕円 248">
          <a:extLst>
            <a:ext uri="{FF2B5EF4-FFF2-40B4-BE49-F238E27FC236}">
              <a16:creationId xmlns:a16="http://schemas.microsoft.com/office/drawing/2014/main" id="{AAAE8C7B-3594-4D03-BBB1-8FED3B822E47}"/>
            </a:ext>
          </a:extLst>
        </xdr:cNvPr>
        <xdr:cNvSpPr/>
      </xdr:nvSpPr>
      <xdr:spPr>
        <a:xfrm>
          <a:off x="9588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13716</xdr:rowOff>
    </xdr:to>
    <xdr:cxnSp macro="">
      <xdr:nvCxnSpPr>
        <xdr:cNvPr id="250" name="直線コネクタ 249">
          <a:extLst>
            <a:ext uri="{FF2B5EF4-FFF2-40B4-BE49-F238E27FC236}">
              <a16:creationId xmlns:a16="http://schemas.microsoft.com/office/drawing/2014/main" id="{DD35B686-0A72-4643-A4B1-5768DA5D63C3}"/>
            </a:ext>
          </a:extLst>
        </xdr:cNvPr>
        <xdr:cNvCxnSpPr/>
      </xdr:nvCxnSpPr>
      <xdr:spPr>
        <a:xfrm flipV="1">
          <a:off x="9639300" y="1081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51" name="楕円 250">
          <a:extLst>
            <a:ext uri="{FF2B5EF4-FFF2-40B4-BE49-F238E27FC236}">
              <a16:creationId xmlns:a16="http://schemas.microsoft.com/office/drawing/2014/main" id="{CD1BEECE-1C17-4C44-9195-CF8D4BA90E53}"/>
            </a:ext>
          </a:extLst>
        </xdr:cNvPr>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63</xdr:row>
      <xdr:rowOff>13716</xdr:rowOff>
    </xdr:to>
    <xdr:cxnSp macro="">
      <xdr:nvCxnSpPr>
        <xdr:cNvPr id="252" name="直線コネクタ 251">
          <a:extLst>
            <a:ext uri="{FF2B5EF4-FFF2-40B4-BE49-F238E27FC236}">
              <a16:creationId xmlns:a16="http://schemas.microsoft.com/office/drawing/2014/main" id="{076A722C-06E4-4568-AA10-52C4C317F0C1}"/>
            </a:ext>
          </a:extLst>
        </xdr:cNvPr>
        <xdr:cNvCxnSpPr/>
      </xdr:nvCxnSpPr>
      <xdr:spPr>
        <a:xfrm>
          <a:off x="8750300" y="107762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106934</xdr:rowOff>
    </xdr:from>
    <xdr:to>
      <xdr:col>41</xdr:col>
      <xdr:colOff>101600</xdr:colOff>
      <xdr:row>63</xdr:row>
      <xdr:rowOff>37084</xdr:rowOff>
    </xdr:to>
    <xdr:sp macro="" textlink="">
      <xdr:nvSpPr>
        <xdr:cNvPr id="253" name="楕円 252">
          <a:extLst>
            <a:ext uri="{FF2B5EF4-FFF2-40B4-BE49-F238E27FC236}">
              <a16:creationId xmlns:a16="http://schemas.microsoft.com/office/drawing/2014/main" id="{3FD870AF-F221-47C1-A23B-C4F6CBD25D75}"/>
            </a:ext>
          </a:extLst>
        </xdr:cNvPr>
        <xdr:cNvSpPr/>
      </xdr:nvSpPr>
      <xdr:spPr>
        <a:xfrm>
          <a:off x="7810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157734</xdr:rowOff>
    </xdr:to>
    <xdr:cxnSp macro="">
      <xdr:nvCxnSpPr>
        <xdr:cNvPr id="254" name="直線コネクタ 253">
          <a:extLst>
            <a:ext uri="{FF2B5EF4-FFF2-40B4-BE49-F238E27FC236}">
              <a16:creationId xmlns:a16="http://schemas.microsoft.com/office/drawing/2014/main" id="{004F210B-6F4C-4046-9B99-40E97A249E39}"/>
            </a:ext>
          </a:extLst>
        </xdr:cNvPr>
        <xdr:cNvCxnSpPr/>
      </xdr:nvCxnSpPr>
      <xdr:spPr>
        <a:xfrm flipV="1">
          <a:off x="7861300" y="10776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55" name="楕円 254">
          <a:extLst>
            <a:ext uri="{FF2B5EF4-FFF2-40B4-BE49-F238E27FC236}">
              <a16:creationId xmlns:a16="http://schemas.microsoft.com/office/drawing/2014/main" id="{6A9179E7-6915-481E-8722-6CD06675050F}"/>
            </a:ext>
          </a:extLst>
        </xdr:cNvPr>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157734</xdr:rowOff>
    </xdr:from>
    <xdr:to>
      <xdr:col>41</xdr:col>
      <xdr:colOff>50800</xdr:colOff>
      <xdr:row>63</xdr:row>
      <xdr:rowOff>25146</xdr:rowOff>
    </xdr:to>
    <xdr:cxnSp macro="">
      <xdr:nvCxnSpPr>
        <xdr:cNvPr id="256" name="直線コネクタ 255">
          <a:extLst>
            <a:ext uri="{FF2B5EF4-FFF2-40B4-BE49-F238E27FC236}">
              <a16:creationId xmlns:a16="http://schemas.microsoft.com/office/drawing/2014/main" id="{299B339E-177B-4AFD-9E3F-ADDC62398216}"/>
            </a:ext>
          </a:extLst>
        </xdr:cNvPr>
        <xdr:cNvCxnSpPr/>
      </xdr:nvCxnSpPr>
      <xdr:spPr>
        <a:xfrm flipV="1">
          <a:off x="6972300" y="107876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2A5B0890-24AD-482F-8B9F-2C820C2DA2CA}"/>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2A799483-0901-4185-B59C-3ACD4E5213FD}"/>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921A742A-3F1C-45CD-AAD8-A0BA778F38FD}"/>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AEAD3B93-30A5-4FF6-AD8C-AA79B7469F94}"/>
            </a:ext>
          </a:extLst>
        </xdr:cNvPr>
        <xdr:cNvSpPr txBox="1"/>
      </xdr:nvSpPr>
      <xdr:spPr>
        <a:xfrm>
          <a:off x="6737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55643</xdr:rowOff>
    </xdr:from>
    <xdr:ext cx="469744" cy="259045"/>
    <xdr:sp macro="" textlink="">
      <xdr:nvSpPr>
        <xdr:cNvPr id="261" name="n_1mainValue【体育館・プール】&#10;一人当たり面積">
          <a:extLst>
            <a:ext uri="{FF2B5EF4-FFF2-40B4-BE49-F238E27FC236}">
              <a16:creationId xmlns:a16="http://schemas.microsoft.com/office/drawing/2014/main" id="{8D17E80F-DEBB-41FF-B993-0B45CA150309}"/>
            </a:ext>
          </a:extLst>
        </xdr:cNvPr>
        <xdr:cNvSpPr txBox="1"/>
      </xdr:nvSpPr>
      <xdr:spPr>
        <a:xfrm>
          <a:off x="9391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62" name="n_2mainValue【体育館・プール】&#10;一人当たり面積">
          <a:extLst>
            <a:ext uri="{FF2B5EF4-FFF2-40B4-BE49-F238E27FC236}">
              <a16:creationId xmlns:a16="http://schemas.microsoft.com/office/drawing/2014/main" id="{47B5E63D-10B6-478D-A448-F16750751AB2}"/>
            </a:ext>
          </a:extLst>
        </xdr:cNvPr>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28211</xdr:rowOff>
    </xdr:from>
    <xdr:ext cx="469744" cy="259045"/>
    <xdr:sp macro="" textlink="">
      <xdr:nvSpPr>
        <xdr:cNvPr id="263" name="n_3mainValue【体育館・プール】&#10;一人当たり面積">
          <a:extLst>
            <a:ext uri="{FF2B5EF4-FFF2-40B4-BE49-F238E27FC236}">
              <a16:creationId xmlns:a16="http://schemas.microsoft.com/office/drawing/2014/main" id="{D1CC40D3-17BA-4C92-B412-2D612F02C737}"/>
            </a:ext>
          </a:extLst>
        </xdr:cNvPr>
        <xdr:cNvSpPr txBox="1"/>
      </xdr:nvSpPr>
      <xdr:spPr>
        <a:xfrm>
          <a:off x="7626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64" name="n_4mainValue【体育館・プール】&#10;一人当たり面積">
          <a:extLst>
            <a:ext uri="{FF2B5EF4-FFF2-40B4-BE49-F238E27FC236}">
              <a16:creationId xmlns:a16="http://schemas.microsoft.com/office/drawing/2014/main" id="{6B2B9277-0D52-4EE3-B97A-CEFF0DA2B205}"/>
            </a:ext>
          </a:extLst>
        </xdr:cNvPr>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34B3A8B-ABFA-47B9-BC22-E2BBFC3789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96AE05A-E677-4EC5-878C-1FFB539BDD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A56D38D-242D-4EA8-87B6-272F27670C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BFC7EE9-B1A9-4CFF-AAC2-68E4FDE817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D918393-5AF2-46BC-99CF-B63117D320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395EE83-A1C5-435A-912D-910AE388AD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74F4E6D-CE7E-438B-A886-ADB857FAA8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2E4469F-7583-4119-AF31-9AA033B0FC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C8FD56E-2BC0-4053-A85A-C8D968A1E3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10E64BA-C079-4287-B3E7-3B44251A5E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19C8CFA-2518-481A-9ADE-CCDB141DFF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EF8C43C-07D5-46F7-B9B2-50108D48F14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412CF491-7EEE-40AF-B5DF-17F91D5EBCE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56056638-42C3-402A-8265-4787B714B7A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9B667F60-91CF-4D09-AFC5-E3FE74310DD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8CCCA044-8188-4E4E-BB14-6A0BC55E53F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508C8DF8-E2E0-4CE6-9236-4861F1F0473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B4FF0E2B-5AEA-4941-BA51-EDD4C5CE649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48A83742-FDE3-49CC-A512-239D4A33329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699D08D-3392-4492-A729-5F4C31FECC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18C5F44A-9FBA-48E3-B207-5B2D358C8AA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F900159-5FC8-499A-BBE0-DF2F843A89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19DA23DE-F601-4EE4-ABFC-6C216D2F1D11}"/>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9F8D6892-BDFC-4592-9AEF-8A87E8FEE1E5}"/>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C55FABF2-BC5E-474A-8B28-4534B4B6A809}"/>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134AC4B-B7A5-4829-95D4-1059E982A2C1}"/>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25BC358-A757-41FA-8099-EA53E2BFA605}"/>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FCFB0D6-7A09-44B4-BC4C-378161756A8F}"/>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1FD37B0-5196-47F3-8BBF-25BB66B97933}"/>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D9508765-7155-4BC2-AE2D-1B9F1F6B652D}"/>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C0444774-8547-47F8-90B3-6B9D6BA31B73}"/>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9390921A-954B-40BF-BC8A-A494204AB449}"/>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B0ABE45C-16BF-4594-BAC7-3898DD9194B3}"/>
            </a:ext>
          </a:extLst>
        </xdr:cNvPr>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9EF268-3051-48FC-A8F1-215598F8DB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412789-C77C-46B2-8E3C-D25BAE1CE9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F41818-747A-4AD8-B1A8-9CA16811FD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A9D2229-CBF3-4537-ABA5-F049E11E83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BE2F30-9DB5-488C-8617-226E61E6E0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303" name="楕円 302">
          <a:extLst>
            <a:ext uri="{FF2B5EF4-FFF2-40B4-BE49-F238E27FC236}">
              <a16:creationId xmlns:a16="http://schemas.microsoft.com/office/drawing/2014/main" id="{EFC21A56-88D1-4336-B030-2C4A7B2E867C}"/>
            </a:ext>
          </a:extLst>
        </xdr:cNvPr>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FE4B7EE-53A1-4791-A310-8BFC15AE0FEA}"/>
            </a:ext>
          </a:extLst>
        </xdr:cNvPr>
        <xdr:cNvSpPr txBox="1"/>
      </xdr:nvSpPr>
      <xdr:spPr>
        <a:xfrm>
          <a:off x="46736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103887</xdr:rowOff>
    </xdr:from>
    <xdr:to>
      <xdr:col>20</xdr:col>
      <xdr:colOff>38100</xdr:colOff>
      <xdr:row>83</xdr:row>
      <xdr:rowOff>34037</xdr:rowOff>
    </xdr:to>
    <xdr:sp macro="" textlink="">
      <xdr:nvSpPr>
        <xdr:cNvPr id="305" name="楕円 304">
          <a:extLst>
            <a:ext uri="{FF2B5EF4-FFF2-40B4-BE49-F238E27FC236}">
              <a16:creationId xmlns:a16="http://schemas.microsoft.com/office/drawing/2014/main" id="{2DB882A8-055C-4D96-B044-C8B2B6A94661}"/>
            </a:ext>
          </a:extLst>
        </xdr:cNvPr>
        <xdr:cNvSpPr/>
      </xdr:nvSpPr>
      <xdr:spPr>
        <a:xfrm>
          <a:off x="3746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154687</xdr:rowOff>
    </xdr:from>
    <xdr:to>
      <xdr:col>24</xdr:col>
      <xdr:colOff>63500</xdr:colOff>
      <xdr:row>83</xdr:row>
      <xdr:rowOff>12954</xdr:rowOff>
    </xdr:to>
    <xdr:cxnSp macro="">
      <xdr:nvCxnSpPr>
        <xdr:cNvPr id="306" name="直線コネクタ 305">
          <a:extLst>
            <a:ext uri="{FF2B5EF4-FFF2-40B4-BE49-F238E27FC236}">
              <a16:creationId xmlns:a16="http://schemas.microsoft.com/office/drawing/2014/main" id="{32C27BA3-0860-46B7-A536-1C0E2FE987CE}"/>
            </a:ext>
          </a:extLst>
        </xdr:cNvPr>
        <xdr:cNvCxnSpPr/>
      </xdr:nvCxnSpPr>
      <xdr:spPr>
        <a:xfrm>
          <a:off x="3797300" y="1421358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7" name="楕円 306">
          <a:extLst>
            <a:ext uri="{FF2B5EF4-FFF2-40B4-BE49-F238E27FC236}">
              <a16:creationId xmlns:a16="http://schemas.microsoft.com/office/drawing/2014/main" id="{791B12D8-C347-4917-8275-A4EEF5BE8812}"/>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154687</xdr:rowOff>
    </xdr:to>
    <xdr:cxnSp macro="">
      <xdr:nvCxnSpPr>
        <xdr:cNvPr id="308" name="直線コネクタ 307">
          <a:extLst>
            <a:ext uri="{FF2B5EF4-FFF2-40B4-BE49-F238E27FC236}">
              <a16:creationId xmlns:a16="http://schemas.microsoft.com/office/drawing/2014/main" id="{FC056628-CB8F-4FF6-8A7F-06DAF1D8FBBA}"/>
            </a:ext>
          </a:extLst>
        </xdr:cNvPr>
        <xdr:cNvCxnSpPr/>
      </xdr:nvCxnSpPr>
      <xdr:spPr>
        <a:xfrm>
          <a:off x="2908300" y="14188439"/>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9" name="楕円 308">
          <a:extLst>
            <a:ext uri="{FF2B5EF4-FFF2-40B4-BE49-F238E27FC236}">
              <a16:creationId xmlns:a16="http://schemas.microsoft.com/office/drawing/2014/main" id="{DDEAE0FA-8FC2-4D6C-96BD-A97118F81780}"/>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129539</xdr:rowOff>
    </xdr:to>
    <xdr:cxnSp macro="">
      <xdr:nvCxnSpPr>
        <xdr:cNvPr id="310" name="直線コネクタ 309">
          <a:extLst>
            <a:ext uri="{FF2B5EF4-FFF2-40B4-BE49-F238E27FC236}">
              <a16:creationId xmlns:a16="http://schemas.microsoft.com/office/drawing/2014/main" id="{F3FB3164-CDED-4784-B0B2-4682B503C4B0}"/>
            </a:ext>
          </a:extLst>
        </xdr:cNvPr>
        <xdr:cNvCxnSpPr/>
      </xdr:nvCxnSpPr>
      <xdr:spPr>
        <a:xfrm>
          <a:off x="2019300" y="141724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46737</xdr:rowOff>
    </xdr:from>
    <xdr:to>
      <xdr:col>6</xdr:col>
      <xdr:colOff>38100</xdr:colOff>
      <xdr:row>82</xdr:row>
      <xdr:rowOff>148337</xdr:rowOff>
    </xdr:to>
    <xdr:sp macro="" textlink="">
      <xdr:nvSpPr>
        <xdr:cNvPr id="311" name="楕円 310">
          <a:extLst>
            <a:ext uri="{FF2B5EF4-FFF2-40B4-BE49-F238E27FC236}">
              <a16:creationId xmlns:a16="http://schemas.microsoft.com/office/drawing/2014/main" id="{65619323-C230-4178-9FF5-C91A7134577C}"/>
            </a:ext>
          </a:extLst>
        </xdr:cNvPr>
        <xdr:cNvSpPr/>
      </xdr:nvSpPr>
      <xdr:spPr>
        <a:xfrm>
          <a:off x="1079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97537</xdr:rowOff>
    </xdr:from>
    <xdr:to>
      <xdr:col>10</xdr:col>
      <xdr:colOff>114300</xdr:colOff>
      <xdr:row>82</xdr:row>
      <xdr:rowOff>113537</xdr:rowOff>
    </xdr:to>
    <xdr:cxnSp macro="">
      <xdr:nvCxnSpPr>
        <xdr:cNvPr id="312" name="直線コネクタ 311">
          <a:extLst>
            <a:ext uri="{FF2B5EF4-FFF2-40B4-BE49-F238E27FC236}">
              <a16:creationId xmlns:a16="http://schemas.microsoft.com/office/drawing/2014/main" id="{92C457A6-D34D-4E1A-8AA2-F5E8FBB0974E}"/>
            </a:ext>
          </a:extLst>
        </xdr:cNvPr>
        <xdr:cNvCxnSpPr/>
      </xdr:nvCxnSpPr>
      <xdr:spPr>
        <a:xfrm>
          <a:off x="1130300" y="141564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67611E73-0208-4723-BB94-41ABF78159C4}"/>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900357B5-C2ED-49C3-9A63-61EEF57B0502}"/>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32FDFC65-CE62-4C06-B83C-DD59EC5B7A52}"/>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BD7ABF80-A4D4-4A37-9A01-A8DADF0F7EB3}"/>
            </a:ext>
          </a:extLst>
        </xdr:cNvPr>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25164</xdr:rowOff>
    </xdr:from>
    <xdr:ext cx="405111" cy="259045"/>
    <xdr:sp macro="" textlink="">
      <xdr:nvSpPr>
        <xdr:cNvPr id="317" name="n_1mainValue【福祉施設】&#10;有形固定資産減価償却率">
          <a:extLst>
            <a:ext uri="{FF2B5EF4-FFF2-40B4-BE49-F238E27FC236}">
              <a16:creationId xmlns:a16="http://schemas.microsoft.com/office/drawing/2014/main" id="{ACD83F00-EFF6-47D5-89AF-43C083FEDD5C}"/>
            </a:ext>
          </a:extLst>
        </xdr:cNvPr>
        <xdr:cNvSpPr txBox="1"/>
      </xdr:nvSpPr>
      <xdr:spPr>
        <a:xfrm>
          <a:off x="35820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8" name="n_2mainValue【福祉施設】&#10;有形固定資産減価償却率">
          <a:extLst>
            <a:ext uri="{FF2B5EF4-FFF2-40B4-BE49-F238E27FC236}">
              <a16:creationId xmlns:a16="http://schemas.microsoft.com/office/drawing/2014/main" id="{A56A7F23-24AF-4E8C-9FE5-B2D0BD8F8C8A}"/>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9" name="n_3mainValue【福祉施設】&#10;有形固定資産減価償却率">
          <a:extLst>
            <a:ext uri="{FF2B5EF4-FFF2-40B4-BE49-F238E27FC236}">
              <a16:creationId xmlns:a16="http://schemas.microsoft.com/office/drawing/2014/main" id="{D8A24543-05FF-4A5F-BE2D-889B9F916D8C}"/>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139464</xdr:rowOff>
    </xdr:from>
    <xdr:ext cx="405111" cy="259045"/>
    <xdr:sp macro="" textlink="">
      <xdr:nvSpPr>
        <xdr:cNvPr id="320" name="n_4mainValue【福祉施設】&#10;有形固定資産減価償却率">
          <a:extLst>
            <a:ext uri="{FF2B5EF4-FFF2-40B4-BE49-F238E27FC236}">
              <a16:creationId xmlns:a16="http://schemas.microsoft.com/office/drawing/2014/main" id="{9EDDDC13-1016-4E27-9ABC-85D522175E48}"/>
            </a:ext>
          </a:extLst>
        </xdr:cNvPr>
        <xdr:cNvSpPr txBox="1"/>
      </xdr:nvSpPr>
      <xdr:spPr>
        <a:xfrm>
          <a:off x="927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4774B6B-A967-4350-8C26-240D87F2F4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ED00039-8564-4A7B-BBB0-D1FB61792D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BFEEDCA-6C60-41F2-932B-7510E08EAA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E83BD4-EDCF-4167-9413-B4FBF8C92B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C856028-9ABC-402C-97A3-5611B831E3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C208A30-53DF-4CD6-A672-44086AACA7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30B7ABA-E000-4F38-AF37-68A5E3BFE8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798089D-D0FC-40FE-8E81-ACBAAF68E5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24B85FB-724C-4883-9C87-A5D57F8682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262B859-8D17-47FA-88B0-D8C4D98873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3EA3A86-804F-4A40-915F-A2F7BED8ADA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F6E0903-15B1-44CE-92C3-7E9AFAFC99B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886F2F0-24E5-4187-B57A-67C0C8AC8F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1714E7FA-A8D8-47DB-93C3-424E5E5F673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681F64F-B860-4DD8-BA8B-4794E07423F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F142E49-B1AD-4E92-A8B8-3A729547BF9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BC6C6BE8-B83C-4ECE-BD7F-7F90B89A6A6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AD71909-6CD1-4BC0-BE58-E60DB7C24E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6003BEC-2E9A-4D02-ADEC-62B41383590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5A61347B-5914-4009-98AB-4F733853596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693388B-F586-4DD9-9FD4-494682CCAF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DAC5B122-0CA3-4B99-AE50-3E47FCA8A5A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E636A8D-A10E-4C49-9953-3425C3F7DF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20DEEE5-F788-46D5-91DB-C9BE30BF6C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346E5E24-5930-4C91-B388-1407F2C990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54C5EA16-8602-49E6-A525-4CD4BDCEFC7D}"/>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214326F8-B24B-4896-B63C-8D63CA308495}"/>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9A7BF29-7E4B-498E-B1B5-E29F4CDB202E}"/>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65B77DC0-EE53-4CFC-8C02-7A53DFCA5B24}"/>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2744148C-4B03-45A5-A5DB-184CE840AC5D}"/>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E368BEBB-B9F7-439F-8EED-C4D996568D9A}"/>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5EBEFBCC-3B4D-4701-92C1-588578B29398}"/>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545E8BC1-8889-43CE-B99C-1FEB7847AFC1}"/>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1945BA5E-89A9-45A8-BD22-002DE9020873}"/>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AB367D93-FD71-461C-ACCE-5464E884FDDE}"/>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69BD5939-AA8D-476F-B496-9DD1258DE26D}"/>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20B406-F341-4DA2-A28A-ED0A90B71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D45746F-5B97-4C5F-9478-797BC1A91E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75C6DC-524C-4F6A-8A89-68D4DF2736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8C54E93-4A9A-4EBC-ADD1-4A75BA3935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16F19FA-5F55-4733-A505-81E35A5F12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107043</xdr:rowOff>
    </xdr:from>
    <xdr:to>
      <xdr:col>55</xdr:col>
      <xdr:colOff>50800</xdr:colOff>
      <xdr:row>83</xdr:row>
      <xdr:rowOff>37193</xdr:rowOff>
    </xdr:to>
    <xdr:sp macro="" textlink="">
      <xdr:nvSpPr>
        <xdr:cNvPr id="362" name="楕円 361">
          <a:extLst>
            <a:ext uri="{FF2B5EF4-FFF2-40B4-BE49-F238E27FC236}">
              <a16:creationId xmlns:a16="http://schemas.microsoft.com/office/drawing/2014/main" id="{BAFBD912-148B-4F50-B709-46576547E87D}"/>
            </a:ext>
          </a:extLst>
        </xdr:cNvPr>
        <xdr:cNvSpPr/>
      </xdr:nvSpPr>
      <xdr:spPr>
        <a:xfrm>
          <a:off x="10426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129920</xdr:rowOff>
    </xdr:from>
    <xdr:ext cx="469744" cy="259045"/>
    <xdr:sp macro="" textlink="">
      <xdr:nvSpPr>
        <xdr:cNvPr id="363" name="【福祉施設】&#10;一人当たり面積該当値テキスト">
          <a:extLst>
            <a:ext uri="{FF2B5EF4-FFF2-40B4-BE49-F238E27FC236}">
              <a16:creationId xmlns:a16="http://schemas.microsoft.com/office/drawing/2014/main" id="{8B961EB6-AC70-4948-A414-4CF9DA9592D1}"/>
            </a:ext>
          </a:extLst>
        </xdr:cNvPr>
        <xdr:cNvSpPr txBox="1"/>
      </xdr:nvSpPr>
      <xdr:spPr>
        <a:xfrm>
          <a:off x="10515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64" name="楕円 363">
          <a:extLst>
            <a:ext uri="{FF2B5EF4-FFF2-40B4-BE49-F238E27FC236}">
              <a16:creationId xmlns:a16="http://schemas.microsoft.com/office/drawing/2014/main" id="{16F05C86-CB66-408C-8FFB-2B86BA85562B}"/>
            </a:ext>
          </a:extLst>
        </xdr:cNvPr>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157843</xdr:rowOff>
    </xdr:to>
    <xdr:cxnSp macro="">
      <xdr:nvCxnSpPr>
        <xdr:cNvPr id="365" name="直線コネクタ 364">
          <a:extLst>
            <a:ext uri="{FF2B5EF4-FFF2-40B4-BE49-F238E27FC236}">
              <a16:creationId xmlns:a16="http://schemas.microsoft.com/office/drawing/2014/main" id="{A467C818-2151-49A8-B415-C31983447F09}"/>
            </a:ext>
          </a:extLst>
        </xdr:cNvPr>
        <xdr:cNvCxnSpPr/>
      </xdr:nvCxnSpPr>
      <xdr:spPr>
        <a:xfrm>
          <a:off x="9639300" y="141732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66" name="楕円 365">
          <a:extLst>
            <a:ext uri="{FF2B5EF4-FFF2-40B4-BE49-F238E27FC236}">
              <a16:creationId xmlns:a16="http://schemas.microsoft.com/office/drawing/2014/main" id="{52F7FA91-FD91-4F01-8CCE-B2C71C784676}"/>
            </a:ext>
          </a:extLst>
        </xdr:cNvPr>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157843</xdr:rowOff>
    </xdr:to>
    <xdr:cxnSp macro="">
      <xdr:nvCxnSpPr>
        <xdr:cNvPr id="367" name="直線コネクタ 366">
          <a:extLst>
            <a:ext uri="{FF2B5EF4-FFF2-40B4-BE49-F238E27FC236}">
              <a16:creationId xmlns:a16="http://schemas.microsoft.com/office/drawing/2014/main" id="{8B79D719-7588-4293-8E48-05E49FAC7593}"/>
            </a:ext>
          </a:extLst>
        </xdr:cNvPr>
        <xdr:cNvCxnSpPr/>
      </xdr:nvCxnSpPr>
      <xdr:spPr>
        <a:xfrm flipV="1">
          <a:off x="8750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63500</xdr:rowOff>
    </xdr:from>
    <xdr:to>
      <xdr:col>41</xdr:col>
      <xdr:colOff>101600</xdr:colOff>
      <xdr:row>82</xdr:row>
      <xdr:rowOff>165100</xdr:rowOff>
    </xdr:to>
    <xdr:sp macro="" textlink="">
      <xdr:nvSpPr>
        <xdr:cNvPr id="368" name="楕円 367">
          <a:extLst>
            <a:ext uri="{FF2B5EF4-FFF2-40B4-BE49-F238E27FC236}">
              <a16:creationId xmlns:a16="http://schemas.microsoft.com/office/drawing/2014/main" id="{6BB806D1-4721-4373-B71D-202FEAE88028}"/>
            </a:ext>
          </a:extLst>
        </xdr:cNvPr>
        <xdr:cNvSpPr/>
      </xdr:nvSpPr>
      <xdr:spPr>
        <a:xfrm>
          <a:off x="781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157843</xdr:rowOff>
    </xdr:to>
    <xdr:cxnSp macro="">
      <xdr:nvCxnSpPr>
        <xdr:cNvPr id="369" name="直線コネクタ 368">
          <a:extLst>
            <a:ext uri="{FF2B5EF4-FFF2-40B4-BE49-F238E27FC236}">
              <a16:creationId xmlns:a16="http://schemas.microsoft.com/office/drawing/2014/main" id="{5639D527-511F-4B16-BBDF-D35723DF2753}"/>
            </a:ext>
          </a:extLst>
        </xdr:cNvPr>
        <xdr:cNvCxnSpPr/>
      </xdr:nvCxnSpPr>
      <xdr:spPr>
        <a:xfrm>
          <a:off x="7861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107043</xdr:rowOff>
    </xdr:from>
    <xdr:to>
      <xdr:col>36</xdr:col>
      <xdr:colOff>165100</xdr:colOff>
      <xdr:row>83</xdr:row>
      <xdr:rowOff>37193</xdr:rowOff>
    </xdr:to>
    <xdr:sp macro="" textlink="">
      <xdr:nvSpPr>
        <xdr:cNvPr id="370" name="楕円 369">
          <a:extLst>
            <a:ext uri="{FF2B5EF4-FFF2-40B4-BE49-F238E27FC236}">
              <a16:creationId xmlns:a16="http://schemas.microsoft.com/office/drawing/2014/main" id="{927867EA-F4C9-4691-9C13-5C1CD01882A1}"/>
            </a:ext>
          </a:extLst>
        </xdr:cNvPr>
        <xdr:cNvSpPr/>
      </xdr:nvSpPr>
      <xdr:spPr>
        <a:xfrm>
          <a:off x="6921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82</xdr:row>
      <xdr:rowOff>157843</xdr:rowOff>
    </xdr:to>
    <xdr:cxnSp macro="">
      <xdr:nvCxnSpPr>
        <xdr:cNvPr id="371" name="直線コネクタ 370">
          <a:extLst>
            <a:ext uri="{FF2B5EF4-FFF2-40B4-BE49-F238E27FC236}">
              <a16:creationId xmlns:a16="http://schemas.microsoft.com/office/drawing/2014/main" id="{24E79C23-CE59-4053-B9F4-8B07920323D8}"/>
            </a:ext>
          </a:extLst>
        </xdr:cNvPr>
        <xdr:cNvCxnSpPr/>
      </xdr:nvCxnSpPr>
      <xdr:spPr>
        <a:xfrm flipV="1">
          <a:off x="6972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89BEF25D-AA22-484B-8440-13FA3868F218}"/>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2737F377-B8B1-4086-9D51-6F701C26C9EF}"/>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435DA1B-19E2-4C62-93E7-29C6763DB697}"/>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5" name="n_4aveValue【福祉施設】&#10;一人当たり面積">
          <a:extLst>
            <a:ext uri="{FF2B5EF4-FFF2-40B4-BE49-F238E27FC236}">
              <a16:creationId xmlns:a16="http://schemas.microsoft.com/office/drawing/2014/main" id="{14AA7CEC-2C78-4B21-B270-62DA6FAEDB0E}"/>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10177</xdr:rowOff>
    </xdr:from>
    <xdr:ext cx="469744" cy="259045"/>
    <xdr:sp macro="" textlink="">
      <xdr:nvSpPr>
        <xdr:cNvPr id="376" name="n_1mainValue【福祉施設】&#10;一人当たり面積">
          <a:extLst>
            <a:ext uri="{FF2B5EF4-FFF2-40B4-BE49-F238E27FC236}">
              <a16:creationId xmlns:a16="http://schemas.microsoft.com/office/drawing/2014/main" id="{E76D079A-4062-4AA7-AB99-7601A828A24F}"/>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77" name="n_2mainValue【福祉施設】&#10;一人当たり面積">
          <a:extLst>
            <a:ext uri="{FF2B5EF4-FFF2-40B4-BE49-F238E27FC236}">
              <a16:creationId xmlns:a16="http://schemas.microsoft.com/office/drawing/2014/main" id="{81A3449D-037A-4D86-A3DA-281CDD766E6D}"/>
            </a:ext>
          </a:extLst>
        </xdr:cNvPr>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8" name="n_3mainValue【福祉施設】&#10;一人当たり面積">
          <a:extLst>
            <a:ext uri="{FF2B5EF4-FFF2-40B4-BE49-F238E27FC236}">
              <a16:creationId xmlns:a16="http://schemas.microsoft.com/office/drawing/2014/main" id="{9336DC43-0BA6-44B2-9BE1-7CAC87726E33}"/>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53720</xdr:rowOff>
    </xdr:from>
    <xdr:ext cx="469744" cy="259045"/>
    <xdr:sp macro="" textlink="">
      <xdr:nvSpPr>
        <xdr:cNvPr id="379" name="n_4mainValue【福祉施設】&#10;一人当たり面積">
          <a:extLst>
            <a:ext uri="{FF2B5EF4-FFF2-40B4-BE49-F238E27FC236}">
              <a16:creationId xmlns:a16="http://schemas.microsoft.com/office/drawing/2014/main" id="{6CEA8C12-0CE8-46BB-B69A-89C4A12DE87C}"/>
            </a:ext>
          </a:extLst>
        </xdr:cNvPr>
        <xdr:cNvSpPr txBox="1"/>
      </xdr:nvSpPr>
      <xdr:spPr>
        <a:xfrm>
          <a:off x="6737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9EEDB57-9968-49C5-B936-92E6CE0109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C90E94F-009A-41B8-B2A2-41C73CD8E8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D2111EE-1CC9-4436-BEC9-8A24709744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A2CD136-D51C-44EE-BCD7-31D0BF15E3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21ED253-DB8F-41A3-A883-CC8606746D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883211F-8448-4529-8401-873FA887D3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9580348-D1E5-4159-B211-8776BA8F09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F2C75E8-506A-48FE-AE3E-C95436EE08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1AA469-24A3-4F61-8D2E-2AC29AC60C6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4B61433-3308-453A-82E2-B2614CCA54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C3BC5981-521F-48F8-B7FA-EFF68822EC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3C6EEF44-C57D-4D04-9D06-84F485DAE3A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829E6542-BF3E-4E8E-9B25-E9DA3D114C9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4794B068-702A-4611-BF19-E46ED085DB3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019DFB9-BAA6-4A27-B080-5863A43605D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24B9E9DC-BE48-441E-A1BF-BD1395AA8AA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978B730-8D8B-44DA-880C-8B4DA7019ED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1EF5945D-A034-43F0-A52C-C5DF70A1810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83A052CE-85BB-4B4D-A7B6-FB8B457D3D2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1CF241DB-4F79-45D9-A50F-F22CD3E060D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1B67A4BF-B8BF-4C78-B48B-5EC7767F9C6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118749A-F058-4146-8018-E4732BADD6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1C999A29-38E1-47BE-87AB-2617A2A59F0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956F306-FF59-462A-9A64-FD690E4BA2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B240127B-711D-4651-B225-B898577CC339}"/>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EDAC5320-81F1-4108-A499-85E8480FC50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B8A311FE-0444-49AE-BBDB-38A4E08EAE4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13D86D8-6229-4176-8EBB-F17EE71065AB}"/>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14BED83F-18AD-45CD-A4CF-972FEF29A03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0BFE37A-FB58-46BD-9138-EE09513F744E}"/>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9A9C0BF-E398-410F-A531-6B6AA5888313}"/>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1D5303C1-95B9-42E5-BB3C-AA9AA152CB21}"/>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2D1B3092-DE95-4A13-8333-3DD3ACC1F3A8}"/>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8BF9120-2084-4A89-B806-5DDC3D619A85}"/>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D959DFC9-F371-4588-AA1E-47492D407572}"/>
            </a:ext>
          </a:extLst>
        </xdr:cNvPr>
        <xdr:cNvSpPr/>
      </xdr:nvSpPr>
      <xdr:spPr>
        <a:xfrm>
          <a:off x="1079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80C96A4-1981-4754-A88D-52BD0476AD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EA32CF9-BA3B-471A-9091-CAF96836C7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28ED28-C2B6-4B4D-B7BE-50288DC08A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3290030-6E00-4383-B62F-5C2DBC5818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8FAC2D4-E736-46BE-96D2-3EDA339B6F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57786</xdr:rowOff>
    </xdr:from>
    <xdr:to>
      <xdr:col>24</xdr:col>
      <xdr:colOff>114300</xdr:colOff>
      <xdr:row>105</xdr:row>
      <xdr:rowOff>159386</xdr:rowOff>
    </xdr:to>
    <xdr:sp macro="" textlink="">
      <xdr:nvSpPr>
        <xdr:cNvPr id="420" name="楕円 419">
          <a:extLst>
            <a:ext uri="{FF2B5EF4-FFF2-40B4-BE49-F238E27FC236}">
              <a16:creationId xmlns:a16="http://schemas.microsoft.com/office/drawing/2014/main" id="{68C5F0ED-F5E9-477D-9C14-97FD913C4F2F}"/>
            </a:ext>
          </a:extLst>
        </xdr:cNvPr>
        <xdr:cNvSpPr/>
      </xdr:nvSpPr>
      <xdr:spPr>
        <a:xfrm>
          <a:off x="4584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36213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4BBBEFA5-6826-45B5-8CF8-87898DBA1BA9}"/>
            </a:ext>
          </a:extLst>
        </xdr:cNvPr>
        <xdr:cNvSpPr txBox="1"/>
      </xdr:nvSpPr>
      <xdr:spPr>
        <a:xfrm>
          <a:off x="4673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422" name="楕円 421">
          <a:extLst>
            <a:ext uri="{FF2B5EF4-FFF2-40B4-BE49-F238E27FC236}">
              <a16:creationId xmlns:a16="http://schemas.microsoft.com/office/drawing/2014/main" id="{A8D70FC1-1BB8-4E50-AD26-3B42349CF29C}"/>
            </a:ext>
          </a:extLst>
        </xdr:cNvPr>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108586</xdr:rowOff>
    </xdr:to>
    <xdr:cxnSp macro="">
      <xdr:nvCxnSpPr>
        <xdr:cNvPr id="423" name="直線コネクタ 422">
          <a:extLst>
            <a:ext uri="{FF2B5EF4-FFF2-40B4-BE49-F238E27FC236}">
              <a16:creationId xmlns:a16="http://schemas.microsoft.com/office/drawing/2014/main" id="{80E36143-3C70-413B-8C0A-CA94EEC5CB4B}"/>
            </a:ext>
          </a:extLst>
        </xdr:cNvPr>
        <xdr:cNvCxnSpPr/>
      </xdr:nvCxnSpPr>
      <xdr:spPr>
        <a:xfrm>
          <a:off x="3797300" y="180803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424" name="楕円 423">
          <a:extLst>
            <a:ext uri="{FF2B5EF4-FFF2-40B4-BE49-F238E27FC236}">
              <a16:creationId xmlns:a16="http://schemas.microsoft.com/office/drawing/2014/main" id="{791A08F7-90A1-4FE1-8B57-1CFED234B12F}"/>
            </a:ext>
          </a:extLst>
        </xdr:cNvPr>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105</xdr:row>
      <xdr:rowOff>78105</xdr:rowOff>
    </xdr:to>
    <xdr:cxnSp macro="">
      <xdr:nvCxnSpPr>
        <xdr:cNvPr id="425" name="直線コネクタ 424">
          <a:extLst>
            <a:ext uri="{FF2B5EF4-FFF2-40B4-BE49-F238E27FC236}">
              <a16:creationId xmlns:a16="http://schemas.microsoft.com/office/drawing/2014/main" id="{428D9FDE-603B-4A78-8639-58C1A553B051}"/>
            </a:ext>
          </a:extLst>
        </xdr:cNvPr>
        <xdr:cNvCxnSpPr/>
      </xdr:nvCxnSpPr>
      <xdr:spPr>
        <a:xfrm>
          <a:off x="2908300" y="18061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6" name="楕円 425">
          <a:extLst>
            <a:ext uri="{FF2B5EF4-FFF2-40B4-BE49-F238E27FC236}">
              <a16:creationId xmlns:a16="http://schemas.microsoft.com/office/drawing/2014/main" id="{6DA4683A-4166-4DD0-A96A-3F3E3915283A}"/>
            </a:ext>
          </a:extLst>
        </xdr:cNvPr>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59055</xdr:rowOff>
    </xdr:from>
    <xdr:to>
      <xdr:col>15</xdr:col>
      <xdr:colOff>50800</xdr:colOff>
      <xdr:row>105</xdr:row>
      <xdr:rowOff>99061</xdr:rowOff>
    </xdr:to>
    <xdr:cxnSp macro="">
      <xdr:nvCxnSpPr>
        <xdr:cNvPr id="427" name="直線コネクタ 426">
          <a:extLst>
            <a:ext uri="{FF2B5EF4-FFF2-40B4-BE49-F238E27FC236}">
              <a16:creationId xmlns:a16="http://schemas.microsoft.com/office/drawing/2014/main" id="{204F682D-62EE-4259-9232-D482B2224C9A}"/>
            </a:ext>
          </a:extLst>
        </xdr:cNvPr>
        <xdr:cNvCxnSpPr/>
      </xdr:nvCxnSpPr>
      <xdr:spPr>
        <a:xfrm flipV="1">
          <a:off x="2019300" y="1806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28" name="楕円 427">
          <a:extLst>
            <a:ext uri="{FF2B5EF4-FFF2-40B4-BE49-F238E27FC236}">
              <a16:creationId xmlns:a16="http://schemas.microsoft.com/office/drawing/2014/main" id="{A325A59A-1577-4B74-80D9-A5AB44E0311E}"/>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99061</xdr:rowOff>
    </xdr:to>
    <xdr:cxnSp macro="">
      <xdr:nvCxnSpPr>
        <xdr:cNvPr id="429" name="直線コネクタ 428">
          <a:extLst>
            <a:ext uri="{FF2B5EF4-FFF2-40B4-BE49-F238E27FC236}">
              <a16:creationId xmlns:a16="http://schemas.microsoft.com/office/drawing/2014/main" id="{737A8C07-A7D1-4F89-8BF2-BDD387176ADE}"/>
            </a:ext>
          </a:extLst>
        </xdr:cNvPr>
        <xdr:cNvCxnSpPr/>
      </xdr:nvCxnSpPr>
      <xdr:spPr>
        <a:xfrm>
          <a:off x="1130300" y="179698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B867B40C-4CCB-45F4-BAD2-50E2A2C0EF7A}"/>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D6F4065-D4F8-47FE-8F9C-A3856248E2F6}"/>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4D340241-FD79-44AF-A240-85A537C12221}"/>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3" name="n_4aveValue【市民会館】&#10;有形固定資産減価償却率">
          <a:extLst>
            <a:ext uri="{FF2B5EF4-FFF2-40B4-BE49-F238E27FC236}">
              <a16:creationId xmlns:a16="http://schemas.microsoft.com/office/drawing/2014/main" id="{51875079-DB7B-4789-B6B3-BBF89FF398D5}"/>
            </a:ext>
          </a:extLst>
        </xdr:cNvPr>
        <xdr:cNvSpPr txBox="1"/>
      </xdr:nvSpPr>
      <xdr:spPr>
        <a:xfrm>
          <a:off x="927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434" name="n_1mainValue【市民会館】&#10;有形固定資産減価償却率">
          <a:extLst>
            <a:ext uri="{FF2B5EF4-FFF2-40B4-BE49-F238E27FC236}">
              <a16:creationId xmlns:a16="http://schemas.microsoft.com/office/drawing/2014/main" id="{64CE82F7-7C2E-47FF-A8B1-484026279D9A}"/>
            </a:ext>
          </a:extLst>
        </xdr:cNvPr>
        <xdr:cNvSpPr txBox="1"/>
      </xdr:nvSpPr>
      <xdr:spPr>
        <a:xfrm>
          <a:off x="3582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100982</xdr:rowOff>
    </xdr:from>
    <xdr:ext cx="405111" cy="259045"/>
    <xdr:sp macro="" textlink="">
      <xdr:nvSpPr>
        <xdr:cNvPr id="435" name="n_2mainValue【市民会館】&#10;有形固定資産減価償却率">
          <a:extLst>
            <a:ext uri="{FF2B5EF4-FFF2-40B4-BE49-F238E27FC236}">
              <a16:creationId xmlns:a16="http://schemas.microsoft.com/office/drawing/2014/main" id="{72A606DE-105A-4274-AEAA-7E2EBF2FE651}"/>
            </a:ext>
          </a:extLst>
        </xdr:cNvPr>
        <xdr:cNvSpPr txBox="1"/>
      </xdr:nvSpPr>
      <xdr:spPr>
        <a:xfrm>
          <a:off x="2705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6" name="n_3mainValue【市民会館】&#10;有形固定資産減価償却率">
          <a:extLst>
            <a:ext uri="{FF2B5EF4-FFF2-40B4-BE49-F238E27FC236}">
              <a16:creationId xmlns:a16="http://schemas.microsoft.com/office/drawing/2014/main" id="{BDBEF798-7566-4DBC-9846-AA870647E5E2}"/>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37" name="n_4mainValue【市民会館】&#10;有形固定資産減価償却率">
          <a:extLst>
            <a:ext uri="{FF2B5EF4-FFF2-40B4-BE49-F238E27FC236}">
              <a16:creationId xmlns:a16="http://schemas.microsoft.com/office/drawing/2014/main" id="{D736446E-BEE2-4E12-87EE-6C1E3EDEC8CB}"/>
            </a:ext>
          </a:extLst>
        </xdr:cNvPr>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44B7B5B-BC07-4570-B108-BC0664E3D1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7A17C0F-5788-48E8-966B-17483F1D5F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93C87B9-1579-4296-AA16-D3AC9F1797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C5E2971-65F6-4E3B-9375-F925778B16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E9EA020-6779-496A-83FB-6ECB67FDF1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C2C34E5-9C3C-4FE2-A353-F67DE011A9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9DB122F-FC2A-4FB9-99AE-45DA403105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103771A-9359-4AF2-B119-3FDE022268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D33829E-DF59-4202-A133-2B934556D6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87EC23E-6CC3-4B6E-964E-3AFEF4BD1C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CDC299B6-C946-4073-A04E-909867C717C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EFB9AA3E-1302-4B4A-90A6-3E3FBA0CBD8D}"/>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0239C35-582B-4E8E-A9FE-D705254D3E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4F9E60D8-11AB-4345-B8A0-F06BE90AB9F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9F19DF4D-6B0C-4EA4-BCFD-950DA52AA18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CF89EABC-4C28-4B88-B5A6-334B3122EF58}"/>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FC8578FC-5F02-4690-89CB-0F8A512A03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1E6E8FF-05D6-474C-B8B2-BA14DD5188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80796A9-304C-4A0B-BAED-FDCA79C9F1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E9AB4C2-569D-4A59-BFFC-33A409AE6FFC}"/>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DA3FFB40-8D12-4335-8D07-59E732251D2D}"/>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BF24768F-00BC-46C3-95F9-E55C80E2C283}"/>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598A5F66-2205-44F2-8C53-3D2448EE8EA5}"/>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84376026-F41B-420B-9093-C9FE0D1307A3}"/>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96BE7F77-84A3-4C00-B575-5620CD94F933}"/>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207CAE92-3267-4939-8EA5-CC6254E2A697}"/>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93A6250F-285E-44E1-A916-7B7142BD2DF9}"/>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ACE64014-27CA-41AC-A6C2-A250C81AB69A}"/>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E77227A1-6222-448F-B355-4E56E5B817F2}"/>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20C8E50C-BA70-4661-8EB5-E05A17321159}"/>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D3F04A-C9C4-44DD-8053-9D4922AD96D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B8BAE03-B9F7-4775-9E73-BF2B69F7D3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76F3CA0-403F-4A6F-A7DD-A5125C83606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688587C-ADB1-4D8F-B975-45BA90C1E6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454D984-DBE2-4DBA-B365-2029E06282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36830</xdr:rowOff>
    </xdr:from>
    <xdr:to>
      <xdr:col>55</xdr:col>
      <xdr:colOff>50800</xdr:colOff>
      <xdr:row>102</xdr:row>
      <xdr:rowOff>138430</xdr:rowOff>
    </xdr:to>
    <xdr:sp macro="" textlink="">
      <xdr:nvSpPr>
        <xdr:cNvPr id="473" name="楕円 472">
          <a:extLst>
            <a:ext uri="{FF2B5EF4-FFF2-40B4-BE49-F238E27FC236}">
              <a16:creationId xmlns:a16="http://schemas.microsoft.com/office/drawing/2014/main" id="{F1BFA6F3-BDA5-4FE3-8BF0-966D0A342D34}"/>
            </a:ext>
          </a:extLst>
        </xdr:cNvPr>
        <xdr:cNvSpPr/>
      </xdr:nvSpPr>
      <xdr:spPr>
        <a:xfrm>
          <a:off x="10426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59707</xdr:rowOff>
    </xdr:from>
    <xdr:ext cx="469744" cy="259045"/>
    <xdr:sp macro="" textlink="">
      <xdr:nvSpPr>
        <xdr:cNvPr id="474" name="【市民会館】&#10;一人当たり面積該当値テキスト">
          <a:extLst>
            <a:ext uri="{FF2B5EF4-FFF2-40B4-BE49-F238E27FC236}">
              <a16:creationId xmlns:a16="http://schemas.microsoft.com/office/drawing/2014/main" id="{C5C4D94B-DDB9-4A6A-AC6D-A10E17DC6E10}"/>
            </a:ext>
          </a:extLst>
        </xdr:cNvPr>
        <xdr:cNvSpPr txBox="1"/>
      </xdr:nvSpPr>
      <xdr:spPr>
        <a:xfrm>
          <a:off x="10515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42545</xdr:rowOff>
    </xdr:from>
    <xdr:to>
      <xdr:col>50</xdr:col>
      <xdr:colOff>165100</xdr:colOff>
      <xdr:row>102</xdr:row>
      <xdr:rowOff>144145</xdr:rowOff>
    </xdr:to>
    <xdr:sp macro="" textlink="">
      <xdr:nvSpPr>
        <xdr:cNvPr id="475" name="楕円 474">
          <a:extLst>
            <a:ext uri="{FF2B5EF4-FFF2-40B4-BE49-F238E27FC236}">
              <a16:creationId xmlns:a16="http://schemas.microsoft.com/office/drawing/2014/main" id="{1D78A031-BA13-4F02-9C0F-A8141AF9C1E9}"/>
            </a:ext>
          </a:extLst>
        </xdr:cNvPr>
        <xdr:cNvSpPr/>
      </xdr:nvSpPr>
      <xdr:spPr>
        <a:xfrm>
          <a:off x="9588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87630</xdr:rowOff>
    </xdr:from>
    <xdr:to>
      <xdr:col>55</xdr:col>
      <xdr:colOff>0</xdr:colOff>
      <xdr:row>102</xdr:row>
      <xdr:rowOff>93345</xdr:rowOff>
    </xdr:to>
    <xdr:cxnSp macro="">
      <xdr:nvCxnSpPr>
        <xdr:cNvPr id="476" name="直線コネクタ 475">
          <a:extLst>
            <a:ext uri="{FF2B5EF4-FFF2-40B4-BE49-F238E27FC236}">
              <a16:creationId xmlns:a16="http://schemas.microsoft.com/office/drawing/2014/main" id="{F8A1091F-0047-4A98-984F-0DFE1FCB8E05}"/>
            </a:ext>
          </a:extLst>
        </xdr:cNvPr>
        <xdr:cNvCxnSpPr/>
      </xdr:nvCxnSpPr>
      <xdr:spPr>
        <a:xfrm flipV="1">
          <a:off x="9639300" y="175755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53975</xdr:rowOff>
    </xdr:from>
    <xdr:to>
      <xdr:col>46</xdr:col>
      <xdr:colOff>38100</xdr:colOff>
      <xdr:row>102</xdr:row>
      <xdr:rowOff>155575</xdr:rowOff>
    </xdr:to>
    <xdr:sp macro="" textlink="">
      <xdr:nvSpPr>
        <xdr:cNvPr id="477" name="楕円 476">
          <a:extLst>
            <a:ext uri="{FF2B5EF4-FFF2-40B4-BE49-F238E27FC236}">
              <a16:creationId xmlns:a16="http://schemas.microsoft.com/office/drawing/2014/main" id="{73AB9013-54E6-4867-B061-E0E5ABBDBEB2}"/>
            </a:ext>
          </a:extLst>
        </xdr:cNvPr>
        <xdr:cNvSpPr/>
      </xdr:nvSpPr>
      <xdr:spPr>
        <a:xfrm>
          <a:off x="8699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93345</xdr:rowOff>
    </xdr:from>
    <xdr:to>
      <xdr:col>50</xdr:col>
      <xdr:colOff>114300</xdr:colOff>
      <xdr:row>102</xdr:row>
      <xdr:rowOff>104775</xdr:rowOff>
    </xdr:to>
    <xdr:cxnSp macro="">
      <xdr:nvCxnSpPr>
        <xdr:cNvPr id="478" name="直線コネクタ 477">
          <a:extLst>
            <a:ext uri="{FF2B5EF4-FFF2-40B4-BE49-F238E27FC236}">
              <a16:creationId xmlns:a16="http://schemas.microsoft.com/office/drawing/2014/main" id="{2A5C3606-7395-4B3F-AE4B-7642122DA48A}"/>
            </a:ext>
          </a:extLst>
        </xdr:cNvPr>
        <xdr:cNvCxnSpPr/>
      </xdr:nvCxnSpPr>
      <xdr:spPr>
        <a:xfrm flipV="1">
          <a:off x="8750300" y="175812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59689</xdr:rowOff>
    </xdr:from>
    <xdr:to>
      <xdr:col>41</xdr:col>
      <xdr:colOff>101600</xdr:colOff>
      <xdr:row>102</xdr:row>
      <xdr:rowOff>161289</xdr:rowOff>
    </xdr:to>
    <xdr:sp macro="" textlink="">
      <xdr:nvSpPr>
        <xdr:cNvPr id="479" name="楕円 478">
          <a:extLst>
            <a:ext uri="{FF2B5EF4-FFF2-40B4-BE49-F238E27FC236}">
              <a16:creationId xmlns:a16="http://schemas.microsoft.com/office/drawing/2014/main" id="{F7A9A774-0E71-42CE-A16D-9F5DD4923EC9}"/>
            </a:ext>
          </a:extLst>
        </xdr:cNvPr>
        <xdr:cNvSpPr/>
      </xdr:nvSpPr>
      <xdr:spPr>
        <a:xfrm>
          <a:off x="781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104775</xdr:rowOff>
    </xdr:from>
    <xdr:to>
      <xdr:col>45</xdr:col>
      <xdr:colOff>177800</xdr:colOff>
      <xdr:row>102</xdr:row>
      <xdr:rowOff>110489</xdr:rowOff>
    </xdr:to>
    <xdr:cxnSp macro="">
      <xdr:nvCxnSpPr>
        <xdr:cNvPr id="480" name="直線コネクタ 479">
          <a:extLst>
            <a:ext uri="{FF2B5EF4-FFF2-40B4-BE49-F238E27FC236}">
              <a16:creationId xmlns:a16="http://schemas.microsoft.com/office/drawing/2014/main" id="{AB3B3A53-F399-407C-A165-A2BF23CA109D}"/>
            </a:ext>
          </a:extLst>
        </xdr:cNvPr>
        <xdr:cNvCxnSpPr/>
      </xdr:nvCxnSpPr>
      <xdr:spPr>
        <a:xfrm flipV="1">
          <a:off x="7861300" y="17592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65405</xdr:rowOff>
    </xdr:from>
    <xdr:to>
      <xdr:col>36</xdr:col>
      <xdr:colOff>165100</xdr:colOff>
      <xdr:row>102</xdr:row>
      <xdr:rowOff>167005</xdr:rowOff>
    </xdr:to>
    <xdr:sp macro="" textlink="">
      <xdr:nvSpPr>
        <xdr:cNvPr id="481" name="楕円 480">
          <a:extLst>
            <a:ext uri="{FF2B5EF4-FFF2-40B4-BE49-F238E27FC236}">
              <a16:creationId xmlns:a16="http://schemas.microsoft.com/office/drawing/2014/main" id="{44B52380-DEB6-4B0E-8D28-98FB6AE7E648}"/>
            </a:ext>
          </a:extLst>
        </xdr:cNvPr>
        <xdr:cNvSpPr/>
      </xdr:nvSpPr>
      <xdr:spPr>
        <a:xfrm>
          <a:off x="6921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110489</xdr:rowOff>
    </xdr:from>
    <xdr:to>
      <xdr:col>41</xdr:col>
      <xdr:colOff>50800</xdr:colOff>
      <xdr:row>102</xdr:row>
      <xdr:rowOff>116205</xdr:rowOff>
    </xdr:to>
    <xdr:cxnSp macro="">
      <xdr:nvCxnSpPr>
        <xdr:cNvPr id="482" name="直線コネクタ 481">
          <a:extLst>
            <a:ext uri="{FF2B5EF4-FFF2-40B4-BE49-F238E27FC236}">
              <a16:creationId xmlns:a16="http://schemas.microsoft.com/office/drawing/2014/main" id="{27DEBB32-76CF-4AD1-9D34-C6C279E1AD35}"/>
            </a:ext>
          </a:extLst>
        </xdr:cNvPr>
        <xdr:cNvCxnSpPr/>
      </xdr:nvCxnSpPr>
      <xdr:spPr>
        <a:xfrm flipV="1">
          <a:off x="6972300" y="1759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DC99BA5D-4B81-4B27-B5CD-45361871C061}"/>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98A96558-C1B2-4A20-B36C-9BF0AD71C73C}"/>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E9D3CE99-1781-4B1F-B98D-15A61AF8B8CD}"/>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6" name="n_4aveValue【市民会館】&#10;一人当たり面積">
          <a:extLst>
            <a:ext uri="{FF2B5EF4-FFF2-40B4-BE49-F238E27FC236}">
              <a16:creationId xmlns:a16="http://schemas.microsoft.com/office/drawing/2014/main" id="{7FAEDFEE-FE06-4484-8133-3A389B7EA6F3}"/>
            </a:ext>
          </a:extLst>
        </xdr:cNvPr>
        <xdr:cNvSpPr txBox="1"/>
      </xdr:nvSpPr>
      <xdr:spPr>
        <a:xfrm>
          <a:off x="6737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160672</xdr:rowOff>
    </xdr:from>
    <xdr:ext cx="469744" cy="259045"/>
    <xdr:sp macro="" textlink="">
      <xdr:nvSpPr>
        <xdr:cNvPr id="487" name="n_1mainValue【市民会館】&#10;一人当たり面積">
          <a:extLst>
            <a:ext uri="{FF2B5EF4-FFF2-40B4-BE49-F238E27FC236}">
              <a16:creationId xmlns:a16="http://schemas.microsoft.com/office/drawing/2014/main" id="{BA60FD3C-B33C-4C20-A6EA-F9A99C7FEA37}"/>
            </a:ext>
          </a:extLst>
        </xdr:cNvPr>
        <xdr:cNvSpPr txBox="1"/>
      </xdr:nvSpPr>
      <xdr:spPr>
        <a:xfrm>
          <a:off x="9391727"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652</xdr:rowOff>
    </xdr:from>
    <xdr:ext cx="469744" cy="259045"/>
    <xdr:sp macro="" textlink="">
      <xdr:nvSpPr>
        <xdr:cNvPr id="488" name="n_2mainValue【市民会館】&#10;一人当たり面積">
          <a:extLst>
            <a:ext uri="{FF2B5EF4-FFF2-40B4-BE49-F238E27FC236}">
              <a16:creationId xmlns:a16="http://schemas.microsoft.com/office/drawing/2014/main" id="{ECEB6FAC-D661-4474-AC4F-18BB62899EF6}"/>
            </a:ext>
          </a:extLst>
        </xdr:cNvPr>
        <xdr:cNvSpPr txBox="1"/>
      </xdr:nvSpPr>
      <xdr:spPr>
        <a:xfrm>
          <a:off x="8515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6366</xdr:rowOff>
    </xdr:from>
    <xdr:ext cx="469744" cy="259045"/>
    <xdr:sp macro="" textlink="">
      <xdr:nvSpPr>
        <xdr:cNvPr id="489" name="n_3mainValue【市民会館】&#10;一人当たり面積">
          <a:extLst>
            <a:ext uri="{FF2B5EF4-FFF2-40B4-BE49-F238E27FC236}">
              <a16:creationId xmlns:a16="http://schemas.microsoft.com/office/drawing/2014/main" id="{3EFEF79F-67A5-4E30-BFD7-C69504A228C3}"/>
            </a:ext>
          </a:extLst>
        </xdr:cNvPr>
        <xdr:cNvSpPr txBox="1"/>
      </xdr:nvSpPr>
      <xdr:spPr>
        <a:xfrm>
          <a:off x="7626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12082</xdr:rowOff>
    </xdr:from>
    <xdr:ext cx="469744" cy="259045"/>
    <xdr:sp macro="" textlink="">
      <xdr:nvSpPr>
        <xdr:cNvPr id="490" name="n_4mainValue【市民会館】&#10;一人当たり面積">
          <a:extLst>
            <a:ext uri="{FF2B5EF4-FFF2-40B4-BE49-F238E27FC236}">
              <a16:creationId xmlns:a16="http://schemas.microsoft.com/office/drawing/2014/main" id="{6AA087CC-AAA1-40E0-AE1C-422E9711CF57}"/>
            </a:ext>
          </a:extLst>
        </xdr:cNvPr>
        <xdr:cNvSpPr txBox="1"/>
      </xdr:nvSpPr>
      <xdr:spPr>
        <a:xfrm>
          <a:off x="6737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D059EE9-7945-4338-8CE8-33D36F8EBE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DD5F0C0-CBC6-4CD2-9806-F8AE25B006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E7F7999C-6DA9-484B-B725-3925D2FE38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A6BCD8C-D9AA-43CC-88D8-68EB2F46C2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04B3D2E-CC2B-43ED-BBAA-BD952C9A98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F4C50A80-41C1-4EAD-9D71-BC55E3E036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B461BBB-AA1F-425D-A6F8-A09695E0E8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EF41D2FB-886F-49F4-A6C4-B564EA7FB3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374DCD2-678E-4A91-B692-DE1E9273F9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3ADC400E-15A4-4FDA-B3A1-57BFA7EF19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58144CE4-A447-450B-BEF1-B1726F6FE6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80CE0747-DB68-4537-8A37-3653FDDB07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E430BB3F-150D-47B4-8ED5-FB2538F42F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A7B1C6B3-E4D6-43A4-898B-2C0494BA879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BDDDCB8D-BB56-42B5-B649-9E9EDBFCDB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B3742A61-D671-4590-986A-A1326290A9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FBB89B4C-E1C0-42A6-8BE1-9500B0BD3D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BB0381DF-6053-40DB-B87B-0ABE7AA8BAD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B2C0D892-5347-4B96-A245-74F3DC87DF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57D007A6-C3D9-4E0E-A96D-6919FE989DB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F361525B-88EE-4159-B5C6-333C22C45F6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A3A5A5FA-764F-4B7C-B4BC-A6BEB720E0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6EB5FD3-5D1D-408B-945A-9E8B3DE2B10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965D3EDD-09A0-473F-A9BF-3ACF8CBC7F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9C149276-9629-45AE-8A2A-2448518A308E}"/>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6A1A02B5-5AE4-43E0-88CC-38316CB32D61}"/>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BE53803-7747-4217-BE24-ABEF29E3F4AE}"/>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041450C-3228-4744-B25D-C1791A1A6BC3}"/>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C4971CA0-CD2A-4644-AB13-9BE096A7169A}"/>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3B30B5C4-4D17-4E22-9D52-25E82352F4C4}"/>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16036CCD-F74B-43C5-858E-9B18B319ADCD}"/>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95EEC230-5666-4BF5-92F7-657CFDFAF728}"/>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E3AF88ED-A1FD-472D-A2FE-35CE40B5FE82}"/>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36C6397B-A754-4221-A6A2-AA4D422DFF76}"/>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E802BD47-83EF-4E89-91F2-B8B79FEE9EDC}"/>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B478F32-64DA-4F02-ADB3-21F9942DF8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787C537-BC7E-4E2B-9256-24D3205092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8DC0FC5-1747-4EFF-AA30-E5829D6BA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1ADABC4-0A6D-4919-BEEE-AC73EF2B9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B42486F-277A-45BF-ADAA-947C7E3DEB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531" name="楕円 530">
          <a:extLst>
            <a:ext uri="{FF2B5EF4-FFF2-40B4-BE49-F238E27FC236}">
              <a16:creationId xmlns:a16="http://schemas.microsoft.com/office/drawing/2014/main" id="{79F6C0BD-6939-462C-B502-9468587AC522}"/>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9C2656B-E20A-491D-9AB0-F789DF59A5D2}"/>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533" name="楕円 532">
          <a:extLst>
            <a:ext uri="{FF2B5EF4-FFF2-40B4-BE49-F238E27FC236}">
              <a16:creationId xmlns:a16="http://schemas.microsoft.com/office/drawing/2014/main" id="{0FE6ED28-2E34-4D4A-8351-395984B3244A}"/>
            </a:ext>
          </a:extLst>
        </xdr:cNvPr>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93345</xdr:rowOff>
    </xdr:to>
    <xdr:cxnSp macro="">
      <xdr:nvCxnSpPr>
        <xdr:cNvPr id="534" name="直線コネクタ 533">
          <a:extLst>
            <a:ext uri="{FF2B5EF4-FFF2-40B4-BE49-F238E27FC236}">
              <a16:creationId xmlns:a16="http://schemas.microsoft.com/office/drawing/2014/main" id="{DC7497F2-F7CD-423B-9CDB-B8FFDB067072}"/>
            </a:ext>
          </a:extLst>
        </xdr:cNvPr>
        <xdr:cNvCxnSpPr/>
      </xdr:nvCxnSpPr>
      <xdr:spPr>
        <a:xfrm>
          <a:off x="15481300" y="69018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535" name="楕円 534">
          <a:extLst>
            <a:ext uri="{FF2B5EF4-FFF2-40B4-BE49-F238E27FC236}">
              <a16:creationId xmlns:a16="http://schemas.microsoft.com/office/drawing/2014/main" id="{75041CDA-D582-44E5-8499-BDFEAB07CB97}"/>
            </a:ext>
          </a:extLst>
        </xdr:cNvPr>
        <xdr:cNvSpPr/>
      </xdr:nvSpPr>
      <xdr:spPr>
        <a:xfrm>
          <a:off x="14541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165735</xdr:rowOff>
    </xdr:from>
    <xdr:to>
      <xdr:col>81</xdr:col>
      <xdr:colOff>50800</xdr:colOff>
      <xdr:row>40</xdr:row>
      <xdr:rowOff>43815</xdr:rowOff>
    </xdr:to>
    <xdr:cxnSp macro="">
      <xdr:nvCxnSpPr>
        <xdr:cNvPr id="536" name="直線コネクタ 535">
          <a:extLst>
            <a:ext uri="{FF2B5EF4-FFF2-40B4-BE49-F238E27FC236}">
              <a16:creationId xmlns:a16="http://schemas.microsoft.com/office/drawing/2014/main" id="{1637DC05-0E25-49EC-B0D7-AA7F5285A3A8}"/>
            </a:ext>
          </a:extLst>
        </xdr:cNvPr>
        <xdr:cNvCxnSpPr/>
      </xdr:nvCxnSpPr>
      <xdr:spPr>
        <a:xfrm>
          <a:off x="14592300" y="68522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537" name="楕円 536">
          <a:extLst>
            <a:ext uri="{FF2B5EF4-FFF2-40B4-BE49-F238E27FC236}">
              <a16:creationId xmlns:a16="http://schemas.microsoft.com/office/drawing/2014/main" id="{A5A5C4A9-FB67-4549-B54E-6BD7961DCD02}"/>
            </a:ext>
          </a:extLst>
        </xdr:cNvPr>
        <xdr:cNvSpPr/>
      </xdr:nvSpPr>
      <xdr:spPr>
        <a:xfrm>
          <a:off x="1365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114300</xdr:rowOff>
    </xdr:from>
    <xdr:to>
      <xdr:col>76</xdr:col>
      <xdr:colOff>114300</xdr:colOff>
      <xdr:row>39</xdr:row>
      <xdr:rowOff>165735</xdr:rowOff>
    </xdr:to>
    <xdr:cxnSp macro="">
      <xdr:nvCxnSpPr>
        <xdr:cNvPr id="538" name="直線コネクタ 537">
          <a:extLst>
            <a:ext uri="{FF2B5EF4-FFF2-40B4-BE49-F238E27FC236}">
              <a16:creationId xmlns:a16="http://schemas.microsoft.com/office/drawing/2014/main" id="{F2F43D54-E36C-4E12-A52F-B941BF83FCD1}"/>
            </a:ext>
          </a:extLst>
        </xdr:cNvPr>
        <xdr:cNvCxnSpPr/>
      </xdr:nvCxnSpPr>
      <xdr:spPr>
        <a:xfrm>
          <a:off x="13703300" y="6800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39" name="楕円 538">
          <a:extLst>
            <a:ext uri="{FF2B5EF4-FFF2-40B4-BE49-F238E27FC236}">
              <a16:creationId xmlns:a16="http://schemas.microsoft.com/office/drawing/2014/main" id="{56BE746D-AA41-459A-9912-358A88BCE3C2}"/>
            </a:ext>
          </a:extLst>
        </xdr:cNvPr>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114300</xdr:rowOff>
    </xdr:to>
    <xdr:cxnSp macro="">
      <xdr:nvCxnSpPr>
        <xdr:cNvPr id="540" name="直線コネクタ 539">
          <a:extLst>
            <a:ext uri="{FF2B5EF4-FFF2-40B4-BE49-F238E27FC236}">
              <a16:creationId xmlns:a16="http://schemas.microsoft.com/office/drawing/2014/main" id="{431D8233-EE62-40CF-9D35-81DB52CE69B5}"/>
            </a:ext>
          </a:extLst>
        </xdr:cNvPr>
        <xdr:cNvCxnSpPr/>
      </xdr:nvCxnSpPr>
      <xdr:spPr>
        <a:xfrm>
          <a:off x="12814300" y="6751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892F166B-E7BC-48BA-81B8-1FC3E4A8B0B4}"/>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6D2A8C17-309C-47B3-ACF3-74F1F8BDCF06}"/>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AFCB16E4-7D81-4468-954B-9A41E88343F7}"/>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4451EAEA-F2E3-4AC5-BB8C-2E96D736316B}"/>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8B0D95-99F3-42E5-97AA-740C5D9D8443}"/>
            </a:ext>
          </a:extLst>
        </xdr:cNvPr>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77983116-5FF1-44E2-AA7B-BF6BBF2CEAE8}"/>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E1A2FEEA-88C0-4F3D-BD44-2E58998B910D}"/>
            </a:ext>
          </a:extLst>
        </xdr:cNvPr>
        <xdr:cNvSpPr txBox="1"/>
      </xdr:nvSpPr>
      <xdr:spPr>
        <a:xfrm>
          <a:off x="13500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49ECCC24-DCE3-4B16-93F1-41F051517425}"/>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808F164-5375-42CA-8E3F-8C6ACEAFAE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22EE022-6220-487A-9207-B70AD1E4AA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EA9C243-6BB9-41BF-BFE0-BB4D8A18FD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03A6032-535E-4706-AC60-43D9E07129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D60C32F8-78B5-4B38-BA23-B6C2E338A3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A7266E51-DE58-410D-9377-1904295AD0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A38265C-FCEE-4E43-AB0D-94160DE864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E1037166-3C12-44A2-A7C8-A9C11D61FF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6E8E1D7-E5A0-4550-9476-939A0727AF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4A255B1-84F9-42BE-999E-8848965B1F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3AAF02AE-06F3-4491-9DB2-A33313F14F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72FB3AEF-D275-4990-A0CD-7C1D0FCF4C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B01D9BB9-A286-468B-87B2-01ED4148D83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574AA11A-ACD8-4963-B735-D06C8AD5CDC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7E039B01-BA96-4BA1-9DF5-BB9C7AF8A5E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AD602D23-4CCA-418C-9687-BCBAC3C9FF2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7DE103B3-9569-423A-809F-479EABB4583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CAC15511-C980-4808-A3B8-6D8AB46D7AC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DA02480-A0B3-4B11-B2D6-C717A16D65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7E2FF74F-DB31-4D05-8D0E-6F3095517DF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114E088-245B-454F-B367-31BD48F92E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173D274B-37E9-4DDB-ABA4-CF442F7523F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E69C73F-1DDE-417E-867A-3DCAB96FB5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FBE46D07-A2C2-4079-9B53-17B8FA862443}"/>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A44236A2-EE0C-4D94-98BD-7418371E73F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C4D0307C-69A1-4AD0-A7F3-68201B1A151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F013E02A-3892-4BEA-BECC-212D28D39B23}"/>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28C1AB22-E4E2-41F5-A70E-3D035629FECD}"/>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EF4FB85-DFA7-4741-8A92-C1C2A508A454}"/>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989461F5-314B-46EA-BC98-230CE51915AA}"/>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23AA8CD2-CF9B-40C6-9F04-C3E41B28DA33}"/>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61D0491A-C839-4EC2-8C8E-9285BBB93CC6}"/>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5968EF1D-3169-4471-912D-7A0B283B24A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BF217863-40F7-4FAB-AF24-AF3706A18FC4}"/>
            </a:ext>
          </a:extLst>
        </xdr:cNvPr>
        <xdr:cNvSpPr/>
      </xdr:nvSpPr>
      <xdr:spPr>
        <a:xfrm>
          <a:off x="18605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BB6F44F-3CCF-46F2-BAA0-DB21149B10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FCD51A3-B08B-449E-B69B-9E2A2FC569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8C89D75-20E1-48A2-BA66-5A989BD784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5CB8CD0-50A0-4AF2-80D5-764D3FDD53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FF49CA0-5AD2-4992-A6B9-C876229D4E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116398</xdr:rowOff>
    </xdr:from>
    <xdr:to>
      <xdr:col>116</xdr:col>
      <xdr:colOff>114300</xdr:colOff>
      <xdr:row>41</xdr:row>
      <xdr:rowOff>46548</xdr:rowOff>
    </xdr:to>
    <xdr:sp macro="" textlink="">
      <xdr:nvSpPr>
        <xdr:cNvPr id="588" name="楕円 587">
          <a:extLst>
            <a:ext uri="{FF2B5EF4-FFF2-40B4-BE49-F238E27FC236}">
              <a16:creationId xmlns:a16="http://schemas.microsoft.com/office/drawing/2014/main" id="{00E9AE63-B43D-4C4A-8074-5E4986DB72EC}"/>
            </a:ext>
          </a:extLst>
        </xdr:cNvPr>
        <xdr:cNvSpPr/>
      </xdr:nvSpPr>
      <xdr:spPr>
        <a:xfrm>
          <a:off x="22110700" y="69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94825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54D69C47-C523-405E-BC87-CED8778B6450}"/>
            </a:ext>
          </a:extLst>
        </xdr:cNvPr>
        <xdr:cNvSpPr txBox="1"/>
      </xdr:nvSpPr>
      <xdr:spPr>
        <a:xfrm>
          <a:off x="22199600" y="69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117800</xdr:rowOff>
    </xdr:from>
    <xdr:to>
      <xdr:col>112</xdr:col>
      <xdr:colOff>38100</xdr:colOff>
      <xdr:row>41</xdr:row>
      <xdr:rowOff>47950</xdr:rowOff>
    </xdr:to>
    <xdr:sp macro="" textlink="">
      <xdr:nvSpPr>
        <xdr:cNvPr id="590" name="楕円 589">
          <a:extLst>
            <a:ext uri="{FF2B5EF4-FFF2-40B4-BE49-F238E27FC236}">
              <a16:creationId xmlns:a16="http://schemas.microsoft.com/office/drawing/2014/main" id="{9FB04E62-44F5-467A-89B2-705999EFFB5D}"/>
            </a:ext>
          </a:extLst>
        </xdr:cNvPr>
        <xdr:cNvSpPr/>
      </xdr:nvSpPr>
      <xdr:spPr>
        <a:xfrm>
          <a:off x="21272500" y="69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167198</xdr:rowOff>
    </xdr:from>
    <xdr:to>
      <xdr:col>116</xdr:col>
      <xdr:colOff>63500</xdr:colOff>
      <xdr:row>40</xdr:row>
      <xdr:rowOff>168600</xdr:rowOff>
    </xdr:to>
    <xdr:cxnSp macro="">
      <xdr:nvCxnSpPr>
        <xdr:cNvPr id="591" name="直線コネクタ 590">
          <a:extLst>
            <a:ext uri="{FF2B5EF4-FFF2-40B4-BE49-F238E27FC236}">
              <a16:creationId xmlns:a16="http://schemas.microsoft.com/office/drawing/2014/main" id="{0555DD81-45B7-4ABA-A106-BF171A04EE4F}"/>
            </a:ext>
          </a:extLst>
        </xdr:cNvPr>
        <xdr:cNvCxnSpPr/>
      </xdr:nvCxnSpPr>
      <xdr:spPr>
        <a:xfrm flipV="1">
          <a:off x="21323300" y="7025198"/>
          <a:ext cx="8382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119400</xdr:rowOff>
    </xdr:from>
    <xdr:to>
      <xdr:col>107</xdr:col>
      <xdr:colOff>101600</xdr:colOff>
      <xdr:row>41</xdr:row>
      <xdr:rowOff>49550</xdr:rowOff>
    </xdr:to>
    <xdr:sp macro="" textlink="">
      <xdr:nvSpPr>
        <xdr:cNvPr id="592" name="楕円 591">
          <a:extLst>
            <a:ext uri="{FF2B5EF4-FFF2-40B4-BE49-F238E27FC236}">
              <a16:creationId xmlns:a16="http://schemas.microsoft.com/office/drawing/2014/main" id="{E345EC7D-4B04-4119-9999-77FC48363011}"/>
            </a:ext>
          </a:extLst>
        </xdr:cNvPr>
        <xdr:cNvSpPr/>
      </xdr:nvSpPr>
      <xdr:spPr>
        <a:xfrm>
          <a:off x="20383500" y="69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168600</xdr:rowOff>
    </xdr:from>
    <xdr:to>
      <xdr:col>111</xdr:col>
      <xdr:colOff>177800</xdr:colOff>
      <xdr:row>40</xdr:row>
      <xdr:rowOff>170200</xdr:rowOff>
    </xdr:to>
    <xdr:cxnSp macro="">
      <xdr:nvCxnSpPr>
        <xdr:cNvPr id="593" name="直線コネクタ 592">
          <a:extLst>
            <a:ext uri="{FF2B5EF4-FFF2-40B4-BE49-F238E27FC236}">
              <a16:creationId xmlns:a16="http://schemas.microsoft.com/office/drawing/2014/main" id="{4741A087-37C0-4FD6-B89C-C5EB3487028A}"/>
            </a:ext>
          </a:extLst>
        </xdr:cNvPr>
        <xdr:cNvCxnSpPr/>
      </xdr:nvCxnSpPr>
      <xdr:spPr>
        <a:xfrm flipV="1">
          <a:off x="20434300" y="70266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120634</xdr:rowOff>
    </xdr:from>
    <xdr:to>
      <xdr:col>102</xdr:col>
      <xdr:colOff>165100</xdr:colOff>
      <xdr:row>41</xdr:row>
      <xdr:rowOff>50784</xdr:rowOff>
    </xdr:to>
    <xdr:sp macro="" textlink="">
      <xdr:nvSpPr>
        <xdr:cNvPr id="594" name="楕円 593">
          <a:extLst>
            <a:ext uri="{FF2B5EF4-FFF2-40B4-BE49-F238E27FC236}">
              <a16:creationId xmlns:a16="http://schemas.microsoft.com/office/drawing/2014/main" id="{DC709E53-BF46-445E-B6CB-476141B656B1}"/>
            </a:ext>
          </a:extLst>
        </xdr:cNvPr>
        <xdr:cNvSpPr/>
      </xdr:nvSpPr>
      <xdr:spPr>
        <a:xfrm>
          <a:off x="19494500" y="69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170200</xdr:rowOff>
    </xdr:from>
    <xdr:to>
      <xdr:col>107</xdr:col>
      <xdr:colOff>50800</xdr:colOff>
      <xdr:row>40</xdr:row>
      <xdr:rowOff>171434</xdr:rowOff>
    </xdr:to>
    <xdr:cxnSp macro="">
      <xdr:nvCxnSpPr>
        <xdr:cNvPr id="595" name="直線コネクタ 594">
          <a:extLst>
            <a:ext uri="{FF2B5EF4-FFF2-40B4-BE49-F238E27FC236}">
              <a16:creationId xmlns:a16="http://schemas.microsoft.com/office/drawing/2014/main" id="{9C4EC0F8-B237-40EE-84BA-D3A1EC65DB86}"/>
            </a:ext>
          </a:extLst>
        </xdr:cNvPr>
        <xdr:cNvCxnSpPr/>
      </xdr:nvCxnSpPr>
      <xdr:spPr>
        <a:xfrm flipV="1">
          <a:off x="19545300" y="702820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121587</xdr:rowOff>
    </xdr:from>
    <xdr:to>
      <xdr:col>98</xdr:col>
      <xdr:colOff>38100</xdr:colOff>
      <xdr:row>41</xdr:row>
      <xdr:rowOff>51737</xdr:rowOff>
    </xdr:to>
    <xdr:sp macro="" textlink="">
      <xdr:nvSpPr>
        <xdr:cNvPr id="596" name="楕円 595">
          <a:extLst>
            <a:ext uri="{FF2B5EF4-FFF2-40B4-BE49-F238E27FC236}">
              <a16:creationId xmlns:a16="http://schemas.microsoft.com/office/drawing/2014/main" id="{02F2773D-6732-44AF-8DD9-52A0FE77AD47}"/>
            </a:ext>
          </a:extLst>
        </xdr:cNvPr>
        <xdr:cNvSpPr/>
      </xdr:nvSpPr>
      <xdr:spPr>
        <a:xfrm>
          <a:off x="18605500" y="69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171434</xdr:rowOff>
    </xdr:from>
    <xdr:to>
      <xdr:col>102</xdr:col>
      <xdr:colOff>114300</xdr:colOff>
      <xdr:row>41</xdr:row>
      <xdr:rowOff>937</xdr:rowOff>
    </xdr:to>
    <xdr:cxnSp macro="">
      <xdr:nvCxnSpPr>
        <xdr:cNvPr id="597" name="直線コネクタ 596">
          <a:extLst>
            <a:ext uri="{FF2B5EF4-FFF2-40B4-BE49-F238E27FC236}">
              <a16:creationId xmlns:a16="http://schemas.microsoft.com/office/drawing/2014/main" id="{A6E4FAE9-2F8D-47B1-877D-6F32627CDA5A}"/>
            </a:ext>
          </a:extLst>
        </xdr:cNvPr>
        <xdr:cNvCxnSpPr/>
      </xdr:nvCxnSpPr>
      <xdr:spPr>
        <a:xfrm flipV="1">
          <a:off x="18656300" y="70294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3A568FE2-C986-48BA-9E5B-5486BA673532}"/>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FB3111AD-AF1E-49FF-AE55-B77AAE4C9E2F}"/>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6F347F0-31B6-4F0E-95B9-D85335DCD204}"/>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56B862CE-D8F3-455D-AD6C-4C0BFD0B5069}"/>
            </a:ext>
          </a:extLst>
        </xdr:cNvPr>
        <xdr:cNvSpPr txBox="1"/>
      </xdr:nvSpPr>
      <xdr:spPr>
        <a:xfrm>
          <a:off x="18389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39077</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CA1B35CF-1E85-439E-8527-CCC760A3AC14}"/>
            </a:ext>
          </a:extLst>
        </xdr:cNvPr>
        <xdr:cNvSpPr txBox="1"/>
      </xdr:nvSpPr>
      <xdr:spPr>
        <a:xfrm>
          <a:off x="21043411" y="70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40677</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F88C3924-AD88-4C22-B015-48651CEBCDBC}"/>
            </a:ext>
          </a:extLst>
        </xdr:cNvPr>
        <xdr:cNvSpPr txBox="1"/>
      </xdr:nvSpPr>
      <xdr:spPr>
        <a:xfrm>
          <a:off x="20167111" y="70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41911</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390089A3-65F2-452E-9185-85C7E259BC3E}"/>
            </a:ext>
          </a:extLst>
        </xdr:cNvPr>
        <xdr:cNvSpPr txBox="1"/>
      </xdr:nvSpPr>
      <xdr:spPr>
        <a:xfrm>
          <a:off x="19278111" y="7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42864</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2AFE255-2EC0-468A-AA2E-A00A6BE09480}"/>
            </a:ext>
          </a:extLst>
        </xdr:cNvPr>
        <xdr:cNvSpPr txBox="1"/>
      </xdr:nvSpPr>
      <xdr:spPr>
        <a:xfrm>
          <a:off x="18389111" y="70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11B1CCF-3540-430D-AF6E-7AD0FE8F29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E4835B4-5E62-4158-AFFA-535B14BEC2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42EC45AB-F3A1-49D9-857C-793FAE57B6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E7E113E-F332-4C94-AFD9-438F4614F8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71E18F5-B0E4-450B-A86F-5D3B9B4927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CA73EEA2-9D8C-4962-862B-BB88238E35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D6AB6148-849D-47DD-B0BD-29710A5DE6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AEA894C-CF6A-42FE-8EE9-1D9CD3A228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33F73A44-2E37-4310-8BFD-D79F0445D5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9D33F02-FC25-4AA3-9051-C04A6B9D72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46A30102-4A2B-4D10-8F9F-AB2E90E38E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B5107185-9927-4362-BC69-AD1D664AD6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84ADB79A-0B03-4F68-905E-FF2BBCCA18B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F584D07F-AB35-46AD-A4B2-C71195EB4B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4FD6BBE4-572B-4FD0-BD00-4143A5F073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EFF10008-72C7-4755-AFEA-B60E6A562C0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27005505-6AB8-4764-8D77-D0EC975CE8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2C6EB2D5-4D27-4852-AE6B-69CDE28092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E7EEF3B9-780A-4F28-A7C1-65DEC028F27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4FD65A71-BB49-40D2-82DF-DD07ED587B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B4FC80E5-223F-499B-81B9-5D8C193DDF32}"/>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6ECF667-539E-45AF-90BE-1B160DB54E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272FC93F-E9E9-4845-A7F9-FBDDB76EC5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88791FD9-12F6-48BD-8B79-0BD92613F7E9}"/>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76D69795-703F-475B-9C14-735E58453633}"/>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7B84AE05-36E6-4E3F-9BB1-BFCC73D7A55C}"/>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1C16D606-35BF-4C49-B5F8-7AA63A7CA2CF}"/>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64D236A0-9092-4D06-9720-0F2DDFFBAE69}"/>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C925D164-3A73-4F99-ADB2-F8F3FB746F84}"/>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FBE1E173-8CBB-4626-ACE1-F277E5E74823}"/>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E9689452-E670-4786-85DF-B09BA6FE66AE}"/>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F2BA5BAF-1B72-4CC4-97B3-6BF93159463E}"/>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A261416B-EB6B-469F-BACF-FBAAAC0A2C7C}"/>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3C90E550-DEA0-4B93-9C78-B100FB38FA63}"/>
            </a:ext>
          </a:extLst>
        </xdr:cNvPr>
        <xdr:cNvSpPr/>
      </xdr:nvSpPr>
      <xdr:spPr>
        <a:xfrm>
          <a:off x="12763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C2C380A-C96D-496F-AF49-1313C0CF52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57B3144-A05D-4C4D-A410-427B9C15D4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0AA12C7-C089-4538-8C70-D7399B6B28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ACF33FC-A559-48F6-96C2-204F082DFC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85AB5D1-4D9C-466B-A944-7DD7612007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45" name="楕円 644">
          <a:extLst>
            <a:ext uri="{FF2B5EF4-FFF2-40B4-BE49-F238E27FC236}">
              <a16:creationId xmlns:a16="http://schemas.microsoft.com/office/drawing/2014/main" id="{E0E1CD9C-E300-40A4-AE00-3F0CF7DDC467}"/>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FA9FA7E4-A8F2-4C27-B39F-83AE768D2482}"/>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47" name="楕円 646">
          <a:extLst>
            <a:ext uri="{FF2B5EF4-FFF2-40B4-BE49-F238E27FC236}">
              <a16:creationId xmlns:a16="http://schemas.microsoft.com/office/drawing/2014/main" id="{F121B1FF-23ED-4434-9C1B-77F22F243711}"/>
            </a:ext>
          </a:extLst>
        </xdr:cNvPr>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60</xdr:row>
      <xdr:rowOff>167640</xdr:rowOff>
    </xdr:to>
    <xdr:cxnSp macro="">
      <xdr:nvCxnSpPr>
        <xdr:cNvPr id="648" name="直線コネクタ 647">
          <a:extLst>
            <a:ext uri="{FF2B5EF4-FFF2-40B4-BE49-F238E27FC236}">
              <a16:creationId xmlns:a16="http://schemas.microsoft.com/office/drawing/2014/main" id="{4B91CE3D-7822-4252-A0F6-10A37FA19C74}"/>
            </a:ext>
          </a:extLst>
        </xdr:cNvPr>
        <xdr:cNvCxnSpPr/>
      </xdr:nvCxnSpPr>
      <xdr:spPr>
        <a:xfrm>
          <a:off x="15481300" y="104336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649" name="楕円 648">
          <a:extLst>
            <a:ext uri="{FF2B5EF4-FFF2-40B4-BE49-F238E27FC236}">
              <a16:creationId xmlns:a16="http://schemas.microsoft.com/office/drawing/2014/main" id="{C38350B8-6CEC-46E1-B87A-39A2D4BFAE9D}"/>
            </a:ext>
          </a:extLst>
        </xdr:cNvPr>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146685</xdr:rowOff>
    </xdr:to>
    <xdr:cxnSp macro="">
      <xdr:nvCxnSpPr>
        <xdr:cNvPr id="650" name="直線コネクタ 649">
          <a:extLst>
            <a:ext uri="{FF2B5EF4-FFF2-40B4-BE49-F238E27FC236}">
              <a16:creationId xmlns:a16="http://schemas.microsoft.com/office/drawing/2014/main" id="{B9F105AF-0D08-44AB-AFE9-305B3A1A513E}"/>
            </a:ext>
          </a:extLst>
        </xdr:cNvPr>
        <xdr:cNvCxnSpPr/>
      </xdr:nvCxnSpPr>
      <xdr:spPr>
        <a:xfrm>
          <a:off x="14592300" y="104089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651" name="楕円 650">
          <a:extLst>
            <a:ext uri="{FF2B5EF4-FFF2-40B4-BE49-F238E27FC236}">
              <a16:creationId xmlns:a16="http://schemas.microsoft.com/office/drawing/2014/main" id="{0EC21325-39E6-43C4-BC0D-050E8881A2BE}"/>
            </a:ext>
          </a:extLst>
        </xdr:cNvPr>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121920</xdr:rowOff>
    </xdr:to>
    <xdr:cxnSp macro="">
      <xdr:nvCxnSpPr>
        <xdr:cNvPr id="652" name="直線コネクタ 651">
          <a:extLst>
            <a:ext uri="{FF2B5EF4-FFF2-40B4-BE49-F238E27FC236}">
              <a16:creationId xmlns:a16="http://schemas.microsoft.com/office/drawing/2014/main" id="{37BDE9C9-CD99-41D6-AD6B-917322D01C95}"/>
            </a:ext>
          </a:extLst>
        </xdr:cNvPr>
        <xdr:cNvCxnSpPr/>
      </xdr:nvCxnSpPr>
      <xdr:spPr>
        <a:xfrm>
          <a:off x="13703300" y="10391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653" name="楕円 652">
          <a:extLst>
            <a:ext uri="{FF2B5EF4-FFF2-40B4-BE49-F238E27FC236}">
              <a16:creationId xmlns:a16="http://schemas.microsoft.com/office/drawing/2014/main" id="{9AB0E8EA-D7E5-4A6F-A4BD-36DA5C3AE9FA}"/>
            </a:ext>
          </a:extLst>
        </xdr:cNvPr>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104775</xdr:rowOff>
    </xdr:to>
    <xdr:cxnSp macro="">
      <xdr:nvCxnSpPr>
        <xdr:cNvPr id="654" name="直線コネクタ 653">
          <a:extLst>
            <a:ext uri="{FF2B5EF4-FFF2-40B4-BE49-F238E27FC236}">
              <a16:creationId xmlns:a16="http://schemas.microsoft.com/office/drawing/2014/main" id="{128F6E36-71B7-4B1D-AF88-72A41EF502DA}"/>
            </a:ext>
          </a:extLst>
        </xdr:cNvPr>
        <xdr:cNvCxnSpPr/>
      </xdr:nvCxnSpPr>
      <xdr:spPr>
        <a:xfrm>
          <a:off x="12814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D666F34D-5EC7-41C6-B755-0C1FD665E531}"/>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83568A0-6A40-41C2-80FC-3364859D52E7}"/>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2B723B05-433B-4B87-99F0-3FD7EF1CAA71}"/>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F1CE94E9-46DE-446A-AEAB-CC7F1A8BF2A3}"/>
            </a:ext>
          </a:extLst>
        </xdr:cNvPr>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699231C-9006-4DC6-8EBC-E205B4852A26}"/>
            </a:ext>
          </a:extLst>
        </xdr:cNvPr>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FDCE5D46-0980-45F5-A6FD-74112DF3A3A6}"/>
            </a:ext>
          </a:extLst>
        </xdr:cNvPr>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E69FB0F-3EED-4290-92FA-AFC144F66378}"/>
            </a:ext>
          </a:extLst>
        </xdr:cNvPr>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134002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56B18F3-8CA4-4779-B5A0-B26F7801560A}"/>
            </a:ext>
          </a:extLst>
        </xdr:cNvPr>
        <xdr:cNvSpPr txBox="1"/>
      </xdr:nvSpPr>
      <xdr:spPr>
        <a:xfrm>
          <a:off x="12611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8901E56-498B-4F39-95F2-4849280C98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BCCA307D-1D8E-4951-BEC9-A271AF659C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B30518F-735D-498F-BA1A-29106944E0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EADF026-AC6C-4FA4-8EC6-2D8D385626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FCC2202-9A32-4BC0-AB3F-F9222526EE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068172E-AC26-49C2-9247-92995A44A5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296BE160-AC4B-44CC-A459-96E85216E0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8F1E3FF-71BB-4CA9-B2C6-85FD70DADF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2A9FD0C3-A058-405B-B6AF-FC3E12C86E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122DBFEA-25FC-44C1-B713-BC1CBEB38A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BF398B0-0046-4E00-95D7-130A457276E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A7DFA2F8-78CB-4150-A62D-3F62FA541F7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4EFDD7BB-E701-40D7-882F-09823FF81D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85B7EB80-04D8-4823-ABF4-C93E2CB1A71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705F7571-B28C-479D-B841-49023383DF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A2EA7A6-91A5-4648-AA81-0F557935A25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F2F64E47-AEC8-47AE-A453-D92EA0E23C5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68BE5DB-857C-4AB6-9E6D-E23D6B63BD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28EC9EC-F79D-4EEF-8FC5-55CCFC916E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DC5904B9-B2A8-433E-9980-658D031E58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F164347-7F42-406D-B928-1CA5FBC6F1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48BE3814-FA52-4CAE-944C-DDE3737D4D44}"/>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B33DB694-AEEB-44B5-99E9-4054BDDA8CE3}"/>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8AA70FC-1F64-4E31-9FA4-F7E3066F5FE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BFFD66BD-C7DE-49D4-A8EE-D55D16CEE71B}"/>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1B10C533-18D9-4118-A032-56C5DC560322}"/>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ECB1A714-9DCC-49D0-9559-110B8E1AFF29}"/>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1DD9B30-5D7D-414B-8642-8C3B2EC2C0D5}"/>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9F25979F-0E1D-4905-95DC-37789C36979B}"/>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18990C79-5B3D-4618-840C-7AAFDAA37A69}"/>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39A3569D-FA56-442C-B330-D8B578CB0B83}"/>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B28CCA4B-503E-4CF0-B2D6-6B7D6AA3E118}"/>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FEC199B-7474-45B8-8388-975DD0AB9C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1E089F4-FAD7-455B-9988-7935DF70EA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8784F7B-E5A4-4895-9A20-0CCFB90CCB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BAE4C6E-5C1D-4AD0-9031-C403A97911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9299B29-FB3F-4736-A6F2-4B8E20C9B3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700" name="楕円 699">
          <a:extLst>
            <a:ext uri="{FF2B5EF4-FFF2-40B4-BE49-F238E27FC236}">
              <a16:creationId xmlns:a16="http://schemas.microsoft.com/office/drawing/2014/main" id="{1D711E87-56DA-4771-A488-D7B49A7A7C82}"/>
            </a:ext>
          </a:extLst>
        </xdr:cNvPr>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C294748F-0F98-4A23-A2F6-9CB3EF10E703}"/>
            </a:ext>
          </a:extLst>
        </xdr:cNvPr>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2" name="楕円 701">
          <a:extLst>
            <a:ext uri="{FF2B5EF4-FFF2-40B4-BE49-F238E27FC236}">
              <a16:creationId xmlns:a16="http://schemas.microsoft.com/office/drawing/2014/main" id="{33FC5F73-57A3-4287-9CA4-265529F80698}"/>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114300</xdr:rowOff>
    </xdr:to>
    <xdr:cxnSp macro="">
      <xdr:nvCxnSpPr>
        <xdr:cNvPr id="703" name="直線コネクタ 702">
          <a:extLst>
            <a:ext uri="{FF2B5EF4-FFF2-40B4-BE49-F238E27FC236}">
              <a16:creationId xmlns:a16="http://schemas.microsoft.com/office/drawing/2014/main" id="{D64963FA-A394-4BEC-A195-D343ACE9413D}"/>
            </a:ext>
          </a:extLst>
        </xdr:cNvPr>
        <xdr:cNvCxnSpPr/>
      </xdr:nvCxnSpPr>
      <xdr:spPr>
        <a:xfrm flipV="1">
          <a:off x="21323300" y="10735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4" name="楕円 703">
          <a:extLst>
            <a:ext uri="{FF2B5EF4-FFF2-40B4-BE49-F238E27FC236}">
              <a16:creationId xmlns:a16="http://schemas.microsoft.com/office/drawing/2014/main" id="{89DD1857-E1EC-4394-BF46-3AD2B452AC2F}"/>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5" name="直線コネクタ 704">
          <a:extLst>
            <a:ext uri="{FF2B5EF4-FFF2-40B4-BE49-F238E27FC236}">
              <a16:creationId xmlns:a16="http://schemas.microsoft.com/office/drawing/2014/main" id="{0CA451C9-FFEB-41E3-9051-58AEDE5C783A}"/>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6" name="楕円 705">
          <a:extLst>
            <a:ext uri="{FF2B5EF4-FFF2-40B4-BE49-F238E27FC236}">
              <a16:creationId xmlns:a16="http://schemas.microsoft.com/office/drawing/2014/main" id="{5E1F44C8-2B8D-46AE-885F-B742B0333D18}"/>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7" name="直線コネクタ 706">
          <a:extLst>
            <a:ext uri="{FF2B5EF4-FFF2-40B4-BE49-F238E27FC236}">
              <a16:creationId xmlns:a16="http://schemas.microsoft.com/office/drawing/2014/main" id="{9EA99F79-95A5-49B3-AD39-C858552D5B98}"/>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8" name="楕円 707">
          <a:extLst>
            <a:ext uri="{FF2B5EF4-FFF2-40B4-BE49-F238E27FC236}">
              <a16:creationId xmlns:a16="http://schemas.microsoft.com/office/drawing/2014/main" id="{73D1B84C-CD7D-46D0-A6DD-8B7EC8CD5704}"/>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9" name="直線コネクタ 708">
          <a:extLst>
            <a:ext uri="{FF2B5EF4-FFF2-40B4-BE49-F238E27FC236}">
              <a16:creationId xmlns:a16="http://schemas.microsoft.com/office/drawing/2014/main" id="{9C3CE6E6-8E15-4D78-A368-8F3F5045FBE7}"/>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CD9BB35-84E1-422B-9BDA-F117AF7CDC1D}"/>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4400B615-BEEA-4C1B-B8DC-88CD88BDF12A}"/>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3D4BFA66-CA95-4659-98FE-8AA7E6C8A931}"/>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3" name="n_4aveValue【保健センター・保健所】&#10;一人当たり面積">
          <a:extLst>
            <a:ext uri="{FF2B5EF4-FFF2-40B4-BE49-F238E27FC236}">
              <a16:creationId xmlns:a16="http://schemas.microsoft.com/office/drawing/2014/main" id="{0E0196FA-FAF6-4AB2-B67F-5F3BAE78D269}"/>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4" name="n_1mainValue【保健センター・保健所】&#10;一人当たり面積">
          <a:extLst>
            <a:ext uri="{FF2B5EF4-FFF2-40B4-BE49-F238E27FC236}">
              <a16:creationId xmlns:a16="http://schemas.microsoft.com/office/drawing/2014/main" id="{DD0A344C-42D2-4606-8631-D5BB95BE711A}"/>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5" name="n_2mainValue【保健センター・保健所】&#10;一人当たり面積">
          <a:extLst>
            <a:ext uri="{FF2B5EF4-FFF2-40B4-BE49-F238E27FC236}">
              <a16:creationId xmlns:a16="http://schemas.microsoft.com/office/drawing/2014/main" id="{60FBF890-08FA-4B91-AB47-1D849DF94BF1}"/>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6" name="n_3mainValue【保健センター・保健所】&#10;一人当たり面積">
          <a:extLst>
            <a:ext uri="{FF2B5EF4-FFF2-40B4-BE49-F238E27FC236}">
              <a16:creationId xmlns:a16="http://schemas.microsoft.com/office/drawing/2014/main" id="{C5B235F1-2E2D-4C28-9E9E-1ED2E86B08F8}"/>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17" name="n_4mainValue【保健センター・保健所】&#10;一人当たり面積">
          <a:extLst>
            <a:ext uri="{FF2B5EF4-FFF2-40B4-BE49-F238E27FC236}">
              <a16:creationId xmlns:a16="http://schemas.microsoft.com/office/drawing/2014/main" id="{D0CBC4EC-EE71-4B6A-9E35-68CE1D68BABA}"/>
            </a:ext>
          </a:extLst>
        </xdr:cNvPr>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543ABC0-03EA-4CD6-A194-C74967BF48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BCEB3CF1-F274-4DC3-9291-50E108C947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15179C2-AD9D-4B52-866A-87B37BFF74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A5710BB0-071F-42A7-BB01-3543CB9CF2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143D0B83-A02F-4C13-BAA7-7047D5C2FD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298E5FD2-3A9E-4872-9294-D524196400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288DB2D8-8758-4BF5-87C8-635E0C84AB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595F2562-3A65-443E-A7B6-6805C9D112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DE212E0-A60C-4ACC-B972-40DC46BC20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B917AF26-FB83-45D8-9D55-0550ECD6E1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4B0C29A-B821-4301-9E5B-F19A754E84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F3B3A6DC-B9CE-475D-AC1E-D771E0E78AC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36790F57-95A2-484F-B3B3-7D6DC18D6FA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8AA553B1-8A56-4D42-B2CF-11D7B4A2B1F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FF167C47-AFCD-4893-BE9F-5230C460CFE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1EE256DA-907E-4074-92AE-0E8FE8A619D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9A06D515-04A0-4622-B72B-F013389660E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7DCD0B61-48F7-4451-A6A1-D98E7FA1741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509E2AA-E132-4847-AF31-53A2F0487F1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2C366D9B-C71D-466E-96EA-FE65CFA1F0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63A255D2-0405-4704-8D82-D2DEBEF5EA6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D9C03423-798E-46C8-9905-BD38AB5A8A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C52A5DDF-F124-41E5-975E-C3163202DF1D}"/>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9743E3FF-D2C2-4C6F-A3B7-5249C8D9F52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4E67CBBD-4613-48BD-80CC-5553B0E0C37B}"/>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A2021C3C-37C7-476F-A693-1EF5B04AF4CC}"/>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B1CFFE95-A008-4E04-8D9C-B68638E00C62}"/>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C7F70D2F-3869-4B7E-8B57-C8A6F0C4A5F1}"/>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7E90283-D8FB-4E93-8B3B-AFBA1CADD8BE}"/>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B429C589-CB3E-4E72-8009-5BE6FDED94F4}"/>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462EE248-E8C8-4CC2-B7D6-8A29A0E0D43D}"/>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5A4C53AF-0DF7-4792-AEE6-7A17BC1E9FA7}"/>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40E261F3-B88C-440D-8BBD-E01D086E316A}"/>
            </a:ext>
          </a:extLst>
        </xdr:cNvPr>
        <xdr:cNvSpPr/>
      </xdr:nvSpPr>
      <xdr:spPr>
        <a:xfrm>
          <a:off x="12763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111343A-B003-4F8F-A2C2-38710846B8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F371F71-91F8-4CED-9D36-5747795AB6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123B90B-FD8A-443C-9A56-657D72E83C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EAD8AC5-52B8-4125-9DF4-FD653DD879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3C1A71E-7F30-44D8-9034-165923B5C3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117602</xdr:rowOff>
    </xdr:from>
    <xdr:to>
      <xdr:col>85</xdr:col>
      <xdr:colOff>177800</xdr:colOff>
      <xdr:row>80</xdr:row>
      <xdr:rowOff>47752</xdr:rowOff>
    </xdr:to>
    <xdr:sp macro="" textlink="">
      <xdr:nvSpPr>
        <xdr:cNvPr id="756" name="楕円 755">
          <a:extLst>
            <a:ext uri="{FF2B5EF4-FFF2-40B4-BE49-F238E27FC236}">
              <a16:creationId xmlns:a16="http://schemas.microsoft.com/office/drawing/2014/main" id="{47B6C366-96E9-4080-AE1D-00B17B75D568}"/>
            </a:ext>
          </a:extLst>
        </xdr:cNvPr>
        <xdr:cNvSpPr/>
      </xdr:nvSpPr>
      <xdr:spPr>
        <a:xfrm>
          <a:off x="162687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140479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D04881AB-BAFA-4F6F-939D-C503F0052DA1}"/>
            </a:ext>
          </a:extLst>
        </xdr:cNvPr>
        <xdr:cNvSpPr txBox="1"/>
      </xdr:nvSpPr>
      <xdr:spPr>
        <a:xfrm>
          <a:off x="16357600" y="135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71882</xdr:rowOff>
    </xdr:from>
    <xdr:to>
      <xdr:col>81</xdr:col>
      <xdr:colOff>101600</xdr:colOff>
      <xdr:row>80</xdr:row>
      <xdr:rowOff>2032</xdr:rowOff>
    </xdr:to>
    <xdr:sp macro="" textlink="">
      <xdr:nvSpPr>
        <xdr:cNvPr id="758" name="楕円 757">
          <a:extLst>
            <a:ext uri="{FF2B5EF4-FFF2-40B4-BE49-F238E27FC236}">
              <a16:creationId xmlns:a16="http://schemas.microsoft.com/office/drawing/2014/main" id="{94EF0BC0-69A5-4F8B-BAA1-0A8CC58D4640}"/>
            </a:ext>
          </a:extLst>
        </xdr:cNvPr>
        <xdr:cNvSpPr/>
      </xdr:nvSpPr>
      <xdr:spPr>
        <a:xfrm>
          <a:off x="1543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122682</xdr:rowOff>
    </xdr:from>
    <xdr:to>
      <xdr:col>85</xdr:col>
      <xdr:colOff>127000</xdr:colOff>
      <xdr:row>79</xdr:row>
      <xdr:rowOff>168402</xdr:rowOff>
    </xdr:to>
    <xdr:cxnSp macro="">
      <xdr:nvCxnSpPr>
        <xdr:cNvPr id="759" name="直線コネクタ 758">
          <a:extLst>
            <a:ext uri="{FF2B5EF4-FFF2-40B4-BE49-F238E27FC236}">
              <a16:creationId xmlns:a16="http://schemas.microsoft.com/office/drawing/2014/main" id="{A1FC649A-37CD-43AD-A7E0-55B04DF583B8}"/>
            </a:ext>
          </a:extLst>
        </xdr:cNvPr>
        <xdr:cNvCxnSpPr/>
      </xdr:nvCxnSpPr>
      <xdr:spPr>
        <a:xfrm>
          <a:off x="15481300" y="13667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60" name="楕円 759">
          <a:extLst>
            <a:ext uri="{FF2B5EF4-FFF2-40B4-BE49-F238E27FC236}">
              <a16:creationId xmlns:a16="http://schemas.microsoft.com/office/drawing/2014/main" id="{317F1BC2-E921-4C46-A3C5-B86D2E08A344}"/>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79</xdr:row>
      <xdr:rowOff>129539</xdr:rowOff>
    </xdr:to>
    <xdr:cxnSp macro="">
      <xdr:nvCxnSpPr>
        <xdr:cNvPr id="761" name="直線コネクタ 760">
          <a:extLst>
            <a:ext uri="{FF2B5EF4-FFF2-40B4-BE49-F238E27FC236}">
              <a16:creationId xmlns:a16="http://schemas.microsoft.com/office/drawing/2014/main" id="{9619E85C-4B65-4B48-846A-6EA19A94B18F}"/>
            </a:ext>
          </a:extLst>
        </xdr:cNvPr>
        <xdr:cNvCxnSpPr/>
      </xdr:nvCxnSpPr>
      <xdr:spPr>
        <a:xfrm flipV="1">
          <a:off x="14592300" y="136672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85598</xdr:rowOff>
    </xdr:from>
    <xdr:to>
      <xdr:col>72</xdr:col>
      <xdr:colOff>38100</xdr:colOff>
      <xdr:row>80</xdr:row>
      <xdr:rowOff>15748</xdr:rowOff>
    </xdr:to>
    <xdr:sp macro="" textlink="">
      <xdr:nvSpPr>
        <xdr:cNvPr id="762" name="楕円 761">
          <a:extLst>
            <a:ext uri="{FF2B5EF4-FFF2-40B4-BE49-F238E27FC236}">
              <a16:creationId xmlns:a16="http://schemas.microsoft.com/office/drawing/2014/main" id="{180447EF-A638-490D-AF13-9AA9361E03AF}"/>
            </a:ext>
          </a:extLst>
        </xdr:cNvPr>
        <xdr:cNvSpPr/>
      </xdr:nvSpPr>
      <xdr:spPr>
        <a:xfrm>
          <a:off x="13652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136398</xdr:rowOff>
    </xdr:to>
    <xdr:cxnSp macro="">
      <xdr:nvCxnSpPr>
        <xdr:cNvPr id="763" name="直線コネクタ 762">
          <a:extLst>
            <a:ext uri="{FF2B5EF4-FFF2-40B4-BE49-F238E27FC236}">
              <a16:creationId xmlns:a16="http://schemas.microsoft.com/office/drawing/2014/main" id="{C845E84F-2F83-4BBC-B579-0A93EF022503}"/>
            </a:ext>
          </a:extLst>
        </xdr:cNvPr>
        <xdr:cNvCxnSpPr/>
      </xdr:nvCxnSpPr>
      <xdr:spPr>
        <a:xfrm flipV="1">
          <a:off x="13703300" y="136740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35306</xdr:rowOff>
    </xdr:from>
    <xdr:to>
      <xdr:col>67</xdr:col>
      <xdr:colOff>101600</xdr:colOff>
      <xdr:row>80</xdr:row>
      <xdr:rowOff>136906</xdr:rowOff>
    </xdr:to>
    <xdr:sp macro="" textlink="">
      <xdr:nvSpPr>
        <xdr:cNvPr id="764" name="楕円 763">
          <a:extLst>
            <a:ext uri="{FF2B5EF4-FFF2-40B4-BE49-F238E27FC236}">
              <a16:creationId xmlns:a16="http://schemas.microsoft.com/office/drawing/2014/main" id="{E91B1B32-3ADB-446C-B140-0562EB32FBB4}"/>
            </a:ext>
          </a:extLst>
        </xdr:cNvPr>
        <xdr:cNvSpPr/>
      </xdr:nvSpPr>
      <xdr:spPr>
        <a:xfrm>
          <a:off x="12763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136398</xdr:rowOff>
    </xdr:from>
    <xdr:to>
      <xdr:col>71</xdr:col>
      <xdr:colOff>177800</xdr:colOff>
      <xdr:row>80</xdr:row>
      <xdr:rowOff>86106</xdr:rowOff>
    </xdr:to>
    <xdr:cxnSp macro="">
      <xdr:nvCxnSpPr>
        <xdr:cNvPr id="765" name="直線コネクタ 764">
          <a:extLst>
            <a:ext uri="{FF2B5EF4-FFF2-40B4-BE49-F238E27FC236}">
              <a16:creationId xmlns:a16="http://schemas.microsoft.com/office/drawing/2014/main" id="{D71BE86F-30A5-44F5-9C57-46A493476AFC}"/>
            </a:ext>
          </a:extLst>
        </xdr:cNvPr>
        <xdr:cNvCxnSpPr/>
      </xdr:nvCxnSpPr>
      <xdr:spPr>
        <a:xfrm flipV="1">
          <a:off x="12814300" y="1368094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430A5618-3A23-4639-B930-CFA3ACC43AC6}"/>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B7274E90-733A-4964-8A81-919D2909E0DD}"/>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2A02653F-03E1-4C67-848D-A37C94F730C2}"/>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7DB033D3-8304-41B3-93C6-8285CF52E20F}"/>
            </a:ext>
          </a:extLst>
        </xdr:cNvPr>
        <xdr:cNvSpPr txBox="1"/>
      </xdr:nvSpPr>
      <xdr:spPr>
        <a:xfrm>
          <a:off x="12611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18559</xdr:rowOff>
    </xdr:from>
    <xdr:ext cx="405111" cy="259045"/>
    <xdr:sp macro="" textlink="">
      <xdr:nvSpPr>
        <xdr:cNvPr id="770" name="n_1mainValue【消防施設】&#10;有形固定資産減価償却率">
          <a:extLst>
            <a:ext uri="{FF2B5EF4-FFF2-40B4-BE49-F238E27FC236}">
              <a16:creationId xmlns:a16="http://schemas.microsoft.com/office/drawing/2014/main" id="{C1298A6A-BBEC-4C76-929C-8EE3956EF2A8}"/>
            </a:ext>
          </a:extLst>
        </xdr:cNvPr>
        <xdr:cNvSpPr txBox="1"/>
      </xdr:nvSpPr>
      <xdr:spPr>
        <a:xfrm>
          <a:off x="15266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71" name="n_2mainValue【消防施設】&#10;有形固定資産減価償却率">
          <a:extLst>
            <a:ext uri="{FF2B5EF4-FFF2-40B4-BE49-F238E27FC236}">
              <a16:creationId xmlns:a16="http://schemas.microsoft.com/office/drawing/2014/main" id="{ED6BAF60-9BAD-4068-8D64-56487F3ACD8E}"/>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32275</xdr:rowOff>
    </xdr:from>
    <xdr:ext cx="405111" cy="259045"/>
    <xdr:sp macro="" textlink="">
      <xdr:nvSpPr>
        <xdr:cNvPr id="772" name="n_3mainValue【消防施設】&#10;有形固定資産減価償却率">
          <a:extLst>
            <a:ext uri="{FF2B5EF4-FFF2-40B4-BE49-F238E27FC236}">
              <a16:creationId xmlns:a16="http://schemas.microsoft.com/office/drawing/2014/main" id="{FA20BB80-2EDB-4C44-968D-110336823D44}"/>
            </a:ext>
          </a:extLst>
        </xdr:cNvPr>
        <xdr:cNvSpPr txBox="1"/>
      </xdr:nvSpPr>
      <xdr:spPr>
        <a:xfrm>
          <a:off x="13500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773" name="n_4mainValue【消防施設】&#10;有形固定資産減価償却率">
          <a:extLst>
            <a:ext uri="{FF2B5EF4-FFF2-40B4-BE49-F238E27FC236}">
              <a16:creationId xmlns:a16="http://schemas.microsoft.com/office/drawing/2014/main" id="{C5E0EF07-0F61-42C5-8D12-A574C03256D2}"/>
            </a:ext>
          </a:extLst>
        </xdr:cNvPr>
        <xdr:cNvSpPr txBox="1"/>
      </xdr:nvSpPr>
      <xdr:spPr>
        <a:xfrm>
          <a:off x="12611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6C8DA71-2101-48D7-95F8-5240E59335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E9348A6C-3843-4228-8F71-6566EF5821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505270F-5FC9-4204-84BA-5A61909D8C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812B811-61B5-4274-BD4F-C568CAA50F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F19508E-6F42-40A3-84C2-9074A5CA6D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94A09CCD-A185-4635-AE47-4516082EB1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5D32C45D-D346-4019-93C4-45182FB683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71366E38-DF69-45C0-8227-2F2DAD5B62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AA1B034-7E6F-4821-9C66-F7FFA7148A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78188B3B-D03E-4D84-BC1D-B2690D8EFA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79FFCF46-82E9-4865-8266-498BA86E55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EC14032F-4143-4A44-AB39-B6D33E8BF6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A0A29997-8F9E-4651-9DF6-BEC00A1B985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7006BD52-A729-4015-A648-98EB9A28280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5CE309FC-FDC7-41CB-9FCA-BFF766E95C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85D7916-F531-4F51-8C09-806BA423B0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F030D611-F406-4839-A084-F42C96706D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999EE1FC-A127-4EAC-9010-8E92E349735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B041174B-D72C-4851-858F-3A0A2C735C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D950AC15-402A-4A80-BBCA-F8A7BE559B9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EA531A11-4B07-4167-A2B7-0EC6E760E3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ECA0E233-883A-4226-8191-F406CF07462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5E73E3AE-65A3-43F5-A482-763DC3C03E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30BE1D9-0431-462A-97BE-0C168FE88523}"/>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5E319E5F-DB66-4B86-BDA3-456F3605C5D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8BBFE2B0-E837-4CBD-AF31-9281251A3CF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BC5BCC2-1834-4B25-BB67-A75E3063F822}"/>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FAE455A3-E045-4717-90BA-99F327F84BF7}"/>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E9D5934A-B989-4D30-BD1C-78D6B7A92056}"/>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9591904E-6D01-429F-9193-64F91DADD43A}"/>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95ADF9B4-7957-4EF3-9FCD-75DDC4C5421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36AE2EB8-7FD1-4E62-8E73-273351B58D74}"/>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FCBC9E5-D379-4BD8-91E0-FD2515D625A2}"/>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479E0426-284F-437A-A803-C22F2D208D76}"/>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55C8F1C-ABFC-422E-B336-263D2A306B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D4FF43B-1576-486C-9676-9F208275E9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E8B6681-73AD-4EF8-A904-A86854A588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01535D9-121B-4613-92AC-5E8E9B1F22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1ECE298-6D2D-47DC-B122-D682F0F41D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813" name="楕円 812">
          <a:extLst>
            <a:ext uri="{FF2B5EF4-FFF2-40B4-BE49-F238E27FC236}">
              <a16:creationId xmlns:a16="http://schemas.microsoft.com/office/drawing/2014/main" id="{2B64ADED-DEFA-4814-A670-EB94E449B545}"/>
            </a:ext>
          </a:extLst>
        </xdr:cNvPr>
        <xdr:cNvSpPr/>
      </xdr:nvSpPr>
      <xdr:spPr>
        <a:xfrm>
          <a:off x="22110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137177</xdr:rowOff>
    </xdr:from>
    <xdr:ext cx="469744" cy="259045"/>
    <xdr:sp macro="" textlink="">
      <xdr:nvSpPr>
        <xdr:cNvPr id="814" name="【消防施設】&#10;一人当たり面積該当値テキスト">
          <a:extLst>
            <a:ext uri="{FF2B5EF4-FFF2-40B4-BE49-F238E27FC236}">
              <a16:creationId xmlns:a16="http://schemas.microsoft.com/office/drawing/2014/main" id="{9EDB58F3-0030-47E1-98EB-32F7888528FD}"/>
            </a:ext>
          </a:extLst>
        </xdr:cNvPr>
        <xdr:cNvSpPr txBox="1"/>
      </xdr:nvSpPr>
      <xdr:spPr>
        <a:xfrm>
          <a:off x="221996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114300</xdr:rowOff>
    </xdr:from>
    <xdr:to>
      <xdr:col>112</xdr:col>
      <xdr:colOff>38100</xdr:colOff>
      <xdr:row>81</xdr:row>
      <xdr:rowOff>44450</xdr:rowOff>
    </xdr:to>
    <xdr:sp macro="" textlink="">
      <xdr:nvSpPr>
        <xdr:cNvPr id="815" name="楕円 814">
          <a:extLst>
            <a:ext uri="{FF2B5EF4-FFF2-40B4-BE49-F238E27FC236}">
              <a16:creationId xmlns:a16="http://schemas.microsoft.com/office/drawing/2014/main" id="{4054A734-7CF9-42E8-830E-CBD9518EAF7D}"/>
            </a:ext>
          </a:extLst>
        </xdr:cNvPr>
        <xdr:cNvSpPr/>
      </xdr:nvSpPr>
      <xdr:spPr>
        <a:xfrm>
          <a:off x="21272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80</xdr:row>
      <xdr:rowOff>165100</xdr:rowOff>
    </xdr:to>
    <xdr:cxnSp macro="">
      <xdr:nvCxnSpPr>
        <xdr:cNvPr id="816" name="直線コネクタ 815">
          <a:extLst>
            <a:ext uri="{FF2B5EF4-FFF2-40B4-BE49-F238E27FC236}">
              <a16:creationId xmlns:a16="http://schemas.microsoft.com/office/drawing/2014/main" id="{6E2D8349-88FC-45CF-81C4-F4EDA30AC23A}"/>
            </a:ext>
          </a:extLst>
        </xdr:cNvPr>
        <xdr:cNvCxnSpPr/>
      </xdr:nvCxnSpPr>
      <xdr:spPr>
        <a:xfrm>
          <a:off x="213233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817" name="楕円 816">
          <a:extLst>
            <a:ext uri="{FF2B5EF4-FFF2-40B4-BE49-F238E27FC236}">
              <a16:creationId xmlns:a16="http://schemas.microsoft.com/office/drawing/2014/main" id="{29D8E6F6-03CD-4191-A37C-C6598668CB79}"/>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165100</xdr:rowOff>
    </xdr:from>
    <xdr:to>
      <xdr:col>111</xdr:col>
      <xdr:colOff>177800</xdr:colOff>
      <xdr:row>81</xdr:row>
      <xdr:rowOff>19050</xdr:rowOff>
    </xdr:to>
    <xdr:cxnSp macro="">
      <xdr:nvCxnSpPr>
        <xdr:cNvPr id="818" name="直線コネクタ 817">
          <a:extLst>
            <a:ext uri="{FF2B5EF4-FFF2-40B4-BE49-F238E27FC236}">
              <a16:creationId xmlns:a16="http://schemas.microsoft.com/office/drawing/2014/main" id="{DDA296B8-5628-4F31-A128-F26FE34B4A89}"/>
            </a:ext>
          </a:extLst>
        </xdr:cNvPr>
        <xdr:cNvCxnSpPr/>
      </xdr:nvCxnSpPr>
      <xdr:spPr>
        <a:xfrm flipV="1">
          <a:off x="20434300" y="1388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19" name="楕円 818">
          <a:extLst>
            <a:ext uri="{FF2B5EF4-FFF2-40B4-BE49-F238E27FC236}">
              <a16:creationId xmlns:a16="http://schemas.microsoft.com/office/drawing/2014/main" id="{6F3E16EF-D054-4218-B546-0E0D9175EB9A}"/>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57150</xdr:rowOff>
    </xdr:to>
    <xdr:cxnSp macro="">
      <xdr:nvCxnSpPr>
        <xdr:cNvPr id="820" name="直線コネクタ 819">
          <a:extLst>
            <a:ext uri="{FF2B5EF4-FFF2-40B4-BE49-F238E27FC236}">
              <a16:creationId xmlns:a16="http://schemas.microsoft.com/office/drawing/2014/main" id="{0876AB8F-284A-469B-BDE7-498F49D18F7C}"/>
            </a:ext>
          </a:extLst>
        </xdr:cNvPr>
        <xdr:cNvCxnSpPr/>
      </xdr:nvCxnSpPr>
      <xdr:spPr>
        <a:xfrm flipV="1">
          <a:off x="19545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21" name="楕円 820">
          <a:extLst>
            <a:ext uri="{FF2B5EF4-FFF2-40B4-BE49-F238E27FC236}">
              <a16:creationId xmlns:a16="http://schemas.microsoft.com/office/drawing/2014/main" id="{18852AD8-A339-4D66-A8B5-07FA1AB9B9FE}"/>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822" name="直線コネクタ 821">
          <a:extLst>
            <a:ext uri="{FF2B5EF4-FFF2-40B4-BE49-F238E27FC236}">
              <a16:creationId xmlns:a16="http://schemas.microsoft.com/office/drawing/2014/main" id="{911B63A7-03F1-4245-A894-6A594B1D6FC4}"/>
            </a:ext>
          </a:extLst>
        </xdr:cNvPr>
        <xdr:cNvCxnSpPr/>
      </xdr:nvCxnSpPr>
      <xdr:spPr>
        <a:xfrm>
          <a:off x="18656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36EC61EF-E6C9-404A-9603-8F608FD2299A}"/>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8718A87F-E260-4433-B7FF-95C3040BAFF1}"/>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34F0B453-8EAF-4591-A067-AD388862E39F}"/>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消防施設】&#10;一人当たり面積">
          <a:extLst>
            <a:ext uri="{FF2B5EF4-FFF2-40B4-BE49-F238E27FC236}">
              <a16:creationId xmlns:a16="http://schemas.microsoft.com/office/drawing/2014/main" id="{4321F378-3AF9-4BBE-B119-4A764907F363}"/>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60977</xdr:rowOff>
    </xdr:from>
    <xdr:ext cx="469744" cy="259045"/>
    <xdr:sp macro="" textlink="">
      <xdr:nvSpPr>
        <xdr:cNvPr id="827" name="n_1mainValue【消防施設】&#10;一人当たり面積">
          <a:extLst>
            <a:ext uri="{FF2B5EF4-FFF2-40B4-BE49-F238E27FC236}">
              <a16:creationId xmlns:a16="http://schemas.microsoft.com/office/drawing/2014/main" id="{38EB2FE9-62BB-4FE0-9A65-8FFC86016922}"/>
            </a:ext>
          </a:extLst>
        </xdr:cNvPr>
        <xdr:cNvSpPr txBox="1"/>
      </xdr:nvSpPr>
      <xdr:spPr>
        <a:xfrm>
          <a:off x="210757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28" name="n_2mainValue【消防施設】&#10;一人当たり面積">
          <a:extLst>
            <a:ext uri="{FF2B5EF4-FFF2-40B4-BE49-F238E27FC236}">
              <a16:creationId xmlns:a16="http://schemas.microsoft.com/office/drawing/2014/main" id="{A6F5DA91-1356-4601-9CDA-0F71B7964F7D}"/>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29" name="n_3mainValue【消防施設】&#10;一人当たり面積">
          <a:extLst>
            <a:ext uri="{FF2B5EF4-FFF2-40B4-BE49-F238E27FC236}">
              <a16:creationId xmlns:a16="http://schemas.microsoft.com/office/drawing/2014/main" id="{AD1A2F75-5857-4D67-8577-050792317D38}"/>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0" name="n_4mainValue【消防施設】&#10;一人当たり面積">
          <a:extLst>
            <a:ext uri="{FF2B5EF4-FFF2-40B4-BE49-F238E27FC236}">
              <a16:creationId xmlns:a16="http://schemas.microsoft.com/office/drawing/2014/main" id="{F595F936-A155-4F07-9149-DFFE63BEE022}"/>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BBF3CE09-D96D-4396-8DBA-9A84435F01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20A59D52-7481-49DB-9D58-6D6B71C5F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F042A2F6-FE53-48F3-94B5-83B4B28A15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B9D59AC-0F77-4C3D-9CBD-AE15D5B317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EB357990-9129-4EB5-BD87-D08F7E5537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8A531646-AE62-4BBE-812D-4DFF34F0A8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B3EA4A1-BE66-4217-A6D8-16D1234FFA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96B26748-1C38-4D10-93FF-539F693BD3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773379EF-62D5-4309-9055-3345E96971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45457318-FA09-4B9D-9E29-51AE180801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6D56B24-D7F0-44C3-A10A-47767C3537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7B5AE9A8-486C-4A58-A3CA-75C0A89F4A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23A8451D-FA9B-4199-B131-3AA21C9729F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4BE22FED-08D7-497C-B774-7E042A70D29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6D06EA8-1FDA-4336-8086-B30BC53AEE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8E45314-449A-40CA-AC4C-C2F3B8C0C8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4EB26B2F-9F4D-48BE-B334-49FFBEBEB6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11C727B6-4DCF-44BC-9822-A2BAA8BBD7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8814033F-951A-4339-B4D3-DAFB8C2A3CC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4E6F7434-77BD-4459-809D-4DD590F8FFE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1B7946A5-385A-4FF5-9A9A-CF3792971D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5F6BF0E8-7229-49E0-847E-BC458CEA05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CD5A81B9-38AD-4F64-94DC-0AE3C472C29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9D5E5CE6-E4BC-4833-BD64-3C78CED7E1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63E94862-16DC-4E9F-94EC-896B001AE011}"/>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D685C77F-3712-4AEF-BEF3-994B96AC825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ABD2A878-658D-40AA-AEF2-B917B175CE0E}"/>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3277D21-7539-4865-9C87-D2AA8D2F215A}"/>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DE8889F8-11B6-4C55-9214-FFC757DE9E7A}"/>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F949AAA5-31C6-4693-B1F9-B565A0B22F95}"/>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6226F0BD-DE13-4FF9-BFB7-FB4686F99406}"/>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F5007A8E-9F8C-4EE1-848F-ED6F0B08B7B2}"/>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1DA7DA14-0D3D-4273-BB0A-AA9BD23A7304}"/>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154FA5C7-083E-4B91-8510-AE0ADC23058D}"/>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B757301B-E5CE-48B7-9CB4-9ED752087A92}"/>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8EC8E7E-FB91-4F74-882F-DA814F3144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D475F9F-F43D-4A29-A9D6-DF17C129F8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B55AD6C-1681-4162-BABD-26CDFD2D93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90F4E27-AA29-4638-98EA-CD06682384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C1AA24A-4A8F-44F0-AFDA-092521F9B7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871" name="楕円 870">
          <a:extLst>
            <a:ext uri="{FF2B5EF4-FFF2-40B4-BE49-F238E27FC236}">
              <a16:creationId xmlns:a16="http://schemas.microsoft.com/office/drawing/2014/main" id="{29274BDE-F438-45E2-AD17-7ADA1F1F7925}"/>
            </a:ext>
          </a:extLst>
        </xdr:cNvPr>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872" name="【庁舎】&#10;有形固定資産減価償却率該当値テキスト">
          <a:extLst>
            <a:ext uri="{FF2B5EF4-FFF2-40B4-BE49-F238E27FC236}">
              <a16:creationId xmlns:a16="http://schemas.microsoft.com/office/drawing/2014/main" id="{E8CF98E9-D8FD-483D-81DD-4C9FBA038BC6}"/>
            </a:ext>
          </a:extLst>
        </xdr:cNvPr>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873" name="楕円 872">
          <a:extLst>
            <a:ext uri="{FF2B5EF4-FFF2-40B4-BE49-F238E27FC236}">
              <a16:creationId xmlns:a16="http://schemas.microsoft.com/office/drawing/2014/main" id="{0F5BFB50-5764-4C19-A1C4-60C69556B4D1}"/>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106</xdr:row>
      <xdr:rowOff>15239</xdr:rowOff>
    </xdr:to>
    <xdr:cxnSp macro="">
      <xdr:nvCxnSpPr>
        <xdr:cNvPr id="874" name="直線コネクタ 873">
          <a:extLst>
            <a:ext uri="{FF2B5EF4-FFF2-40B4-BE49-F238E27FC236}">
              <a16:creationId xmlns:a16="http://schemas.microsoft.com/office/drawing/2014/main" id="{638FCB18-5655-4BC4-BBFE-50EA43D356BE}"/>
            </a:ext>
          </a:extLst>
        </xdr:cNvPr>
        <xdr:cNvCxnSpPr/>
      </xdr:nvCxnSpPr>
      <xdr:spPr>
        <a:xfrm>
          <a:off x="15481300" y="181298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75" name="楕円 874">
          <a:extLst>
            <a:ext uri="{FF2B5EF4-FFF2-40B4-BE49-F238E27FC236}">
              <a16:creationId xmlns:a16="http://schemas.microsoft.com/office/drawing/2014/main" id="{F72FAB7B-6D6D-4DAA-B50A-9504AE0AEE2C}"/>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127636</xdr:rowOff>
    </xdr:to>
    <xdr:cxnSp macro="">
      <xdr:nvCxnSpPr>
        <xdr:cNvPr id="876" name="直線コネクタ 875">
          <a:extLst>
            <a:ext uri="{FF2B5EF4-FFF2-40B4-BE49-F238E27FC236}">
              <a16:creationId xmlns:a16="http://schemas.microsoft.com/office/drawing/2014/main" id="{6A15E08B-50A6-404E-8264-974F4B35982B}"/>
            </a:ext>
          </a:extLst>
        </xdr:cNvPr>
        <xdr:cNvCxnSpPr/>
      </xdr:nvCxnSpPr>
      <xdr:spPr>
        <a:xfrm>
          <a:off x="14592300" y="180708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77" name="楕円 876">
          <a:extLst>
            <a:ext uri="{FF2B5EF4-FFF2-40B4-BE49-F238E27FC236}">
              <a16:creationId xmlns:a16="http://schemas.microsoft.com/office/drawing/2014/main" id="{649FA3D6-C381-4B05-A2D6-D211E7714CD1}"/>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68580</xdr:rowOff>
    </xdr:to>
    <xdr:cxnSp macro="">
      <xdr:nvCxnSpPr>
        <xdr:cNvPr id="878" name="直線コネクタ 877">
          <a:extLst>
            <a:ext uri="{FF2B5EF4-FFF2-40B4-BE49-F238E27FC236}">
              <a16:creationId xmlns:a16="http://schemas.microsoft.com/office/drawing/2014/main" id="{87E1E2DA-08AE-4D92-B16D-5CE6C4519C49}"/>
            </a:ext>
          </a:extLst>
        </xdr:cNvPr>
        <xdr:cNvCxnSpPr/>
      </xdr:nvCxnSpPr>
      <xdr:spPr>
        <a:xfrm>
          <a:off x="13703300" y="180574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879" name="楕円 878">
          <a:extLst>
            <a:ext uri="{FF2B5EF4-FFF2-40B4-BE49-F238E27FC236}">
              <a16:creationId xmlns:a16="http://schemas.microsoft.com/office/drawing/2014/main" id="{288944ED-73FE-4C8A-80DE-53CA58D79EB2}"/>
            </a:ext>
          </a:extLst>
        </xdr:cNvPr>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55245</xdr:rowOff>
    </xdr:to>
    <xdr:cxnSp macro="">
      <xdr:nvCxnSpPr>
        <xdr:cNvPr id="880" name="直線コネクタ 879">
          <a:extLst>
            <a:ext uri="{FF2B5EF4-FFF2-40B4-BE49-F238E27FC236}">
              <a16:creationId xmlns:a16="http://schemas.microsoft.com/office/drawing/2014/main" id="{58BA6FFE-F3D3-4898-B874-B2D1C3C7B33B}"/>
            </a:ext>
          </a:extLst>
        </xdr:cNvPr>
        <xdr:cNvCxnSpPr/>
      </xdr:nvCxnSpPr>
      <xdr:spPr>
        <a:xfrm>
          <a:off x="12814300" y="18000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3519BBF9-7600-4C27-9445-3AA0AEEDDE43}"/>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F87C4F4E-D164-4497-8F51-82BDC8653DE5}"/>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9C66D46F-41E1-4928-B4DB-05E16ED88CAD}"/>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4" name="n_4aveValue【庁舎】&#10;有形固定資産減価償却率">
          <a:extLst>
            <a:ext uri="{FF2B5EF4-FFF2-40B4-BE49-F238E27FC236}">
              <a16:creationId xmlns:a16="http://schemas.microsoft.com/office/drawing/2014/main" id="{2D4CEBDD-807E-4A24-BE03-A13E5E48D72F}"/>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885" name="n_1mainValue【庁舎】&#10;有形固定資産減価償却率">
          <a:extLst>
            <a:ext uri="{FF2B5EF4-FFF2-40B4-BE49-F238E27FC236}">
              <a16:creationId xmlns:a16="http://schemas.microsoft.com/office/drawing/2014/main" id="{7C18D40E-7A1F-4F77-8317-9B5DEA8B9979}"/>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86" name="n_2mainValue【庁舎】&#10;有形固定資産減価償却率">
          <a:extLst>
            <a:ext uri="{FF2B5EF4-FFF2-40B4-BE49-F238E27FC236}">
              <a16:creationId xmlns:a16="http://schemas.microsoft.com/office/drawing/2014/main" id="{948C4F92-55A0-4A98-8319-2F6071EFF342}"/>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87" name="n_3mainValue【庁舎】&#10;有形固定資産減価償却率">
          <a:extLst>
            <a:ext uri="{FF2B5EF4-FFF2-40B4-BE49-F238E27FC236}">
              <a16:creationId xmlns:a16="http://schemas.microsoft.com/office/drawing/2014/main" id="{AFAC138A-6791-472A-BF2A-22741C585A7F}"/>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40022</xdr:rowOff>
    </xdr:from>
    <xdr:ext cx="405111" cy="259045"/>
    <xdr:sp macro="" textlink="">
      <xdr:nvSpPr>
        <xdr:cNvPr id="888" name="n_4mainValue【庁舎】&#10;有形固定資産減価償却率">
          <a:extLst>
            <a:ext uri="{FF2B5EF4-FFF2-40B4-BE49-F238E27FC236}">
              <a16:creationId xmlns:a16="http://schemas.microsoft.com/office/drawing/2014/main" id="{F485D9F5-968F-4ABA-8AFF-88BAD879817C}"/>
            </a:ext>
          </a:extLst>
        </xdr:cNvPr>
        <xdr:cNvSpPr txBox="1"/>
      </xdr:nvSpPr>
      <xdr:spPr>
        <a:xfrm>
          <a:off x="12611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D3F0A97-3926-4702-8E2B-BC7C237CA8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9539201E-DEE8-41AF-BF42-EB11F1794E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5B0A58D6-950F-4349-9E8B-5AE73FA296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6199B8AF-34C2-43F1-8D9D-C6AEC075AB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FE79AC4-994B-4E15-8423-4C0E330838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8751DF8-B58B-4FB4-8475-BE6C93E08F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2B675FE0-A5CC-4569-B261-78CFCDDCD1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19185BB-A2AF-4B4D-A45F-E27C316AB8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929AD71-3880-47EA-B5EE-D3872B469F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393C3B88-3DD6-438C-A91F-D624C58229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8E609B89-BA67-4AFF-8103-DDAE7518B69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EB1B5260-A7BB-4D79-A842-29766FCF82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D0CAD8F5-AEE1-4833-9E93-C881637395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BE219FE0-FF47-4A40-B5E7-EDEDAC1DA5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459C8626-EB58-4F5D-A0D2-8D9F9EEF7B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EA009AB6-2E90-41A8-8B7C-EA20D02D58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75868D92-958D-4B8A-AB06-25827FECDC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C6A262A6-D1E3-4F91-BBCC-854672B24B1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6BB53777-E93D-4A08-A224-AF999B0133C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90F12B96-29C1-4273-B18E-46FF1E0894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D5170FA8-35EB-4236-B554-0AED23F745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6800794-5050-4AAF-B4CD-0DE6772509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ADC5B5F-C851-4084-BEFA-9C1E5819D7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D30D525A-0B66-40DB-8B5E-03BEDEC07049}"/>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F277C3DC-085F-4126-85EA-73AFAD99F422}"/>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149947F0-7923-4C4A-B1E8-587998317503}"/>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91C30D74-1CDB-48DA-8D99-5077A68CDCA1}"/>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9580286-D161-4648-BC40-6826730A0919}"/>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60203674-F5D7-43EC-8C18-D2681FC8529F}"/>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1D2D55A9-3BFD-497B-91F5-8DE73C20CB66}"/>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5416B391-DE2B-4D84-8CA1-F13450EC61B8}"/>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47994B9D-A27B-4381-AC7D-A3388D8A2C98}"/>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3C0ADA66-4E3E-44B8-8B32-3F257A88FF3C}"/>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05571414-D92B-4F9C-ADE1-DF25288147F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6F6C22B-C7BC-4BE2-ABEC-8AE0196460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DBDC260-D993-4E91-908E-C67C2BFB41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CD9E805-3396-462A-B30B-1063D76240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D30D962-5322-4784-AA21-C7822C509D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E300E58-A797-41B6-9B9E-B6B4498608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28" name="楕円 927">
          <a:extLst>
            <a:ext uri="{FF2B5EF4-FFF2-40B4-BE49-F238E27FC236}">
              <a16:creationId xmlns:a16="http://schemas.microsoft.com/office/drawing/2014/main" id="{462B3B30-098B-4222-A8AB-DF61893885D9}"/>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29" name="【庁舎】&#10;一人当たり面積該当値テキスト">
          <a:extLst>
            <a:ext uri="{FF2B5EF4-FFF2-40B4-BE49-F238E27FC236}">
              <a16:creationId xmlns:a16="http://schemas.microsoft.com/office/drawing/2014/main" id="{3B81B8A8-5E24-44F5-AA87-3941BB9919D4}"/>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930" name="楕円 929">
          <a:extLst>
            <a:ext uri="{FF2B5EF4-FFF2-40B4-BE49-F238E27FC236}">
              <a16:creationId xmlns:a16="http://schemas.microsoft.com/office/drawing/2014/main" id="{BC6B9AF4-CE5C-43CF-BD44-91388D647219}"/>
            </a:ext>
          </a:extLst>
        </xdr:cNvPr>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15239</xdr:rowOff>
    </xdr:to>
    <xdr:cxnSp macro="">
      <xdr:nvCxnSpPr>
        <xdr:cNvPr id="931" name="直線コネクタ 930">
          <a:extLst>
            <a:ext uri="{FF2B5EF4-FFF2-40B4-BE49-F238E27FC236}">
              <a16:creationId xmlns:a16="http://schemas.microsoft.com/office/drawing/2014/main" id="{E0B0FD0A-5C0A-45C1-ABB2-53FE1A5D0F8C}"/>
            </a:ext>
          </a:extLst>
        </xdr:cNvPr>
        <xdr:cNvCxnSpPr/>
      </xdr:nvCxnSpPr>
      <xdr:spPr>
        <a:xfrm flipV="1">
          <a:off x="21323300" y="18009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32" name="楕円 931">
          <a:extLst>
            <a:ext uri="{FF2B5EF4-FFF2-40B4-BE49-F238E27FC236}">
              <a16:creationId xmlns:a16="http://schemas.microsoft.com/office/drawing/2014/main" id="{A7C15F58-8495-4BB8-A058-0B8AD421D70C}"/>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15239</xdr:rowOff>
    </xdr:to>
    <xdr:cxnSp macro="">
      <xdr:nvCxnSpPr>
        <xdr:cNvPr id="933" name="直線コネクタ 932">
          <a:extLst>
            <a:ext uri="{FF2B5EF4-FFF2-40B4-BE49-F238E27FC236}">
              <a16:creationId xmlns:a16="http://schemas.microsoft.com/office/drawing/2014/main" id="{2531383A-9C79-44FA-BD47-86F102DFD963}"/>
            </a:ext>
          </a:extLst>
        </xdr:cNvPr>
        <xdr:cNvCxnSpPr/>
      </xdr:nvCxnSpPr>
      <xdr:spPr>
        <a:xfrm>
          <a:off x="20434300" y="18017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934" name="楕円 933">
          <a:extLst>
            <a:ext uri="{FF2B5EF4-FFF2-40B4-BE49-F238E27FC236}">
              <a16:creationId xmlns:a16="http://schemas.microsoft.com/office/drawing/2014/main" id="{1786B705-A67C-45EA-86F8-20DA964481AD}"/>
            </a:ext>
          </a:extLst>
        </xdr:cNvPr>
        <xdr:cNvSpPr/>
      </xdr:nvSpPr>
      <xdr:spPr>
        <a:xfrm>
          <a:off x="19494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38100</xdr:rowOff>
    </xdr:to>
    <xdr:cxnSp macro="">
      <xdr:nvCxnSpPr>
        <xdr:cNvPr id="935" name="直線コネクタ 934">
          <a:extLst>
            <a:ext uri="{FF2B5EF4-FFF2-40B4-BE49-F238E27FC236}">
              <a16:creationId xmlns:a16="http://schemas.microsoft.com/office/drawing/2014/main" id="{DEF353B9-9E98-4780-8655-F43C2CC2A4A3}"/>
            </a:ext>
          </a:extLst>
        </xdr:cNvPr>
        <xdr:cNvCxnSpPr/>
      </xdr:nvCxnSpPr>
      <xdr:spPr>
        <a:xfrm flipV="1">
          <a:off x="19545300" y="18017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36" name="楕円 935">
          <a:extLst>
            <a:ext uri="{FF2B5EF4-FFF2-40B4-BE49-F238E27FC236}">
              <a16:creationId xmlns:a16="http://schemas.microsoft.com/office/drawing/2014/main" id="{98965A4B-A5E3-4E35-9245-4BEA5AD508A0}"/>
            </a:ext>
          </a:extLst>
        </xdr:cNvPr>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38100</xdr:rowOff>
    </xdr:from>
    <xdr:to>
      <xdr:col>102</xdr:col>
      <xdr:colOff>114300</xdr:colOff>
      <xdr:row>105</xdr:row>
      <xdr:rowOff>49530</xdr:rowOff>
    </xdr:to>
    <xdr:cxnSp macro="">
      <xdr:nvCxnSpPr>
        <xdr:cNvPr id="937" name="直線コネクタ 936">
          <a:extLst>
            <a:ext uri="{FF2B5EF4-FFF2-40B4-BE49-F238E27FC236}">
              <a16:creationId xmlns:a16="http://schemas.microsoft.com/office/drawing/2014/main" id="{B3A9E5F4-33B7-4F40-B2F5-E1BFAAD5E3FE}"/>
            </a:ext>
          </a:extLst>
        </xdr:cNvPr>
        <xdr:cNvCxnSpPr/>
      </xdr:nvCxnSpPr>
      <xdr:spPr>
        <a:xfrm flipV="1">
          <a:off x="18656300" y="1804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20166476-6CC1-4EB0-93C3-A3F03D434741}"/>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76B1789C-D8CE-4D1E-8108-CF1763CFB3BB}"/>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66A01E7F-E914-49C3-9F96-3B2E4395CA9E}"/>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1" name="n_4aveValue【庁舎】&#10;一人当たり面積">
          <a:extLst>
            <a:ext uri="{FF2B5EF4-FFF2-40B4-BE49-F238E27FC236}">
              <a16:creationId xmlns:a16="http://schemas.microsoft.com/office/drawing/2014/main" id="{AE68EF99-8402-4454-A630-CFF1CD215911}"/>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942" name="n_1mainValue【庁舎】&#10;一人当たり面積">
          <a:extLst>
            <a:ext uri="{FF2B5EF4-FFF2-40B4-BE49-F238E27FC236}">
              <a16:creationId xmlns:a16="http://schemas.microsoft.com/office/drawing/2014/main" id="{464686F8-343E-4474-97B0-3B7FD6A05874}"/>
            </a:ext>
          </a:extLst>
        </xdr:cNvPr>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43" name="n_2mainValue【庁舎】&#10;一人当たり面積">
          <a:extLst>
            <a:ext uri="{FF2B5EF4-FFF2-40B4-BE49-F238E27FC236}">
              <a16:creationId xmlns:a16="http://schemas.microsoft.com/office/drawing/2014/main" id="{033FB849-CE0D-41A2-A872-4A24205B7DB7}"/>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105427</xdr:rowOff>
    </xdr:from>
    <xdr:ext cx="469744" cy="259045"/>
    <xdr:sp macro="" textlink="">
      <xdr:nvSpPr>
        <xdr:cNvPr id="944" name="n_3mainValue【庁舎】&#10;一人当たり面積">
          <a:extLst>
            <a:ext uri="{FF2B5EF4-FFF2-40B4-BE49-F238E27FC236}">
              <a16:creationId xmlns:a16="http://schemas.microsoft.com/office/drawing/2014/main" id="{F36D0C8E-D286-476B-A6BF-D86AF9E9F935}"/>
            </a:ext>
          </a:extLst>
        </xdr:cNvPr>
        <xdr:cNvSpPr txBox="1"/>
      </xdr:nvSpPr>
      <xdr:spPr>
        <a:xfrm>
          <a:off x="19310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45" name="n_4mainValue【庁舎】&#10;一人当たり面積">
          <a:extLst>
            <a:ext uri="{FF2B5EF4-FFF2-40B4-BE49-F238E27FC236}">
              <a16:creationId xmlns:a16="http://schemas.microsoft.com/office/drawing/2014/main" id="{7BF2C967-C1BD-4F92-A12E-F0A6F7AC5045}"/>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72DC0715-26B8-45CE-9A2A-E465453201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7D338956-EA57-476E-BE3B-B8BD733AFF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B2BDB327-F832-48CB-BB1B-8748F636CD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有形固定資産減価償却率が高くなっており、令和４年度から５年度にかけて、市立図書館のリニューアル工事を実施。</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有形固定資産減価償却率が高くなっており、現在、新たなごみ処理施設の整備を進めている。</a:t>
          </a:r>
          <a:br>
            <a:rPr kumimoji="1" lang="ja-JP" altLang="en-US" sz="1300">
              <a:solidFill>
                <a:schemeClr val="tx1"/>
              </a:solidFill>
              <a:latin typeface="ＭＳ Ｐゴシック" panose="020B0600070205080204" pitchFamily="50" charset="-128"/>
              <a:ea typeface="ＭＳ Ｐゴシック" panose="020B0600070205080204" pitchFamily="50" charset="-128"/>
            </a:rPr>
          </a:b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有形固定資産減価償却率が高くなっているなか、庁舎は行政事務を行う施設であることから、計画的な施設の保全改修による長寿命化、建替等を行う必要がある。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0844;&#20250;&#35336;/&#9734;&#26032;&#22320;&#26041;&#20844;&#20250;&#35336;/00%20&#29031;&#20250;&#22238;&#31572;/R6/240820&#12304;920&#12294;&#20999;&#12305;&#20196;&#21644;4&#24180;&#24230;&#36001;&#25919;&#29366;&#27841;&#36039;&#26009;&#38598;&#12398;&#20316;&#25104;&#12395;&#12388;&#12356;&#12390;&#65288;2&#22238;&#30446;&#12539;&#22320;&#26041;&#20844;&#20250;&#35336;&#38306;&#20418;&#65289;/04_&#30476;&#25552;&#20986;/&#12304;&#36001;&#25919;&#29366;&#27841;&#36039;&#26009;&#38598;&#12305;_182010_&#31119;&#2011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110.6</v>
          </cell>
          <cell r="BX51">
            <v>95.7</v>
          </cell>
          <cell r="CF51">
            <v>67.3</v>
          </cell>
          <cell r="CN51">
            <v>50.6</v>
          </cell>
          <cell r="CV51">
            <v>43.5</v>
          </cell>
        </row>
        <row r="53">
          <cell r="BP53">
            <v>71.8</v>
          </cell>
          <cell r="BX53">
            <v>72.7</v>
          </cell>
          <cell r="CF53">
            <v>74</v>
          </cell>
          <cell r="CN53">
            <v>75.3</v>
          </cell>
          <cell r="CV53">
            <v>76</v>
          </cell>
        </row>
        <row r="55">
          <cell r="AN55" t="str">
            <v>類似団体内平均値</v>
          </cell>
          <cell r="BP55">
            <v>23.1</v>
          </cell>
          <cell r="BX55">
            <v>33.9</v>
          </cell>
          <cell r="CF55">
            <v>31.5</v>
          </cell>
          <cell r="CN55">
            <v>23.4</v>
          </cell>
          <cell r="CV55">
            <v>18.2</v>
          </cell>
        </row>
        <row r="57">
          <cell r="BP57">
            <v>60.4</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110.6</v>
          </cell>
          <cell r="BX73">
            <v>95.7</v>
          </cell>
          <cell r="CF73">
            <v>67.3</v>
          </cell>
          <cell r="CN73">
            <v>50.6</v>
          </cell>
          <cell r="CV73">
            <v>43.5</v>
          </cell>
        </row>
        <row r="75">
          <cell r="BP75">
            <v>11</v>
          </cell>
          <cell r="BX75">
            <v>10.5</v>
          </cell>
          <cell r="CF75">
            <v>10.4</v>
          </cell>
          <cell r="CN75">
            <v>10.5</v>
          </cell>
          <cell r="CV75">
            <v>10.8</v>
          </cell>
        </row>
        <row r="77">
          <cell r="AN77" t="str">
            <v>類似団体内平均値</v>
          </cell>
          <cell r="BP77">
            <v>23.1</v>
          </cell>
          <cell r="BX77">
            <v>33.9</v>
          </cell>
          <cell r="CF77">
            <v>31.5</v>
          </cell>
          <cell r="CN77">
            <v>23.4</v>
          </cell>
          <cell r="CV77">
            <v>18.2</v>
          </cell>
        </row>
        <row r="79">
          <cell r="BP79">
            <v>4.2</v>
          </cell>
          <cell r="BX79">
            <v>5.7</v>
          </cell>
          <cell r="CF79">
            <v>5.4</v>
          </cell>
          <cell r="CN79">
            <v>5.2</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126286682</v>
      </c>
      <c r="BO4" s="462"/>
      <c r="BP4" s="462"/>
      <c r="BQ4" s="462"/>
      <c r="BR4" s="462"/>
      <c r="BS4" s="462"/>
      <c r="BT4" s="462"/>
      <c r="BU4" s="463"/>
      <c r="BV4" s="461">
        <v>125728159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3.1</v>
      </c>
      <c r="CU4" s="602"/>
      <c r="CV4" s="602"/>
      <c r="CW4" s="602"/>
      <c r="CX4" s="602"/>
      <c r="CY4" s="602"/>
      <c r="CZ4" s="602"/>
      <c r="DA4" s="603"/>
      <c r="DB4" s="601">
        <v>5.5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123932287</v>
      </c>
      <c r="BO5" s="433"/>
      <c r="BP5" s="433"/>
      <c r="BQ5" s="433"/>
      <c r="BR5" s="433"/>
      <c r="BS5" s="433"/>
      <c r="BT5" s="433"/>
      <c r="BU5" s="434"/>
      <c r="BV5" s="432">
        <v>121633662</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93.1</v>
      </c>
      <c r="CU5" s="430"/>
      <c r="CV5" s="430"/>
      <c r="CW5" s="430"/>
      <c r="CX5" s="430"/>
      <c r="CY5" s="430"/>
      <c r="CZ5" s="430"/>
      <c r="DA5" s="431"/>
      <c r="DB5" s="429">
        <v>87</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2354395</v>
      </c>
      <c r="BO6" s="433"/>
      <c r="BP6" s="433"/>
      <c r="BQ6" s="433"/>
      <c r="BR6" s="433"/>
      <c r="BS6" s="433"/>
      <c r="BT6" s="433"/>
      <c r="BU6" s="434"/>
      <c r="BV6" s="432">
        <v>4094497</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96.9</v>
      </c>
      <c r="CU6" s="576"/>
      <c r="CV6" s="576"/>
      <c r="CW6" s="576"/>
      <c r="CX6" s="576"/>
      <c r="CY6" s="576"/>
      <c r="CZ6" s="576"/>
      <c r="DA6" s="577"/>
      <c r="DB6" s="575">
        <v>93</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389406</v>
      </c>
      <c r="BO7" s="433"/>
      <c r="BP7" s="433"/>
      <c r="BQ7" s="433"/>
      <c r="BR7" s="433"/>
      <c r="BS7" s="433"/>
      <c r="BT7" s="433"/>
      <c r="BU7" s="434"/>
      <c r="BV7" s="432">
        <v>529360</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62653564</v>
      </c>
      <c r="CU7" s="433"/>
      <c r="CV7" s="433"/>
      <c r="CW7" s="433"/>
      <c r="CX7" s="433"/>
      <c r="CY7" s="433"/>
      <c r="CZ7" s="433"/>
      <c r="DA7" s="434"/>
      <c r="DB7" s="432">
        <v>65105336</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1964989</v>
      </c>
      <c r="BO8" s="433"/>
      <c r="BP8" s="433"/>
      <c r="BQ8" s="433"/>
      <c r="BR8" s="433"/>
      <c r="BS8" s="433"/>
      <c r="BT8" s="433"/>
      <c r="BU8" s="434"/>
      <c r="BV8" s="432">
        <v>3565137</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0.8</v>
      </c>
      <c r="CU8" s="536"/>
      <c r="CV8" s="536"/>
      <c r="CW8" s="536"/>
      <c r="CX8" s="536"/>
      <c r="CY8" s="536"/>
      <c r="CZ8" s="536"/>
      <c r="DA8" s="537"/>
      <c r="DB8" s="535">
        <v>0.81</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262328</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110</v>
      </c>
      <c r="AV9" s="491"/>
      <c r="AW9" s="491"/>
      <c r="AX9" s="491"/>
      <c r="AY9" s="446" t="s">
        <v>117</v>
      </c>
      <c r="AZ9" s="447"/>
      <c r="BA9" s="447"/>
      <c r="BB9" s="447"/>
      <c r="BC9" s="447"/>
      <c r="BD9" s="447"/>
      <c r="BE9" s="447"/>
      <c r="BF9" s="447"/>
      <c r="BG9" s="447"/>
      <c r="BH9" s="447"/>
      <c r="BI9" s="447"/>
      <c r="BJ9" s="447"/>
      <c r="BK9" s="447"/>
      <c r="BL9" s="447"/>
      <c r="BM9" s="448"/>
      <c r="BN9" s="432">
        <v>-1600148</v>
      </c>
      <c r="BO9" s="433"/>
      <c r="BP9" s="433"/>
      <c r="BQ9" s="433"/>
      <c r="BR9" s="433"/>
      <c r="BS9" s="433"/>
      <c r="BT9" s="433"/>
      <c r="BU9" s="434"/>
      <c r="BV9" s="432">
        <v>502903</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19.100000000000001</v>
      </c>
      <c r="CU9" s="430"/>
      <c r="CV9" s="430"/>
      <c r="CW9" s="430"/>
      <c r="CX9" s="430"/>
      <c r="CY9" s="430"/>
      <c r="CZ9" s="430"/>
      <c r="DA9" s="431"/>
      <c r="DB9" s="429">
        <v>17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265904</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96</v>
      </c>
      <c r="AV10" s="491"/>
      <c r="AW10" s="491"/>
      <c r="AX10" s="491"/>
      <c r="AY10" s="446" t="s">
        <v>121</v>
      </c>
      <c r="AZ10" s="447"/>
      <c r="BA10" s="447"/>
      <c r="BB10" s="447"/>
      <c r="BC10" s="447"/>
      <c r="BD10" s="447"/>
      <c r="BE10" s="447"/>
      <c r="BF10" s="447"/>
      <c r="BG10" s="447"/>
      <c r="BH10" s="447"/>
      <c r="BI10" s="447"/>
      <c r="BJ10" s="447"/>
      <c r="BK10" s="447"/>
      <c r="BL10" s="447"/>
      <c r="BM10" s="448"/>
      <c r="BN10" s="432">
        <v>600060</v>
      </c>
      <c r="BO10" s="433"/>
      <c r="BP10" s="433"/>
      <c r="BQ10" s="433"/>
      <c r="BR10" s="433"/>
      <c r="BS10" s="433"/>
      <c r="BT10" s="433"/>
      <c r="BU10" s="434"/>
      <c r="BV10" s="432">
        <v>1732030</v>
      </c>
      <c r="BW10" s="433"/>
      <c r="BX10" s="433"/>
      <c r="BY10" s="433"/>
      <c r="BZ10" s="433"/>
      <c r="CA10" s="433"/>
      <c r="CB10" s="433"/>
      <c r="CC10" s="434"/>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126</v>
      </c>
      <c r="AV11" s="491"/>
      <c r="AW11" s="491"/>
      <c r="AX11" s="491"/>
      <c r="AY11" s="446" t="s">
        <v>127</v>
      </c>
      <c r="AZ11" s="447"/>
      <c r="BA11" s="447"/>
      <c r="BB11" s="447"/>
      <c r="BC11" s="447"/>
      <c r="BD11" s="447"/>
      <c r="BE11" s="447"/>
      <c r="BF11" s="447"/>
      <c r="BG11" s="447"/>
      <c r="BH11" s="447"/>
      <c r="BI11" s="447"/>
      <c r="BJ11" s="447"/>
      <c r="BK11" s="447"/>
      <c r="BL11" s="447"/>
      <c r="BM11" s="448"/>
      <c r="BN11" s="432">
        <v>1407128</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257941</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135</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139</v>
      </c>
      <c r="N13" s="517"/>
      <c r="O13" s="517"/>
      <c r="P13" s="517"/>
      <c r="Q13" s="518"/>
      <c r="R13" s="519">
        <v>253263</v>
      </c>
      <c r="S13" s="520"/>
      <c r="T13" s="520"/>
      <c r="U13" s="520"/>
      <c r="V13" s="521"/>
      <c r="W13" s="522" t="s">
        <v>140</v>
      </c>
      <c r="X13" s="418"/>
      <c r="Y13" s="418"/>
      <c r="Z13" s="418"/>
      <c r="AA13" s="418"/>
      <c r="AB13" s="419"/>
      <c r="AC13" s="385">
        <v>2504</v>
      </c>
      <c r="AD13" s="386"/>
      <c r="AE13" s="386"/>
      <c r="AF13" s="386"/>
      <c r="AG13" s="387"/>
      <c r="AH13" s="385">
        <v>2824</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407040</v>
      </c>
      <c r="BO13" s="433"/>
      <c r="BP13" s="433"/>
      <c r="BQ13" s="433"/>
      <c r="BR13" s="433"/>
      <c r="BS13" s="433"/>
      <c r="BT13" s="433"/>
      <c r="BU13" s="434"/>
      <c r="BV13" s="432">
        <v>2234933</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10.8</v>
      </c>
      <c r="CU13" s="430"/>
      <c r="CV13" s="430"/>
      <c r="CW13" s="430"/>
      <c r="CX13" s="430"/>
      <c r="CY13" s="430"/>
      <c r="CZ13" s="430"/>
      <c r="DA13" s="431"/>
      <c r="DB13" s="429">
        <v>10.5</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259642</v>
      </c>
      <c r="S14" s="520"/>
      <c r="T14" s="520"/>
      <c r="U14" s="520"/>
      <c r="V14" s="521"/>
      <c r="W14" s="523"/>
      <c r="X14" s="421"/>
      <c r="Y14" s="421"/>
      <c r="Z14" s="421"/>
      <c r="AA14" s="421"/>
      <c r="AB14" s="422"/>
      <c r="AC14" s="512">
        <v>1.9</v>
      </c>
      <c r="AD14" s="513"/>
      <c r="AE14" s="513"/>
      <c r="AF14" s="513"/>
      <c r="AG14" s="514"/>
      <c r="AH14" s="512">
        <v>2.2000000000000002</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43.5</v>
      </c>
      <c r="CU14" s="530"/>
      <c r="CV14" s="530"/>
      <c r="CW14" s="530"/>
      <c r="CX14" s="530"/>
      <c r="CY14" s="530"/>
      <c r="CZ14" s="530"/>
      <c r="DA14" s="531"/>
      <c r="DB14" s="529">
        <v>50.6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147</v>
      </c>
      <c r="N15" s="517"/>
      <c r="O15" s="517"/>
      <c r="P15" s="517"/>
      <c r="Q15" s="518"/>
      <c r="R15" s="519">
        <v>255464</v>
      </c>
      <c r="S15" s="520"/>
      <c r="T15" s="520"/>
      <c r="U15" s="520"/>
      <c r="V15" s="521"/>
      <c r="W15" s="522" t="s">
        <v>148</v>
      </c>
      <c r="X15" s="418"/>
      <c r="Y15" s="418"/>
      <c r="Z15" s="418"/>
      <c r="AA15" s="418"/>
      <c r="AB15" s="419"/>
      <c r="AC15" s="385">
        <v>33779</v>
      </c>
      <c r="AD15" s="386"/>
      <c r="AE15" s="386"/>
      <c r="AF15" s="386"/>
      <c r="AG15" s="387"/>
      <c r="AH15" s="385">
        <v>32932</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38917332</v>
      </c>
      <c r="BO15" s="462"/>
      <c r="BP15" s="462"/>
      <c r="BQ15" s="462"/>
      <c r="BR15" s="462"/>
      <c r="BS15" s="462"/>
      <c r="BT15" s="462"/>
      <c r="BU15" s="463"/>
      <c r="BV15" s="461">
        <v>38206908</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26</v>
      </c>
      <c r="AD16" s="513"/>
      <c r="AE16" s="513"/>
      <c r="AF16" s="513"/>
      <c r="AG16" s="514"/>
      <c r="AH16" s="512">
        <v>26.1</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49343725</v>
      </c>
      <c r="BO16" s="433"/>
      <c r="BP16" s="433"/>
      <c r="BQ16" s="433"/>
      <c r="BR16" s="433"/>
      <c r="BS16" s="433"/>
      <c r="BT16" s="433"/>
      <c r="BU16" s="434"/>
      <c r="BV16" s="432">
        <v>48492651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154</v>
      </c>
      <c r="N17" s="526"/>
      <c r="O17" s="526"/>
      <c r="P17" s="526"/>
      <c r="Q17" s="527"/>
      <c r="R17" s="509" t="s">
        <v>155</v>
      </c>
      <c r="S17" s="510"/>
      <c r="T17" s="510"/>
      <c r="U17" s="510"/>
      <c r="V17" s="511"/>
      <c r="W17" s="522" t="s">
        <v>156</v>
      </c>
      <c r="X17" s="418"/>
      <c r="Y17" s="418"/>
      <c r="Z17" s="418"/>
      <c r="AA17" s="418"/>
      <c r="AB17" s="419"/>
      <c r="AC17" s="385">
        <v>93861</v>
      </c>
      <c r="AD17" s="386"/>
      <c r="AE17" s="386"/>
      <c r="AF17" s="386"/>
      <c r="AG17" s="387"/>
      <c r="AH17" s="385">
        <v>90375</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49688654</v>
      </c>
      <c r="BO17" s="433"/>
      <c r="BP17" s="433"/>
      <c r="BQ17" s="433"/>
      <c r="BR17" s="433"/>
      <c r="BS17" s="433"/>
      <c r="BT17" s="433"/>
      <c r="BU17" s="434"/>
      <c r="BV17" s="432">
        <v>48815313</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158</v>
      </c>
      <c r="C18" s="483"/>
      <c r="D18" s="483"/>
      <c r="E18" s="484"/>
      <c r="F18" s="484"/>
      <c r="G18" s="484"/>
      <c r="H18" s="484"/>
      <c r="I18" s="484"/>
      <c r="J18" s="484"/>
      <c r="K18" s="484"/>
      <c r="L18" s="485">
        <v>536.41999999999996</v>
      </c>
      <c r="M18" s="485"/>
      <c r="N18" s="485"/>
      <c r="O18" s="485"/>
      <c r="P18" s="485"/>
      <c r="Q18" s="485"/>
      <c r="R18" s="486"/>
      <c r="S18" s="486"/>
      <c r="T18" s="486"/>
      <c r="U18" s="486"/>
      <c r="V18" s="487"/>
      <c r="W18" s="503"/>
      <c r="X18" s="504"/>
      <c r="Y18" s="504"/>
      <c r="Z18" s="504"/>
      <c r="AA18" s="504"/>
      <c r="AB18" s="528"/>
      <c r="AC18" s="402">
        <v>72.099999999999994</v>
      </c>
      <c r="AD18" s="403"/>
      <c r="AE18" s="403"/>
      <c r="AF18" s="403"/>
      <c r="AG18" s="488"/>
      <c r="AH18" s="402">
        <v>71.7</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60154272</v>
      </c>
      <c r="BO18" s="433"/>
      <c r="BP18" s="433"/>
      <c r="BQ18" s="433"/>
      <c r="BR18" s="433"/>
      <c r="BS18" s="433"/>
      <c r="BT18" s="433"/>
      <c r="BU18" s="434"/>
      <c r="BV18" s="432">
        <v>58415854</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160</v>
      </c>
      <c r="C19" s="483"/>
      <c r="D19" s="483"/>
      <c r="E19" s="484"/>
      <c r="F19" s="484"/>
      <c r="G19" s="484"/>
      <c r="H19" s="484"/>
      <c r="I19" s="484"/>
      <c r="J19" s="484"/>
      <c r="K19" s="484"/>
      <c r="L19" s="492">
        <v>489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77548043</v>
      </c>
      <c r="BO19" s="433"/>
      <c r="BP19" s="433"/>
      <c r="BQ19" s="433"/>
      <c r="BR19" s="433"/>
      <c r="BS19" s="433"/>
      <c r="BT19" s="433"/>
      <c r="BU19" s="434"/>
      <c r="BV19" s="432">
        <v>78828460</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162</v>
      </c>
      <c r="C20" s="483"/>
      <c r="D20" s="483"/>
      <c r="E20" s="484"/>
      <c r="F20" s="484"/>
      <c r="G20" s="484"/>
      <c r="H20" s="484"/>
      <c r="I20" s="484"/>
      <c r="J20" s="484"/>
      <c r="K20" s="484"/>
      <c r="L20" s="492">
        <v>104470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132819997</v>
      </c>
      <c r="BO22" s="462"/>
      <c r="BP22" s="462"/>
      <c r="BQ22" s="462"/>
      <c r="BR22" s="462"/>
      <c r="BS22" s="462"/>
      <c r="BT22" s="462"/>
      <c r="BU22" s="463"/>
      <c r="BV22" s="461">
        <v>137810574</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67011040</v>
      </c>
      <c r="BO23" s="433"/>
      <c r="BP23" s="433"/>
      <c r="BQ23" s="433"/>
      <c r="BR23" s="433"/>
      <c r="BS23" s="433"/>
      <c r="BT23" s="433"/>
      <c r="BU23" s="434"/>
      <c r="BV23" s="432">
        <v>67227461</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172</v>
      </c>
      <c r="F24" s="389"/>
      <c r="G24" s="389"/>
      <c r="H24" s="389"/>
      <c r="I24" s="389"/>
      <c r="J24" s="389"/>
      <c r="K24" s="390"/>
      <c r="L24" s="385">
        <v>1</v>
      </c>
      <c r="M24" s="386"/>
      <c r="N24" s="386"/>
      <c r="O24" s="386"/>
      <c r="P24" s="387"/>
      <c r="Q24" s="385">
        <v>10580</v>
      </c>
      <c r="R24" s="386"/>
      <c r="S24" s="386"/>
      <c r="T24" s="386"/>
      <c r="U24" s="386"/>
      <c r="V24" s="387"/>
      <c r="W24" s="475"/>
      <c r="X24" s="412"/>
      <c r="Y24" s="413"/>
      <c r="Z24" s="388" t="s">
        <v>173</v>
      </c>
      <c r="AA24" s="389"/>
      <c r="AB24" s="389"/>
      <c r="AC24" s="389"/>
      <c r="AD24" s="389"/>
      <c r="AE24" s="389"/>
      <c r="AF24" s="389"/>
      <c r="AG24" s="390"/>
      <c r="AH24" s="385">
        <v>1988</v>
      </c>
      <c r="AI24" s="386"/>
      <c r="AJ24" s="386"/>
      <c r="AK24" s="386"/>
      <c r="AL24" s="387"/>
      <c r="AM24" s="385">
        <v>6351660</v>
      </c>
      <c r="AN24" s="386"/>
      <c r="AO24" s="386"/>
      <c r="AP24" s="386"/>
      <c r="AQ24" s="386"/>
      <c r="AR24" s="387"/>
      <c r="AS24" s="385">
        <v>3195</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83054555</v>
      </c>
      <c r="BO24" s="433"/>
      <c r="BP24" s="433"/>
      <c r="BQ24" s="433"/>
      <c r="BR24" s="433"/>
      <c r="BS24" s="433"/>
      <c r="BT24" s="433"/>
      <c r="BU24" s="434"/>
      <c r="BV24" s="432">
        <v>86531787</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175</v>
      </c>
      <c r="F25" s="389"/>
      <c r="G25" s="389"/>
      <c r="H25" s="389"/>
      <c r="I25" s="389"/>
      <c r="J25" s="389"/>
      <c r="K25" s="390"/>
      <c r="L25" s="385">
        <v>1</v>
      </c>
      <c r="M25" s="386"/>
      <c r="N25" s="386"/>
      <c r="O25" s="386"/>
      <c r="P25" s="387"/>
      <c r="Q25" s="385">
        <v>8740</v>
      </c>
      <c r="R25" s="386"/>
      <c r="S25" s="386"/>
      <c r="T25" s="386"/>
      <c r="U25" s="386"/>
      <c r="V25" s="387"/>
      <c r="W25" s="475"/>
      <c r="X25" s="412"/>
      <c r="Y25" s="413"/>
      <c r="Z25" s="388" t="s">
        <v>176</v>
      </c>
      <c r="AA25" s="389"/>
      <c r="AB25" s="389"/>
      <c r="AC25" s="389"/>
      <c r="AD25" s="389"/>
      <c r="AE25" s="389"/>
      <c r="AF25" s="389"/>
      <c r="AG25" s="390"/>
      <c r="AH25" s="385">
        <v>346</v>
      </c>
      <c r="AI25" s="386"/>
      <c r="AJ25" s="386"/>
      <c r="AK25" s="386"/>
      <c r="AL25" s="387"/>
      <c r="AM25" s="385">
        <v>1044920</v>
      </c>
      <c r="AN25" s="386"/>
      <c r="AO25" s="386"/>
      <c r="AP25" s="386"/>
      <c r="AQ25" s="386"/>
      <c r="AR25" s="387"/>
      <c r="AS25" s="385">
        <v>3020</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54924156</v>
      </c>
      <c r="BO25" s="462"/>
      <c r="BP25" s="462"/>
      <c r="BQ25" s="462"/>
      <c r="BR25" s="462"/>
      <c r="BS25" s="462"/>
      <c r="BT25" s="462"/>
      <c r="BU25" s="463"/>
      <c r="BV25" s="461">
        <v>67648660</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178</v>
      </c>
      <c r="F26" s="389"/>
      <c r="G26" s="389"/>
      <c r="H26" s="389"/>
      <c r="I26" s="389"/>
      <c r="J26" s="389"/>
      <c r="K26" s="390"/>
      <c r="L26" s="385">
        <v>1</v>
      </c>
      <c r="M26" s="386"/>
      <c r="N26" s="386"/>
      <c r="O26" s="386"/>
      <c r="P26" s="387"/>
      <c r="Q26" s="385">
        <v>7400</v>
      </c>
      <c r="R26" s="386"/>
      <c r="S26" s="386"/>
      <c r="T26" s="386"/>
      <c r="U26" s="386"/>
      <c r="V26" s="387"/>
      <c r="W26" s="475"/>
      <c r="X26" s="412"/>
      <c r="Y26" s="413"/>
      <c r="Z26" s="388" t="s">
        <v>179</v>
      </c>
      <c r="AA26" s="443"/>
      <c r="AB26" s="443"/>
      <c r="AC26" s="443"/>
      <c r="AD26" s="443"/>
      <c r="AE26" s="443"/>
      <c r="AF26" s="443"/>
      <c r="AG26" s="444"/>
      <c r="AH26" s="385">
        <v>79</v>
      </c>
      <c r="AI26" s="386"/>
      <c r="AJ26" s="386"/>
      <c r="AK26" s="386"/>
      <c r="AL26" s="387"/>
      <c r="AM26" s="385">
        <v>262438</v>
      </c>
      <c r="AN26" s="386"/>
      <c r="AO26" s="386"/>
      <c r="AP26" s="386"/>
      <c r="AQ26" s="386"/>
      <c r="AR26" s="387"/>
      <c r="AS26" s="385">
        <v>3322</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v>230000</v>
      </c>
      <c r="BO26" s="433"/>
      <c r="BP26" s="433"/>
      <c r="BQ26" s="433"/>
      <c r="BR26" s="433"/>
      <c r="BS26" s="433"/>
      <c r="BT26" s="433"/>
      <c r="BU26" s="434"/>
      <c r="BV26" s="432">
        <v>150000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181</v>
      </c>
      <c r="F27" s="389"/>
      <c r="G27" s="389"/>
      <c r="H27" s="389"/>
      <c r="I27" s="389"/>
      <c r="J27" s="389"/>
      <c r="K27" s="390"/>
      <c r="L27" s="385">
        <v>1</v>
      </c>
      <c r="M27" s="386"/>
      <c r="N27" s="386"/>
      <c r="O27" s="386"/>
      <c r="P27" s="387"/>
      <c r="Q27" s="385">
        <v>7400</v>
      </c>
      <c r="R27" s="386"/>
      <c r="S27" s="386"/>
      <c r="T27" s="386"/>
      <c r="U27" s="386"/>
      <c r="V27" s="387"/>
      <c r="W27" s="475"/>
      <c r="X27" s="412"/>
      <c r="Y27" s="413"/>
      <c r="Z27" s="388" t="s">
        <v>182</v>
      </c>
      <c r="AA27" s="389"/>
      <c r="AB27" s="389"/>
      <c r="AC27" s="389"/>
      <c r="AD27" s="389"/>
      <c r="AE27" s="389"/>
      <c r="AF27" s="389"/>
      <c r="AG27" s="390"/>
      <c r="AH27" s="385">
        <v>14</v>
      </c>
      <c r="AI27" s="386"/>
      <c r="AJ27" s="386"/>
      <c r="AK27" s="386"/>
      <c r="AL27" s="387"/>
      <c r="AM27" s="385">
        <v>47614</v>
      </c>
      <c r="AN27" s="386"/>
      <c r="AO27" s="386"/>
      <c r="AP27" s="386"/>
      <c r="AQ27" s="386"/>
      <c r="AR27" s="387"/>
      <c r="AS27" s="385">
        <v>3401</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v>255043</v>
      </c>
      <c r="BO27" s="467"/>
      <c r="BP27" s="467"/>
      <c r="BQ27" s="467"/>
      <c r="BR27" s="467"/>
      <c r="BS27" s="467"/>
      <c r="BT27" s="467"/>
      <c r="BU27" s="468"/>
      <c r="BV27" s="466">
        <v>841043</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184</v>
      </c>
      <c r="F28" s="389"/>
      <c r="G28" s="389"/>
      <c r="H28" s="389"/>
      <c r="I28" s="389"/>
      <c r="J28" s="389"/>
      <c r="K28" s="390"/>
      <c r="L28" s="385">
        <v>1</v>
      </c>
      <c r="M28" s="386"/>
      <c r="N28" s="386"/>
      <c r="O28" s="386"/>
      <c r="P28" s="387"/>
      <c r="Q28" s="385">
        <v>6700</v>
      </c>
      <c r="R28" s="386"/>
      <c r="S28" s="386"/>
      <c r="T28" s="386"/>
      <c r="U28" s="386"/>
      <c r="V28" s="387"/>
      <c r="W28" s="475"/>
      <c r="X28" s="412"/>
      <c r="Y28" s="413"/>
      <c r="Z28" s="388" t="s">
        <v>185</v>
      </c>
      <c r="AA28" s="389"/>
      <c r="AB28" s="389"/>
      <c r="AC28" s="389"/>
      <c r="AD28" s="389"/>
      <c r="AE28" s="389"/>
      <c r="AF28" s="389"/>
      <c r="AG28" s="390"/>
      <c r="AH28" s="385" t="s">
        <v>138</v>
      </c>
      <c r="AI28" s="386"/>
      <c r="AJ28" s="386"/>
      <c r="AK28" s="386"/>
      <c r="AL28" s="387"/>
      <c r="AM28" s="385" t="s">
        <v>138</v>
      </c>
      <c r="AN28" s="386"/>
      <c r="AO28" s="386"/>
      <c r="AP28" s="386"/>
      <c r="AQ28" s="386"/>
      <c r="AR28" s="387"/>
      <c r="AS28" s="385" t="s">
        <v>138</v>
      </c>
      <c r="AT28" s="386"/>
      <c r="AU28" s="386"/>
      <c r="AV28" s="386"/>
      <c r="AW28" s="386"/>
      <c r="AX28" s="445"/>
      <c r="AY28" s="449" t="s">
        <v>186</v>
      </c>
      <c r="AZ28" s="450"/>
      <c r="BA28" s="450"/>
      <c r="BB28" s="451"/>
      <c r="BC28" s="458" t="s">
        <v>50</v>
      </c>
      <c r="BD28" s="459"/>
      <c r="BE28" s="459"/>
      <c r="BF28" s="459"/>
      <c r="BG28" s="459"/>
      <c r="BH28" s="459"/>
      <c r="BI28" s="459"/>
      <c r="BJ28" s="459"/>
      <c r="BK28" s="459"/>
      <c r="BL28" s="459"/>
      <c r="BM28" s="460"/>
      <c r="BN28" s="461">
        <v>3404600</v>
      </c>
      <c r="BO28" s="462"/>
      <c r="BP28" s="462"/>
      <c r="BQ28" s="462"/>
      <c r="BR28" s="462"/>
      <c r="BS28" s="462"/>
      <c r="BT28" s="462"/>
      <c r="BU28" s="463"/>
      <c r="BV28" s="461">
        <v>2804540</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187</v>
      </c>
      <c r="F29" s="389"/>
      <c r="G29" s="389"/>
      <c r="H29" s="389"/>
      <c r="I29" s="389"/>
      <c r="J29" s="389"/>
      <c r="K29" s="390"/>
      <c r="L29" s="385">
        <v>30</v>
      </c>
      <c r="M29" s="386"/>
      <c r="N29" s="386"/>
      <c r="O29" s="386"/>
      <c r="P29" s="387"/>
      <c r="Q29" s="385">
        <v>6300</v>
      </c>
      <c r="R29" s="386"/>
      <c r="S29" s="386"/>
      <c r="T29" s="386"/>
      <c r="U29" s="386"/>
      <c r="V29" s="387"/>
      <c r="W29" s="476"/>
      <c r="X29" s="477"/>
      <c r="Y29" s="478"/>
      <c r="Z29" s="388" t="s">
        <v>188</v>
      </c>
      <c r="AA29" s="389"/>
      <c r="AB29" s="389"/>
      <c r="AC29" s="389"/>
      <c r="AD29" s="389"/>
      <c r="AE29" s="389"/>
      <c r="AF29" s="389"/>
      <c r="AG29" s="390"/>
      <c r="AH29" s="385">
        <v>2002</v>
      </c>
      <c r="AI29" s="386"/>
      <c r="AJ29" s="386"/>
      <c r="AK29" s="386"/>
      <c r="AL29" s="387"/>
      <c r="AM29" s="385">
        <v>6399274</v>
      </c>
      <c r="AN29" s="386"/>
      <c r="AO29" s="386"/>
      <c r="AP29" s="386"/>
      <c r="AQ29" s="386"/>
      <c r="AR29" s="387"/>
      <c r="AS29" s="385">
        <v>3196</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202725</v>
      </c>
      <c r="BO29" s="433"/>
      <c r="BP29" s="433"/>
      <c r="BQ29" s="433"/>
      <c r="BR29" s="433"/>
      <c r="BS29" s="433"/>
      <c r="BT29" s="433"/>
      <c r="BU29" s="434"/>
      <c r="BV29" s="432">
        <v>202715</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99.6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8964081</v>
      </c>
      <c r="BO30" s="467"/>
      <c r="BP30" s="467"/>
      <c r="BQ30" s="467"/>
      <c r="BR30" s="467"/>
      <c r="BS30" s="467"/>
      <c r="BT30" s="467"/>
      <c r="BU30" s="468"/>
      <c r="BV30" s="466">
        <v>9294351</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197</v>
      </c>
      <c r="D33" s="384"/>
      <c r="E33" s="383" t="s">
        <v>198</v>
      </c>
      <c r="F33" s="383"/>
      <c r="G33" s="383"/>
      <c r="H33" s="383"/>
      <c r="I33" s="383"/>
      <c r="J33" s="383"/>
      <c r="K33" s="383"/>
      <c r="L33" s="383"/>
      <c r="M33" s="383"/>
      <c r="N33" s="383"/>
      <c r="O33" s="383"/>
      <c r="P33" s="383"/>
      <c r="Q33" s="383"/>
      <c r="R33" s="383"/>
      <c r="S33" s="383"/>
      <c r="T33" s="179"/>
      <c r="U33" s="384" t="s">
        <v>197</v>
      </c>
      <c r="V33" s="384"/>
      <c r="W33" s="383" t="s">
        <v>198</v>
      </c>
      <c r="X33" s="383"/>
      <c r="Y33" s="383"/>
      <c r="Z33" s="383"/>
      <c r="AA33" s="383"/>
      <c r="AB33" s="383"/>
      <c r="AC33" s="383"/>
      <c r="AD33" s="383"/>
      <c r="AE33" s="383"/>
      <c r="AF33" s="383"/>
      <c r="AG33" s="383"/>
      <c r="AH33" s="383"/>
      <c r="AI33" s="383"/>
      <c r="AJ33" s="383"/>
      <c r="AK33" s="383"/>
      <c r="AL33" s="179"/>
      <c r="AM33" s="384" t="s">
        <v>197</v>
      </c>
      <c r="AN33" s="384"/>
      <c r="AO33" s="383" t="s">
        <v>198</v>
      </c>
      <c r="AP33" s="383"/>
      <c r="AQ33" s="383"/>
      <c r="AR33" s="383"/>
      <c r="AS33" s="383"/>
      <c r="AT33" s="383"/>
      <c r="AU33" s="383"/>
      <c r="AV33" s="383"/>
      <c r="AW33" s="383"/>
      <c r="AX33" s="383"/>
      <c r="AY33" s="383"/>
      <c r="AZ33" s="383"/>
      <c r="BA33" s="383"/>
      <c r="BB33" s="383"/>
      <c r="BC33" s="383"/>
      <c r="BD33" s="185"/>
      <c r="BE33" s="383" t="s">
        <v>199</v>
      </c>
      <c r="BF33" s="383"/>
      <c r="BG33" s="383" t="s">
        <v>200</v>
      </c>
      <c r="BH33" s="383"/>
      <c r="BI33" s="383"/>
      <c r="BJ33" s="383"/>
      <c r="BK33" s="383"/>
      <c r="BL33" s="383"/>
      <c r="BM33" s="383"/>
      <c r="BN33" s="383"/>
      <c r="BO33" s="383"/>
      <c r="BP33" s="383"/>
      <c r="BQ33" s="383"/>
      <c r="BR33" s="383"/>
      <c r="BS33" s="383"/>
      <c r="BT33" s="383"/>
      <c r="BU33" s="383"/>
      <c r="BV33" s="185"/>
      <c r="BW33" s="384" t="s">
        <v>199</v>
      </c>
      <c r="BX33" s="384"/>
      <c r="BY33" s="383" t="s">
        <v>201</v>
      </c>
      <c r="BZ33" s="383"/>
      <c r="CA33" s="383"/>
      <c r="CB33" s="383"/>
      <c r="CC33" s="383"/>
      <c r="CD33" s="383"/>
      <c r="CE33" s="383"/>
      <c r="CF33" s="383"/>
      <c r="CG33" s="383"/>
      <c r="CH33" s="383"/>
      <c r="CI33" s="383"/>
      <c r="CJ33" s="383"/>
      <c r="CK33" s="383"/>
      <c r="CL33" s="383"/>
      <c r="CM33" s="383"/>
      <c r="CN33" s="179"/>
      <c r="CO33" s="384" t="s">
        <v>197</v>
      </c>
      <c r="CP33" s="384"/>
      <c r="CQ33" s="383" t="s">
        <v>202</v>
      </c>
      <c r="CR33" s="383"/>
      <c r="CS33" s="383"/>
      <c r="CT33" s="383"/>
      <c r="CU33" s="383"/>
      <c r="CV33" s="383"/>
      <c r="CW33" s="383"/>
      <c r="CX33" s="383"/>
      <c r="CY33" s="383"/>
      <c r="CZ33" s="383"/>
      <c r="DA33" s="383"/>
      <c r="DB33" s="383"/>
      <c r="DC33" s="383"/>
      <c r="DD33" s="383"/>
      <c r="DE33" s="383"/>
      <c r="DF33" s="179"/>
      <c r="DG33" s="382" t="s">
        <v>203</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IF('各会計、関係団体の財政状況及び健全化判断比率'!B33="","",'各会計、関係団体の財政状況及び健全化判断比率'!B33)</f>
        <v>下水道事業会計</v>
      </c>
      <c r="AP34" s="381"/>
      <c r="AQ34" s="381"/>
      <c r="AR34" s="381"/>
      <c r="AS34" s="381"/>
      <c r="AT34" s="381"/>
      <c r="AU34" s="381"/>
      <c r="AV34" s="381"/>
      <c r="AW34" s="381"/>
      <c r="AX34" s="381"/>
      <c r="AY34" s="381"/>
      <c r="AZ34" s="381"/>
      <c r="BA34" s="381"/>
      <c r="BB34" s="381"/>
      <c r="BC34" s="381"/>
      <c r="BD34" s="175"/>
      <c r="BE34" s="380">
        <f>IF(BG34="","",MAX(C34:D43,U34:V43,AM34:AN43)+1)</f>
        <v>11</v>
      </c>
      <c r="BF34" s="380"/>
      <c r="BG34" s="381" t="str">
        <f>IF('各会計、関係団体の財政状況及び健全化判断比率'!B36="","",'各会計、関係団体の財政状況及び健全化判断比率'!B36)</f>
        <v>中央卸売市場特別会計</v>
      </c>
      <c r="BH34" s="381"/>
      <c r="BI34" s="381"/>
      <c r="BJ34" s="381"/>
      <c r="BK34" s="381"/>
      <c r="BL34" s="381"/>
      <c r="BM34" s="381"/>
      <c r="BN34" s="381"/>
      <c r="BO34" s="381"/>
      <c r="BP34" s="381"/>
      <c r="BQ34" s="381"/>
      <c r="BR34" s="381"/>
      <c r="BS34" s="381"/>
      <c r="BT34" s="381"/>
      <c r="BU34" s="381"/>
      <c r="BV34" s="175"/>
      <c r="BW34" s="380">
        <f>IF(BY34="","",MAX(C34:D43,U34:V43,AM34:AN43,BE34:BF43)+1)</f>
        <v>15</v>
      </c>
      <c r="BX34" s="380"/>
      <c r="BY34" s="381" t="str">
        <f>IF('各会計、関係団体の財政状況及び健全化判断比率'!B68="","",'各会計、関係団体の財政状況及び健全化判断比率'!B68)</f>
        <v>福井県後期高齢者医療広域連合</v>
      </c>
      <c r="BZ34" s="381"/>
      <c r="CA34" s="381"/>
      <c r="CB34" s="381"/>
      <c r="CC34" s="381"/>
      <c r="CD34" s="381"/>
      <c r="CE34" s="381"/>
      <c r="CF34" s="381"/>
      <c r="CG34" s="381"/>
      <c r="CH34" s="381"/>
      <c r="CI34" s="381"/>
      <c r="CJ34" s="381"/>
      <c r="CK34" s="381"/>
      <c r="CL34" s="381"/>
      <c r="CM34" s="381"/>
      <c r="CN34" s="175"/>
      <c r="CO34" s="380">
        <f>IF(CQ34="","",MAX(C34:D43,U34:V43,AM34:AN43,BE34:BF43,BW34:BX43)+1)</f>
        <v>22</v>
      </c>
      <c r="CP34" s="380"/>
      <c r="CQ34" s="381" t="str">
        <f>IF('各会計、関係団体の財政状況及び健全化判断比率'!BS7="","",'各会計、関係団体の財政状況及び健全化判断比率'!BS7)</f>
        <v>（一財）福井市漁業振興会</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母子父子寡婦福祉資金貸付特別会計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IF('各会計、関係団体の財政状況及び健全化判断比率'!B34="","",'各会計、関係団体の財政状況及び健全化判断比率'!B34)</f>
        <v>水道事業会計</v>
      </c>
      <c r="AP35" s="381"/>
      <c r="AQ35" s="381"/>
      <c r="AR35" s="381"/>
      <c r="AS35" s="381"/>
      <c r="AT35" s="381"/>
      <c r="AU35" s="381"/>
      <c r="AV35" s="381"/>
      <c r="AW35" s="381"/>
      <c r="AX35" s="381"/>
      <c r="AY35" s="381"/>
      <c r="AZ35" s="381"/>
      <c r="BA35" s="381"/>
      <c r="BB35" s="381"/>
      <c r="BC35" s="381"/>
      <c r="BD35" s="175"/>
      <c r="BE35" s="380">
        <f t="shared" ref="BE35:BE43" si="1">IF(BG35="","",BE34+1)</f>
        <v>12</v>
      </c>
      <c r="BF35" s="380"/>
      <c r="BG35" s="381" t="str">
        <f>IF('各会計、関係団体の財政状況及び健全化判断比率'!B37="","",'各会計、関係団体の財政状況及び健全化判断比率'!B37)</f>
        <v>集落排水特別会計</v>
      </c>
      <c r="BH35" s="381"/>
      <c r="BI35" s="381"/>
      <c r="BJ35" s="381"/>
      <c r="BK35" s="381"/>
      <c r="BL35" s="381"/>
      <c r="BM35" s="381"/>
      <c r="BN35" s="381"/>
      <c r="BO35" s="381"/>
      <c r="BP35" s="381"/>
      <c r="BQ35" s="381"/>
      <c r="BR35" s="381"/>
      <c r="BS35" s="381"/>
      <c r="BT35" s="381"/>
      <c r="BU35" s="381"/>
      <c r="BV35" s="175"/>
      <c r="BW35" s="380">
        <f t="shared" ref="BW35:BW43" si="2">IF(BY35="","",BW34+1)</f>
        <v>16</v>
      </c>
      <c r="BX35" s="380"/>
      <c r="BY35" s="381" t="str">
        <f>IF('各会計、関係団体の財政状況及び健全化判断比率'!B69="","",'各会計、関係団体の財政状況及び健全化判断比率'!B69)</f>
        <v>福井県後期高齢者医療広域連合（事業会計）</v>
      </c>
      <c r="BZ35" s="381"/>
      <c r="CA35" s="381"/>
      <c r="CB35" s="381"/>
      <c r="CC35" s="381"/>
      <c r="CD35" s="381"/>
      <c r="CE35" s="381"/>
      <c r="CF35" s="381"/>
      <c r="CG35" s="381"/>
      <c r="CH35" s="381"/>
      <c r="CI35" s="381"/>
      <c r="CJ35" s="381"/>
      <c r="CK35" s="381"/>
      <c r="CL35" s="381"/>
      <c r="CM35" s="381"/>
      <c r="CN35" s="175"/>
      <c r="CO35" s="380">
        <f t="shared" ref="CO35:CO43" si="3">IF(CQ35="","",CO34+1)</f>
        <v>23</v>
      </c>
      <c r="CP35" s="380"/>
      <c r="CQ35" s="381" t="str">
        <f>IF('各会計、関係団体の財政状況及び健全化判断比率'!BS8="","",'各会計、関係団体の財政状況及び健全化判断比率'!BS8)</f>
        <v>（公財）福井市ふれあい公社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f t="shared" si="0"/>
        <v>10</v>
      </c>
      <c r="AN36" s="380"/>
      <c r="AO36" s="381" t="str">
        <f>IF('各会計、関係団体の財政状況及び健全化判断比率'!B35="","",'各会計、関係団体の財政状況及び健全化判断比率'!B35)</f>
        <v>簡易水道事業会計</v>
      </c>
      <c r="AP36" s="381"/>
      <c r="AQ36" s="381"/>
      <c r="AR36" s="381"/>
      <c r="AS36" s="381"/>
      <c r="AT36" s="381"/>
      <c r="AU36" s="381"/>
      <c r="AV36" s="381"/>
      <c r="AW36" s="381"/>
      <c r="AX36" s="381"/>
      <c r="AY36" s="381"/>
      <c r="AZ36" s="381"/>
      <c r="BA36" s="381"/>
      <c r="BB36" s="381"/>
      <c r="BC36" s="381"/>
      <c r="BD36" s="175"/>
      <c r="BE36" s="380">
        <f t="shared" si="1"/>
        <v>13</v>
      </c>
      <c r="BF36" s="380"/>
      <c r="BG36" s="381" t="str">
        <f>IF('各会計、関係団体の財政状況及び健全化判断比率'!B38="","",'各会計、関係団体の財政状況及び健全化判断比率'!B38)</f>
        <v>地域生活排水特別会計</v>
      </c>
      <c r="BH36" s="381"/>
      <c r="BI36" s="381"/>
      <c r="BJ36" s="381"/>
      <c r="BK36" s="381"/>
      <c r="BL36" s="381"/>
      <c r="BM36" s="381"/>
      <c r="BN36" s="381"/>
      <c r="BO36" s="381"/>
      <c r="BP36" s="381"/>
      <c r="BQ36" s="381"/>
      <c r="BR36" s="381"/>
      <c r="BS36" s="381"/>
      <c r="BT36" s="381"/>
      <c r="BU36" s="381"/>
      <c r="BV36" s="175"/>
      <c r="BW36" s="380">
        <f t="shared" si="2"/>
        <v>17</v>
      </c>
      <c r="BX36" s="380"/>
      <c r="BY36" s="381" t="str">
        <f>IF('各会計、関係団体の財政状況及び健全化判断比率'!B70="","",'各会計、関係団体の財政状況及び健全化判断比率'!B70)</f>
        <v>福井県市町総合事務組合（普通会計）</v>
      </c>
      <c r="BZ36" s="381"/>
      <c r="CA36" s="381"/>
      <c r="CB36" s="381"/>
      <c r="CC36" s="381"/>
      <c r="CD36" s="381"/>
      <c r="CE36" s="381"/>
      <c r="CF36" s="381"/>
      <c r="CG36" s="381"/>
      <c r="CH36" s="381"/>
      <c r="CI36" s="381"/>
      <c r="CJ36" s="381"/>
      <c r="CK36" s="381"/>
      <c r="CL36" s="381"/>
      <c r="CM36" s="381"/>
      <c r="CN36" s="175"/>
      <c r="CO36" s="380">
        <f t="shared" si="3"/>
        <v>24</v>
      </c>
      <c r="CP36" s="380"/>
      <c r="CQ36" s="381" t="str">
        <f>IF('各会計、関係団体の財政状況及び健全化判断比率'!BS9="","",'各会計、関係団体の財政状況及び健全化判断比率'!BS9)</f>
        <v>（公財）歴史のみえるまちづくり協会</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競輪特別会計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f t="shared" si="1"/>
        <v>14</v>
      </c>
      <c r="BF37" s="380"/>
      <c r="BG37" s="381" t="str">
        <f>IF('各会計、関係団体の財政状況及び健全化判断比率'!B39="","",'各会計、関係団体の財政状況及び健全化判断比率'!B39)</f>
        <v>宅地造成特別会計</v>
      </c>
      <c r="BH37" s="381"/>
      <c r="BI37" s="381"/>
      <c r="BJ37" s="381"/>
      <c r="BK37" s="381"/>
      <c r="BL37" s="381"/>
      <c r="BM37" s="381"/>
      <c r="BN37" s="381"/>
      <c r="BO37" s="381"/>
      <c r="BP37" s="381"/>
      <c r="BQ37" s="381"/>
      <c r="BR37" s="381"/>
      <c r="BS37" s="381"/>
      <c r="BT37" s="381"/>
      <c r="BU37" s="381"/>
      <c r="BV37" s="175"/>
      <c r="BW37" s="380">
        <f t="shared" si="2"/>
        <v>18</v>
      </c>
      <c r="BX37" s="380"/>
      <c r="BY37" s="381" t="str">
        <f>IF('各会計、関係団体の財政状況及び健全化判断比率'!B71="","",'各会計、関係団体の財政状況及び健全化判断比率'!B71)</f>
        <v>福井県市町総合事務組合（事業会計）</v>
      </c>
      <c r="BZ37" s="381"/>
      <c r="CA37" s="381"/>
      <c r="CB37" s="381"/>
      <c r="CC37" s="381"/>
      <c r="CD37" s="381"/>
      <c r="CE37" s="381"/>
      <c r="CF37" s="381"/>
      <c r="CG37" s="381"/>
      <c r="CH37" s="381"/>
      <c r="CI37" s="381"/>
      <c r="CJ37" s="381"/>
      <c r="CK37" s="381"/>
      <c r="CL37" s="381"/>
      <c r="CM37" s="381"/>
      <c r="CN37" s="175"/>
      <c r="CO37" s="380">
        <f t="shared" si="3"/>
        <v>25</v>
      </c>
      <c r="CP37" s="380"/>
      <c r="CQ37" s="381" t="str">
        <f>IF('各会計、関係団体の財政状況及び健全化判断比率'!BS10="","",'各会計、関係団体の財政状況及び健全化判断比率'!BS10)</f>
        <v>まちづくり福井株式会社</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7</v>
      </c>
      <c r="V38" s="380"/>
      <c r="W38" s="381" t="str">
        <f>IF('各会計、関係団体の財政状況及び健全化判断比率'!B32="","",'各会計、関係団体の財政状況及び健全化判断比率'!B32)</f>
        <v>駐車場特別会計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19</v>
      </c>
      <c r="BX38" s="380"/>
      <c r="BY38" s="381" t="str">
        <f>IF('各会計、関係団体の財政状況及び健全化判断比率'!B72="","",'各会計、関係団体の財政状況及び健全化判断比率'!B72)</f>
        <v>福井県自治会館組合</v>
      </c>
      <c r="BZ38" s="381"/>
      <c r="CA38" s="381"/>
      <c r="CB38" s="381"/>
      <c r="CC38" s="381"/>
      <c r="CD38" s="381"/>
      <c r="CE38" s="381"/>
      <c r="CF38" s="381"/>
      <c r="CG38" s="381"/>
      <c r="CH38" s="381"/>
      <c r="CI38" s="381"/>
      <c r="CJ38" s="381"/>
      <c r="CK38" s="381"/>
      <c r="CL38" s="381"/>
      <c r="CM38" s="381"/>
      <c r="CN38" s="175"/>
      <c r="CO38" s="380">
        <f t="shared" si="3"/>
        <v>26</v>
      </c>
      <c r="CP38" s="380"/>
      <c r="CQ38" s="381" t="str">
        <f>IF('各会計、関係団体の財政状況及び健全化判断比率'!BS11="","",'各会計、関係団体の財政状況及び健全化判断比率'!BS11)</f>
        <v>福井市土地開発公社</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20</v>
      </c>
      <c r="BX39" s="380"/>
      <c r="BY39" s="381" t="str">
        <f>IF('各会計、関係団体の財政状況及び健全化判断比率'!B73="","",'各会計、関係団体の財政状況及び健全化判断比率'!B73)</f>
        <v>鯖江広域衛生施設組合</v>
      </c>
      <c r="BZ39" s="381"/>
      <c r="CA39" s="381"/>
      <c r="CB39" s="381"/>
      <c r="CC39" s="381"/>
      <c r="CD39" s="381"/>
      <c r="CE39" s="381"/>
      <c r="CF39" s="381"/>
      <c r="CG39" s="381"/>
      <c r="CH39" s="381"/>
      <c r="CI39" s="381"/>
      <c r="CJ39" s="381"/>
      <c r="CK39" s="381"/>
      <c r="CL39" s="381"/>
      <c r="CM39" s="381"/>
      <c r="CN39" s="175"/>
      <c r="CO39" s="380">
        <f t="shared" si="3"/>
        <v>27</v>
      </c>
      <c r="CP39" s="380"/>
      <c r="CQ39" s="381" t="str">
        <f>IF('各会計、関係団体の財政状況及び健全化判断比率'!BS12="","",'各会計、関係団体の財政状況及び健全化判断比率'!BS12)</f>
        <v>（公財）福井市観光協会</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21</v>
      </c>
      <c r="BX40" s="380"/>
      <c r="BY40" s="381" t="str">
        <f>IF('各会計、関係団体の財政状況及び健全化判断比率'!B74="","",'各会計、関係団体の財政状況及び健全化判断比率'!B74)</f>
        <v>福井坂井地区広域市町村圏事務組合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wOqgy2yt8vO7/C3dLIwghyoaZO12dcoD6hrgYw9oaC9BnTml5hzcK6tA4B2kV920xm5ImWOqN2fT9tO2CCIfIw==" saltValue="Ciq9Ztwm+cR7xTQVSKDi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V1"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45058422</v>
      </c>
      <c r="S5" s="690"/>
      <c r="T5" s="690"/>
      <c r="U5" s="690"/>
      <c r="V5" s="690"/>
      <c r="W5" s="690"/>
      <c r="X5" s="690"/>
      <c r="Y5" s="715"/>
      <c r="Z5" s="728">
        <v>35.700000000000003</v>
      </c>
      <c r="AA5" s="728"/>
      <c r="AB5" s="728"/>
      <c r="AC5" s="728"/>
      <c r="AD5" s="729">
        <v>41761978</v>
      </c>
      <c r="AE5" s="729"/>
      <c r="AF5" s="729"/>
      <c r="AG5" s="729"/>
      <c r="AH5" s="729"/>
      <c r="AI5" s="729"/>
      <c r="AJ5" s="729"/>
      <c r="AK5" s="729"/>
      <c r="AL5" s="716">
        <v>67.3</v>
      </c>
      <c r="AM5" s="698"/>
      <c r="AN5" s="698"/>
      <c r="AO5" s="717"/>
      <c r="AP5" s="692" t="s">
        <v>227</v>
      </c>
      <c r="AQ5" s="693"/>
      <c r="AR5" s="693"/>
      <c r="AS5" s="693"/>
      <c r="AT5" s="693"/>
      <c r="AU5" s="693"/>
      <c r="AV5" s="693"/>
      <c r="AW5" s="693"/>
      <c r="AX5" s="693"/>
      <c r="AY5" s="693"/>
      <c r="AZ5" s="693"/>
      <c r="BA5" s="693"/>
      <c r="BB5" s="693"/>
      <c r="BC5" s="693"/>
      <c r="BD5" s="693"/>
      <c r="BE5" s="693"/>
      <c r="BF5" s="694"/>
      <c r="BG5" s="634">
        <v>41687741</v>
      </c>
      <c r="BH5" s="635"/>
      <c r="BI5" s="635"/>
      <c r="BJ5" s="635"/>
      <c r="BK5" s="635"/>
      <c r="BL5" s="635"/>
      <c r="BM5" s="635"/>
      <c r="BN5" s="636"/>
      <c r="BO5" s="672">
        <v>92.5</v>
      </c>
      <c r="BP5" s="672"/>
      <c r="BQ5" s="672"/>
      <c r="BR5" s="672"/>
      <c r="BS5" s="673">
        <v>978966</v>
      </c>
      <c r="BT5" s="673"/>
      <c r="BU5" s="673"/>
      <c r="BV5" s="673"/>
      <c r="BW5" s="673"/>
      <c r="BX5" s="673"/>
      <c r="BY5" s="673"/>
      <c r="BZ5" s="673"/>
      <c r="CA5" s="673"/>
      <c r="CB5" s="713"/>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913540</v>
      </c>
      <c r="S6" s="635"/>
      <c r="T6" s="635"/>
      <c r="U6" s="635"/>
      <c r="V6" s="635"/>
      <c r="W6" s="635"/>
      <c r="X6" s="635"/>
      <c r="Y6" s="636"/>
      <c r="Z6" s="672">
        <v>0.7</v>
      </c>
      <c r="AA6" s="672"/>
      <c r="AB6" s="672"/>
      <c r="AC6" s="672"/>
      <c r="AD6" s="673">
        <v>913540</v>
      </c>
      <c r="AE6" s="673"/>
      <c r="AF6" s="673"/>
      <c r="AG6" s="673"/>
      <c r="AH6" s="673"/>
      <c r="AI6" s="673"/>
      <c r="AJ6" s="673"/>
      <c r="AK6" s="673"/>
      <c r="AL6" s="637">
        <v>1.5</v>
      </c>
      <c r="AM6" s="638"/>
      <c r="AN6" s="638"/>
      <c r="AO6" s="674"/>
      <c r="AP6" s="631" t="s">
        <v>232</v>
      </c>
      <c r="AQ6" s="632"/>
      <c r="AR6" s="632"/>
      <c r="AS6" s="632"/>
      <c r="AT6" s="632"/>
      <c r="AU6" s="632"/>
      <c r="AV6" s="632"/>
      <c r="AW6" s="632"/>
      <c r="AX6" s="632"/>
      <c r="AY6" s="632"/>
      <c r="AZ6" s="632"/>
      <c r="BA6" s="632"/>
      <c r="BB6" s="632"/>
      <c r="BC6" s="632"/>
      <c r="BD6" s="632"/>
      <c r="BE6" s="632"/>
      <c r="BF6" s="633"/>
      <c r="BG6" s="634">
        <v>41687741</v>
      </c>
      <c r="BH6" s="635"/>
      <c r="BI6" s="635"/>
      <c r="BJ6" s="635"/>
      <c r="BK6" s="635"/>
      <c r="BL6" s="635"/>
      <c r="BM6" s="635"/>
      <c r="BN6" s="636"/>
      <c r="BO6" s="672">
        <v>92.5</v>
      </c>
      <c r="BP6" s="672"/>
      <c r="BQ6" s="672"/>
      <c r="BR6" s="672"/>
      <c r="BS6" s="673">
        <v>978966</v>
      </c>
      <c r="BT6" s="673"/>
      <c r="BU6" s="673"/>
      <c r="BV6" s="673"/>
      <c r="BW6" s="673"/>
      <c r="BX6" s="673"/>
      <c r="BY6" s="673"/>
      <c r="BZ6" s="673"/>
      <c r="CA6" s="673"/>
      <c r="CB6" s="713"/>
      <c r="CD6" s="692" t="s">
        <v>233</v>
      </c>
      <c r="CE6" s="693"/>
      <c r="CF6" s="693"/>
      <c r="CG6" s="693"/>
      <c r="CH6" s="693"/>
      <c r="CI6" s="693"/>
      <c r="CJ6" s="693"/>
      <c r="CK6" s="693"/>
      <c r="CL6" s="693"/>
      <c r="CM6" s="693"/>
      <c r="CN6" s="693"/>
      <c r="CO6" s="693"/>
      <c r="CP6" s="693"/>
      <c r="CQ6" s="694"/>
      <c r="CR6" s="634">
        <v>661060</v>
      </c>
      <c r="CS6" s="635"/>
      <c r="CT6" s="635"/>
      <c r="CU6" s="635"/>
      <c r="CV6" s="635"/>
      <c r="CW6" s="635"/>
      <c r="CX6" s="635"/>
      <c r="CY6" s="636"/>
      <c r="CZ6" s="716">
        <v>0.5</v>
      </c>
      <c r="DA6" s="698"/>
      <c r="DB6" s="698"/>
      <c r="DC6" s="718"/>
      <c r="DD6" s="640" t="s">
        <v>129</v>
      </c>
      <c r="DE6" s="635"/>
      <c r="DF6" s="635"/>
      <c r="DG6" s="635"/>
      <c r="DH6" s="635"/>
      <c r="DI6" s="635"/>
      <c r="DJ6" s="635"/>
      <c r="DK6" s="635"/>
      <c r="DL6" s="635"/>
      <c r="DM6" s="635"/>
      <c r="DN6" s="635"/>
      <c r="DO6" s="635"/>
      <c r="DP6" s="636"/>
      <c r="DQ6" s="640">
        <v>634644</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18159</v>
      </c>
      <c r="S7" s="635"/>
      <c r="T7" s="635"/>
      <c r="U7" s="635"/>
      <c r="V7" s="635"/>
      <c r="W7" s="635"/>
      <c r="X7" s="635"/>
      <c r="Y7" s="636"/>
      <c r="Z7" s="672">
        <v>0</v>
      </c>
      <c r="AA7" s="672"/>
      <c r="AB7" s="672"/>
      <c r="AC7" s="672"/>
      <c r="AD7" s="673">
        <v>18159</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19864129</v>
      </c>
      <c r="BH7" s="635"/>
      <c r="BI7" s="635"/>
      <c r="BJ7" s="635"/>
      <c r="BK7" s="635"/>
      <c r="BL7" s="635"/>
      <c r="BM7" s="635"/>
      <c r="BN7" s="636"/>
      <c r="BO7" s="672">
        <v>44.1</v>
      </c>
      <c r="BP7" s="672"/>
      <c r="BQ7" s="672"/>
      <c r="BR7" s="672"/>
      <c r="BS7" s="673">
        <v>978966</v>
      </c>
      <c r="BT7" s="673"/>
      <c r="BU7" s="673"/>
      <c r="BV7" s="673"/>
      <c r="BW7" s="673"/>
      <c r="BX7" s="673"/>
      <c r="BY7" s="673"/>
      <c r="BZ7" s="673"/>
      <c r="CA7" s="673"/>
      <c r="CB7" s="713"/>
      <c r="CD7" s="631" t="s">
        <v>236</v>
      </c>
      <c r="CE7" s="632"/>
      <c r="CF7" s="632"/>
      <c r="CG7" s="632"/>
      <c r="CH7" s="632"/>
      <c r="CI7" s="632"/>
      <c r="CJ7" s="632"/>
      <c r="CK7" s="632"/>
      <c r="CL7" s="632"/>
      <c r="CM7" s="632"/>
      <c r="CN7" s="632"/>
      <c r="CO7" s="632"/>
      <c r="CP7" s="632"/>
      <c r="CQ7" s="633"/>
      <c r="CR7" s="634">
        <v>8959903</v>
      </c>
      <c r="CS7" s="635"/>
      <c r="CT7" s="635"/>
      <c r="CU7" s="635"/>
      <c r="CV7" s="635"/>
      <c r="CW7" s="635"/>
      <c r="CX7" s="635"/>
      <c r="CY7" s="636"/>
      <c r="CZ7" s="672">
        <v>7.2</v>
      </c>
      <c r="DA7" s="672"/>
      <c r="DB7" s="672"/>
      <c r="DC7" s="672"/>
      <c r="DD7" s="640">
        <v>270270</v>
      </c>
      <c r="DE7" s="635"/>
      <c r="DF7" s="635"/>
      <c r="DG7" s="635"/>
      <c r="DH7" s="635"/>
      <c r="DI7" s="635"/>
      <c r="DJ7" s="635"/>
      <c r="DK7" s="635"/>
      <c r="DL7" s="635"/>
      <c r="DM7" s="635"/>
      <c r="DN7" s="635"/>
      <c r="DO7" s="635"/>
      <c r="DP7" s="636"/>
      <c r="DQ7" s="640">
        <v>7574832</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293993</v>
      </c>
      <c r="S8" s="635"/>
      <c r="T8" s="635"/>
      <c r="U8" s="635"/>
      <c r="V8" s="635"/>
      <c r="W8" s="635"/>
      <c r="X8" s="635"/>
      <c r="Y8" s="636"/>
      <c r="Z8" s="672">
        <v>0.2</v>
      </c>
      <c r="AA8" s="672"/>
      <c r="AB8" s="672"/>
      <c r="AC8" s="672"/>
      <c r="AD8" s="673">
        <v>293993</v>
      </c>
      <c r="AE8" s="673"/>
      <c r="AF8" s="673"/>
      <c r="AG8" s="673"/>
      <c r="AH8" s="673"/>
      <c r="AI8" s="673"/>
      <c r="AJ8" s="673"/>
      <c r="AK8" s="673"/>
      <c r="AL8" s="637">
        <v>0.5</v>
      </c>
      <c r="AM8" s="638"/>
      <c r="AN8" s="638"/>
      <c r="AO8" s="674"/>
      <c r="AP8" s="631" t="s">
        <v>238</v>
      </c>
      <c r="AQ8" s="632"/>
      <c r="AR8" s="632"/>
      <c r="AS8" s="632"/>
      <c r="AT8" s="632"/>
      <c r="AU8" s="632"/>
      <c r="AV8" s="632"/>
      <c r="AW8" s="632"/>
      <c r="AX8" s="632"/>
      <c r="AY8" s="632"/>
      <c r="AZ8" s="632"/>
      <c r="BA8" s="632"/>
      <c r="BB8" s="632"/>
      <c r="BC8" s="632"/>
      <c r="BD8" s="632"/>
      <c r="BE8" s="632"/>
      <c r="BF8" s="633"/>
      <c r="BG8" s="634">
        <v>490000</v>
      </c>
      <c r="BH8" s="635"/>
      <c r="BI8" s="635"/>
      <c r="BJ8" s="635"/>
      <c r="BK8" s="635"/>
      <c r="BL8" s="635"/>
      <c r="BM8" s="635"/>
      <c r="BN8" s="636"/>
      <c r="BO8" s="672">
        <v>1.1000000000000001</v>
      </c>
      <c r="BP8" s="672"/>
      <c r="BQ8" s="672"/>
      <c r="BR8" s="672"/>
      <c r="BS8" s="673" t="s">
        <v>239</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47353840</v>
      </c>
      <c r="CS8" s="635"/>
      <c r="CT8" s="635"/>
      <c r="CU8" s="635"/>
      <c r="CV8" s="635"/>
      <c r="CW8" s="635"/>
      <c r="CX8" s="635"/>
      <c r="CY8" s="636"/>
      <c r="CZ8" s="672">
        <v>38.200000000000003</v>
      </c>
      <c r="DA8" s="672"/>
      <c r="DB8" s="672"/>
      <c r="DC8" s="672"/>
      <c r="DD8" s="640">
        <v>494453</v>
      </c>
      <c r="DE8" s="635"/>
      <c r="DF8" s="635"/>
      <c r="DG8" s="635"/>
      <c r="DH8" s="635"/>
      <c r="DI8" s="635"/>
      <c r="DJ8" s="635"/>
      <c r="DK8" s="635"/>
      <c r="DL8" s="635"/>
      <c r="DM8" s="635"/>
      <c r="DN8" s="635"/>
      <c r="DO8" s="635"/>
      <c r="DP8" s="636"/>
      <c r="DQ8" s="640">
        <v>22231238</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260205</v>
      </c>
      <c r="S9" s="635"/>
      <c r="T9" s="635"/>
      <c r="U9" s="635"/>
      <c r="V9" s="635"/>
      <c r="W9" s="635"/>
      <c r="X9" s="635"/>
      <c r="Y9" s="636"/>
      <c r="Z9" s="672">
        <v>0.2</v>
      </c>
      <c r="AA9" s="672"/>
      <c r="AB9" s="672"/>
      <c r="AC9" s="672"/>
      <c r="AD9" s="673">
        <v>260205</v>
      </c>
      <c r="AE9" s="673"/>
      <c r="AF9" s="673"/>
      <c r="AG9" s="673"/>
      <c r="AH9" s="673"/>
      <c r="AI9" s="673"/>
      <c r="AJ9" s="673"/>
      <c r="AK9" s="673"/>
      <c r="AL9" s="637">
        <v>0.4</v>
      </c>
      <c r="AM9" s="638"/>
      <c r="AN9" s="638"/>
      <c r="AO9" s="674"/>
      <c r="AP9" s="631" t="s">
        <v>242</v>
      </c>
      <c r="AQ9" s="632"/>
      <c r="AR9" s="632"/>
      <c r="AS9" s="632"/>
      <c r="AT9" s="632"/>
      <c r="AU9" s="632"/>
      <c r="AV9" s="632"/>
      <c r="AW9" s="632"/>
      <c r="AX9" s="632"/>
      <c r="AY9" s="632"/>
      <c r="AZ9" s="632"/>
      <c r="BA9" s="632"/>
      <c r="BB9" s="632"/>
      <c r="BC9" s="632"/>
      <c r="BD9" s="632"/>
      <c r="BE9" s="632"/>
      <c r="BF9" s="633"/>
      <c r="BG9" s="634">
        <v>15427945</v>
      </c>
      <c r="BH9" s="635"/>
      <c r="BI9" s="635"/>
      <c r="BJ9" s="635"/>
      <c r="BK9" s="635"/>
      <c r="BL9" s="635"/>
      <c r="BM9" s="635"/>
      <c r="BN9" s="636"/>
      <c r="BO9" s="672">
        <v>34.200000000000003</v>
      </c>
      <c r="BP9" s="672"/>
      <c r="BQ9" s="672"/>
      <c r="BR9" s="672"/>
      <c r="BS9" s="673" t="s">
        <v>129</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9588398</v>
      </c>
      <c r="CS9" s="635"/>
      <c r="CT9" s="635"/>
      <c r="CU9" s="635"/>
      <c r="CV9" s="635"/>
      <c r="CW9" s="635"/>
      <c r="CX9" s="635"/>
      <c r="CY9" s="636"/>
      <c r="CZ9" s="672">
        <v>7.7</v>
      </c>
      <c r="DA9" s="672"/>
      <c r="DB9" s="672"/>
      <c r="DC9" s="672"/>
      <c r="DD9" s="640">
        <v>1123931</v>
      </c>
      <c r="DE9" s="635"/>
      <c r="DF9" s="635"/>
      <c r="DG9" s="635"/>
      <c r="DH9" s="635"/>
      <c r="DI9" s="635"/>
      <c r="DJ9" s="635"/>
      <c r="DK9" s="635"/>
      <c r="DL9" s="635"/>
      <c r="DM9" s="635"/>
      <c r="DN9" s="635"/>
      <c r="DO9" s="635"/>
      <c r="DP9" s="636"/>
      <c r="DQ9" s="640">
        <v>5959235</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138</v>
      </c>
      <c r="S10" s="635"/>
      <c r="T10" s="635"/>
      <c r="U10" s="635"/>
      <c r="V10" s="635"/>
      <c r="W10" s="635"/>
      <c r="X10" s="635"/>
      <c r="Y10" s="636"/>
      <c r="Z10" s="672" t="s">
        <v>129</v>
      </c>
      <c r="AA10" s="672"/>
      <c r="AB10" s="672"/>
      <c r="AC10" s="672"/>
      <c r="AD10" s="673" t="s">
        <v>129</v>
      </c>
      <c r="AE10" s="673"/>
      <c r="AF10" s="673"/>
      <c r="AG10" s="673"/>
      <c r="AH10" s="673"/>
      <c r="AI10" s="673"/>
      <c r="AJ10" s="673"/>
      <c r="AK10" s="673"/>
      <c r="AL10" s="637" t="s">
        <v>129</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1237041</v>
      </c>
      <c r="BH10" s="635"/>
      <c r="BI10" s="635"/>
      <c r="BJ10" s="635"/>
      <c r="BK10" s="635"/>
      <c r="BL10" s="635"/>
      <c r="BM10" s="635"/>
      <c r="BN10" s="636"/>
      <c r="BO10" s="672">
        <v>2.7</v>
      </c>
      <c r="BP10" s="672"/>
      <c r="BQ10" s="672"/>
      <c r="BR10" s="672"/>
      <c r="BS10" s="673">
        <v>208254</v>
      </c>
      <c r="BT10" s="673"/>
      <c r="BU10" s="673"/>
      <c r="BV10" s="673"/>
      <c r="BW10" s="673"/>
      <c r="BX10" s="673"/>
      <c r="BY10" s="673"/>
      <c r="BZ10" s="673"/>
      <c r="CA10" s="673"/>
      <c r="CB10" s="713"/>
      <c r="CD10" s="631" t="s">
        <v>246</v>
      </c>
      <c r="CE10" s="632"/>
      <c r="CF10" s="632"/>
      <c r="CG10" s="632"/>
      <c r="CH10" s="632"/>
      <c r="CI10" s="632"/>
      <c r="CJ10" s="632"/>
      <c r="CK10" s="632"/>
      <c r="CL10" s="632"/>
      <c r="CM10" s="632"/>
      <c r="CN10" s="632"/>
      <c r="CO10" s="632"/>
      <c r="CP10" s="632"/>
      <c r="CQ10" s="633"/>
      <c r="CR10" s="634">
        <v>279608</v>
      </c>
      <c r="CS10" s="635"/>
      <c r="CT10" s="635"/>
      <c r="CU10" s="635"/>
      <c r="CV10" s="635"/>
      <c r="CW10" s="635"/>
      <c r="CX10" s="635"/>
      <c r="CY10" s="636"/>
      <c r="CZ10" s="672">
        <v>0.2</v>
      </c>
      <c r="DA10" s="672"/>
      <c r="DB10" s="672"/>
      <c r="DC10" s="672"/>
      <c r="DD10" s="640">
        <v>6270</v>
      </c>
      <c r="DE10" s="635"/>
      <c r="DF10" s="635"/>
      <c r="DG10" s="635"/>
      <c r="DH10" s="635"/>
      <c r="DI10" s="635"/>
      <c r="DJ10" s="635"/>
      <c r="DK10" s="635"/>
      <c r="DL10" s="635"/>
      <c r="DM10" s="635"/>
      <c r="DN10" s="635"/>
      <c r="DO10" s="635"/>
      <c r="DP10" s="636"/>
      <c r="DQ10" s="640">
        <v>129856</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6859900</v>
      </c>
      <c r="S11" s="635"/>
      <c r="T11" s="635"/>
      <c r="U11" s="635"/>
      <c r="V11" s="635"/>
      <c r="W11" s="635"/>
      <c r="X11" s="635"/>
      <c r="Y11" s="636"/>
      <c r="Z11" s="637">
        <v>5.4</v>
      </c>
      <c r="AA11" s="638"/>
      <c r="AB11" s="638"/>
      <c r="AC11" s="639"/>
      <c r="AD11" s="640">
        <v>6859900</v>
      </c>
      <c r="AE11" s="635"/>
      <c r="AF11" s="635"/>
      <c r="AG11" s="635"/>
      <c r="AH11" s="635"/>
      <c r="AI11" s="635"/>
      <c r="AJ11" s="635"/>
      <c r="AK11" s="636"/>
      <c r="AL11" s="637">
        <v>11.1</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2709143</v>
      </c>
      <c r="BH11" s="635"/>
      <c r="BI11" s="635"/>
      <c r="BJ11" s="635"/>
      <c r="BK11" s="635"/>
      <c r="BL11" s="635"/>
      <c r="BM11" s="635"/>
      <c r="BN11" s="636"/>
      <c r="BO11" s="672">
        <v>6</v>
      </c>
      <c r="BP11" s="672"/>
      <c r="BQ11" s="672"/>
      <c r="BR11" s="672"/>
      <c r="BS11" s="673">
        <v>770712</v>
      </c>
      <c r="BT11" s="673"/>
      <c r="BU11" s="673"/>
      <c r="BV11" s="673"/>
      <c r="BW11" s="673"/>
      <c r="BX11" s="673"/>
      <c r="BY11" s="673"/>
      <c r="BZ11" s="673"/>
      <c r="CA11" s="673"/>
      <c r="CB11" s="713"/>
      <c r="CD11" s="631" t="s">
        <v>249</v>
      </c>
      <c r="CE11" s="632"/>
      <c r="CF11" s="632"/>
      <c r="CG11" s="632"/>
      <c r="CH11" s="632"/>
      <c r="CI11" s="632"/>
      <c r="CJ11" s="632"/>
      <c r="CK11" s="632"/>
      <c r="CL11" s="632"/>
      <c r="CM11" s="632"/>
      <c r="CN11" s="632"/>
      <c r="CO11" s="632"/>
      <c r="CP11" s="632"/>
      <c r="CQ11" s="633"/>
      <c r="CR11" s="634">
        <v>3622475</v>
      </c>
      <c r="CS11" s="635"/>
      <c r="CT11" s="635"/>
      <c r="CU11" s="635"/>
      <c r="CV11" s="635"/>
      <c r="CW11" s="635"/>
      <c r="CX11" s="635"/>
      <c r="CY11" s="636"/>
      <c r="CZ11" s="672">
        <v>2.9</v>
      </c>
      <c r="DA11" s="672"/>
      <c r="DB11" s="672"/>
      <c r="DC11" s="672"/>
      <c r="DD11" s="640">
        <v>769281</v>
      </c>
      <c r="DE11" s="635"/>
      <c r="DF11" s="635"/>
      <c r="DG11" s="635"/>
      <c r="DH11" s="635"/>
      <c r="DI11" s="635"/>
      <c r="DJ11" s="635"/>
      <c r="DK11" s="635"/>
      <c r="DL11" s="635"/>
      <c r="DM11" s="635"/>
      <c r="DN11" s="635"/>
      <c r="DO11" s="635"/>
      <c r="DP11" s="636"/>
      <c r="DQ11" s="640">
        <v>2313791</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v>31010</v>
      </c>
      <c r="S12" s="635"/>
      <c r="T12" s="635"/>
      <c r="U12" s="635"/>
      <c r="V12" s="635"/>
      <c r="W12" s="635"/>
      <c r="X12" s="635"/>
      <c r="Y12" s="636"/>
      <c r="Z12" s="672">
        <v>0</v>
      </c>
      <c r="AA12" s="672"/>
      <c r="AB12" s="672"/>
      <c r="AC12" s="672"/>
      <c r="AD12" s="673">
        <v>31010</v>
      </c>
      <c r="AE12" s="673"/>
      <c r="AF12" s="673"/>
      <c r="AG12" s="673"/>
      <c r="AH12" s="673"/>
      <c r="AI12" s="673"/>
      <c r="AJ12" s="673"/>
      <c r="AK12" s="673"/>
      <c r="AL12" s="637">
        <v>0</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19051897</v>
      </c>
      <c r="BH12" s="635"/>
      <c r="BI12" s="635"/>
      <c r="BJ12" s="635"/>
      <c r="BK12" s="635"/>
      <c r="BL12" s="635"/>
      <c r="BM12" s="635"/>
      <c r="BN12" s="636"/>
      <c r="BO12" s="672">
        <v>42.3</v>
      </c>
      <c r="BP12" s="672"/>
      <c r="BQ12" s="672"/>
      <c r="BR12" s="672"/>
      <c r="BS12" s="673" t="s">
        <v>129</v>
      </c>
      <c r="BT12" s="673"/>
      <c r="BU12" s="673"/>
      <c r="BV12" s="673"/>
      <c r="BW12" s="673"/>
      <c r="BX12" s="673"/>
      <c r="BY12" s="673"/>
      <c r="BZ12" s="673"/>
      <c r="CA12" s="673"/>
      <c r="CB12" s="713"/>
      <c r="CD12" s="631" t="s">
        <v>252</v>
      </c>
      <c r="CE12" s="632"/>
      <c r="CF12" s="632"/>
      <c r="CG12" s="632"/>
      <c r="CH12" s="632"/>
      <c r="CI12" s="632"/>
      <c r="CJ12" s="632"/>
      <c r="CK12" s="632"/>
      <c r="CL12" s="632"/>
      <c r="CM12" s="632"/>
      <c r="CN12" s="632"/>
      <c r="CO12" s="632"/>
      <c r="CP12" s="632"/>
      <c r="CQ12" s="633"/>
      <c r="CR12" s="634">
        <v>2792550</v>
      </c>
      <c r="CS12" s="635"/>
      <c r="CT12" s="635"/>
      <c r="CU12" s="635"/>
      <c r="CV12" s="635"/>
      <c r="CW12" s="635"/>
      <c r="CX12" s="635"/>
      <c r="CY12" s="636"/>
      <c r="CZ12" s="672">
        <v>2.2999999999999998</v>
      </c>
      <c r="DA12" s="672"/>
      <c r="DB12" s="672"/>
      <c r="DC12" s="672"/>
      <c r="DD12" s="640">
        <v>234314</v>
      </c>
      <c r="DE12" s="635"/>
      <c r="DF12" s="635"/>
      <c r="DG12" s="635"/>
      <c r="DH12" s="635"/>
      <c r="DI12" s="635"/>
      <c r="DJ12" s="635"/>
      <c r="DK12" s="635"/>
      <c r="DL12" s="635"/>
      <c r="DM12" s="635"/>
      <c r="DN12" s="635"/>
      <c r="DO12" s="635"/>
      <c r="DP12" s="636"/>
      <c r="DQ12" s="640">
        <v>1852002</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129</v>
      </c>
      <c r="AA13" s="672"/>
      <c r="AB13" s="672"/>
      <c r="AC13" s="672"/>
      <c r="AD13" s="673" t="s">
        <v>239</v>
      </c>
      <c r="AE13" s="673"/>
      <c r="AF13" s="673"/>
      <c r="AG13" s="673"/>
      <c r="AH13" s="673"/>
      <c r="AI13" s="673"/>
      <c r="AJ13" s="673"/>
      <c r="AK13" s="673"/>
      <c r="AL13" s="637" t="s">
        <v>129</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18854018</v>
      </c>
      <c r="BH13" s="635"/>
      <c r="BI13" s="635"/>
      <c r="BJ13" s="635"/>
      <c r="BK13" s="635"/>
      <c r="BL13" s="635"/>
      <c r="BM13" s="635"/>
      <c r="BN13" s="636"/>
      <c r="BO13" s="672">
        <v>41.8</v>
      </c>
      <c r="BP13" s="672"/>
      <c r="BQ13" s="672"/>
      <c r="BR13" s="672"/>
      <c r="BS13" s="673" t="s">
        <v>129</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20513246</v>
      </c>
      <c r="CS13" s="635"/>
      <c r="CT13" s="635"/>
      <c r="CU13" s="635"/>
      <c r="CV13" s="635"/>
      <c r="CW13" s="635"/>
      <c r="CX13" s="635"/>
      <c r="CY13" s="636"/>
      <c r="CZ13" s="672">
        <v>16.600000000000001</v>
      </c>
      <c r="DA13" s="672"/>
      <c r="DB13" s="672"/>
      <c r="DC13" s="672"/>
      <c r="DD13" s="640">
        <v>11770292</v>
      </c>
      <c r="DE13" s="635"/>
      <c r="DF13" s="635"/>
      <c r="DG13" s="635"/>
      <c r="DH13" s="635"/>
      <c r="DI13" s="635"/>
      <c r="DJ13" s="635"/>
      <c r="DK13" s="635"/>
      <c r="DL13" s="635"/>
      <c r="DM13" s="635"/>
      <c r="DN13" s="635"/>
      <c r="DO13" s="635"/>
      <c r="DP13" s="636"/>
      <c r="DQ13" s="640">
        <v>8962549</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v>952</v>
      </c>
      <c r="S14" s="635"/>
      <c r="T14" s="635"/>
      <c r="U14" s="635"/>
      <c r="V14" s="635"/>
      <c r="W14" s="635"/>
      <c r="X14" s="635"/>
      <c r="Y14" s="636"/>
      <c r="Z14" s="672">
        <v>0</v>
      </c>
      <c r="AA14" s="672"/>
      <c r="AB14" s="672"/>
      <c r="AC14" s="672"/>
      <c r="AD14" s="673">
        <v>952</v>
      </c>
      <c r="AE14" s="673"/>
      <c r="AF14" s="673"/>
      <c r="AG14" s="673"/>
      <c r="AH14" s="673"/>
      <c r="AI14" s="673"/>
      <c r="AJ14" s="673"/>
      <c r="AK14" s="673"/>
      <c r="AL14" s="637">
        <v>0</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816350</v>
      </c>
      <c r="BH14" s="635"/>
      <c r="BI14" s="635"/>
      <c r="BJ14" s="635"/>
      <c r="BK14" s="635"/>
      <c r="BL14" s="635"/>
      <c r="BM14" s="635"/>
      <c r="BN14" s="636"/>
      <c r="BO14" s="672">
        <v>1.8</v>
      </c>
      <c r="BP14" s="672"/>
      <c r="BQ14" s="672"/>
      <c r="BR14" s="672"/>
      <c r="BS14" s="673" t="s">
        <v>138</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3311588</v>
      </c>
      <c r="CS14" s="635"/>
      <c r="CT14" s="635"/>
      <c r="CU14" s="635"/>
      <c r="CV14" s="635"/>
      <c r="CW14" s="635"/>
      <c r="CX14" s="635"/>
      <c r="CY14" s="636"/>
      <c r="CZ14" s="672">
        <v>2.7</v>
      </c>
      <c r="DA14" s="672"/>
      <c r="DB14" s="672"/>
      <c r="DC14" s="672"/>
      <c r="DD14" s="640">
        <v>223808</v>
      </c>
      <c r="DE14" s="635"/>
      <c r="DF14" s="635"/>
      <c r="DG14" s="635"/>
      <c r="DH14" s="635"/>
      <c r="DI14" s="635"/>
      <c r="DJ14" s="635"/>
      <c r="DK14" s="635"/>
      <c r="DL14" s="635"/>
      <c r="DM14" s="635"/>
      <c r="DN14" s="635"/>
      <c r="DO14" s="635"/>
      <c r="DP14" s="636"/>
      <c r="DQ14" s="640">
        <v>3217148</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129</v>
      </c>
      <c r="AA15" s="672"/>
      <c r="AB15" s="672"/>
      <c r="AC15" s="672"/>
      <c r="AD15" s="673" t="s">
        <v>138</v>
      </c>
      <c r="AE15" s="673"/>
      <c r="AF15" s="673"/>
      <c r="AG15" s="673"/>
      <c r="AH15" s="673"/>
      <c r="AI15" s="673"/>
      <c r="AJ15" s="673"/>
      <c r="AK15" s="673"/>
      <c r="AL15" s="637" t="s">
        <v>129</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1955365</v>
      </c>
      <c r="BH15" s="635"/>
      <c r="BI15" s="635"/>
      <c r="BJ15" s="635"/>
      <c r="BK15" s="635"/>
      <c r="BL15" s="635"/>
      <c r="BM15" s="635"/>
      <c r="BN15" s="636"/>
      <c r="BO15" s="672">
        <v>4.3</v>
      </c>
      <c r="BP15" s="672"/>
      <c r="BQ15" s="672"/>
      <c r="BR15" s="672"/>
      <c r="BS15" s="673" t="s">
        <v>129</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11420113</v>
      </c>
      <c r="CS15" s="635"/>
      <c r="CT15" s="635"/>
      <c r="CU15" s="635"/>
      <c r="CV15" s="635"/>
      <c r="CW15" s="635"/>
      <c r="CX15" s="635"/>
      <c r="CY15" s="636"/>
      <c r="CZ15" s="672">
        <v>9.1999999999999993</v>
      </c>
      <c r="DA15" s="672"/>
      <c r="DB15" s="672"/>
      <c r="DC15" s="672"/>
      <c r="DD15" s="640">
        <v>2815783</v>
      </c>
      <c r="DE15" s="635"/>
      <c r="DF15" s="635"/>
      <c r="DG15" s="635"/>
      <c r="DH15" s="635"/>
      <c r="DI15" s="635"/>
      <c r="DJ15" s="635"/>
      <c r="DK15" s="635"/>
      <c r="DL15" s="635"/>
      <c r="DM15" s="635"/>
      <c r="DN15" s="635"/>
      <c r="DO15" s="635"/>
      <c r="DP15" s="636"/>
      <c r="DQ15" s="640">
        <v>7426950</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97997</v>
      </c>
      <c r="S16" s="635"/>
      <c r="T16" s="635"/>
      <c r="U16" s="635"/>
      <c r="V16" s="635"/>
      <c r="W16" s="635"/>
      <c r="X16" s="635"/>
      <c r="Y16" s="636"/>
      <c r="Z16" s="672">
        <v>0.1</v>
      </c>
      <c r="AA16" s="672"/>
      <c r="AB16" s="672"/>
      <c r="AC16" s="672"/>
      <c r="AD16" s="673">
        <v>97997</v>
      </c>
      <c r="AE16" s="673"/>
      <c r="AF16" s="673"/>
      <c r="AG16" s="673"/>
      <c r="AH16" s="673"/>
      <c r="AI16" s="673"/>
      <c r="AJ16" s="673"/>
      <c r="AK16" s="673"/>
      <c r="AL16" s="637">
        <v>0.2</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72" t="s">
        <v>138</v>
      </c>
      <c r="BP16" s="672"/>
      <c r="BQ16" s="672"/>
      <c r="BR16" s="672"/>
      <c r="BS16" s="673" t="s">
        <v>129</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v>488012</v>
      </c>
      <c r="CS16" s="635"/>
      <c r="CT16" s="635"/>
      <c r="CU16" s="635"/>
      <c r="CV16" s="635"/>
      <c r="CW16" s="635"/>
      <c r="CX16" s="635"/>
      <c r="CY16" s="636"/>
      <c r="CZ16" s="672">
        <v>0.4</v>
      </c>
      <c r="DA16" s="672"/>
      <c r="DB16" s="672"/>
      <c r="DC16" s="672"/>
      <c r="DD16" s="640" t="s">
        <v>129</v>
      </c>
      <c r="DE16" s="635"/>
      <c r="DF16" s="635"/>
      <c r="DG16" s="635"/>
      <c r="DH16" s="635"/>
      <c r="DI16" s="635"/>
      <c r="DJ16" s="635"/>
      <c r="DK16" s="635"/>
      <c r="DL16" s="635"/>
      <c r="DM16" s="635"/>
      <c r="DN16" s="635"/>
      <c r="DO16" s="635"/>
      <c r="DP16" s="636"/>
      <c r="DQ16" s="640">
        <v>60572</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991922</v>
      </c>
      <c r="S17" s="635"/>
      <c r="T17" s="635"/>
      <c r="U17" s="635"/>
      <c r="V17" s="635"/>
      <c r="W17" s="635"/>
      <c r="X17" s="635"/>
      <c r="Y17" s="636"/>
      <c r="Z17" s="672">
        <v>0.8</v>
      </c>
      <c r="AA17" s="672"/>
      <c r="AB17" s="672"/>
      <c r="AC17" s="672"/>
      <c r="AD17" s="673">
        <v>991922</v>
      </c>
      <c r="AE17" s="673"/>
      <c r="AF17" s="673"/>
      <c r="AG17" s="673"/>
      <c r="AH17" s="673"/>
      <c r="AI17" s="673"/>
      <c r="AJ17" s="673"/>
      <c r="AK17" s="673"/>
      <c r="AL17" s="637">
        <v>1.6</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138</v>
      </c>
      <c r="BH17" s="635"/>
      <c r="BI17" s="635"/>
      <c r="BJ17" s="635"/>
      <c r="BK17" s="635"/>
      <c r="BL17" s="635"/>
      <c r="BM17" s="635"/>
      <c r="BN17" s="636"/>
      <c r="BO17" s="672" t="s">
        <v>129</v>
      </c>
      <c r="BP17" s="672"/>
      <c r="BQ17" s="672"/>
      <c r="BR17" s="672"/>
      <c r="BS17" s="673" t="s">
        <v>129</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14941494</v>
      </c>
      <c r="CS17" s="635"/>
      <c r="CT17" s="635"/>
      <c r="CU17" s="635"/>
      <c r="CV17" s="635"/>
      <c r="CW17" s="635"/>
      <c r="CX17" s="635"/>
      <c r="CY17" s="636"/>
      <c r="CZ17" s="672">
        <v>12.1</v>
      </c>
      <c r="DA17" s="672"/>
      <c r="DB17" s="672"/>
      <c r="DC17" s="672"/>
      <c r="DD17" s="640" t="s">
        <v>129</v>
      </c>
      <c r="DE17" s="635"/>
      <c r="DF17" s="635"/>
      <c r="DG17" s="635"/>
      <c r="DH17" s="635"/>
      <c r="DI17" s="635"/>
      <c r="DJ17" s="635"/>
      <c r="DK17" s="635"/>
      <c r="DL17" s="635"/>
      <c r="DM17" s="635"/>
      <c r="DN17" s="635"/>
      <c r="DO17" s="635"/>
      <c r="DP17" s="636"/>
      <c r="DQ17" s="640">
        <v>14830831</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277440</v>
      </c>
      <c r="S18" s="635"/>
      <c r="T18" s="635"/>
      <c r="U18" s="635"/>
      <c r="V18" s="635"/>
      <c r="W18" s="635"/>
      <c r="X18" s="635"/>
      <c r="Y18" s="636"/>
      <c r="Z18" s="672">
        <v>0.2</v>
      </c>
      <c r="AA18" s="672"/>
      <c r="AB18" s="672"/>
      <c r="AC18" s="672"/>
      <c r="AD18" s="673">
        <v>277440</v>
      </c>
      <c r="AE18" s="673"/>
      <c r="AF18" s="673"/>
      <c r="AG18" s="673"/>
      <c r="AH18" s="673"/>
      <c r="AI18" s="673"/>
      <c r="AJ18" s="673"/>
      <c r="AK18" s="673"/>
      <c r="AL18" s="637">
        <v>0.4</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129</v>
      </c>
      <c r="BP18" s="672"/>
      <c r="BQ18" s="672"/>
      <c r="BR18" s="672"/>
      <c r="BS18" s="673" t="s">
        <v>129</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72" t="s">
        <v>138</v>
      </c>
      <c r="DA18" s="672"/>
      <c r="DB18" s="672"/>
      <c r="DC18" s="672"/>
      <c r="DD18" s="640" t="s">
        <v>138</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260848</v>
      </c>
      <c r="S19" s="635"/>
      <c r="T19" s="635"/>
      <c r="U19" s="635"/>
      <c r="V19" s="635"/>
      <c r="W19" s="635"/>
      <c r="X19" s="635"/>
      <c r="Y19" s="636"/>
      <c r="Z19" s="672">
        <v>0.2</v>
      </c>
      <c r="AA19" s="672"/>
      <c r="AB19" s="672"/>
      <c r="AC19" s="672"/>
      <c r="AD19" s="673">
        <v>260848</v>
      </c>
      <c r="AE19" s="673"/>
      <c r="AF19" s="673"/>
      <c r="AG19" s="673"/>
      <c r="AH19" s="673"/>
      <c r="AI19" s="673"/>
      <c r="AJ19" s="673"/>
      <c r="AK19" s="673"/>
      <c r="AL19" s="637">
        <v>0.4</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3370681</v>
      </c>
      <c r="BH19" s="635"/>
      <c r="BI19" s="635"/>
      <c r="BJ19" s="635"/>
      <c r="BK19" s="635"/>
      <c r="BL19" s="635"/>
      <c r="BM19" s="635"/>
      <c r="BN19" s="636"/>
      <c r="BO19" s="672">
        <v>7.5</v>
      </c>
      <c r="BP19" s="672"/>
      <c r="BQ19" s="672"/>
      <c r="BR19" s="672"/>
      <c r="BS19" s="673" t="s">
        <v>129</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138</v>
      </c>
      <c r="DA19" s="672"/>
      <c r="DB19" s="672"/>
      <c r="DC19" s="672"/>
      <c r="DD19" s="640" t="s">
        <v>129</v>
      </c>
      <c r="DE19" s="635"/>
      <c r="DF19" s="635"/>
      <c r="DG19" s="635"/>
      <c r="DH19" s="635"/>
      <c r="DI19" s="635"/>
      <c r="DJ19" s="635"/>
      <c r="DK19" s="635"/>
      <c r="DL19" s="635"/>
      <c r="DM19" s="635"/>
      <c r="DN19" s="635"/>
      <c r="DO19" s="635"/>
      <c r="DP19" s="636"/>
      <c r="DQ19" s="640" t="s">
        <v>129</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v>16592</v>
      </c>
      <c r="S20" s="635"/>
      <c r="T20" s="635"/>
      <c r="U20" s="635"/>
      <c r="V20" s="635"/>
      <c r="W20" s="635"/>
      <c r="X20" s="635"/>
      <c r="Y20" s="636"/>
      <c r="Z20" s="672">
        <v>0</v>
      </c>
      <c r="AA20" s="672"/>
      <c r="AB20" s="672"/>
      <c r="AC20" s="672"/>
      <c r="AD20" s="673">
        <v>16592</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3370681</v>
      </c>
      <c r="BH20" s="635"/>
      <c r="BI20" s="635"/>
      <c r="BJ20" s="635"/>
      <c r="BK20" s="635"/>
      <c r="BL20" s="635"/>
      <c r="BM20" s="635"/>
      <c r="BN20" s="636"/>
      <c r="BO20" s="672">
        <v>7.5</v>
      </c>
      <c r="BP20" s="672"/>
      <c r="BQ20" s="672"/>
      <c r="BR20" s="672"/>
      <c r="BS20" s="673" t="s">
        <v>129</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123932287</v>
      </c>
      <c r="CS20" s="635"/>
      <c r="CT20" s="635"/>
      <c r="CU20" s="635"/>
      <c r="CV20" s="635"/>
      <c r="CW20" s="635"/>
      <c r="CX20" s="635"/>
      <c r="CY20" s="636"/>
      <c r="CZ20" s="672">
        <v>100</v>
      </c>
      <c r="DA20" s="672"/>
      <c r="DB20" s="672"/>
      <c r="DC20" s="672"/>
      <c r="DD20" s="640">
        <v>17708402</v>
      </c>
      <c r="DE20" s="635"/>
      <c r="DF20" s="635"/>
      <c r="DG20" s="635"/>
      <c r="DH20" s="635"/>
      <c r="DI20" s="635"/>
      <c r="DJ20" s="635"/>
      <c r="DK20" s="635"/>
      <c r="DL20" s="635"/>
      <c r="DM20" s="635"/>
      <c r="DN20" s="635"/>
      <c r="DO20" s="635"/>
      <c r="DP20" s="636"/>
      <c r="DQ20" s="640">
        <v>75193648</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13213456</v>
      </c>
      <c r="S21" s="635"/>
      <c r="T21" s="635"/>
      <c r="U21" s="635"/>
      <c r="V21" s="635"/>
      <c r="W21" s="635"/>
      <c r="X21" s="635"/>
      <c r="Y21" s="636"/>
      <c r="Z21" s="672">
        <v>10.5</v>
      </c>
      <c r="AA21" s="672"/>
      <c r="AB21" s="672"/>
      <c r="AC21" s="672"/>
      <c r="AD21" s="673">
        <v>10402529</v>
      </c>
      <c r="AE21" s="673"/>
      <c r="AF21" s="673"/>
      <c r="AG21" s="673"/>
      <c r="AH21" s="673"/>
      <c r="AI21" s="673"/>
      <c r="AJ21" s="673"/>
      <c r="AK21" s="673"/>
      <c r="AL21" s="637">
        <v>16.8</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v>74237</v>
      </c>
      <c r="BH21" s="635"/>
      <c r="BI21" s="635"/>
      <c r="BJ21" s="635"/>
      <c r="BK21" s="635"/>
      <c r="BL21" s="635"/>
      <c r="BM21" s="635"/>
      <c r="BN21" s="636"/>
      <c r="BO21" s="672">
        <v>0.2</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10402529</v>
      </c>
      <c r="S22" s="635"/>
      <c r="T22" s="635"/>
      <c r="U22" s="635"/>
      <c r="V22" s="635"/>
      <c r="W22" s="635"/>
      <c r="X22" s="635"/>
      <c r="Y22" s="636"/>
      <c r="Z22" s="672">
        <v>8.1999999999999993</v>
      </c>
      <c r="AA22" s="672"/>
      <c r="AB22" s="672"/>
      <c r="AC22" s="672"/>
      <c r="AD22" s="673">
        <v>10402529</v>
      </c>
      <c r="AE22" s="673"/>
      <c r="AF22" s="673"/>
      <c r="AG22" s="673"/>
      <c r="AH22" s="673"/>
      <c r="AI22" s="673"/>
      <c r="AJ22" s="673"/>
      <c r="AK22" s="673"/>
      <c r="AL22" s="637">
        <v>16.8</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129</v>
      </c>
      <c r="BH22" s="635"/>
      <c r="BI22" s="635"/>
      <c r="BJ22" s="635"/>
      <c r="BK22" s="635"/>
      <c r="BL22" s="635"/>
      <c r="BM22" s="635"/>
      <c r="BN22" s="636"/>
      <c r="BO22" s="672" t="s">
        <v>129</v>
      </c>
      <c r="BP22" s="672"/>
      <c r="BQ22" s="672"/>
      <c r="BR22" s="672"/>
      <c r="BS22" s="673" t="s">
        <v>129</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2810927</v>
      </c>
      <c r="S23" s="635"/>
      <c r="T23" s="635"/>
      <c r="U23" s="635"/>
      <c r="V23" s="635"/>
      <c r="W23" s="635"/>
      <c r="X23" s="635"/>
      <c r="Y23" s="636"/>
      <c r="Z23" s="672">
        <v>2.2000000000000002</v>
      </c>
      <c r="AA23" s="672"/>
      <c r="AB23" s="672"/>
      <c r="AC23" s="672"/>
      <c r="AD23" s="673" t="s">
        <v>129</v>
      </c>
      <c r="AE23" s="673"/>
      <c r="AF23" s="673"/>
      <c r="AG23" s="673"/>
      <c r="AH23" s="673"/>
      <c r="AI23" s="673"/>
      <c r="AJ23" s="673"/>
      <c r="AK23" s="673"/>
      <c r="AL23" s="637" t="s">
        <v>129</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v>3296444</v>
      </c>
      <c r="BH23" s="635"/>
      <c r="BI23" s="635"/>
      <c r="BJ23" s="635"/>
      <c r="BK23" s="635"/>
      <c r="BL23" s="635"/>
      <c r="BM23" s="635"/>
      <c r="BN23" s="636"/>
      <c r="BO23" s="672">
        <v>7.3</v>
      </c>
      <c r="BP23" s="672"/>
      <c r="BQ23" s="672"/>
      <c r="BR23" s="672"/>
      <c r="BS23" s="673" t="s">
        <v>129</v>
      </c>
      <c r="BT23" s="673"/>
      <c r="BU23" s="673"/>
      <c r="BV23" s="673"/>
      <c r="BW23" s="673"/>
      <c r="BX23" s="673"/>
      <c r="BY23" s="673"/>
      <c r="BZ23" s="673"/>
      <c r="CA23" s="673"/>
      <c r="CB23" s="713"/>
      <c r="CD23" s="686" t="s">
        <v>222</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138</v>
      </c>
      <c r="S24" s="635"/>
      <c r="T24" s="635"/>
      <c r="U24" s="635"/>
      <c r="V24" s="635"/>
      <c r="W24" s="635"/>
      <c r="X24" s="635"/>
      <c r="Y24" s="636"/>
      <c r="Z24" s="672" t="s">
        <v>239</v>
      </c>
      <c r="AA24" s="672"/>
      <c r="AB24" s="672"/>
      <c r="AC24" s="672"/>
      <c r="AD24" s="673" t="s">
        <v>129</v>
      </c>
      <c r="AE24" s="673"/>
      <c r="AF24" s="673"/>
      <c r="AG24" s="673"/>
      <c r="AH24" s="673"/>
      <c r="AI24" s="673"/>
      <c r="AJ24" s="673"/>
      <c r="AK24" s="673"/>
      <c r="AL24" s="637" t="s">
        <v>129</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129</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65097838</v>
      </c>
      <c r="CS24" s="690"/>
      <c r="CT24" s="690"/>
      <c r="CU24" s="690"/>
      <c r="CV24" s="690"/>
      <c r="CW24" s="690"/>
      <c r="CX24" s="690"/>
      <c r="CY24" s="715"/>
      <c r="CZ24" s="716">
        <v>52.5</v>
      </c>
      <c r="DA24" s="698"/>
      <c r="DB24" s="698"/>
      <c r="DC24" s="718"/>
      <c r="DD24" s="714">
        <v>41609866</v>
      </c>
      <c r="DE24" s="690"/>
      <c r="DF24" s="690"/>
      <c r="DG24" s="690"/>
      <c r="DH24" s="690"/>
      <c r="DI24" s="690"/>
      <c r="DJ24" s="690"/>
      <c r="DK24" s="715"/>
      <c r="DL24" s="714">
        <v>39739605</v>
      </c>
      <c r="DM24" s="690"/>
      <c r="DN24" s="690"/>
      <c r="DO24" s="690"/>
      <c r="DP24" s="690"/>
      <c r="DQ24" s="690"/>
      <c r="DR24" s="690"/>
      <c r="DS24" s="690"/>
      <c r="DT24" s="690"/>
      <c r="DU24" s="690"/>
      <c r="DV24" s="715"/>
      <c r="DW24" s="716">
        <v>61.5</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68016996</v>
      </c>
      <c r="S25" s="635"/>
      <c r="T25" s="635"/>
      <c r="U25" s="635"/>
      <c r="V25" s="635"/>
      <c r="W25" s="635"/>
      <c r="X25" s="635"/>
      <c r="Y25" s="636"/>
      <c r="Z25" s="672">
        <v>53.9</v>
      </c>
      <c r="AA25" s="672"/>
      <c r="AB25" s="672"/>
      <c r="AC25" s="672"/>
      <c r="AD25" s="673">
        <v>61909625</v>
      </c>
      <c r="AE25" s="673"/>
      <c r="AF25" s="673"/>
      <c r="AG25" s="673"/>
      <c r="AH25" s="673"/>
      <c r="AI25" s="673"/>
      <c r="AJ25" s="673"/>
      <c r="AK25" s="673"/>
      <c r="AL25" s="637">
        <v>99.7</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129</v>
      </c>
      <c r="BP25" s="672"/>
      <c r="BQ25" s="672"/>
      <c r="BR25" s="672"/>
      <c r="BS25" s="673" t="s">
        <v>138</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19141593</v>
      </c>
      <c r="CS25" s="647"/>
      <c r="CT25" s="647"/>
      <c r="CU25" s="647"/>
      <c r="CV25" s="647"/>
      <c r="CW25" s="647"/>
      <c r="CX25" s="647"/>
      <c r="CY25" s="648"/>
      <c r="CZ25" s="637">
        <v>15.4</v>
      </c>
      <c r="DA25" s="649"/>
      <c r="DB25" s="649"/>
      <c r="DC25" s="650"/>
      <c r="DD25" s="640">
        <v>17989792</v>
      </c>
      <c r="DE25" s="647"/>
      <c r="DF25" s="647"/>
      <c r="DG25" s="647"/>
      <c r="DH25" s="647"/>
      <c r="DI25" s="647"/>
      <c r="DJ25" s="647"/>
      <c r="DK25" s="648"/>
      <c r="DL25" s="640">
        <v>17526662</v>
      </c>
      <c r="DM25" s="647"/>
      <c r="DN25" s="647"/>
      <c r="DO25" s="647"/>
      <c r="DP25" s="647"/>
      <c r="DQ25" s="647"/>
      <c r="DR25" s="647"/>
      <c r="DS25" s="647"/>
      <c r="DT25" s="647"/>
      <c r="DU25" s="647"/>
      <c r="DV25" s="648"/>
      <c r="DW25" s="637">
        <v>27.1</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32128</v>
      </c>
      <c r="S26" s="635"/>
      <c r="T26" s="635"/>
      <c r="U26" s="635"/>
      <c r="V26" s="635"/>
      <c r="W26" s="635"/>
      <c r="X26" s="635"/>
      <c r="Y26" s="636"/>
      <c r="Z26" s="672">
        <v>0</v>
      </c>
      <c r="AA26" s="672"/>
      <c r="AB26" s="672"/>
      <c r="AC26" s="672"/>
      <c r="AD26" s="673">
        <v>32128</v>
      </c>
      <c r="AE26" s="673"/>
      <c r="AF26" s="673"/>
      <c r="AG26" s="673"/>
      <c r="AH26" s="673"/>
      <c r="AI26" s="673"/>
      <c r="AJ26" s="673"/>
      <c r="AK26" s="673"/>
      <c r="AL26" s="637">
        <v>0.1</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129</v>
      </c>
      <c r="BP26" s="672"/>
      <c r="BQ26" s="672"/>
      <c r="BR26" s="672"/>
      <c r="BS26" s="673" t="s">
        <v>239</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12455249</v>
      </c>
      <c r="CS26" s="635"/>
      <c r="CT26" s="635"/>
      <c r="CU26" s="635"/>
      <c r="CV26" s="635"/>
      <c r="CW26" s="635"/>
      <c r="CX26" s="635"/>
      <c r="CY26" s="636"/>
      <c r="CZ26" s="637">
        <v>10.1</v>
      </c>
      <c r="DA26" s="649"/>
      <c r="DB26" s="649"/>
      <c r="DC26" s="650"/>
      <c r="DD26" s="640">
        <v>11651894</v>
      </c>
      <c r="DE26" s="635"/>
      <c r="DF26" s="635"/>
      <c r="DG26" s="635"/>
      <c r="DH26" s="635"/>
      <c r="DI26" s="635"/>
      <c r="DJ26" s="635"/>
      <c r="DK26" s="636"/>
      <c r="DL26" s="640" t="s">
        <v>129</v>
      </c>
      <c r="DM26" s="635"/>
      <c r="DN26" s="635"/>
      <c r="DO26" s="635"/>
      <c r="DP26" s="635"/>
      <c r="DQ26" s="635"/>
      <c r="DR26" s="635"/>
      <c r="DS26" s="635"/>
      <c r="DT26" s="635"/>
      <c r="DU26" s="635"/>
      <c r="DV26" s="636"/>
      <c r="DW26" s="637" t="s">
        <v>129</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176087</v>
      </c>
      <c r="S27" s="635"/>
      <c r="T27" s="635"/>
      <c r="U27" s="635"/>
      <c r="V27" s="635"/>
      <c r="W27" s="635"/>
      <c r="X27" s="635"/>
      <c r="Y27" s="636"/>
      <c r="Z27" s="672">
        <v>0.1</v>
      </c>
      <c r="AA27" s="672"/>
      <c r="AB27" s="672"/>
      <c r="AC27" s="672"/>
      <c r="AD27" s="673" t="s">
        <v>129</v>
      </c>
      <c r="AE27" s="673"/>
      <c r="AF27" s="673"/>
      <c r="AG27" s="673"/>
      <c r="AH27" s="673"/>
      <c r="AI27" s="673"/>
      <c r="AJ27" s="673"/>
      <c r="AK27" s="673"/>
      <c r="AL27" s="637" t="s">
        <v>138</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45058422</v>
      </c>
      <c r="BH27" s="635"/>
      <c r="BI27" s="635"/>
      <c r="BJ27" s="635"/>
      <c r="BK27" s="635"/>
      <c r="BL27" s="635"/>
      <c r="BM27" s="635"/>
      <c r="BN27" s="636"/>
      <c r="BO27" s="672">
        <v>100</v>
      </c>
      <c r="BP27" s="672"/>
      <c r="BQ27" s="672"/>
      <c r="BR27" s="672"/>
      <c r="BS27" s="673">
        <v>978966</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31014805</v>
      </c>
      <c r="CS27" s="647"/>
      <c r="CT27" s="647"/>
      <c r="CU27" s="647"/>
      <c r="CV27" s="647"/>
      <c r="CW27" s="647"/>
      <c r="CX27" s="647"/>
      <c r="CY27" s="648"/>
      <c r="CZ27" s="637">
        <v>25</v>
      </c>
      <c r="DA27" s="649"/>
      <c r="DB27" s="649"/>
      <c r="DC27" s="650"/>
      <c r="DD27" s="640">
        <v>8789297</v>
      </c>
      <c r="DE27" s="647"/>
      <c r="DF27" s="647"/>
      <c r="DG27" s="647"/>
      <c r="DH27" s="647"/>
      <c r="DI27" s="647"/>
      <c r="DJ27" s="647"/>
      <c r="DK27" s="648"/>
      <c r="DL27" s="640">
        <v>8789297</v>
      </c>
      <c r="DM27" s="647"/>
      <c r="DN27" s="647"/>
      <c r="DO27" s="647"/>
      <c r="DP27" s="647"/>
      <c r="DQ27" s="647"/>
      <c r="DR27" s="647"/>
      <c r="DS27" s="647"/>
      <c r="DT27" s="647"/>
      <c r="DU27" s="647"/>
      <c r="DV27" s="648"/>
      <c r="DW27" s="637">
        <v>13.6</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883488</v>
      </c>
      <c r="S28" s="635"/>
      <c r="T28" s="635"/>
      <c r="U28" s="635"/>
      <c r="V28" s="635"/>
      <c r="W28" s="635"/>
      <c r="X28" s="635"/>
      <c r="Y28" s="636"/>
      <c r="Z28" s="672">
        <v>0.7</v>
      </c>
      <c r="AA28" s="672"/>
      <c r="AB28" s="672"/>
      <c r="AC28" s="672"/>
      <c r="AD28" s="673">
        <v>125002</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14941440</v>
      </c>
      <c r="CS28" s="635"/>
      <c r="CT28" s="635"/>
      <c r="CU28" s="635"/>
      <c r="CV28" s="635"/>
      <c r="CW28" s="635"/>
      <c r="CX28" s="635"/>
      <c r="CY28" s="636"/>
      <c r="CZ28" s="637">
        <v>12.1</v>
      </c>
      <c r="DA28" s="649"/>
      <c r="DB28" s="649"/>
      <c r="DC28" s="650"/>
      <c r="DD28" s="640">
        <v>14830777</v>
      </c>
      <c r="DE28" s="635"/>
      <c r="DF28" s="635"/>
      <c r="DG28" s="635"/>
      <c r="DH28" s="635"/>
      <c r="DI28" s="635"/>
      <c r="DJ28" s="635"/>
      <c r="DK28" s="636"/>
      <c r="DL28" s="640">
        <v>13423646</v>
      </c>
      <c r="DM28" s="635"/>
      <c r="DN28" s="635"/>
      <c r="DO28" s="635"/>
      <c r="DP28" s="635"/>
      <c r="DQ28" s="635"/>
      <c r="DR28" s="635"/>
      <c r="DS28" s="635"/>
      <c r="DT28" s="635"/>
      <c r="DU28" s="635"/>
      <c r="DV28" s="636"/>
      <c r="DW28" s="637">
        <v>20.8</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355762</v>
      </c>
      <c r="S29" s="635"/>
      <c r="T29" s="635"/>
      <c r="U29" s="635"/>
      <c r="V29" s="635"/>
      <c r="W29" s="635"/>
      <c r="X29" s="635"/>
      <c r="Y29" s="636"/>
      <c r="Z29" s="672">
        <v>0.3</v>
      </c>
      <c r="AA29" s="672"/>
      <c r="AB29" s="672"/>
      <c r="AC29" s="672"/>
      <c r="AD29" s="673" t="s">
        <v>129</v>
      </c>
      <c r="AE29" s="673"/>
      <c r="AF29" s="673"/>
      <c r="AG29" s="673"/>
      <c r="AH29" s="673"/>
      <c r="AI29" s="673"/>
      <c r="AJ29" s="673"/>
      <c r="AK29" s="673"/>
      <c r="AL29" s="637" t="s">
        <v>129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72</v>
      </c>
      <c r="CG29" s="632"/>
      <c r="CH29" s="632"/>
      <c r="CI29" s="632"/>
      <c r="CJ29" s="632"/>
      <c r="CK29" s="632"/>
      <c r="CL29" s="632"/>
      <c r="CM29" s="632"/>
      <c r="CN29" s="632"/>
      <c r="CO29" s="632"/>
      <c r="CP29" s="632"/>
      <c r="CQ29" s="633"/>
      <c r="CR29" s="634">
        <v>14941440</v>
      </c>
      <c r="CS29" s="647"/>
      <c r="CT29" s="647"/>
      <c r="CU29" s="647"/>
      <c r="CV29" s="647"/>
      <c r="CW29" s="647"/>
      <c r="CX29" s="647"/>
      <c r="CY29" s="648"/>
      <c r="CZ29" s="637">
        <v>12.1</v>
      </c>
      <c r="DA29" s="649"/>
      <c r="DB29" s="649"/>
      <c r="DC29" s="650"/>
      <c r="DD29" s="640">
        <v>14830777</v>
      </c>
      <c r="DE29" s="647"/>
      <c r="DF29" s="647"/>
      <c r="DG29" s="647"/>
      <c r="DH29" s="647"/>
      <c r="DI29" s="647"/>
      <c r="DJ29" s="647"/>
      <c r="DK29" s="648"/>
      <c r="DL29" s="640">
        <v>13423646</v>
      </c>
      <c r="DM29" s="647"/>
      <c r="DN29" s="647"/>
      <c r="DO29" s="647"/>
      <c r="DP29" s="647"/>
      <c r="DQ29" s="647"/>
      <c r="DR29" s="647"/>
      <c r="DS29" s="647"/>
      <c r="DT29" s="647"/>
      <c r="DU29" s="647"/>
      <c r="DV29" s="648"/>
      <c r="DW29" s="637">
        <v>20.8</v>
      </c>
      <c r="DX29" s="649"/>
      <c r="DY29" s="649"/>
      <c r="DZ29" s="649"/>
      <c r="EA29" s="649"/>
      <c r="EB29" s="649"/>
      <c r="EC29" s="661"/>
    </row>
    <row r="30" spans="2:133" ht="11.25" customHeight="1" x14ac:dyDescent="0.2">
      <c r="B30" s="631" t="s">
        <v>305</v>
      </c>
      <c r="C30" s="632"/>
      <c r="D30" s="632"/>
      <c r="E30" s="632"/>
      <c r="F30" s="632"/>
      <c r="G30" s="632"/>
      <c r="H30" s="632"/>
      <c r="I30" s="632"/>
      <c r="J30" s="632"/>
      <c r="K30" s="632"/>
      <c r="L30" s="632"/>
      <c r="M30" s="632"/>
      <c r="N30" s="632"/>
      <c r="O30" s="632"/>
      <c r="P30" s="632"/>
      <c r="Q30" s="633"/>
      <c r="R30" s="634">
        <v>27361454</v>
      </c>
      <c r="S30" s="635"/>
      <c r="T30" s="635"/>
      <c r="U30" s="635"/>
      <c r="V30" s="635"/>
      <c r="W30" s="635"/>
      <c r="X30" s="635"/>
      <c r="Y30" s="636"/>
      <c r="Z30" s="672">
        <v>21.7</v>
      </c>
      <c r="AA30" s="672"/>
      <c r="AB30" s="672"/>
      <c r="AC30" s="672"/>
      <c r="AD30" s="673" t="s">
        <v>129</v>
      </c>
      <c r="AE30" s="673"/>
      <c r="AF30" s="673"/>
      <c r="AG30" s="673"/>
      <c r="AH30" s="673"/>
      <c r="AI30" s="673"/>
      <c r="AJ30" s="673"/>
      <c r="AK30" s="673"/>
      <c r="AL30" s="637" t="s">
        <v>129</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306</v>
      </c>
      <c r="BH30" s="704"/>
      <c r="BI30" s="704"/>
      <c r="BJ30" s="704"/>
      <c r="BK30" s="704"/>
      <c r="BL30" s="704"/>
      <c r="BM30" s="704"/>
      <c r="BN30" s="704"/>
      <c r="BO30" s="704"/>
      <c r="BP30" s="704"/>
      <c r="BQ30" s="705"/>
      <c r="BR30" s="686" t="s">
        <v>307</v>
      </c>
      <c r="BS30" s="704"/>
      <c r="BT30" s="704"/>
      <c r="BU30" s="704"/>
      <c r="BV30" s="704"/>
      <c r="BW30" s="704"/>
      <c r="BX30" s="704"/>
      <c r="BY30" s="704"/>
      <c r="BZ30" s="704"/>
      <c r="CA30" s="704"/>
      <c r="CB30" s="705"/>
      <c r="CD30" s="655"/>
      <c r="CE30" s="656"/>
      <c r="CF30" s="631" t="s">
        <v>308</v>
      </c>
      <c r="CG30" s="632"/>
      <c r="CH30" s="632"/>
      <c r="CI30" s="632"/>
      <c r="CJ30" s="632"/>
      <c r="CK30" s="632"/>
      <c r="CL30" s="632"/>
      <c r="CM30" s="632"/>
      <c r="CN30" s="632"/>
      <c r="CO30" s="632"/>
      <c r="CP30" s="632"/>
      <c r="CQ30" s="633"/>
      <c r="CR30" s="634">
        <v>14495058</v>
      </c>
      <c r="CS30" s="635"/>
      <c r="CT30" s="635"/>
      <c r="CU30" s="635"/>
      <c r="CV30" s="635"/>
      <c r="CW30" s="635"/>
      <c r="CX30" s="635"/>
      <c r="CY30" s="636"/>
      <c r="CZ30" s="637">
        <v>11.7</v>
      </c>
      <c r="DA30" s="649"/>
      <c r="DB30" s="649"/>
      <c r="DC30" s="650"/>
      <c r="DD30" s="640">
        <v>14384395</v>
      </c>
      <c r="DE30" s="635"/>
      <c r="DF30" s="635"/>
      <c r="DG30" s="635"/>
      <c r="DH30" s="635"/>
      <c r="DI30" s="635"/>
      <c r="DJ30" s="635"/>
      <c r="DK30" s="636"/>
      <c r="DL30" s="640">
        <v>12977267</v>
      </c>
      <c r="DM30" s="635"/>
      <c r="DN30" s="635"/>
      <c r="DO30" s="635"/>
      <c r="DP30" s="635"/>
      <c r="DQ30" s="635"/>
      <c r="DR30" s="635"/>
      <c r="DS30" s="635"/>
      <c r="DT30" s="635"/>
      <c r="DU30" s="635"/>
      <c r="DV30" s="636"/>
      <c r="DW30" s="637">
        <v>20.100000000000001</v>
      </c>
      <c r="DX30" s="649"/>
      <c r="DY30" s="649"/>
      <c r="DZ30" s="649"/>
      <c r="EA30" s="649"/>
      <c r="EB30" s="649"/>
      <c r="EC30" s="661"/>
    </row>
    <row r="31" spans="2:133" ht="11.25" customHeight="1" x14ac:dyDescent="0.2">
      <c r="B31" s="701" t="s">
        <v>309</v>
      </c>
      <c r="C31" s="702"/>
      <c r="D31" s="702"/>
      <c r="E31" s="702"/>
      <c r="F31" s="702"/>
      <c r="G31" s="702"/>
      <c r="H31" s="702"/>
      <c r="I31" s="702"/>
      <c r="J31" s="702"/>
      <c r="K31" s="702"/>
      <c r="L31" s="702"/>
      <c r="M31" s="702"/>
      <c r="N31" s="702"/>
      <c r="O31" s="702"/>
      <c r="P31" s="702"/>
      <c r="Q31" s="703"/>
      <c r="R31" s="634" t="s">
        <v>129</v>
      </c>
      <c r="S31" s="635"/>
      <c r="T31" s="635"/>
      <c r="U31" s="635"/>
      <c r="V31" s="635"/>
      <c r="W31" s="635"/>
      <c r="X31" s="635"/>
      <c r="Y31" s="636"/>
      <c r="Z31" s="672" t="s">
        <v>129</v>
      </c>
      <c r="AA31" s="672"/>
      <c r="AB31" s="672"/>
      <c r="AC31" s="672"/>
      <c r="AD31" s="673" t="s">
        <v>129</v>
      </c>
      <c r="AE31" s="673"/>
      <c r="AF31" s="673"/>
      <c r="AG31" s="673"/>
      <c r="AH31" s="673"/>
      <c r="AI31" s="673"/>
      <c r="AJ31" s="673"/>
      <c r="AK31" s="673"/>
      <c r="AL31" s="637" t="s">
        <v>129</v>
      </c>
      <c r="AM31" s="638"/>
      <c r="AN31" s="638"/>
      <c r="AO31" s="674"/>
      <c r="AP31" s="706" t="s">
        <v>310</v>
      </c>
      <c r="AQ31" s="707"/>
      <c r="AR31" s="707"/>
      <c r="AS31" s="707"/>
      <c r="AT31" s="708" t="s">
        <v>311</v>
      </c>
      <c r="AU31" s="212"/>
      <c r="AV31" s="212"/>
      <c r="AW31" s="212"/>
      <c r="AX31" s="692" t="s">
        <v>188</v>
      </c>
      <c r="AY31" s="693"/>
      <c r="AZ31" s="693"/>
      <c r="BA31" s="693"/>
      <c r="BB31" s="693"/>
      <c r="BC31" s="693"/>
      <c r="BD31" s="693"/>
      <c r="BE31" s="693"/>
      <c r="BF31" s="694"/>
      <c r="BG31" s="696">
        <v>99.5</v>
      </c>
      <c r="BH31" s="697"/>
      <c r="BI31" s="697"/>
      <c r="BJ31" s="697"/>
      <c r="BK31" s="697"/>
      <c r="BL31" s="697"/>
      <c r="BM31" s="698">
        <v>98.4</v>
      </c>
      <c r="BN31" s="697"/>
      <c r="BO31" s="697"/>
      <c r="BP31" s="697"/>
      <c r="BQ31" s="699"/>
      <c r="BR31" s="696">
        <v>99.6</v>
      </c>
      <c r="BS31" s="697"/>
      <c r="BT31" s="697"/>
      <c r="BU31" s="697"/>
      <c r="BV31" s="697"/>
      <c r="BW31" s="697"/>
      <c r="BX31" s="698">
        <v>98.2</v>
      </c>
      <c r="BY31" s="697"/>
      <c r="BZ31" s="697"/>
      <c r="CA31" s="697"/>
      <c r="CB31" s="699"/>
      <c r="CD31" s="655"/>
      <c r="CE31" s="656"/>
      <c r="CF31" s="631" t="s">
        <v>312</v>
      </c>
      <c r="CG31" s="632"/>
      <c r="CH31" s="632"/>
      <c r="CI31" s="632"/>
      <c r="CJ31" s="632"/>
      <c r="CK31" s="632"/>
      <c r="CL31" s="632"/>
      <c r="CM31" s="632"/>
      <c r="CN31" s="632"/>
      <c r="CO31" s="632"/>
      <c r="CP31" s="632"/>
      <c r="CQ31" s="633"/>
      <c r="CR31" s="634">
        <v>446382</v>
      </c>
      <c r="CS31" s="647"/>
      <c r="CT31" s="647"/>
      <c r="CU31" s="647"/>
      <c r="CV31" s="647"/>
      <c r="CW31" s="647"/>
      <c r="CX31" s="647"/>
      <c r="CY31" s="648"/>
      <c r="CZ31" s="637">
        <v>0.4</v>
      </c>
      <c r="DA31" s="649"/>
      <c r="DB31" s="649"/>
      <c r="DC31" s="650"/>
      <c r="DD31" s="640">
        <v>446382</v>
      </c>
      <c r="DE31" s="647"/>
      <c r="DF31" s="647"/>
      <c r="DG31" s="647"/>
      <c r="DH31" s="647"/>
      <c r="DI31" s="647"/>
      <c r="DJ31" s="647"/>
      <c r="DK31" s="648"/>
      <c r="DL31" s="640">
        <v>446379</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2">
      <c r="B32" s="631" t="s">
        <v>313</v>
      </c>
      <c r="C32" s="632"/>
      <c r="D32" s="632"/>
      <c r="E32" s="632"/>
      <c r="F32" s="632"/>
      <c r="G32" s="632"/>
      <c r="H32" s="632"/>
      <c r="I32" s="632"/>
      <c r="J32" s="632"/>
      <c r="K32" s="632"/>
      <c r="L32" s="632"/>
      <c r="M32" s="632"/>
      <c r="N32" s="632"/>
      <c r="O32" s="632"/>
      <c r="P32" s="632"/>
      <c r="Q32" s="633"/>
      <c r="R32" s="634">
        <v>10896167</v>
      </c>
      <c r="S32" s="635"/>
      <c r="T32" s="635"/>
      <c r="U32" s="635"/>
      <c r="V32" s="635"/>
      <c r="W32" s="635"/>
      <c r="X32" s="635"/>
      <c r="Y32" s="636"/>
      <c r="Z32" s="672">
        <v>8.6</v>
      </c>
      <c r="AA32" s="672"/>
      <c r="AB32" s="672"/>
      <c r="AC32" s="672"/>
      <c r="AD32" s="673" t="s">
        <v>129</v>
      </c>
      <c r="AE32" s="673"/>
      <c r="AF32" s="673"/>
      <c r="AG32" s="673"/>
      <c r="AH32" s="673"/>
      <c r="AI32" s="673"/>
      <c r="AJ32" s="673"/>
      <c r="AK32" s="673"/>
      <c r="AL32" s="637" t="s">
        <v>239</v>
      </c>
      <c r="AM32" s="638"/>
      <c r="AN32" s="638"/>
      <c r="AO32" s="674"/>
      <c r="AP32" s="675"/>
      <c r="AQ32" s="676"/>
      <c r="AR32" s="676"/>
      <c r="AS32" s="676"/>
      <c r="AT32" s="709"/>
      <c r="AU32" s="208" t="s">
        <v>314</v>
      </c>
      <c r="AX32" s="631" t="s">
        <v>315</v>
      </c>
      <c r="AY32" s="632"/>
      <c r="AZ32" s="632"/>
      <c r="BA32" s="632"/>
      <c r="BB32" s="632"/>
      <c r="BC32" s="632"/>
      <c r="BD32" s="632"/>
      <c r="BE32" s="632"/>
      <c r="BF32" s="633"/>
      <c r="BG32" s="700">
        <v>99.5</v>
      </c>
      <c r="BH32" s="647"/>
      <c r="BI32" s="647"/>
      <c r="BJ32" s="647"/>
      <c r="BK32" s="647"/>
      <c r="BL32" s="647"/>
      <c r="BM32" s="638">
        <v>98.8</v>
      </c>
      <c r="BN32" s="647"/>
      <c r="BO32" s="647"/>
      <c r="BP32" s="647"/>
      <c r="BQ32" s="670"/>
      <c r="BR32" s="700">
        <v>99.6</v>
      </c>
      <c r="BS32" s="647"/>
      <c r="BT32" s="647"/>
      <c r="BU32" s="647"/>
      <c r="BV32" s="647"/>
      <c r="BW32" s="647"/>
      <c r="BX32" s="638">
        <v>98.7</v>
      </c>
      <c r="BY32" s="647"/>
      <c r="BZ32" s="647"/>
      <c r="CA32" s="647"/>
      <c r="CB32" s="670"/>
      <c r="CD32" s="657"/>
      <c r="CE32" s="658"/>
      <c r="CF32" s="631" t="s">
        <v>316</v>
      </c>
      <c r="CG32" s="632"/>
      <c r="CH32" s="632"/>
      <c r="CI32" s="632"/>
      <c r="CJ32" s="632"/>
      <c r="CK32" s="632"/>
      <c r="CL32" s="632"/>
      <c r="CM32" s="632"/>
      <c r="CN32" s="632"/>
      <c r="CO32" s="632"/>
      <c r="CP32" s="632"/>
      <c r="CQ32" s="633"/>
      <c r="CR32" s="634" t="s">
        <v>129</v>
      </c>
      <c r="CS32" s="635"/>
      <c r="CT32" s="635"/>
      <c r="CU32" s="635"/>
      <c r="CV32" s="635"/>
      <c r="CW32" s="635"/>
      <c r="CX32" s="635"/>
      <c r="CY32" s="636"/>
      <c r="CZ32" s="637" t="s">
        <v>129</v>
      </c>
      <c r="DA32" s="649"/>
      <c r="DB32" s="649"/>
      <c r="DC32" s="650"/>
      <c r="DD32" s="640" t="s">
        <v>129</v>
      </c>
      <c r="DE32" s="635"/>
      <c r="DF32" s="635"/>
      <c r="DG32" s="635"/>
      <c r="DH32" s="635"/>
      <c r="DI32" s="635"/>
      <c r="DJ32" s="635"/>
      <c r="DK32" s="636"/>
      <c r="DL32" s="640" t="s">
        <v>129</v>
      </c>
      <c r="DM32" s="635"/>
      <c r="DN32" s="635"/>
      <c r="DO32" s="635"/>
      <c r="DP32" s="635"/>
      <c r="DQ32" s="635"/>
      <c r="DR32" s="635"/>
      <c r="DS32" s="635"/>
      <c r="DT32" s="635"/>
      <c r="DU32" s="635"/>
      <c r="DV32" s="636"/>
      <c r="DW32" s="637" t="s">
        <v>129</v>
      </c>
      <c r="DX32" s="649"/>
      <c r="DY32" s="649"/>
      <c r="DZ32" s="649"/>
      <c r="EA32" s="649"/>
      <c r="EB32" s="649"/>
      <c r="EC32" s="661"/>
    </row>
    <row r="33" spans="2:133" ht="11.25" customHeight="1" x14ac:dyDescent="0.2">
      <c r="B33" s="631" t="s">
        <v>317</v>
      </c>
      <c r="C33" s="632"/>
      <c r="D33" s="632"/>
      <c r="E33" s="632"/>
      <c r="F33" s="632"/>
      <c r="G33" s="632"/>
      <c r="H33" s="632"/>
      <c r="I33" s="632"/>
      <c r="J33" s="632"/>
      <c r="K33" s="632"/>
      <c r="L33" s="632"/>
      <c r="M33" s="632"/>
      <c r="N33" s="632"/>
      <c r="O33" s="632"/>
      <c r="P33" s="632"/>
      <c r="Q33" s="633"/>
      <c r="R33" s="634">
        <v>119114</v>
      </c>
      <c r="S33" s="635"/>
      <c r="T33" s="635"/>
      <c r="U33" s="635"/>
      <c r="V33" s="635"/>
      <c r="W33" s="635"/>
      <c r="X33" s="635"/>
      <c r="Y33" s="636"/>
      <c r="Z33" s="672">
        <v>0.1</v>
      </c>
      <c r="AA33" s="672"/>
      <c r="AB33" s="672"/>
      <c r="AC33" s="672"/>
      <c r="AD33" s="673" t="s">
        <v>129</v>
      </c>
      <c r="AE33" s="673"/>
      <c r="AF33" s="673"/>
      <c r="AG33" s="673"/>
      <c r="AH33" s="673"/>
      <c r="AI33" s="673"/>
      <c r="AJ33" s="673"/>
      <c r="AK33" s="673"/>
      <c r="AL33" s="637" t="s">
        <v>129</v>
      </c>
      <c r="AM33" s="638"/>
      <c r="AN33" s="638"/>
      <c r="AO33" s="674"/>
      <c r="AP33" s="677"/>
      <c r="AQ33" s="678"/>
      <c r="AR33" s="678"/>
      <c r="AS33" s="678"/>
      <c r="AT33" s="710"/>
      <c r="AU33" s="213"/>
      <c r="AV33" s="213"/>
      <c r="AW33" s="213"/>
      <c r="AX33" s="615" t="s">
        <v>318</v>
      </c>
      <c r="AY33" s="616"/>
      <c r="AZ33" s="616"/>
      <c r="BA33" s="616"/>
      <c r="BB33" s="616"/>
      <c r="BC33" s="616"/>
      <c r="BD33" s="616"/>
      <c r="BE33" s="616"/>
      <c r="BF33" s="617"/>
      <c r="BG33" s="695">
        <v>99.6</v>
      </c>
      <c r="BH33" s="619"/>
      <c r="BI33" s="619"/>
      <c r="BJ33" s="619"/>
      <c r="BK33" s="619"/>
      <c r="BL33" s="619"/>
      <c r="BM33" s="665">
        <v>98</v>
      </c>
      <c r="BN33" s="619"/>
      <c r="BO33" s="619"/>
      <c r="BP33" s="619"/>
      <c r="BQ33" s="682"/>
      <c r="BR33" s="695">
        <v>99.5</v>
      </c>
      <c r="BS33" s="619"/>
      <c r="BT33" s="619"/>
      <c r="BU33" s="619"/>
      <c r="BV33" s="619"/>
      <c r="BW33" s="619"/>
      <c r="BX33" s="665">
        <v>97.5</v>
      </c>
      <c r="BY33" s="619"/>
      <c r="BZ33" s="619"/>
      <c r="CA33" s="619"/>
      <c r="CB33" s="682"/>
      <c r="CD33" s="631" t="s">
        <v>319</v>
      </c>
      <c r="CE33" s="632"/>
      <c r="CF33" s="632"/>
      <c r="CG33" s="632"/>
      <c r="CH33" s="632"/>
      <c r="CI33" s="632"/>
      <c r="CJ33" s="632"/>
      <c r="CK33" s="632"/>
      <c r="CL33" s="632"/>
      <c r="CM33" s="632"/>
      <c r="CN33" s="632"/>
      <c r="CO33" s="632"/>
      <c r="CP33" s="632"/>
      <c r="CQ33" s="633"/>
      <c r="CR33" s="634">
        <v>40638035</v>
      </c>
      <c r="CS33" s="647"/>
      <c r="CT33" s="647"/>
      <c r="CU33" s="647"/>
      <c r="CV33" s="647"/>
      <c r="CW33" s="647"/>
      <c r="CX33" s="647"/>
      <c r="CY33" s="648"/>
      <c r="CZ33" s="637">
        <v>32.799999999999997</v>
      </c>
      <c r="DA33" s="649"/>
      <c r="DB33" s="649"/>
      <c r="DC33" s="650"/>
      <c r="DD33" s="640">
        <v>30952139</v>
      </c>
      <c r="DE33" s="647"/>
      <c r="DF33" s="647"/>
      <c r="DG33" s="647"/>
      <c r="DH33" s="647"/>
      <c r="DI33" s="647"/>
      <c r="DJ33" s="647"/>
      <c r="DK33" s="648"/>
      <c r="DL33" s="640">
        <v>20414667</v>
      </c>
      <c r="DM33" s="647"/>
      <c r="DN33" s="647"/>
      <c r="DO33" s="647"/>
      <c r="DP33" s="647"/>
      <c r="DQ33" s="647"/>
      <c r="DR33" s="647"/>
      <c r="DS33" s="647"/>
      <c r="DT33" s="647"/>
      <c r="DU33" s="647"/>
      <c r="DV33" s="648"/>
      <c r="DW33" s="637">
        <v>31.6</v>
      </c>
      <c r="DX33" s="649"/>
      <c r="DY33" s="649"/>
      <c r="DZ33" s="649"/>
      <c r="EA33" s="649"/>
      <c r="EB33" s="649"/>
      <c r="EC33" s="661"/>
    </row>
    <row r="34" spans="2:133" ht="11.25" customHeight="1" x14ac:dyDescent="0.2">
      <c r="B34" s="631" t="s">
        <v>320</v>
      </c>
      <c r="C34" s="632"/>
      <c r="D34" s="632"/>
      <c r="E34" s="632"/>
      <c r="F34" s="632"/>
      <c r="G34" s="632"/>
      <c r="H34" s="632"/>
      <c r="I34" s="632"/>
      <c r="J34" s="632"/>
      <c r="K34" s="632"/>
      <c r="L34" s="632"/>
      <c r="M34" s="632"/>
      <c r="N34" s="632"/>
      <c r="O34" s="632"/>
      <c r="P34" s="632"/>
      <c r="Q34" s="633"/>
      <c r="R34" s="634">
        <v>409243</v>
      </c>
      <c r="S34" s="635"/>
      <c r="T34" s="635"/>
      <c r="U34" s="635"/>
      <c r="V34" s="635"/>
      <c r="W34" s="635"/>
      <c r="X34" s="635"/>
      <c r="Y34" s="636"/>
      <c r="Z34" s="672">
        <v>0.3</v>
      </c>
      <c r="AA34" s="672"/>
      <c r="AB34" s="672"/>
      <c r="AC34" s="672"/>
      <c r="AD34" s="673" t="s">
        <v>138</v>
      </c>
      <c r="AE34" s="673"/>
      <c r="AF34" s="673"/>
      <c r="AG34" s="673"/>
      <c r="AH34" s="673"/>
      <c r="AI34" s="673"/>
      <c r="AJ34" s="673"/>
      <c r="AK34" s="673"/>
      <c r="AL34" s="637" t="s">
        <v>129</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321</v>
      </c>
      <c r="CE34" s="632"/>
      <c r="CF34" s="632"/>
      <c r="CG34" s="632"/>
      <c r="CH34" s="632"/>
      <c r="CI34" s="632"/>
      <c r="CJ34" s="632"/>
      <c r="CK34" s="632"/>
      <c r="CL34" s="632"/>
      <c r="CM34" s="632"/>
      <c r="CN34" s="632"/>
      <c r="CO34" s="632"/>
      <c r="CP34" s="632"/>
      <c r="CQ34" s="633"/>
      <c r="CR34" s="634">
        <v>16253919</v>
      </c>
      <c r="CS34" s="635"/>
      <c r="CT34" s="635"/>
      <c r="CU34" s="635"/>
      <c r="CV34" s="635"/>
      <c r="CW34" s="635"/>
      <c r="CX34" s="635"/>
      <c r="CY34" s="636"/>
      <c r="CZ34" s="637">
        <v>13.1</v>
      </c>
      <c r="DA34" s="649"/>
      <c r="DB34" s="649"/>
      <c r="DC34" s="650"/>
      <c r="DD34" s="640">
        <v>11261458</v>
      </c>
      <c r="DE34" s="635"/>
      <c r="DF34" s="635"/>
      <c r="DG34" s="635"/>
      <c r="DH34" s="635"/>
      <c r="DI34" s="635"/>
      <c r="DJ34" s="635"/>
      <c r="DK34" s="636"/>
      <c r="DL34" s="640">
        <v>7418973</v>
      </c>
      <c r="DM34" s="635"/>
      <c r="DN34" s="635"/>
      <c r="DO34" s="635"/>
      <c r="DP34" s="635"/>
      <c r="DQ34" s="635"/>
      <c r="DR34" s="635"/>
      <c r="DS34" s="635"/>
      <c r="DT34" s="635"/>
      <c r="DU34" s="635"/>
      <c r="DV34" s="636"/>
      <c r="DW34" s="637">
        <v>11.5</v>
      </c>
      <c r="DX34" s="649"/>
      <c r="DY34" s="649"/>
      <c r="DZ34" s="649"/>
      <c r="EA34" s="649"/>
      <c r="EB34" s="649"/>
      <c r="EC34" s="661"/>
    </row>
    <row r="35" spans="2:133" ht="11.25" customHeight="1" x14ac:dyDescent="0.2">
      <c r="B35" s="631" t="s">
        <v>322</v>
      </c>
      <c r="C35" s="632"/>
      <c r="D35" s="632"/>
      <c r="E35" s="632"/>
      <c r="F35" s="632"/>
      <c r="G35" s="632"/>
      <c r="H35" s="632"/>
      <c r="I35" s="632"/>
      <c r="J35" s="632"/>
      <c r="K35" s="632"/>
      <c r="L35" s="632"/>
      <c r="M35" s="632"/>
      <c r="N35" s="632"/>
      <c r="O35" s="632"/>
      <c r="P35" s="632"/>
      <c r="Q35" s="633"/>
      <c r="R35" s="634">
        <v>1043311</v>
      </c>
      <c r="S35" s="635"/>
      <c r="T35" s="635"/>
      <c r="U35" s="635"/>
      <c r="V35" s="635"/>
      <c r="W35" s="635"/>
      <c r="X35" s="635"/>
      <c r="Y35" s="636"/>
      <c r="Z35" s="672">
        <v>0.8</v>
      </c>
      <c r="AA35" s="672"/>
      <c r="AB35" s="672"/>
      <c r="AC35" s="672"/>
      <c r="AD35" s="673" t="s">
        <v>138</v>
      </c>
      <c r="AE35" s="673"/>
      <c r="AF35" s="673"/>
      <c r="AG35" s="673"/>
      <c r="AH35" s="673"/>
      <c r="AI35" s="673"/>
      <c r="AJ35" s="673"/>
      <c r="AK35" s="673"/>
      <c r="AL35" s="637" t="s">
        <v>129</v>
      </c>
      <c r="AM35" s="638"/>
      <c r="AN35" s="638"/>
      <c r="AO35" s="674"/>
      <c r="AP35" s="218"/>
      <c r="AQ35" s="686" t="s">
        <v>323</v>
      </c>
      <c r="AR35" s="687"/>
      <c r="AS35" s="687"/>
      <c r="AT35" s="687"/>
      <c r="AU35" s="687"/>
      <c r="AV35" s="687"/>
      <c r="AW35" s="687"/>
      <c r="AX35" s="687"/>
      <c r="AY35" s="687"/>
      <c r="AZ35" s="687"/>
      <c r="BA35" s="687"/>
      <c r="BB35" s="687"/>
      <c r="BC35" s="687"/>
      <c r="BD35" s="687"/>
      <c r="BE35" s="687"/>
      <c r="BF35" s="688"/>
      <c r="BG35" s="686" t="s">
        <v>324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325</v>
      </c>
      <c r="CE35" s="632"/>
      <c r="CF35" s="632"/>
      <c r="CG35" s="632"/>
      <c r="CH35" s="632"/>
      <c r="CI35" s="632"/>
      <c r="CJ35" s="632"/>
      <c r="CK35" s="632"/>
      <c r="CL35" s="632"/>
      <c r="CM35" s="632"/>
      <c r="CN35" s="632"/>
      <c r="CO35" s="632"/>
      <c r="CP35" s="632"/>
      <c r="CQ35" s="633"/>
      <c r="CR35" s="634">
        <v>2290606</v>
      </c>
      <c r="CS35" s="647"/>
      <c r="CT35" s="647"/>
      <c r="CU35" s="647"/>
      <c r="CV35" s="647"/>
      <c r="CW35" s="647"/>
      <c r="CX35" s="647"/>
      <c r="CY35" s="648"/>
      <c r="CZ35" s="637">
        <v>1.8</v>
      </c>
      <c r="DA35" s="649"/>
      <c r="DB35" s="649"/>
      <c r="DC35" s="650"/>
      <c r="DD35" s="640">
        <v>2016279</v>
      </c>
      <c r="DE35" s="647"/>
      <c r="DF35" s="647"/>
      <c r="DG35" s="647"/>
      <c r="DH35" s="647"/>
      <c r="DI35" s="647"/>
      <c r="DJ35" s="647"/>
      <c r="DK35" s="648"/>
      <c r="DL35" s="640">
        <v>904292</v>
      </c>
      <c r="DM35" s="647"/>
      <c r="DN35" s="647"/>
      <c r="DO35" s="647"/>
      <c r="DP35" s="647"/>
      <c r="DQ35" s="647"/>
      <c r="DR35" s="647"/>
      <c r="DS35" s="647"/>
      <c r="DT35" s="647"/>
      <c r="DU35" s="647"/>
      <c r="DV35" s="648"/>
      <c r="DW35" s="637">
        <v>1.4</v>
      </c>
      <c r="DX35" s="649"/>
      <c r="DY35" s="649"/>
      <c r="DZ35" s="649"/>
      <c r="EA35" s="649"/>
      <c r="EB35" s="649"/>
      <c r="EC35" s="661"/>
    </row>
    <row r="36" spans="2:133" ht="11.25" customHeight="1" x14ac:dyDescent="0.2">
      <c r="B36" s="631" t="s">
        <v>326</v>
      </c>
      <c r="C36" s="632"/>
      <c r="D36" s="632"/>
      <c r="E36" s="632"/>
      <c r="F36" s="632"/>
      <c r="G36" s="632"/>
      <c r="H36" s="632"/>
      <c r="I36" s="632"/>
      <c r="J36" s="632"/>
      <c r="K36" s="632"/>
      <c r="L36" s="632"/>
      <c r="M36" s="632"/>
      <c r="N36" s="632"/>
      <c r="O36" s="632"/>
      <c r="P36" s="632"/>
      <c r="Q36" s="633"/>
      <c r="R36" s="634">
        <v>4094497</v>
      </c>
      <c r="S36" s="635"/>
      <c r="T36" s="635"/>
      <c r="U36" s="635"/>
      <c r="V36" s="635"/>
      <c r="W36" s="635"/>
      <c r="X36" s="635"/>
      <c r="Y36" s="636"/>
      <c r="Z36" s="672">
        <v>3.2</v>
      </c>
      <c r="AA36" s="672"/>
      <c r="AB36" s="672"/>
      <c r="AC36" s="672"/>
      <c r="AD36" s="673" t="s">
        <v>129</v>
      </c>
      <c r="AE36" s="673"/>
      <c r="AF36" s="673"/>
      <c r="AG36" s="673"/>
      <c r="AH36" s="673"/>
      <c r="AI36" s="673"/>
      <c r="AJ36" s="673"/>
      <c r="AK36" s="673"/>
      <c r="AL36" s="637" t="s">
        <v>129</v>
      </c>
      <c r="AM36" s="638"/>
      <c r="AN36" s="638"/>
      <c r="AO36" s="674"/>
      <c r="AP36" s="218"/>
      <c r="AQ36" s="683" t="s">
        <v>327</v>
      </c>
      <c r="AR36" s="684"/>
      <c r="AS36" s="684"/>
      <c r="AT36" s="684"/>
      <c r="AU36" s="684"/>
      <c r="AV36" s="684"/>
      <c r="AW36" s="684"/>
      <c r="AX36" s="684"/>
      <c r="AY36" s="685"/>
      <c r="AZ36" s="689">
        <v>13032995</v>
      </c>
      <c r="BA36" s="690"/>
      <c r="BB36" s="690"/>
      <c r="BC36" s="690"/>
      <c r="BD36" s="690"/>
      <c r="BE36" s="690"/>
      <c r="BF36" s="691"/>
      <c r="BG36" s="692" t="s">
        <v>328</v>
      </c>
      <c r="BH36" s="693"/>
      <c r="BI36" s="693"/>
      <c r="BJ36" s="693"/>
      <c r="BK36" s="693"/>
      <c r="BL36" s="693"/>
      <c r="BM36" s="693"/>
      <c r="BN36" s="693"/>
      <c r="BO36" s="693"/>
      <c r="BP36" s="693"/>
      <c r="BQ36" s="693"/>
      <c r="BR36" s="693"/>
      <c r="BS36" s="693"/>
      <c r="BT36" s="693"/>
      <c r="BU36" s="694"/>
      <c r="BV36" s="689">
        <v>735830</v>
      </c>
      <c r="BW36" s="690"/>
      <c r="BX36" s="690"/>
      <c r="BY36" s="690"/>
      <c r="BZ36" s="690"/>
      <c r="CA36" s="690"/>
      <c r="CB36" s="691"/>
      <c r="CD36" s="631" t="s">
        <v>329</v>
      </c>
      <c r="CE36" s="632"/>
      <c r="CF36" s="632"/>
      <c r="CG36" s="632"/>
      <c r="CH36" s="632"/>
      <c r="CI36" s="632"/>
      <c r="CJ36" s="632"/>
      <c r="CK36" s="632"/>
      <c r="CL36" s="632"/>
      <c r="CM36" s="632"/>
      <c r="CN36" s="632"/>
      <c r="CO36" s="632"/>
      <c r="CP36" s="632"/>
      <c r="CQ36" s="633"/>
      <c r="CR36" s="634">
        <v>10500059</v>
      </c>
      <c r="CS36" s="635"/>
      <c r="CT36" s="635"/>
      <c r="CU36" s="635"/>
      <c r="CV36" s="635"/>
      <c r="CW36" s="635"/>
      <c r="CX36" s="635"/>
      <c r="CY36" s="636"/>
      <c r="CZ36" s="637">
        <v>8.5</v>
      </c>
      <c r="DA36" s="649"/>
      <c r="DB36" s="649"/>
      <c r="DC36" s="650"/>
      <c r="DD36" s="640">
        <v>8595368</v>
      </c>
      <c r="DE36" s="635"/>
      <c r="DF36" s="635"/>
      <c r="DG36" s="635"/>
      <c r="DH36" s="635"/>
      <c r="DI36" s="635"/>
      <c r="DJ36" s="635"/>
      <c r="DK36" s="636"/>
      <c r="DL36" s="640">
        <v>4811237</v>
      </c>
      <c r="DM36" s="635"/>
      <c r="DN36" s="635"/>
      <c r="DO36" s="635"/>
      <c r="DP36" s="635"/>
      <c r="DQ36" s="635"/>
      <c r="DR36" s="635"/>
      <c r="DS36" s="635"/>
      <c r="DT36" s="635"/>
      <c r="DU36" s="635"/>
      <c r="DV36" s="636"/>
      <c r="DW36" s="637">
        <v>7.4</v>
      </c>
      <c r="DX36" s="649"/>
      <c r="DY36" s="649"/>
      <c r="DZ36" s="649"/>
      <c r="EA36" s="649"/>
      <c r="EB36" s="649"/>
      <c r="EC36" s="661"/>
    </row>
    <row r="37" spans="2:133" ht="11.25" customHeight="1" x14ac:dyDescent="0.2">
      <c r="B37" s="631" t="s">
        <v>330</v>
      </c>
      <c r="C37" s="632"/>
      <c r="D37" s="632"/>
      <c r="E37" s="632"/>
      <c r="F37" s="632"/>
      <c r="G37" s="632"/>
      <c r="H37" s="632"/>
      <c r="I37" s="632"/>
      <c r="J37" s="632"/>
      <c r="K37" s="632"/>
      <c r="L37" s="632"/>
      <c r="M37" s="632"/>
      <c r="N37" s="632"/>
      <c r="O37" s="632"/>
      <c r="P37" s="632"/>
      <c r="Q37" s="633"/>
      <c r="R37" s="634">
        <v>3393954</v>
      </c>
      <c r="S37" s="635"/>
      <c r="T37" s="635"/>
      <c r="U37" s="635"/>
      <c r="V37" s="635"/>
      <c r="W37" s="635"/>
      <c r="X37" s="635"/>
      <c r="Y37" s="636"/>
      <c r="Z37" s="672">
        <v>2.7</v>
      </c>
      <c r="AA37" s="672"/>
      <c r="AB37" s="672"/>
      <c r="AC37" s="672"/>
      <c r="AD37" s="673">
        <v>218</v>
      </c>
      <c r="AE37" s="673"/>
      <c r="AF37" s="673"/>
      <c r="AG37" s="673"/>
      <c r="AH37" s="673"/>
      <c r="AI37" s="673"/>
      <c r="AJ37" s="673"/>
      <c r="AK37" s="673"/>
      <c r="AL37" s="637">
        <v>0</v>
      </c>
      <c r="AM37" s="638"/>
      <c r="AN37" s="638"/>
      <c r="AO37" s="674"/>
      <c r="AQ37" s="667" t="s">
        <v>331</v>
      </c>
      <c r="AR37" s="668"/>
      <c r="AS37" s="668"/>
      <c r="AT37" s="668"/>
      <c r="AU37" s="668"/>
      <c r="AV37" s="668"/>
      <c r="AW37" s="668"/>
      <c r="AX37" s="668"/>
      <c r="AY37" s="669"/>
      <c r="AZ37" s="634">
        <v>3442161</v>
      </c>
      <c r="BA37" s="635"/>
      <c r="BB37" s="635"/>
      <c r="BC37" s="635"/>
      <c r="BD37" s="647"/>
      <c r="BE37" s="647"/>
      <c r="BF37" s="670"/>
      <c r="BG37" s="631" t="s">
        <v>332</v>
      </c>
      <c r="BH37" s="632"/>
      <c r="BI37" s="632"/>
      <c r="BJ37" s="632"/>
      <c r="BK37" s="632"/>
      <c r="BL37" s="632"/>
      <c r="BM37" s="632"/>
      <c r="BN37" s="632"/>
      <c r="BO37" s="632"/>
      <c r="BP37" s="632"/>
      <c r="BQ37" s="632"/>
      <c r="BR37" s="632"/>
      <c r="BS37" s="632"/>
      <c r="BT37" s="632"/>
      <c r="BU37" s="633"/>
      <c r="BV37" s="634">
        <v>577609</v>
      </c>
      <c r="BW37" s="635"/>
      <c r="BX37" s="635"/>
      <c r="BY37" s="635"/>
      <c r="BZ37" s="635"/>
      <c r="CA37" s="635"/>
      <c r="CB37" s="671"/>
      <c r="CD37" s="631" t="s">
        <v>333</v>
      </c>
      <c r="CE37" s="632"/>
      <c r="CF37" s="632"/>
      <c r="CG37" s="632"/>
      <c r="CH37" s="632"/>
      <c r="CI37" s="632"/>
      <c r="CJ37" s="632"/>
      <c r="CK37" s="632"/>
      <c r="CL37" s="632"/>
      <c r="CM37" s="632"/>
      <c r="CN37" s="632"/>
      <c r="CO37" s="632"/>
      <c r="CP37" s="632"/>
      <c r="CQ37" s="633"/>
      <c r="CR37" s="634">
        <v>732970</v>
      </c>
      <c r="CS37" s="647"/>
      <c r="CT37" s="647"/>
      <c r="CU37" s="647"/>
      <c r="CV37" s="647"/>
      <c r="CW37" s="647"/>
      <c r="CX37" s="647"/>
      <c r="CY37" s="648"/>
      <c r="CZ37" s="637">
        <v>0.6</v>
      </c>
      <c r="DA37" s="649"/>
      <c r="DB37" s="649"/>
      <c r="DC37" s="650"/>
      <c r="DD37" s="640">
        <v>732970</v>
      </c>
      <c r="DE37" s="647"/>
      <c r="DF37" s="647"/>
      <c r="DG37" s="647"/>
      <c r="DH37" s="647"/>
      <c r="DI37" s="647"/>
      <c r="DJ37" s="647"/>
      <c r="DK37" s="648"/>
      <c r="DL37" s="640">
        <v>732970</v>
      </c>
      <c r="DM37" s="647"/>
      <c r="DN37" s="647"/>
      <c r="DO37" s="647"/>
      <c r="DP37" s="647"/>
      <c r="DQ37" s="647"/>
      <c r="DR37" s="647"/>
      <c r="DS37" s="647"/>
      <c r="DT37" s="647"/>
      <c r="DU37" s="647"/>
      <c r="DV37" s="648"/>
      <c r="DW37" s="637">
        <v>1.1000000000000001</v>
      </c>
      <c r="DX37" s="649"/>
      <c r="DY37" s="649"/>
      <c r="DZ37" s="649"/>
      <c r="EA37" s="649"/>
      <c r="EB37" s="649"/>
      <c r="EC37" s="661"/>
    </row>
    <row r="38" spans="2:133" ht="11.25" customHeight="1" x14ac:dyDescent="0.2">
      <c r="B38" s="631" t="s">
        <v>334</v>
      </c>
      <c r="C38" s="632"/>
      <c r="D38" s="632"/>
      <c r="E38" s="632"/>
      <c r="F38" s="632"/>
      <c r="G38" s="632"/>
      <c r="H38" s="632"/>
      <c r="I38" s="632"/>
      <c r="J38" s="632"/>
      <c r="K38" s="632"/>
      <c r="L38" s="632"/>
      <c r="M38" s="632"/>
      <c r="N38" s="632"/>
      <c r="O38" s="632"/>
      <c r="P38" s="632"/>
      <c r="Q38" s="633"/>
      <c r="R38" s="634">
        <v>9504481</v>
      </c>
      <c r="S38" s="635"/>
      <c r="T38" s="635"/>
      <c r="U38" s="635"/>
      <c r="V38" s="635"/>
      <c r="W38" s="635"/>
      <c r="X38" s="635"/>
      <c r="Y38" s="636"/>
      <c r="Z38" s="672">
        <v>7.5</v>
      </c>
      <c r="AA38" s="672"/>
      <c r="AB38" s="672"/>
      <c r="AC38" s="672"/>
      <c r="AD38" s="673" t="s">
        <v>129</v>
      </c>
      <c r="AE38" s="673"/>
      <c r="AF38" s="673"/>
      <c r="AG38" s="673"/>
      <c r="AH38" s="673"/>
      <c r="AI38" s="673"/>
      <c r="AJ38" s="673"/>
      <c r="AK38" s="673"/>
      <c r="AL38" s="637" t="s">
        <v>138</v>
      </c>
      <c r="AM38" s="638"/>
      <c r="AN38" s="638"/>
      <c r="AO38" s="674"/>
      <c r="AQ38" s="667" t="s">
        <v>335</v>
      </c>
      <c r="AR38" s="668"/>
      <c r="AS38" s="668"/>
      <c r="AT38" s="668"/>
      <c r="AU38" s="668"/>
      <c r="AV38" s="668"/>
      <c r="AW38" s="668"/>
      <c r="AX38" s="668"/>
      <c r="AY38" s="669"/>
      <c r="AZ38" s="634">
        <v>243628</v>
      </c>
      <c r="BA38" s="635"/>
      <c r="BB38" s="635"/>
      <c r="BC38" s="635"/>
      <c r="BD38" s="647"/>
      <c r="BE38" s="647"/>
      <c r="BF38" s="670"/>
      <c r="BG38" s="631" t="s">
        <v>336</v>
      </c>
      <c r="BH38" s="632"/>
      <c r="BI38" s="632"/>
      <c r="BJ38" s="632"/>
      <c r="BK38" s="632"/>
      <c r="BL38" s="632"/>
      <c r="BM38" s="632"/>
      <c r="BN38" s="632"/>
      <c r="BO38" s="632"/>
      <c r="BP38" s="632"/>
      <c r="BQ38" s="632"/>
      <c r="BR38" s="632"/>
      <c r="BS38" s="632"/>
      <c r="BT38" s="632"/>
      <c r="BU38" s="633"/>
      <c r="BV38" s="634">
        <v>27582</v>
      </c>
      <c r="BW38" s="635"/>
      <c r="BX38" s="635"/>
      <c r="BY38" s="635"/>
      <c r="BZ38" s="635"/>
      <c r="CA38" s="635"/>
      <c r="CB38" s="671"/>
      <c r="CD38" s="631" t="s">
        <v>337</v>
      </c>
      <c r="CE38" s="632"/>
      <c r="CF38" s="632"/>
      <c r="CG38" s="632"/>
      <c r="CH38" s="632"/>
      <c r="CI38" s="632"/>
      <c r="CJ38" s="632"/>
      <c r="CK38" s="632"/>
      <c r="CL38" s="632"/>
      <c r="CM38" s="632"/>
      <c r="CN38" s="632"/>
      <c r="CO38" s="632"/>
      <c r="CP38" s="632"/>
      <c r="CQ38" s="633"/>
      <c r="CR38" s="634">
        <v>9723132</v>
      </c>
      <c r="CS38" s="635"/>
      <c r="CT38" s="635"/>
      <c r="CU38" s="635"/>
      <c r="CV38" s="635"/>
      <c r="CW38" s="635"/>
      <c r="CX38" s="635"/>
      <c r="CY38" s="636"/>
      <c r="CZ38" s="637">
        <v>7.8</v>
      </c>
      <c r="DA38" s="649"/>
      <c r="DB38" s="649"/>
      <c r="DC38" s="650"/>
      <c r="DD38" s="640">
        <v>8182871</v>
      </c>
      <c r="DE38" s="635"/>
      <c r="DF38" s="635"/>
      <c r="DG38" s="635"/>
      <c r="DH38" s="635"/>
      <c r="DI38" s="635"/>
      <c r="DJ38" s="635"/>
      <c r="DK38" s="636"/>
      <c r="DL38" s="640">
        <v>7280165</v>
      </c>
      <c r="DM38" s="635"/>
      <c r="DN38" s="635"/>
      <c r="DO38" s="635"/>
      <c r="DP38" s="635"/>
      <c r="DQ38" s="635"/>
      <c r="DR38" s="635"/>
      <c r="DS38" s="635"/>
      <c r="DT38" s="635"/>
      <c r="DU38" s="635"/>
      <c r="DV38" s="636"/>
      <c r="DW38" s="637">
        <v>11.3</v>
      </c>
      <c r="DX38" s="649"/>
      <c r="DY38" s="649"/>
      <c r="DZ38" s="649"/>
      <c r="EA38" s="649"/>
      <c r="EB38" s="649"/>
      <c r="EC38" s="661"/>
    </row>
    <row r="39" spans="2:133" ht="11.25" customHeight="1" x14ac:dyDescent="0.2">
      <c r="B39" s="631" t="s">
        <v>338</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339</v>
      </c>
      <c r="AR39" s="668"/>
      <c r="AS39" s="668"/>
      <c r="AT39" s="668"/>
      <c r="AU39" s="668"/>
      <c r="AV39" s="668"/>
      <c r="AW39" s="668"/>
      <c r="AX39" s="668"/>
      <c r="AY39" s="669"/>
      <c r="AZ39" s="634">
        <v>151274</v>
      </c>
      <c r="BA39" s="635"/>
      <c r="BB39" s="635"/>
      <c r="BC39" s="635"/>
      <c r="BD39" s="647"/>
      <c r="BE39" s="647"/>
      <c r="BF39" s="670"/>
      <c r="BG39" s="631" t="s">
        <v>340</v>
      </c>
      <c r="BH39" s="632"/>
      <c r="BI39" s="632"/>
      <c r="BJ39" s="632"/>
      <c r="BK39" s="632"/>
      <c r="BL39" s="632"/>
      <c r="BM39" s="632"/>
      <c r="BN39" s="632"/>
      <c r="BO39" s="632"/>
      <c r="BP39" s="632"/>
      <c r="BQ39" s="632"/>
      <c r="BR39" s="632"/>
      <c r="BS39" s="632"/>
      <c r="BT39" s="632"/>
      <c r="BU39" s="633"/>
      <c r="BV39" s="634">
        <v>40026</v>
      </c>
      <c r="BW39" s="635"/>
      <c r="BX39" s="635"/>
      <c r="BY39" s="635"/>
      <c r="BZ39" s="635"/>
      <c r="CA39" s="635"/>
      <c r="CB39" s="671"/>
      <c r="CD39" s="631" t="s">
        <v>341</v>
      </c>
      <c r="CE39" s="632"/>
      <c r="CF39" s="632"/>
      <c r="CG39" s="632"/>
      <c r="CH39" s="632"/>
      <c r="CI39" s="632"/>
      <c r="CJ39" s="632"/>
      <c r="CK39" s="632"/>
      <c r="CL39" s="632"/>
      <c r="CM39" s="632"/>
      <c r="CN39" s="632"/>
      <c r="CO39" s="632"/>
      <c r="CP39" s="632"/>
      <c r="CQ39" s="633"/>
      <c r="CR39" s="634">
        <v>659678</v>
      </c>
      <c r="CS39" s="647"/>
      <c r="CT39" s="647"/>
      <c r="CU39" s="647"/>
      <c r="CV39" s="647"/>
      <c r="CW39" s="647"/>
      <c r="CX39" s="647"/>
      <c r="CY39" s="648"/>
      <c r="CZ39" s="637">
        <v>0.5</v>
      </c>
      <c r="DA39" s="649"/>
      <c r="DB39" s="649"/>
      <c r="DC39" s="650"/>
      <c r="DD39" s="640">
        <v>656303</v>
      </c>
      <c r="DE39" s="647"/>
      <c r="DF39" s="647"/>
      <c r="DG39" s="647"/>
      <c r="DH39" s="647"/>
      <c r="DI39" s="647"/>
      <c r="DJ39" s="647"/>
      <c r="DK39" s="648"/>
      <c r="DL39" s="640" t="s">
        <v>129</v>
      </c>
      <c r="DM39" s="647"/>
      <c r="DN39" s="647"/>
      <c r="DO39" s="647"/>
      <c r="DP39" s="647"/>
      <c r="DQ39" s="647"/>
      <c r="DR39" s="647"/>
      <c r="DS39" s="647"/>
      <c r="DT39" s="647"/>
      <c r="DU39" s="647"/>
      <c r="DV39" s="648"/>
      <c r="DW39" s="637" t="s">
        <v>129</v>
      </c>
      <c r="DX39" s="649"/>
      <c r="DY39" s="649"/>
      <c r="DZ39" s="649"/>
      <c r="EA39" s="649"/>
      <c r="EB39" s="649"/>
      <c r="EC39" s="661"/>
    </row>
    <row r="40" spans="2:133" ht="11.25" customHeight="1" x14ac:dyDescent="0.2">
      <c r="B40" s="631" t="s">
        <v>342</v>
      </c>
      <c r="C40" s="632"/>
      <c r="D40" s="632"/>
      <c r="E40" s="632"/>
      <c r="F40" s="632"/>
      <c r="G40" s="632"/>
      <c r="H40" s="632"/>
      <c r="I40" s="632"/>
      <c r="J40" s="632"/>
      <c r="K40" s="632"/>
      <c r="L40" s="632"/>
      <c r="M40" s="632"/>
      <c r="N40" s="632"/>
      <c r="O40" s="632"/>
      <c r="P40" s="632"/>
      <c r="Q40" s="633"/>
      <c r="R40" s="634">
        <v>2562381</v>
      </c>
      <c r="S40" s="635"/>
      <c r="T40" s="635"/>
      <c r="U40" s="635"/>
      <c r="V40" s="635"/>
      <c r="W40" s="635"/>
      <c r="X40" s="635"/>
      <c r="Y40" s="636"/>
      <c r="Z40" s="672">
        <v>2</v>
      </c>
      <c r="AA40" s="672"/>
      <c r="AB40" s="672"/>
      <c r="AC40" s="672"/>
      <c r="AD40" s="673" t="s">
        <v>138</v>
      </c>
      <c r="AE40" s="673"/>
      <c r="AF40" s="673"/>
      <c r="AG40" s="673"/>
      <c r="AH40" s="673"/>
      <c r="AI40" s="673"/>
      <c r="AJ40" s="673"/>
      <c r="AK40" s="673"/>
      <c r="AL40" s="637" t="s">
        <v>129</v>
      </c>
      <c r="AM40" s="638"/>
      <c r="AN40" s="638"/>
      <c r="AO40" s="674"/>
      <c r="AQ40" s="667" t="s">
        <v>343</v>
      </c>
      <c r="AR40" s="668"/>
      <c r="AS40" s="668"/>
      <c r="AT40" s="668"/>
      <c r="AU40" s="668"/>
      <c r="AV40" s="668"/>
      <c r="AW40" s="668"/>
      <c r="AX40" s="668"/>
      <c r="AY40" s="669"/>
      <c r="AZ40" s="634">
        <v>67100</v>
      </c>
      <c r="BA40" s="635"/>
      <c r="BB40" s="635"/>
      <c r="BC40" s="635"/>
      <c r="BD40" s="647"/>
      <c r="BE40" s="647"/>
      <c r="BF40" s="670"/>
      <c r="BG40" s="675" t="s">
        <v>344</v>
      </c>
      <c r="BH40" s="676"/>
      <c r="BI40" s="676"/>
      <c r="BJ40" s="676"/>
      <c r="BK40" s="676"/>
      <c r="BL40" s="214"/>
      <c r="BM40" s="632" t="s">
        <v>345</v>
      </c>
      <c r="BN40" s="632"/>
      <c r="BO40" s="632"/>
      <c r="BP40" s="632"/>
      <c r="BQ40" s="632"/>
      <c r="BR40" s="632"/>
      <c r="BS40" s="632"/>
      <c r="BT40" s="632"/>
      <c r="BU40" s="633"/>
      <c r="BV40" s="634">
        <v>107</v>
      </c>
      <c r="BW40" s="635"/>
      <c r="BX40" s="635"/>
      <c r="BY40" s="635"/>
      <c r="BZ40" s="635"/>
      <c r="CA40" s="635"/>
      <c r="CB40" s="671"/>
      <c r="CD40" s="631" t="s">
        <v>346</v>
      </c>
      <c r="CE40" s="632"/>
      <c r="CF40" s="632"/>
      <c r="CG40" s="632"/>
      <c r="CH40" s="632"/>
      <c r="CI40" s="632"/>
      <c r="CJ40" s="632"/>
      <c r="CK40" s="632"/>
      <c r="CL40" s="632"/>
      <c r="CM40" s="632"/>
      <c r="CN40" s="632"/>
      <c r="CO40" s="632"/>
      <c r="CP40" s="632"/>
      <c r="CQ40" s="633"/>
      <c r="CR40" s="634">
        <v>1210641</v>
      </c>
      <c r="CS40" s="635"/>
      <c r="CT40" s="635"/>
      <c r="CU40" s="635"/>
      <c r="CV40" s="635"/>
      <c r="CW40" s="635"/>
      <c r="CX40" s="635"/>
      <c r="CY40" s="636"/>
      <c r="CZ40" s="637">
        <v>1</v>
      </c>
      <c r="DA40" s="649"/>
      <c r="DB40" s="649"/>
      <c r="DC40" s="650"/>
      <c r="DD40" s="640">
        <v>239860</v>
      </c>
      <c r="DE40" s="635"/>
      <c r="DF40" s="635"/>
      <c r="DG40" s="635"/>
      <c r="DH40" s="635"/>
      <c r="DI40" s="635"/>
      <c r="DJ40" s="635"/>
      <c r="DK40" s="636"/>
      <c r="DL40" s="640" t="s">
        <v>129</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2">
      <c r="B41" s="615" t="s">
        <v>347</v>
      </c>
      <c r="C41" s="616"/>
      <c r="D41" s="616"/>
      <c r="E41" s="616"/>
      <c r="F41" s="616"/>
      <c r="G41" s="616"/>
      <c r="H41" s="616"/>
      <c r="I41" s="616"/>
      <c r="J41" s="616"/>
      <c r="K41" s="616"/>
      <c r="L41" s="616"/>
      <c r="M41" s="616"/>
      <c r="N41" s="616"/>
      <c r="O41" s="616"/>
      <c r="P41" s="616"/>
      <c r="Q41" s="617"/>
      <c r="R41" s="618">
        <v>126286682</v>
      </c>
      <c r="S41" s="659"/>
      <c r="T41" s="659"/>
      <c r="U41" s="659"/>
      <c r="V41" s="659"/>
      <c r="W41" s="659"/>
      <c r="X41" s="659"/>
      <c r="Y41" s="662"/>
      <c r="Z41" s="663">
        <v>100</v>
      </c>
      <c r="AA41" s="663"/>
      <c r="AB41" s="663"/>
      <c r="AC41" s="663"/>
      <c r="AD41" s="664">
        <v>62066973</v>
      </c>
      <c r="AE41" s="664"/>
      <c r="AF41" s="664"/>
      <c r="AG41" s="664"/>
      <c r="AH41" s="664"/>
      <c r="AI41" s="664"/>
      <c r="AJ41" s="664"/>
      <c r="AK41" s="664"/>
      <c r="AL41" s="621">
        <v>100</v>
      </c>
      <c r="AM41" s="665"/>
      <c r="AN41" s="665"/>
      <c r="AO41" s="666"/>
      <c r="AQ41" s="667" t="s">
        <v>348</v>
      </c>
      <c r="AR41" s="668"/>
      <c r="AS41" s="668"/>
      <c r="AT41" s="668"/>
      <c r="AU41" s="668"/>
      <c r="AV41" s="668"/>
      <c r="AW41" s="668"/>
      <c r="AX41" s="668"/>
      <c r="AY41" s="669"/>
      <c r="AZ41" s="634">
        <v>1630564</v>
      </c>
      <c r="BA41" s="635"/>
      <c r="BB41" s="635"/>
      <c r="BC41" s="635"/>
      <c r="BD41" s="647"/>
      <c r="BE41" s="647"/>
      <c r="BF41" s="670"/>
      <c r="BG41" s="675"/>
      <c r="BH41" s="676"/>
      <c r="BI41" s="676"/>
      <c r="BJ41" s="676"/>
      <c r="BK41" s="676"/>
      <c r="BL41" s="214"/>
      <c r="BM41" s="632" t="s">
        <v>349</v>
      </c>
      <c r="BN41" s="632"/>
      <c r="BO41" s="632"/>
      <c r="BP41" s="632"/>
      <c r="BQ41" s="632"/>
      <c r="BR41" s="632"/>
      <c r="BS41" s="632"/>
      <c r="BT41" s="632"/>
      <c r="BU41" s="633"/>
      <c r="BV41" s="634" t="s">
        <v>239</v>
      </c>
      <c r="BW41" s="635"/>
      <c r="BX41" s="635"/>
      <c r="BY41" s="635"/>
      <c r="BZ41" s="635"/>
      <c r="CA41" s="635"/>
      <c r="CB41" s="671"/>
      <c r="CD41" s="631" t="s">
        <v>350</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239</v>
      </c>
      <c r="DA41" s="649"/>
      <c r="DB41" s="649"/>
      <c r="DC41" s="650"/>
      <c r="DD41" s="640" t="s">
        <v>239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351</v>
      </c>
      <c r="AR42" s="680"/>
      <c r="AS42" s="680"/>
      <c r="AT42" s="680"/>
      <c r="AU42" s="680"/>
      <c r="AV42" s="680"/>
      <c r="AW42" s="680"/>
      <c r="AX42" s="680"/>
      <c r="AY42" s="681"/>
      <c r="AZ42" s="618">
        <v>7498268</v>
      </c>
      <c r="BA42" s="659"/>
      <c r="BB42" s="659"/>
      <c r="BC42" s="659"/>
      <c r="BD42" s="619"/>
      <c r="BE42" s="619"/>
      <c r="BF42" s="682"/>
      <c r="BG42" s="677"/>
      <c r="BH42" s="678"/>
      <c r="BI42" s="678"/>
      <c r="BJ42" s="678"/>
      <c r="BK42" s="678"/>
      <c r="BL42" s="215"/>
      <c r="BM42" s="616" t="s">
        <v>352</v>
      </c>
      <c r="BN42" s="616"/>
      <c r="BO42" s="616"/>
      <c r="BP42" s="616"/>
      <c r="BQ42" s="616"/>
      <c r="BR42" s="616"/>
      <c r="BS42" s="616"/>
      <c r="BT42" s="616"/>
      <c r="BU42" s="617"/>
      <c r="BV42" s="618">
        <v>388</v>
      </c>
      <c r="BW42" s="659"/>
      <c r="BX42" s="659"/>
      <c r="BY42" s="659"/>
      <c r="BZ42" s="659"/>
      <c r="CA42" s="659"/>
      <c r="CB42" s="660"/>
      <c r="CD42" s="631" t="s">
        <v>353</v>
      </c>
      <c r="CE42" s="632"/>
      <c r="CF42" s="632"/>
      <c r="CG42" s="632"/>
      <c r="CH42" s="632"/>
      <c r="CI42" s="632"/>
      <c r="CJ42" s="632"/>
      <c r="CK42" s="632"/>
      <c r="CL42" s="632"/>
      <c r="CM42" s="632"/>
      <c r="CN42" s="632"/>
      <c r="CO42" s="632"/>
      <c r="CP42" s="632"/>
      <c r="CQ42" s="633"/>
      <c r="CR42" s="634">
        <v>18196414</v>
      </c>
      <c r="CS42" s="647"/>
      <c r="CT42" s="647"/>
      <c r="CU42" s="647"/>
      <c r="CV42" s="647"/>
      <c r="CW42" s="647"/>
      <c r="CX42" s="647"/>
      <c r="CY42" s="648"/>
      <c r="CZ42" s="637">
        <v>14.7</v>
      </c>
      <c r="DA42" s="649"/>
      <c r="DB42" s="649"/>
      <c r="DC42" s="650"/>
      <c r="DD42" s="640">
        <v>2631643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354</v>
      </c>
      <c r="CD43" s="631" t="s">
        <v>355</v>
      </c>
      <c r="CE43" s="632"/>
      <c r="CF43" s="632"/>
      <c r="CG43" s="632"/>
      <c r="CH43" s="632"/>
      <c r="CI43" s="632"/>
      <c r="CJ43" s="632"/>
      <c r="CK43" s="632"/>
      <c r="CL43" s="632"/>
      <c r="CM43" s="632"/>
      <c r="CN43" s="632"/>
      <c r="CO43" s="632"/>
      <c r="CP43" s="632"/>
      <c r="CQ43" s="633"/>
      <c r="CR43" s="634">
        <v>123019</v>
      </c>
      <c r="CS43" s="647"/>
      <c r="CT43" s="647"/>
      <c r="CU43" s="647"/>
      <c r="CV43" s="647"/>
      <c r="CW43" s="647"/>
      <c r="CX43" s="647"/>
      <c r="CY43" s="648"/>
      <c r="CZ43" s="637">
        <v>0.1</v>
      </c>
      <c r="DA43" s="649"/>
      <c r="DB43" s="649"/>
      <c r="DC43" s="650"/>
      <c r="DD43" s="640">
        <v>50641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357</v>
      </c>
      <c r="CG44" s="632"/>
      <c r="CH44" s="632"/>
      <c r="CI44" s="632"/>
      <c r="CJ44" s="632"/>
      <c r="CK44" s="632"/>
      <c r="CL44" s="632"/>
      <c r="CM44" s="632"/>
      <c r="CN44" s="632"/>
      <c r="CO44" s="632"/>
      <c r="CP44" s="632"/>
      <c r="CQ44" s="633"/>
      <c r="CR44" s="634">
        <v>17708402</v>
      </c>
      <c r="CS44" s="635"/>
      <c r="CT44" s="635"/>
      <c r="CU44" s="635"/>
      <c r="CV44" s="635"/>
      <c r="CW44" s="635"/>
      <c r="CX44" s="635"/>
      <c r="CY44" s="636"/>
      <c r="CZ44" s="637">
        <v>14.3</v>
      </c>
      <c r="DA44" s="638"/>
      <c r="DB44" s="638"/>
      <c r="DC44" s="639"/>
      <c r="DD44" s="640">
        <v>2571071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359</v>
      </c>
      <c r="CG45" s="632"/>
      <c r="CH45" s="632"/>
      <c r="CI45" s="632"/>
      <c r="CJ45" s="632"/>
      <c r="CK45" s="632"/>
      <c r="CL45" s="632"/>
      <c r="CM45" s="632"/>
      <c r="CN45" s="632"/>
      <c r="CO45" s="632"/>
      <c r="CP45" s="632"/>
      <c r="CQ45" s="633"/>
      <c r="CR45" s="634">
        <v>10109929</v>
      </c>
      <c r="CS45" s="647"/>
      <c r="CT45" s="647"/>
      <c r="CU45" s="647"/>
      <c r="CV45" s="647"/>
      <c r="CW45" s="647"/>
      <c r="CX45" s="647"/>
      <c r="CY45" s="648"/>
      <c r="CZ45" s="637">
        <v>8.1999999999999993</v>
      </c>
      <c r="DA45" s="649"/>
      <c r="DB45" s="649"/>
      <c r="DC45" s="650"/>
      <c r="DD45" s="640">
        <v>358660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360</v>
      </c>
      <c r="CG46" s="632"/>
      <c r="CH46" s="632"/>
      <c r="CI46" s="632"/>
      <c r="CJ46" s="632"/>
      <c r="CK46" s="632"/>
      <c r="CL46" s="632"/>
      <c r="CM46" s="632"/>
      <c r="CN46" s="632"/>
      <c r="CO46" s="632"/>
      <c r="CP46" s="632"/>
      <c r="CQ46" s="633"/>
      <c r="CR46" s="634">
        <v>7032603</v>
      </c>
      <c r="CS46" s="635"/>
      <c r="CT46" s="635"/>
      <c r="CU46" s="635"/>
      <c r="CV46" s="635"/>
      <c r="CW46" s="635"/>
      <c r="CX46" s="635"/>
      <c r="CY46" s="636"/>
      <c r="CZ46" s="637">
        <v>5.7</v>
      </c>
      <c r="DA46" s="638"/>
      <c r="DB46" s="638"/>
      <c r="DC46" s="639"/>
      <c r="DD46" s="640">
        <v>2030830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361</v>
      </c>
      <c r="CG47" s="632"/>
      <c r="CH47" s="632"/>
      <c r="CI47" s="632"/>
      <c r="CJ47" s="632"/>
      <c r="CK47" s="632"/>
      <c r="CL47" s="632"/>
      <c r="CM47" s="632"/>
      <c r="CN47" s="632"/>
      <c r="CO47" s="632"/>
      <c r="CP47" s="632"/>
      <c r="CQ47" s="633"/>
      <c r="CR47" s="634">
        <v>488012</v>
      </c>
      <c r="CS47" s="647"/>
      <c r="CT47" s="647"/>
      <c r="CU47" s="647"/>
      <c r="CV47" s="647"/>
      <c r="CW47" s="647"/>
      <c r="CX47" s="647"/>
      <c r="CY47" s="648"/>
      <c r="CZ47" s="637">
        <v>0.4</v>
      </c>
      <c r="DA47" s="649"/>
      <c r="DB47" s="649"/>
      <c r="DC47" s="650"/>
      <c r="DD47" s="640">
        <v>60572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362</v>
      </c>
      <c r="CG48" s="632"/>
      <c r="CH48" s="632"/>
      <c r="CI48" s="632"/>
      <c r="CJ48" s="632"/>
      <c r="CK48" s="632"/>
      <c r="CL48" s="632"/>
      <c r="CM48" s="632"/>
      <c r="CN48" s="632"/>
      <c r="CO48" s="632"/>
      <c r="CP48" s="632"/>
      <c r="CQ48" s="633"/>
      <c r="CR48" s="634" t="s">
        <v>129</v>
      </c>
      <c r="CS48" s="635"/>
      <c r="CT48" s="635"/>
      <c r="CU48" s="635"/>
      <c r="CV48" s="635"/>
      <c r="CW48" s="635"/>
      <c r="CX48" s="635"/>
      <c r="CY48" s="636"/>
      <c r="CZ48" s="637" t="s">
        <v>129</v>
      </c>
      <c r="DA48" s="638"/>
      <c r="DB48" s="638"/>
      <c r="DC48" s="639"/>
      <c r="DD48" s="640" t="s">
        <v>129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363</v>
      </c>
      <c r="CE49" s="616"/>
      <c r="CF49" s="616"/>
      <c r="CG49" s="616"/>
      <c r="CH49" s="616"/>
      <c r="CI49" s="616"/>
      <c r="CJ49" s="616"/>
      <c r="CK49" s="616"/>
      <c r="CL49" s="616"/>
      <c r="CM49" s="616"/>
      <c r="CN49" s="616"/>
      <c r="CO49" s="616"/>
      <c r="CP49" s="616"/>
      <c r="CQ49" s="617"/>
      <c r="CR49" s="618">
        <v>123932287</v>
      </c>
      <c r="CS49" s="619"/>
      <c r="CT49" s="619"/>
      <c r="CU49" s="619"/>
      <c r="CV49" s="619"/>
      <c r="CW49" s="619"/>
      <c r="CX49" s="619"/>
      <c r="CY49" s="620"/>
      <c r="CZ49" s="621">
        <v>100</v>
      </c>
      <c r="DA49" s="622"/>
      <c r="DB49" s="622"/>
      <c r="DC49" s="623"/>
      <c r="DD49" s="624">
        <v>75193648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AE5cRCf00BM3SngZKVL1fVm9vc+IYta6YUmjqVUKEYv+e6+9L3+Wk7tGfTRtLXFUTvg6XTG0miJZrIylmXbhg==" saltValue="tNOylD0rstUH0nj1UwKy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2" zoomScale="70" zoomScaleNormal="25" zoomScaleSheetLayoutView="70" workbookViewId="0">
      <selection activeCell="AU64" sqref="AU6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365</v>
      </c>
      <c r="DK2" s="1105"/>
      <c r="DL2" s="1105"/>
      <c r="DM2" s="1105"/>
      <c r="DN2" s="1105"/>
      <c r="DO2" s="1106"/>
      <c r="DP2" s="222"/>
      <c r="DQ2" s="1104" t="s">
        <v>366</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367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369</v>
      </c>
      <c r="B5" s="1009"/>
      <c r="C5" s="1009"/>
      <c r="D5" s="1009"/>
      <c r="E5" s="1009"/>
      <c r="F5" s="1009"/>
      <c r="G5" s="1009"/>
      <c r="H5" s="1009"/>
      <c r="I5" s="1009"/>
      <c r="J5" s="1009"/>
      <c r="K5" s="1009"/>
      <c r="L5" s="1009"/>
      <c r="M5" s="1009"/>
      <c r="N5" s="1009"/>
      <c r="O5" s="1009"/>
      <c r="P5" s="1010"/>
      <c r="Q5" s="1014" t="s">
        <v>370</v>
      </c>
      <c r="R5" s="1015"/>
      <c r="S5" s="1015"/>
      <c r="T5" s="1015"/>
      <c r="U5" s="1016"/>
      <c r="V5" s="1014" t="s">
        <v>371</v>
      </c>
      <c r="W5" s="1015"/>
      <c r="X5" s="1015"/>
      <c r="Y5" s="1015"/>
      <c r="Z5" s="1016"/>
      <c r="AA5" s="1014" t="s">
        <v>372</v>
      </c>
      <c r="AB5" s="1015"/>
      <c r="AC5" s="1015"/>
      <c r="AD5" s="1015"/>
      <c r="AE5" s="1015"/>
      <c r="AF5" s="1107" t="s">
        <v>373</v>
      </c>
      <c r="AG5" s="1015"/>
      <c r="AH5" s="1015"/>
      <c r="AI5" s="1015"/>
      <c r="AJ5" s="1028"/>
      <c r="AK5" s="1015" t="s">
        <v>374</v>
      </c>
      <c r="AL5" s="1015"/>
      <c r="AM5" s="1015"/>
      <c r="AN5" s="1015"/>
      <c r="AO5" s="1016"/>
      <c r="AP5" s="1014" t="s">
        <v>375</v>
      </c>
      <c r="AQ5" s="1015"/>
      <c r="AR5" s="1015"/>
      <c r="AS5" s="1015"/>
      <c r="AT5" s="1016"/>
      <c r="AU5" s="1014" t="s">
        <v>376</v>
      </c>
      <c r="AV5" s="1015"/>
      <c r="AW5" s="1015"/>
      <c r="AX5" s="1015"/>
      <c r="AY5" s="1028"/>
      <c r="AZ5" s="226"/>
      <c r="BA5" s="226"/>
      <c r="BB5" s="226"/>
      <c r="BC5" s="226"/>
      <c r="BD5" s="226"/>
      <c r="BE5" s="227"/>
      <c r="BF5" s="227"/>
      <c r="BG5" s="227"/>
      <c r="BH5" s="227"/>
      <c r="BI5" s="227"/>
      <c r="BJ5" s="227"/>
      <c r="BK5" s="227"/>
      <c r="BL5" s="227"/>
      <c r="BM5" s="227"/>
      <c r="BN5" s="227"/>
      <c r="BO5" s="227"/>
      <c r="BP5" s="227"/>
      <c r="BQ5" s="1008" t="s">
        <v>377</v>
      </c>
      <c r="BR5" s="1009"/>
      <c r="BS5" s="1009"/>
      <c r="BT5" s="1009"/>
      <c r="BU5" s="1009"/>
      <c r="BV5" s="1009"/>
      <c r="BW5" s="1009"/>
      <c r="BX5" s="1009"/>
      <c r="BY5" s="1009"/>
      <c r="BZ5" s="1009"/>
      <c r="CA5" s="1009"/>
      <c r="CB5" s="1009"/>
      <c r="CC5" s="1009"/>
      <c r="CD5" s="1009"/>
      <c r="CE5" s="1009"/>
      <c r="CF5" s="1009"/>
      <c r="CG5" s="1010"/>
      <c r="CH5" s="1014" t="s">
        <v>378</v>
      </c>
      <c r="CI5" s="1015"/>
      <c r="CJ5" s="1015"/>
      <c r="CK5" s="1015"/>
      <c r="CL5" s="1016"/>
      <c r="CM5" s="1014" t="s">
        <v>379</v>
      </c>
      <c r="CN5" s="1015"/>
      <c r="CO5" s="1015"/>
      <c r="CP5" s="1015"/>
      <c r="CQ5" s="1016"/>
      <c r="CR5" s="1014" t="s">
        <v>380</v>
      </c>
      <c r="CS5" s="1015"/>
      <c r="CT5" s="1015"/>
      <c r="CU5" s="1015"/>
      <c r="CV5" s="1016"/>
      <c r="CW5" s="1014" t="s">
        <v>381</v>
      </c>
      <c r="CX5" s="1015"/>
      <c r="CY5" s="1015"/>
      <c r="CZ5" s="1015"/>
      <c r="DA5" s="1016"/>
      <c r="DB5" s="1014" t="s">
        <v>382</v>
      </c>
      <c r="DC5" s="1015"/>
      <c r="DD5" s="1015"/>
      <c r="DE5" s="1015"/>
      <c r="DF5" s="1016"/>
      <c r="DG5" s="1097" t="s">
        <v>383</v>
      </c>
      <c r="DH5" s="1098"/>
      <c r="DI5" s="1098"/>
      <c r="DJ5" s="1098"/>
      <c r="DK5" s="1099"/>
      <c r="DL5" s="1097" t="s">
        <v>384</v>
      </c>
      <c r="DM5" s="1098"/>
      <c r="DN5" s="1098"/>
      <c r="DO5" s="1098"/>
      <c r="DP5" s="1099"/>
      <c r="DQ5" s="1014" t="s">
        <v>385</v>
      </c>
      <c r="DR5" s="1015"/>
      <c r="DS5" s="1015"/>
      <c r="DT5" s="1015"/>
      <c r="DU5" s="1016"/>
      <c r="DV5" s="1014" t="s">
        <v>376</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386</v>
      </c>
      <c r="C7" s="1061"/>
      <c r="D7" s="1061"/>
      <c r="E7" s="1061"/>
      <c r="F7" s="1061"/>
      <c r="G7" s="1061"/>
      <c r="H7" s="1061"/>
      <c r="I7" s="1061"/>
      <c r="J7" s="1061"/>
      <c r="K7" s="1061"/>
      <c r="L7" s="1061"/>
      <c r="M7" s="1061"/>
      <c r="N7" s="1061"/>
      <c r="O7" s="1061"/>
      <c r="P7" s="1062"/>
      <c r="Q7" s="1115">
        <v>130112</v>
      </c>
      <c r="R7" s="1116"/>
      <c r="S7" s="1116"/>
      <c r="T7" s="1116"/>
      <c r="U7" s="1116"/>
      <c r="V7" s="1116">
        <v>127772</v>
      </c>
      <c r="W7" s="1116"/>
      <c r="X7" s="1116"/>
      <c r="Y7" s="1116"/>
      <c r="Z7" s="1116"/>
      <c r="AA7" s="1116">
        <v>2340</v>
      </c>
      <c r="AB7" s="1116"/>
      <c r="AC7" s="1116"/>
      <c r="AD7" s="1116"/>
      <c r="AE7" s="1117"/>
      <c r="AF7" s="1118">
        <v>1964</v>
      </c>
      <c r="AG7" s="1119"/>
      <c r="AH7" s="1119"/>
      <c r="AI7" s="1119"/>
      <c r="AJ7" s="1120"/>
      <c r="AK7" s="1121">
        <v>1043</v>
      </c>
      <c r="AL7" s="1122"/>
      <c r="AM7" s="1122"/>
      <c r="AN7" s="1122"/>
      <c r="AO7" s="1122"/>
      <c r="AP7" s="1122">
        <v>132820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606</v>
      </c>
      <c r="BT7" s="1113"/>
      <c r="BU7" s="1113"/>
      <c r="BV7" s="1113"/>
      <c r="BW7" s="1113"/>
      <c r="BX7" s="1113"/>
      <c r="BY7" s="1113"/>
      <c r="BZ7" s="1113"/>
      <c r="CA7" s="1113"/>
      <c r="CB7" s="1113"/>
      <c r="CC7" s="1113"/>
      <c r="CD7" s="1113"/>
      <c r="CE7" s="1113"/>
      <c r="CF7" s="1113"/>
      <c r="CG7" s="1125"/>
      <c r="CH7" s="1109">
        <v>-3</v>
      </c>
      <c r="CI7" s="1110"/>
      <c r="CJ7" s="1110"/>
      <c r="CK7" s="1110"/>
      <c r="CL7" s="1111"/>
      <c r="CM7" s="1109">
        <v>210</v>
      </c>
      <c r="CN7" s="1110"/>
      <c r="CO7" s="1110"/>
      <c r="CP7" s="1110"/>
      <c r="CQ7" s="1111"/>
      <c r="CR7" s="1109">
        <v>201</v>
      </c>
      <c r="CS7" s="1110"/>
      <c r="CT7" s="1110"/>
      <c r="CU7" s="1110"/>
      <c r="CV7" s="1111"/>
      <c r="CW7" s="1109" t="s">
        <v>605</v>
      </c>
      <c r="CX7" s="1110"/>
      <c r="CY7" s="1110"/>
      <c r="CZ7" s="1110"/>
      <c r="DA7" s="1111"/>
      <c r="DB7" s="1109" t="s">
        <v>605</v>
      </c>
      <c r="DC7" s="1110"/>
      <c r="DD7" s="1110"/>
      <c r="DE7" s="1110"/>
      <c r="DF7" s="1111"/>
      <c r="DG7" s="1109" t="s">
        <v>605</v>
      </c>
      <c r="DH7" s="1110"/>
      <c r="DI7" s="1110"/>
      <c r="DJ7" s="1110"/>
      <c r="DK7" s="1111"/>
      <c r="DL7" s="1109" t="s">
        <v>605</v>
      </c>
      <c r="DM7" s="1110"/>
      <c r="DN7" s="1110"/>
      <c r="DO7" s="1110"/>
      <c r="DP7" s="1111"/>
      <c r="DQ7" s="1109" t="s">
        <v>605</v>
      </c>
      <c r="DR7" s="1110"/>
      <c r="DS7" s="1110"/>
      <c r="DT7" s="1110"/>
      <c r="DU7" s="1111"/>
      <c r="DV7" s="1112"/>
      <c r="DW7" s="1113"/>
      <c r="DX7" s="1113"/>
      <c r="DY7" s="1113"/>
      <c r="DZ7" s="1114"/>
      <c r="EA7" s="229"/>
    </row>
    <row r="8" spans="1:131" s="230" customFormat="1" ht="26.25" customHeight="1" x14ac:dyDescent="0.2">
      <c r="A8" s="233">
        <v>2</v>
      </c>
      <c r="B8" s="1043" t="s">
        <v>387</v>
      </c>
      <c r="C8" s="1044"/>
      <c r="D8" s="1044"/>
      <c r="E8" s="1044"/>
      <c r="F8" s="1044"/>
      <c r="G8" s="1044"/>
      <c r="H8" s="1044"/>
      <c r="I8" s="1044"/>
      <c r="J8" s="1044"/>
      <c r="K8" s="1044"/>
      <c r="L8" s="1044"/>
      <c r="M8" s="1044"/>
      <c r="N8" s="1044"/>
      <c r="O8" s="1044"/>
      <c r="P8" s="1045"/>
      <c r="Q8" s="1051">
        <v>22</v>
      </c>
      <c r="R8" s="1052"/>
      <c r="S8" s="1052"/>
      <c r="T8" s="1052"/>
      <c r="U8" s="1052"/>
      <c r="V8" s="1052">
        <v>9</v>
      </c>
      <c r="W8" s="1052"/>
      <c r="X8" s="1052"/>
      <c r="Y8" s="1052"/>
      <c r="Z8" s="1052"/>
      <c r="AA8" s="1052">
        <v>13</v>
      </c>
      <c r="AB8" s="1052"/>
      <c r="AC8" s="1052"/>
      <c r="AD8" s="1052"/>
      <c r="AE8" s="1053"/>
      <c r="AF8" s="1048" t="s">
        <v>388</v>
      </c>
      <c r="AG8" s="1049"/>
      <c r="AH8" s="1049"/>
      <c r="AI8" s="1049"/>
      <c r="AJ8" s="1050"/>
      <c r="AK8" s="1093" t="s">
        <v>602</v>
      </c>
      <c r="AL8" s="1094"/>
      <c r="AM8" s="1094"/>
      <c r="AN8" s="1094"/>
      <c r="AO8" s="1094"/>
      <c r="AP8" s="1094">
        <v>18</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607</v>
      </c>
      <c r="BT8" s="1006"/>
      <c r="BU8" s="1006"/>
      <c r="BV8" s="1006"/>
      <c r="BW8" s="1006"/>
      <c r="BX8" s="1006"/>
      <c r="BY8" s="1006"/>
      <c r="BZ8" s="1006"/>
      <c r="CA8" s="1006"/>
      <c r="CB8" s="1006"/>
      <c r="CC8" s="1006"/>
      <c r="CD8" s="1006"/>
      <c r="CE8" s="1006"/>
      <c r="CF8" s="1006"/>
      <c r="CG8" s="1027"/>
      <c r="CH8" s="1002">
        <v>-3</v>
      </c>
      <c r="CI8" s="1003"/>
      <c r="CJ8" s="1003"/>
      <c r="CK8" s="1003"/>
      <c r="CL8" s="1004"/>
      <c r="CM8" s="1002">
        <v>641</v>
      </c>
      <c r="CN8" s="1003"/>
      <c r="CO8" s="1003"/>
      <c r="CP8" s="1003"/>
      <c r="CQ8" s="1004"/>
      <c r="CR8" s="1002">
        <v>65</v>
      </c>
      <c r="CS8" s="1003"/>
      <c r="CT8" s="1003"/>
      <c r="CU8" s="1003"/>
      <c r="CV8" s="1004"/>
      <c r="CW8" s="1002">
        <v>26</v>
      </c>
      <c r="CX8" s="1003"/>
      <c r="CY8" s="1003"/>
      <c r="CZ8" s="1003"/>
      <c r="DA8" s="1004"/>
      <c r="DB8" s="1002" t="s">
        <v>605</v>
      </c>
      <c r="DC8" s="1003"/>
      <c r="DD8" s="1003"/>
      <c r="DE8" s="1003"/>
      <c r="DF8" s="1004"/>
      <c r="DG8" s="1002" t="s">
        <v>605</v>
      </c>
      <c r="DH8" s="1003"/>
      <c r="DI8" s="1003"/>
      <c r="DJ8" s="1003"/>
      <c r="DK8" s="1004"/>
      <c r="DL8" s="1002" t="s">
        <v>605</v>
      </c>
      <c r="DM8" s="1003"/>
      <c r="DN8" s="1003"/>
      <c r="DO8" s="1003"/>
      <c r="DP8" s="1004"/>
      <c r="DQ8" s="1002" t="s">
        <v>605</v>
      </c>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609</v>
      </c>
      <c r="BT9" s="1006"/>
      <c r="BU9" s="1006"/>
      <c r="BV9" s="1006"/>
      <c r="BW9" s="1006"/>
      <c r="BX9" s="1006"/>
      <c r="BY9" s="1006"/>
      <c r="BZ9" s="1006"/>
      <c r="CA9" s="1006"/>
      <c r="CB9" s="1006"/>
      <c r="CC9" s="1006"/>
      <c r="CD9" s="1006"/>
      <c r="CE9" s="1006"/>
      <c r="CF9" s="1006"/>
      <c r="CG9" s="1027"/>
      <c r="CH9" s="1002">
        <v>-2</v>
      </c>
      <c r="CI9" s="1003"/>
      <c r="CJ9" s="1003"/>
      <c r="CK9" s="1003"/>
      <c r="CL9" s="1004"/>
      <c r="CM9" s="1002">
        <v>417</v>
      </c>
      <c r="CN9" s="1003"/>
      <c r="CO9" s="1003"/>
      <c r="CP9" s="1003"/>
      <c r="CQ9" s="1004"/>
      <c r="CR9" s="1002">
        <v>350</v>
      </c>
      <c r="CS9" s="1003"/>
      <c r="CT9" s="1003"/>
      <c r="CU9" s="1003"/>
      <c r="CV9" s="1004"/>
      <c r="CW9" s="1002">
        <v>17</v>
      </c>
      <c r="CX9" s="1003"/>
      <c r="CY9" s="1003"/>
      <c r="CZ9" s="1003"/>
      <c r="DA9" s="1004"/>
      <c r="DB9" s="1002" t="s">
        <v>605</v>
      </c>
      <c r="DC9" s="1003"/>
      <c r="DD9" s="1003"/>
      <c r="DE9" s="1003"/>
      <c r="DF9" s="1004"/>
      <c r="DG9" s="1002" t="s">
        <v>605</v>
      </c>
      <c r="DH9" s="1003"/>
      <c r="DI9" s="1003"/>
      <c r="DJ9" s="1003"/>
      <c r="DK9" s="1004"/>
      <c r="DL9" s="1002" t="s">
        <v>605</v>
      </c>
      <c r="DM9" s="1003"/>
      <c r="DN9" s="1003"/>
      <c r="DO9" s="1003"/>
      <c r="DP9" s="1004"/>
      <c r="DQ9" s="1002" t="s">
        <v>605</v>
      </c>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t="s">
        <v>592</v>
      </c>
      <c r="BT10" s="1006"/>
      <c r="BU10" s="1006"/>
      <c r="BV10" s="1006"/>
      <c r="BW10" s="1006"/>
      <c r="BX10" s="1006"/>
      <c r="BY10" s="1006"/>
      <c r="BZ10" s="1006"/>
      <c r="CA10" s="1006"/>
      <c r="CB10" s="1006"/>
      <c r="CC10" s="1006"/>
      <c r="CD10" s="1006"/>
      <c r="CE10" s="1006"/>
      <c r="CF10" s="1006"/>
      <c r="CG10" s="1027"/>
      <c r="CH10" s="1002">
        <v>-3</v>
      </c>
      <c r="CI10" s="1003"/>
      <c r="CJ10" s="1003"/>
      <c r="CK10" s="1003"/>
      <c r="CL10" s="1004"/>
      <c r="CM10" s="1002">
        <v>182</v>
      </c>
      <c r="CN10" s="1003"/>
      <c r="CO10" s="1003"/>
      <c r="CP10" s="1003"/>
      <c r="CQ10" s="1004"/>
      <c r="CR10" s="1002">
        <v>30</v>
      </c>
      <c r="CS10" s="1003"/>
      <c r="CT10" s="1003"/>
      <c r="CU10" s="1003"/>
      <c r="CV10" s="1004"/>
      <c r="CW10" s="1002">
        <v>56</v>
      </c>
      <c r="CX10" s="1003"/>
      <c r="CY10" s="1003"/>
      <c r="CZ10" s="1003"/>
      <c r="DA10" s="1004"/>
      <c r="DB10" s="1002" t="s">
        <v>601</v>
      </c>
      <c r="DC10" s="1003"/>
      <c r="DD10" s="1003"/>
      <c r="DE10" s="1003"/>
      <c r="DF10" s="1004"/>
      <c r="DG10" s="1002" t="s">
        <v>601</v>
      </c>
      <c r="DH10" s="1003"/>
      <c r="DI10" s="1003"/>
      <c r="DJ10" s="1003"/>
      <c r="DK10" s="1004"/>
      <c r="DL10" s="1002" t="s">
        <v>601</v>
      </c>
      <c r="DM10" s="1003"/>
      <c r="DN10" s="1003"/>
      <c r="DO10" s="1003"/>
      <c r="DP10" s="1004"/>
      <c r="DQ10" s="1002" t="s">
        <v>601</v>
      </c>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t="s">
        <v>593</v>
      </c>
      <c r="BT11" s="1006"/>
      <c r="BU11" s="1006"/>
      <c r="BV11" s="1006"/>
      <c r="BW11" s="1006"/>
      <c r="BX11" s="1006"/>
      <c r="BY11" s="1006"/>
      <c r="BZ11" s="1006"/>
      <c r="CA11" s="1006"/>
      <c r="CB11" s="1006"/>
      <c r="CC11" s="1006"/>
      <c r="CD11" s="1006"/>
      <c r="CE11" s="1006"/>
      <c r="CF11" s="1006"/>
      <c r="CG11" s="1027"/>
      <c r="CH11" s="1002">
        <v>-1</v>
      </c>
      <c r="CI11" s="1003"/>
      <c r="CJ11" s="1003"/>
      <c r="CK11" s="1003"/>
      <c r="CL11" s="1004"/>
      <c r="CM11" s="1002">
        <v>114</v>
      </c>
      <c r="CN11" s="1003"/>
      <c r="CO11" s="1003"/>
      <c r="CP11" s="1003"/>
      <c r="CQ11" s="1004"/>
      <c r="CR11" s="1002">
        <v>5</v>
      </c>
      <c r="CS11" s="1003"/>
      <c r="CT11" s="1003"/>
      <c r="CU11" s="1003"/>
      <c r="CV11" s="1004"/>
      <c r="CW11" s="1002" t="s">
        <v>605</v>
      </c>
      <c r="CX11" s="1003"/>
      <c r="CY11" s="1003"/>
      <c r="CZ11" s="1003"/>
      <c r="DA11" s="1004"/>
      <c r="DB11" s="1002" t="s">
        <v>605</v>
      </c>
      <c r="DC11" s="1003"/>
      <c r="DD11" s="1003"/>
      <c r="DE11" s="1003"/>
      <c r="DF11" s="1004"/>
      <c r="DG11" s="1002" t="s">
        <v>605</v>
      </c>
      <c r="DH11" s="1003"/>
      <c r="DI11" s="1003"/>
      <c r="DJ11" s="1003"/>
      <c r="DK11" s="1004"/>
      <c r="DL11" s="1002" t="s">
        <v>605</v>
      </c>
      <c r="DM11" s="1003"/>
      <c r="DN11" s="1003"/>
      <c r="DO11" s="1003"/>
      <c r="DP11" s="1004"/>
      <c r="DQ11" s="1002" t="s">
        <v>605</v>
      </c>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t="s">
        <v>608</v>
      </c>
      <c r="BT12" s="1006"/>
      <c r="BU12" s="1006"/>
      <c r="BV12" s="1006"/>
      <c r="BW12" s="1006"/>
      <c r="BX12" s="1006"/>
      <c r="BY12" s="1006"/>
      <c r="BZ12" s="1006"/>
      <c r="CA12" s="1006"/>
      <c r="CB12" s="1006"/>
      <c r="CC12" s="1006"/>
      <c r="CD12" s="1006"/>
      <c r="CE12" s="1006"/>
      <c r="CF12" s="1006"/>
      <c r="CG12" s="1027"/>
      <c r="CH12" s="1002">
        <v>7</v>
      </c>
      <c r="CI12" s="1003"/>
      <c r="CJ12" s="1003"/>
      <c r="CK12" s="1003"/>
      <c r="CL12" s="1004"/>
      <c r="CM12" s="1002">
        <v>506</v>
      </c>
      <c r="CN12" s="1003"/>
      <c r="CO12" s="1003"/>
      <c r="CP12" s="1003"/>
      <c r="CQ12" s="1004"/>
      <c r="CR12" s="1002">
        <v>405</v>
      </c>
      <c r="CS12" s="1003"/>
      <c r="CT12" s="1003"/>
      <c r="CU12" s="1003"/>
      <c r="CV12" s="1004"/>
      <c r="CW12" s="1002">
        <v>30</v>
      </c>
      <c r="CX12" s="1003"/>
      <c r="CY12" s="1003"/>
      <c r="CZ12" s="1003"/>
      <c r="DA12" s="1004"/>
      <c r="DB12" s="1002" t="s">
        <v>605</v>
      </c>
      <c r="DC12" s="1003"/>
      <c r="DD12" s="1003"/>
      <c r="DE12" s="1003"/>
      <c r="DF12" s="1004"/>
      <c r="DG12" s="1002" t="s">
        <v>605</v>
      </c>
      <c r="DH12" s="1003"/>
      <c r="DI12" s="1003"/>
      <c r="DJ12" s="1003"/>
      <c r="DK12" s="1004"/>
      <c r="DL12" s="1002" t="s">
        <v>605</v>
      </c>
      <c r="DM12" s="1003"/>
      <c r="DN12" s="1003"/>
      <c r="DO12" s="1003"/>
      <c r="DP12" s="1004"/>
      <c r="DQ12" s="1002" t="s">
        <v>605</v>
      </c>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389</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390</v>
      </c>
      <c r="B23" s="950" t="s">
        <v>391</v>
      </c>
      <c r="C23" s="951"/>
      <c r="D23" s="951"/>
      <c r="E23" s="951"/>
      <c r="F23" s="951"/>
      <c r="G23" s="951"/>
      <c r="H23" s="951"/>
      <c r="I23" s="951"/>
      <c r="J23" s="951"/>
      <c r="K23" s="951"/>
      <c r="L23" s="951"/>
      <c r="M23" s="951"/>
      <c r="N23" s="951"/>
      <c r="O23" s="951"/>
      <c r="P23" s="961"/>
      <c r="Q23" s="1080">
        <v>130135</v>
      </c>
      <c r="R23" s="1074"/>
      <c r="S23" s="1074"/>
      <c r="T23" s="1074"/>
      <c r="U23" s="1074"/>
      <c r="V23" s="1074">
        <v>127781</v>
      </c>
      <c r="W23" s="1074"/>
      <c r="X23" s="1074"/>
      <c r="Y23" s="1074"/>
      <c r="Z23" s="1074"/>
      <c r="AA23" s="1074">
        <v>2353</v>
      </c>
      <c r="AB23" s="1074"/>
      <c r="AC23" s="1074"/>
      <c r="AD23" s="1074"/>
      <c r="AE23" s="1081"/>
      <c r="AF23" s="1082">
        <v>1964</v>
      </c>
      <c r="AG23" s="1074"/>
      <c r="AH23" s="1074"/>
      <c r="AI23" s="1074"/>
      <c r="AJ23" s="1083"/>
      <c r="AK23" s="1084"/>
      <c r="AL23" s="1085"/>
      <c r="AM23" s="1085"/>
      <c r="AN23" s="1085"/>
      <c r="AO23" s="1085"/>
      <c r="AP23" s="1074">
        <v>132838</v>
      </c>
      <c r="AQ23" s="1074"/>
      <c r="AR23" s="1074"/>
      <c r="AS23" s="1074"/>
      <c r="AT23" s="1074"/>
      <c r="AU23" s="1075"/>
      <c r="AV23" s="1075"/>
      <c r="AW23" s="1075"/>
      <c r="AX23" s="1075"/>
      <c r="AY23" s="1076"/>
      <c r="AZ23" s="1077" t="s">
        <v>392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369</v>
      </c>
      <c r="B26" s="1009"/>
      <c r="C26" s="1009"/>
      <c r="D26" s="1009"/>
      <c r="E26" s="1009"/>
      <c r="F26" s="1009"/>
      <c r="G26" s="1009"/>
      <c r="H26" s="1009"/>
      <c r="I26" s="1009"/>
      <c r="J26" s="1009"/>
      <c r="K26" s="1009"/>
      <c r="L26" s="1009"/>
      <c r="M26" s="1009"/>
      <c r="N26" s="1009"/>
      <c r="O26" s="1009"/>
      <c r="P26" s="1010"/>
      <c r="Q26" s="1014" t="s">
        <v>395</v>
      </c>
      <c r="R26" s="1015"/>
      <c r="S26" s="1015"/>
      <c r="T26" s="1015"/>
      <c r="U26" s="1016"/>
      <c r="V26" s="1014" t="s">
        <v>396</v>
      </c>
      <c r="W26" s="1015"/>
      <c r="X26" s="1015"/>
      <c r="Y26" s="1015"/>
      <c r="Z26" s="1016"/>
      <c r="AA26" s="1014" t="s">
        <v>397</v>
      </c>
      <c r="AB26" s="1015"/>
      <c r="AC26" s="1015"/>
      <c r="AD26" s="1015"/>
      <c r="AE26" s="1015"/>
      <c r="AF26" s="1068" t="s">
        <v>398</v>
      </c>
      <c r="AG26" s="1021"/>
      <c r="AH26" s="1021"/>
      <c r="AI26" s="1021"/>
      <c r="AJ26" s="1069"/>
      <c r="AK26" s="1015" t="s">
        <v>399</v>
      </c>
      <c r="AL26" s="1015"/>
      <c r="AM26" s="1015"/>
      <c r="AN26" s="1015"/>
      <c r="AO26" s="1016"/>
      <c r="AP26" s="1014" t="s">
        <v>400</v>
      </c>
      <c r="AQ26" s="1015"/>
      <c r="AR26" s="1015"/>
      <c r="AS26" s="1015"/>
      <c r="AT26" s="1016"/>
      <c r="AU26" s="1014" t="s">
        <v>401</v>
      </c>
      <c r="AV26" s="1015"/>
      <c r="AW26" s="1015"/>
      <c r="AX26" s="1015"/>
      <c r="AY26" s="1016"/>
      <c r="AZ26" s="1014" t="s">
        <v>402</v>
      </c>
      <c r="BA26" s="1015"/>
      <c r="BB26" s="1015"/>
      <c r="BC26" s="1015"/>
      <c r="BD26" s="1016"/>
      <c r="BE26" s="1014" t="s">
        <v>376</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403</v>
      </c>
      <c r="C28" s="1061"/>
      <c r="D28" s="1061"/>
      <c r="E28" s="1061"/>
      <c r="F28" s="1061"/>
      <c r="G28" s="1061"/>
      <c r="H28" s="1061"/>
      <c r="I28" s="1061"/>
      <c r="J28" s="1061"/>
      <c r="K28" s="1061"/>
      <c r="L28" s="1061"/>
      <c r="M28" s="1061"/>
      <c r="N28" s="1061"/>
      <c r="O28" s="1061"/>
      <c r="P28" s="1062"/>
      <c r="Q28" s="1063">
        <v>22895</v>
      </c>
      <c r="R28" s="1064"/>
      <c r="S28" s="1064"/>
      <c r="T28" s="1064"/>
      <c r="U28" s="1064"/>
      <c r="V28" s="1064">
        <v>22159</v>
      </c>
      <c r="W28" s="1064"/>
      <c r="X28" s="1064"/>
      <c r="Y28" s="1064"/>
      <c r="Z28" s="1064"/>
      <c r="AA28" s="1064">
        <v>736</v>
      </c>
      <c r="AB28" s="1064"/>
      <c r="AC28" s="1064"/>
      <c r="AD28" s="1064"/>
      <c r="AE28" s="1065"/>
      <c r="AF28" s="1066">
        <v>736</v>
      </c>
      <c r="AG28" s="1064"/>
      <c r="AH28" s="1064"/>
      <c r="AI28" s="1064"/>
      <c r="AJ28" s="1067"/>
      <c r="AK28" s="1055">
        <v>1631</v>
      </c>
      <c r="AL28" s="1056"/>
      <c r="AM28" s="1056"/>
      <c r="AN28" s="1056"/>
      <c r="AO28" s="1056"/>
      <c r="AP28" s="1056" t="s">
        <v>603</v>
      </c>
      <c r="AQ28" s="1056"/>
      <c r="AR28" s="1056"/>
      <c r="AS28" s="1056"/>
      <c r="AT28" s="1056"/>
      <c r="AU28" s="1056" t="s">
        <v>603</v>
      </c>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404</v>
      </c>
      <c r="C29" s="1044"/>
      <c r="D29" s="1044"/>
      <c r="E29" s="1044"/>
      <c r="F29" s="1044"/>
      <c r="G29" s="1044"/>
      <c r="H29" s="1044"/>
      <c r="I29" s="1044"/>
      <c r="J29" s="1044"/>
      <c r="K29" s="1044"/>
      <c r="L29" s="1044"/>
      <c r="M29" s="1044"/>
      <c r="N29" s="1044"/>
      <c r="O29" s="1044"/>
      <c r="P29" s="1045"/>
      <c r="Q29" s="1051">
        <v>4234</v>
      </c>
      <c r="R29" s="1052"/>
      <c r="S29" s="1052"/>
      <c r="T29" s="1052"/>
      <c r="U29" s="1052"/>
      <c r="V29" s="1052">
        <v>4226</v>
      </c>
      <c r="W29" s="1052"/>
      <c r="X29" s="1052"/>
      <c r="Y29" s="1052"/>
      <c r="Z29" s="1052"/>
      <c r="AA29" s="1052">
        <v>8</v>
      </c>
      <c r="AB29" s="1052"/>
      <c r="AC29" s="1052"/>
      <c r="AD29" s="1052"/>
      <c r="AE29" s="1053"/>
      <c r="AF29" s="1048">
        <v>8</v>
      </c>
      <c r="AG29" s="1049"/>
      <c r="AH29" s="1049"/>
      <c r="AI29" s="1049"/>
      <c r="AJ29" s="1050"/>
      <c r="AK29" s="993">
        <v>747</v>
      </c>
      <c r="AL29" s="984"/>
      <c r="AM29" s="984"/>
      <c r="AN29" s="984"/>
      <c r="AO29" s="984"/>
      <c r="AP29" s="984" t="s">
        <v>603</v>
      </c>
      <c r="AQ29" s="984"/>
      <c r="AR29" s="984"/>
      <c r="AS29" s="984"/>
      <c r="AT29" s="984"/>
      <c r="AU29" s="984" t="s">
        <v>603</v>
      </c>
      <c r="AV29" s="984"/>
      <c r="AW29" s="984"/>
      <c r="AX29" s="984"/>
      <c r="AY29" s="984"/>
      <c r="AZ29" s="1054"/>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405</v>
      </c>
      <c r="C30" s="1044"/>
      <c r="D30" s="1044"/>
      <c r="E30" s="1044"/>
      <c r="F30" s="1044"/>
      <c r="G30" s="1044"/>
      <c r="H30" s="1044"/>
      <c r="I30" s="1044"/>
      <c r="J30" s="1044"/>
      <c r="K30" s="1044"/>
      <c r="L30" s="1044"/>
      <c r="M30" s="1044"/>
      <c r="N30" s="1044"/>
      <c r="O30" s="1044"/>
      <c r="P30" s="1045"/>
      <c r="Q30" s="1051">
        <v>26814</v>
      </c>
      <c r="R30" s="1052"/>
      <c r="S30" s="1052"/>
      <c r="T30" s="1052"/>
      <c r="U30" s="1052"/>
      <c r="V30" s="1052">
        <v>26240</v>
      </c>
      <c r="W30" s="1052"/>
      <c r="X30" s="1052"/>
      <c r="Y30" s="1052"/>
      <c r="Z30" s="1052"/>
      <c r="AA30" s="1052">
        <v>574</v>
      </c>
      <c r="AB30" s="1052"/>
      <c r="AC30" s="1052"/>
      <c r="AD30" s="1052"/>
      <c r="AE30" s="1053"/>
      <c r="AF30" s="1048">
        <v>574</v>
      </c>
      <c r="AG30" s="1049"/>
      <c r="AH30" s="1049"/>
      <c r="AI30" s="1049"/>
      <c r="AJ30" s="1050"/>
      <c r="AK30" s="993">
        <v>3839</v>
      </c>
      <c r="AL30" s="984"/>
      <c r="AM30" s="984"/>
      <c r="AN30" s="984"/>
      <c r="AO30" s="984"/>
      <c r="AP30" s="984" t="s">
        <v>603</v>
      </c>
      <c r="AQ30" s="984"/>
      <c r="AR30" s="984"/>
      <c r="AS30" s="984"/>
      <c r="AT30" s="984"/>
      <c r="AU30" s="984" t="s">
        <v>603</v>
      </c>
      <c r="AV30" s="984"/>
      <c r="AW30" s="984"/>
      <c r="AX30" s="984"/>
      <c r="AY30" s="984"/>
      <c r="AZ30" s="1054"/>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406</v>
      </c>
      <c r="C31" s="1044"/>
      <c r="D31" s="1044"/>
      <c r="E31" s="1044"/>
      <c r="F31" s="1044"/>
      <c r="G31" s="1044"/>
      <c r="H31" s="1044"/>
      <c r="I31" s="1044"/>
      <c r="J31" s="1044"/>
      <c r="K31" s="1044"/>
      <c r="L31" s="1044"/>
      <c r="M31" s="1044"/>
      <c r="N31" s="1044"/>
      <c r="O31" s="1044"/>
      <c r="P31" s="1045"/>
      <c r="Q31" s="1051">
        <v>22315</v>
      </c>
      <c r="R31" s="1052"/>
      <c r="S31" s="1052"/>
      <c r="T31" s="1052"/>
      <c r="U31" s="1052"/>
      <c r="V31" s="1052">
        <v>21728</v>
      </c>
      <c r="W31" s="1052"/>
      <c r="X31" s="1052"/>
      <c r="Y31" s="1052"/>
      <c r="Z31" s="1052"/>
      <c r="AA31" s="1052">
        <v>587</v>
      </c>
      <c r="AB31" s="1052"/>
      <c r="AC31" s="1052"/>
      <c r="AD31" s="1052"/>
      <c r="AE31" s="1053"/>
      <c r="AF31" s="1048">
        <v>587</v>
      </c>
      <c r="AG31" s="1049"/>
      <c r="AH31" s="1049"/>
      <c r="AI31" s="1049"/>
      <c r="AJ31" s="1050"/>
      <c r="AK31" s="993" t="s">
        <v>602</v>
      </c>
      <c r="AL31" s="984"/>
      <c r="AM31" s="984"/>
      <c r="AN31" s="984"/>
      <c r="AO31" s="984"/>
      <c r="AP31" s="984" t="s">
        <v>603</v>
      </c>
      <c r="AQ31" s="984"/>
      <c r="AR31" s="984"/>
      <c r="AS31" s="984"/>
      <c r="AT31" s="984"/>
      <c r="AU31" s="984" t="s">
        <v>603</v>
      </c>
      <c r="AV31" s="984"/>
      <c r="AW31" s="984"/>
      <c r="AX31" s="984"/>
      <c r="AY31" s="984"/>
      <c r="AZ31" s="1054"/>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407</v>
      </c>
      <c r="C32" s="1044"/>
      <c r="D32" s="1044"/>
      <c r="E32" s="1044"/>
      <c r="F32" s="1044"/>
      <c r="G32" s="1044"/>
      <c r="H32" s="1044"/>
      <c r="I32" s="1044"/>
      <c r="J32" s="1044"/>
      <c r="K32" s="1044"/>
      <c r="L32" s="1044"/>
      <c r="M32" s="1044"/>
      <c r="N32" s="1044"/>
      <c r="O32" s="1044"/>
      <c r="P32" s="1045"/>
      <c r="Q32" s="1051">
        <v>75</v>
      </c>
      <c r="R32" s="1052"/>
      <c r="S32" s="1052"/>
      <c r="T32" s="1052"/>
      <c r="U32" s="1052"/>
      <c r="V32" s="1052">
        <v>73</v>
      </c>
      <c r="W32" s="1052"/>
      <c r="X32" s="1052"/>
      <c r="Y32" s="1052"/>
      <c r="Z32" s="1052"/>
      <c r="AA32" s="1052">
        <v>2</v>
      </c>
      <c r="AB32" s="1052"/>
      <c r="AC32" s="1052"/>
      <c r="AD32" s="1052"/>
      <c r="AE32" s="1053"/>
      <c r="AF32" s="1048">
        <v>2</v>
      </c>
      <c r="AG32" s="1049"/>
      <c r="AH32" s="1049"/>
      <c r="AI32" s="1049"/>
      <c r="AJ32" s="1050"/>
      <c r="AK32" s="993">
        <v>2</v>
      </c>
      <c r="AL32" s="984"/>
      <c r="AM32" s="984"/>
      <c r="AN32" s="984"/>
      <c r="AO32" s="984"/>
      <c r="AP32" s="984">
        <v>185</v>
      </c>
      <c r="AQ32" s="984"/>
      <c r="AR32" s="984"/>
      <c r="AS32" s="984"/>
      <c r="AT32" s="984"/>
      <c r="AU32" s="984" t="s">
        <v>603</v>
      </c>
      <c r="AV32" s="984"/>
      <c r="AW32" s="984"/>
      <c r="AX32" s="984"/>
      <c r="AY32" s="984"/>
      <c r="AZ32" s="1054"/>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408</v>
      </c>
      <c r="C33" s="1044"/>
      <c r="D33" s="1044"/>
      <c r="E33" s="1044"/>
      <c r="F33" s="1044"/>
      <c r="G33" s="1044"/>
      <c r="H33" s="1044"/>
      <c r="I33" s="1044"/>
      <c r="J33" s="1044"/>
      <c r="K33" s="1044"/>
      <c r="L33" s="1044"/>
      <c r="M33" s="1044"/>
      <c r="N33" s="1044"/>
      <c r="O33" s="1044"/>
      <c r="P33" s="1045"/>
      <c r="Q33" s="1051">
        <v>9361</v>
      </c>
      <c r="R33" s="1052"/>
      <c r="S33" s="1052"/>
      <c r="T33" s="1052"/>
      <c r="U33" s="1052"/>
      <c r="V33" s="1052">
        <v>8287</v>
      </c>
      <c r="W33" s="1052"/>
      <c r="X33" s="1052"/>
      <c r="Y33" s="1052"/>
      <c r="Z33" s="1052"/>
      <c r="AA33" s="1052">
        <v>1074</v>
      </c>
      <c r="AB33" s="1052"/>
      <c r="AC33" s="1052"/>
      <c r="AD33" s="1052"/>
      <c r="AE33" s="1053"/>
      <c r="AF33" s="1048">
        <v>5538</v>
      </c>
      <c r="AG33" s="1049"/>
      <c r="AH33" s="1049"/>
      <c r="AI33" s="1049"/>
      <c r="AJ33" s="1050"/>
      <c r="AK33" s="993">
        <v>2915</v>
      </c>
      <c r="AL33" s="984"/>
      <c r="AM33" s="984"/>
      <c r="AN33" s="984"/>
      <c r="AO33" s="984"/>
      <c r="AP33" s="984">
        <v>67036</v>
      </c>
      <c r="AQ33" s="984"/>
      <c r="AR33" s="984"/>
      <c r="AS33" s="984"/>
      <c r="AT33" s="984"/>
      <c r="AU33" s="984">
        <v>33518</v>
      </c>
      <c r="AV33" s="984"/>
      <c r="AW33" s="984"/>
      <c r="AX33" s="984"/>
      <c r="AY33" s="984"/>
      <c r="AZ33" s="1054" t="s">
        <v>603</v>
      </c>
      <c r="BA33" s="1054"/>
      <c r="BB33" s="1054"/>
      <c r="BC33" s="1054"/>
      <c r="BD33" s="1054"/>
      <c r="BE33" s="985" t="s">
        <v>409</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t="s">
        <v>410</v>
      </c>
      <c r="C34" s="1044"/>
      <c r="D34" s="1044"/>
      <c r="E34" s="1044"/>
      <c r="F34" s="1044"/>
      <c r="G34" s="1044"/>
      <c r="H34" s="1044"/>
      <c r="I34" s="1044"/>
      <c r="J34" s="1044"/>
      <c r="K34" s="1044"/>
      <c r="L34" s="1044"/>
      <c r="M34" s="1044"/>
      <c r="N34" s="1044"/>
      <c r="O34" s="1044"/>
      <c r="P34" s="1045"/>
      <c r="Q34" s="1051">
        <v>4913</v>
      </c>
      <c r="R34" s="1052"/>
      <c r="S34" s="1052"/>
      <c r="T34" s="1052"/>
      <c r="U34" s="1052"/>
      <c r="V34" s="1052">
        <v>3961</v>
      </c>
      <c r="W34" s="1052"/>
      <c r="X34" s="1052"/>
      <c r="Y34" s="1052"/>
      <c r="Z34" s="1052"/>
      <c r="AA34" s="1052">
        <v>952</v>
      </c>
      <c r="AB34" s="1052"/>
      <c r="AC34" s="1052"/>
      <c r="AD34" s="1052"/>
      <c r="AE34" s="1053"/>
      <c r="AF34" s="1048">
        <v>5202</v>
      </c>
      <c r="AG34" s="1049"/>
      <c r="AH34" s="1049"/>
      <c r="AI34" s="1049"/>
      <c r="AJ34" s="1050"/>
      <c r="AK34" s="993">
        <v>374</v>
      </c>
      <c r="AL34" s="984"/>
      <c r="AM34" s="984"/>
      <c r="AN34" s="984"/>
      <c r="AO34" s="984"/>
      <c r="AP34" s="984">
        <v>12454</v>
      </c>
      <c r="AQ34" s="984"/>
      <c r="AR34" s="984"/>
      <c r="AS34" s="984"/>
      <c r="AT34" s="984"/>
      <c r="AU34" s="984">
        <v>585</v>
      </c>
      <c r="AV34" s="984"/>
      <c r="AW34" s="984"/>
      <c r="AX34" s="984"/>
      <c r="AY34" s="984"/>
      <c r="AZ34" s="1054" t="s">
        <v>603</v>
      </c>
      <c r="BA34" s="1054"/>
      <c r="BB34" s="1054"/>
      <c r="BC34" s="1054"/>
      <c r="BD34" s="1054"/>
      <c r="BE34" s="985" t="s">
        <v>409</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t="s">
        <v>411</v>
      </c>
      <c r="C35" s="1044"/>
      <c r="D35" s="1044"/>
      <c r="E35" s="1044"/>
      <c r="F35" s="1044"/>
      <c r="G35" s="1044"/>
      <c r="H35" s="1044"/>
      <c r="I35" s="1044"/>
      <c r="J35" s="1044"/>
      <c r="K35" s="1044"/>
      <c r="L35" s="1044"/>
      <c r="M35" s="1044"/>
      <c r="N35" s="1044"/>
      <c r="O35" s="1044"/>
      <c r="P35" s="1045"/>
      <c r="Q35" s="1051">
        <v>247</v>
      </c>
      <c r="R35" s="1052"/>
      <c r="S35" s="1052"/>
      <c r="T35" s="1052"/>
      <c r="U35" s="1052"/>
      <c r="V35" s="1052">
        <v>261</v>
      </c>
      <c r="W35" s="1052"/>
      <c r="X35" s="1052"/>
      <c r="Y35" s="1052"/>
      <c r="Z35" s="1052"/>
      <c r="AA35" s="1052">
        <v>-14</v>
      </c>
      <c r="AB35" s="1052"/>
      <c r="AC35" s="1052"/>
      <c r="AD35" s="1052"/>
      <c r="AE35" s="1053"/>
      <c r="AF35" s="1048">
        <v>75</v>
      </c>
      <c r="AG35" s="1049"/>
      <c r="AH35" s="1049"/>
      <c r="AI35" s="1049"/>
      <c r="AJ35" s="1050"/>
      <c r="AK35" s="993">
        <v>244</v>
      </c>
      <c r="AL35" s="984"/>
      <c r="AM35" s="984"/>
      <c r="AN35" s="984"/>
      <c r="AO35" s="984"/>
      <c r="AP35" s="984">
        <v>1509</v>
      </c>
      <c r="AQ35" s="984"/>
      <c r="AR35" s="984"/>
      <c r="AS35" s="984"/>
      <c r="AT35" s="984"/>
      <c r="AU35" s="984">
        <v>987</v>
      </c>
      <c r="AV35" s="984"/>
      <c r="AW35" s="984"/>
      <c r="AX35" s="984"/>
      <c r="AY35" s="984"/>
      <c r="AZ35" s="1054" t="s">
        <v>603</v>
      </c>
      <c r="BA35" s="1054"/>
      <c r="BB35" s="1054"/>
      <c r="BC35" s="1054"/>
      <c r="BD35" s="1054"/>
      <c r="BE35" s="985" t="s">
        <v>409</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t="s">
        <v>412</v>
      </c>
      <c r="C36" s="1044"/>
      <c r="D36" s="1044"/>
      <c r="E36" s="1044"/>
      <c r="F36" s="1044"/>
      <c r="G36" s="1044"/>
      <c r="H36" s="1044"/>
      <c r="I36" s="1044"/>
      <c r="J36" s="1044"/>
      <c r="K36" s="1044"/>
      <c r="L36" s="1044"/>
      <c r="M36" s="1044"/>
      <c r="N36" s="1044"/>
      <c r="O36" s="1044"/>
      <c r="P36" s="1045"/>
      <c r="Q36" s="1051">
        <v>878</v>
      </c>
      <c r="R36" s="1052"/>
      <c r="S36" s="1052"/>
      <c r="T36" s="1052"/>
      <c r="U36" s="1052"/>
      <c r="V36" s="1052">
        <v>878</v>
      </c>
      <c r="W36" s="1052"/>
      <c r="X36" s="1052"/>
      <c r="Y36" s="1052"/>
      <c r="Z36" s="1052"/>
      <c r="AA36" s="1052">
        <v>0</v>
      </c>
      <c r="AB36" s="1052"/>
      <c r="AC36" s="1052"/>
      <c r="AD36" s="1052"/>
      <c r="AE36" s="1053"/>
      <c r="AF36" s="1048">
        <v>0</v>
      </c>
      <c r="AG36" s="1049"/>
      <c r="AH36" s="1049"/>
      <c r="AI36" s="1049"/>
      <c r="AJ36" s="1050"/>
      <c r="AK36" s="993">
        <v>67</v>
      </c>
      <c r="AL36" s="984"/>
      <c r="AM36" s="984"/>
      <c r="AN36" s="984"/>
      <c r="AO36" s="984"/>
      <c r="AP36" s="984">
        <v>615</v>
      </c>
      <c r="AQ36" s="984"/>
      <c r="AR36" s="984"/>
      <c r="AS36" s="984"/>
      <c r="AT36" s="984"/>
      <c r="AU36" s="984">
        <v>218</v>
      </c>
      <c r="AV36" s="984"/>
      <c r="AW36" s="984"/>
      <c r="AX36" s="984"/>
      <c r="AY36" s="984"/>
      <c r="AZ36" s="1054" t="s">
        <v>603</v>
      </c>
      <c r="BA36" s="1054"/>
      <c r="BB36" s="1054"/>
      <c r="BC36" s="1054"/>
      <c r="BD36" s="1054"/>
      <c r="BE36" s="985" t="s">
        <v>413</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t="s">
        <v>414</v>
      </c>
      <c r="C37" s="1044"/>
      <c r="D37" s="1044"/>
      <c r="E37" s="1044"/>
      <c r="F37" s="1044"/>
      <c r="G37" s="1044"/>
      <c r="H37" s="1044"/>
      <c r="I37" s="1044"/>
      <c r="J37" s="1044"/>
      <c r="K37" s="1044"/>
      <c r="L37" s="1044"/>
      <c r="M37" s="1044"/>
      <c r="N37" s="1044"/>
      <c r="O37" s="1044"/>
      <c r="P37" s="1045"/>
      <c r="Q37" s="1051">
        <v>743</v>
      </c>
      <c r="R37" s="1052"/>
      <c r="S37" s="1052"/>
      <c r="T37" s="1052"/>
      <c r="U37" s="1052"/>
      <c r="V37" s="1052">
        <v>709</v>
      </c>
      <c r="W37" s="1052"/>
      <c r="X37" s="1052"/>
      <c r="Y37" s="1052"/>
      <c r="Z37" s="1052"/>
      <c r="AA37" s="1052">
        <v>34</v>
      </c>
      <c r="AB37" s="1052"/>
      <c r="AC37" s="1052"/>
      <c r="AD37" s="1052"/>
      <c r="AE37" s="1053"/>
      <c r="AF37" s="1048">
        <v>34</v>
      </c>
      <c r="AG37" s="1049"/>
      <c r="AH37" s="1049"/>
      <c r="AI37" s="1049"/>
      <c r="AJ37" s="1050"/>
      <c r="AK37" s="993">
        <v>498</v>
      </c>
      <c r="AL37" s="984"/>
      <c r="AM37" s="984"/>
      <c r="AN37" s="984"/>
      <c r="AO37" s="984"/>
      <c r="AP37" s="984">
        <v>3033</v>
      </c>
      <c r="AQ37" s="984"/>
      <c r="AR37" s="984"/>
      <c r="AS37" s="984"/>
      <c r="AT37" s="984"/>
      <c r="AU37" s="984">
        <v>2360</v>
      </c>
      <c r="AV37" s="984"/>
      <c r="AW37" s="984"/>
      <c r="AX37" s="984"/>
      <c r="AY37" s="984"/>
      <c r="AZ37" s="1054" t="s">
        <v>603</v>
      </c>
      <c r="BA37" s="1054"/>
      <c r="BB37" s="1054"/>
      <c r="BC37" s="1054"/>
      <c r="BD37" s="1054"/>
      <c r="BE37" s="985" t="s">
        <v>413</v>
      </c>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t="s">
        <v>415</v>
      </c>
      <c r="C38" s="1044"/>
      <c r="D38" s="1044"/>
      <c r="E38" s="1044"/>
      <c r="F38" s="1044"/>
      <c r="G38" s="1044"/>
      <c r="H38" s="1044"/>
      <c r="I38" s="1044"/>
      <c r="J38" s="1044"/>
      <c r="K38" s="1044"/>
      <c r="L38" s="1044"/>
      <c r="M38" s="1044"/>
      <c r="N38" s="1044"/>
      <c r="O38" s="1044"/>
      <c r="P38" s="1045"/>
      <c r="Q38" s="1051">
        <v>147</v>
      </c>
      <c r="R38" s="1052"/>
      <c r="S38" s="1052"/>
      <c r="T38" s="1052"/>
      <c r="U38" s="1052"/>
      <c r="V38" s="1052">
        <v>145</v>
      </c>
      <c r="W38" s="1052"/>
      <c r="X38" s="1052"/>
      <c r="Y38" s="1052"/>
      <c r="Z38" s="1052"/>
      <c r="AA38" s="1052">
        <v>0</v>
      </c>
      <c r="AB38" s="1052"/>
      <c r="AC38" s="1052"/>
      <c r="AD38" s="1052"/>
      <c r="AE38" s="1053"/>
      <c r="AF38" s="1048">
        <v>2</v>
      </c>
      <c r="AG38" s="1049"/>
      <c r="AH38" s="1049"/>
      <c r="AI38" s="1049"/>
      <c r="AJ38" s="1050"/>
      <c r="AK38" s="993">
        <v>134</v>
      </c>
      <c r="AL38" s="984"/>
      <c r="AM38" s="984"/>
      <c r="AN38" s="984"/>
      <c r="AO38" s="984"/>
      <c r="AP38" s="984">
        <v>69</v>
      </c>
      <c r="AQ38" s="984"/>
      <c r="AR38" s="984"/>
      <c r="AS38" s="984"/>
      <c r="AT38" s="984"/>
      <c r="AU38" s="984">
        <v>69</v>
      </c>
      <c r="AV38" s="984"/>
      <c r="AW38" s="984"/>
      <c r="AX38" s="984"/>
      <c r="AY38" s="984"/>
      <c r="AZ38" s="1054" t="s">
        <v>603</v>
      </c>
      <c r="BA38" s="1054"/>
      <c r="BB38" s="1054"/>
      <c r="BC38" s="1054"/>
      <c r="BD38" s="1054"/>
      <c r="BE38" s="985" t="s">
        <v>413</v>
      </c>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t="s">
        <v>416</v>
      </c>
      <c r="C39" s="1044"/>
      <c r="D39" s="1044"/>
      <c r="E39" s="1044"/>
      <c r="F39" s="1044"/>
      <c r="G39" s="1044"/>
      <c r="H39" s="1044"/>
      <c r="I39" s="1044"/>
      <c r="J39" s="1044"/>
      <c r="K39" s="1044"/>
      <c r="L39" s="1044"/>
      <c r="M39" s="1044"/>
      <c r="N39" s="1044"/>
      <c r="O39" s="1044"/>
      <c r="P39" s="1045"/>
      <c r="Q39" s="1051">
        <v>426</v>
      </c>
      <c r="R39" s="1052"/>
      <c r="S39" s="1052"/>
      <c r="T39" s="1052"/>
      <c r="U39" s="1052"/>
      <c r="V39" s="1052">
        <v>118</v>
      </c>
      <c r="W39" s="1052"/>
      <c r="X39" s="1052"/>
      <c r="Y39" s="1052"/>
      <c r="Z39" s="1052"/>
      <c r="AA39" s="1052">
        <v>308</v>
      </c>
      <c r="AB39" s="1052"/>
      <c r="AC39" s="1052"/>
      <c r="AD39" s="1052"/>
      <c r="AE39" s="1053"/>
      <c r="AF39" s="1048" t="s">
        <v>392</v>
      </c>
      <c r="AG39" s="1049"/>
      <c r="AH39" s="1049"/>
      <c r="AI39" s="1049"/>
      <c r="AJ39" s="1050"/>
      <c r="AK39" s="993" t="s">
        <v>602</v>
      </c>
      <c r="AL39" s="984"/>
      <c r="AM39" s="984"/>
      <c r="AN39" s="984"/>
      <c r="AO39" s="984"/>
      <c r="AP39" s="984">
        <v>1393</v>
      </c>
      <c r="AQ39" s="984"/>
      <c r="AR39" s="984"/>
      <c r="AS39" s="984"/>
      <c r="AT39" s="984"/>
      <c r="AU39" s="984">
        <v>264</v>
      </c>
      <c r="AV39" s="984"/>
      <c r="AW39" s="984"/>
      <c r="AX39" s="984"/>
      <c r="AY39" s="984"/>
      <c r="AZ39" s="1054" t="s">
        <v>603</v>
      </c>
      <c r="BA39" s="1054"/>
      <c r="BB39" s="1054"/>
      <c r="BC39" s="1054"/>
      <c r="BD39" s="1054"/>
      <c r="BE39" s="985" t="s">
        <v>413</v>
      </c>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417</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390</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12756</v>
      </c>
      <c r="AG63" s="972"/>
      <c r="AH63" s="972"/>
      <c r="AI63" s="972"/>
      <c r="AJ63" s="1035"/>
      <c r="AK63" s="1036"/>
      <c r="AL63" s="976"/>
      <c r="AM63" s="976"/>
      <c r="AN63" s="976"/>
      <c r="AO63" s="976"/>
      <c r="AP63" s="972">
        <v>86294</v>
      </c>
      <c r="AQ63" s="972"/>
      <c r="AR63" s="972"/>
      <c r="AS63" s="972"/>
      <c r="AT63" s="972"/>
      <c r="AU63" s="972">
        <v>38001</v>
      </c>
      <c r="AV63" s="972"/>
      <c r="AW63" s="972"/>
      <c r="AX63" s="972"/>
      <c r="AY63" s="972"/>
      <c r="AZ63" s="1030"/>
      <c r="BA63" s="1030"/>
      <c r="BB63" s="1030"/>
      <c r="BC63" s="1030"/>
      <c r="BD63" s="1030"/>
      <c r="BE63" s="973"/>
      <c r="BF63" s="973"/>
      <c r="BG63" s="973"/>
      <c r="BH63" s="973"/>
      <c r="BI63" s="974"/>
      <c r="BJ63" s="1031" t="s">
        <v>419</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421</v>
      </c>
      <c r="B66" s="1009"/>
      <c r="C66" s="1009"/>
      <c r="D66" s="1009"/>
      <c r="E66" s="1009"/>
      <c r="F66" s="1009"/>
      <c r="G66" s="1009"/>
      <c r="H66" s="1009"/>
      <c r="I66" s="1009"/>
      <c r="J66" s="1009"/>
      <c r="K66" s="1009"/>
      <c r="L66" s="1009"/>
      <c r="M66" s="1009"/>
      <c r="N66" s="1009"/>
      <c r="O66" s="1009"/>
      <c r="P66" s="1010"/>
      <c r="Q66" s="1014" t="s">
        <v>422</v>
      </c>
      <c r="R66" s="1015"/>
      <c r="S66" s="1015"/>
      <c r="T66" s="1015"/>
      <c r="U66" s="1016"/>
      <c r="V66" s="1014" t="s">
        <v>423</v>
      </c>
      <c r="W66" s="1015"/>
      <c r="X66" s="1015"/>
      <c r="Y66" s="1015"/>
      <c r="Z66" s="1016"/>
      <c r="AA66" s="1014" t="s">
        <v>424</v>
      </c>
      <c r="AB66" s="1015"/>
      <c r="AC66" s="1015"/>
      <c r="AD66" s="1015"/>
      <c r="AE66" s="1016"/>
      <c r="AF66" s="1020" t="s">
        <v>425</v>
      </c>
      <c r="AG66" s="1021"/>
      <c r="AH66" s="1021"/>
      <c r="AI66" s="1021"/>
      <c r="AJ66" s="1022"/>
      <c r="AK66" s="1014" t="s">
        <v>426</v>
      </c>
      <c r="AL66" s="1009"/>
      <c r="AM66" s="1009"/>
      <c r="AN66" s="1009"/>
      <c r="AO66" s="1010"/>
      <c r="AP66" s="1014" t="s">
        <v>427</v>
      </c>
      <c r="AQ66" s="1015"/>
      <c r="AR66" s="1015"/>
      <c r="AS66" s="1015"/>
      <c r="AT66" s="1016"/>
      <c r="AU66" s="1014" t="s">
        <v>428</v>
      </c>
      <c r="AV66" s="1015"/>
      <c r="AW66" s="1015"/>
      <c r="AX66" s="1015"/>
      <c r="AY66" s="1016"/>
      <c r="AZ66" s="1014" t="s">
        <v>376</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594</v>
      </c>
      <c r="C68" s="999"/>
      <c r="D68" s="999"/>
      <c r="E68" s="999"/>
      <c r="F68" s="999"/>
      <c r="G68" s="999"/>
      <c r="H68" s="999"/>
      <c r="I68" s="999"/>
      <c r="J68" s="999"/>
      <c r="K68" s="999"/>
      <c r="L68" s="999"/>
      <c r="M68" s="999"/>
      <c r="N68" s="999"/>
      <c r="O68" s="999"/>
      <c r="P68" s="1000"/>
      <c r="Q68" s="1001">
        <v>510</v>
      </c>
      <c r="R68" s="995"/>
      <c r="S68" s="995"/>
      <c r="T68" s="995"/>
      <c r="U68" s="995"/>
      <c r="V68" s="995">
        <v>463</v>
      </c>
      <c r="W68" s="995"/>
      <c r="X68" s="995"/>
      <c r="Y68" s="995"/>
      <c r="Z68" s="995"/>
      <c r="AA68" s="995">
        <v>47</v>
      </c>
      <c r="AB68" s="995"/>
      <c r="AC68" s="995"/>
      <c r="AD68" s="995"/>
      <c r="AE68" s="995"/>
      <c r="AF68" s="995">
        <v>47</v>
      </c>
      <c r="AG68" s="995"/>
      <c r="AH68" s="995"/>
      <c r="AI68" s="995"/>
      <c r="AJ68" s="995"/>
      <c r="AK68" s="995" t="s">
        <v>604</v>
      </c>
      <c r="AL68" s="995"/>
      <c r="AM68" s="995"/>
      <c r="AN68" s="995"/>
      <c r="AO68" s="995"/>
      <c r="AP68" s="995" t="s">
        <v>604</v>
      </c>
      <c r="AQ68" s="995"/>
      <c r="AR68" s="995"/>
      <c r="AS68" s="995"/>
      <c r="AT68" s="995"/>
      <c r="AU68" s="995" t="s">
        <v>604</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595</v>
      </c>
      <c r="C69" s="988"/>
      <c r="D69" s="988"/>
      <c r="E69" s="988"/>
      <c r="F69" s="988"/>
      <c r="G69" s="988"/>
      <c r="H69" s="988"/>
      <c r="I69" s="988"/>
      <c r="J69" s="988"/>
      <c r="K69" s="988"/>
      <c r="L69" s="988"/>
      <c r="M69" s="988"/>
      <c r="N69" s="988"/>
      <c r="O69" s="988"/>
      <c r="P69" s="989"/>
      <c r="Q69" s="990">
        <v>109501</v>
      </c>
      <c r="R69" s="984"/>
      <c r="S69" s="984"/>
      <c r="T69" s="984"/>
      <c r="U69" s="984"/>
      <c r="V69" s="984">
        <v>107372</v>
      </c>
      <c r="W69" s="984"/>
      <c r="X69" s="984"/>
      <c r="Y69" s="984"/>
      <c r="Z69" s="984"/>
      <c r="AA69" s="984">
        <v>2129</v>
      </c>
      <c r="AB69" s="984"/>
      <c r="AC69" s="984"/>
      <c r="AD69" s="984"/>
      <c r="AE69" s="984"/>
      <c r="AF69" s="984">
        <v>2129</v>
      </c>
      <c r="AG69" s="984"/>
      <c r="AH69" s="984"/>
      <c r="AI69" s="984"/>
      <c r="AJ69" s="984"/>
      <c r="AK69" s="984">
        <v>311</v>
      </c>
      <c r="AL69" s="984"/>
      <c r="AM69" s="984"/>
      <c r="AN69" s="984"/>
      <c r="AO69" s="984"/>
      <c r="AP69" s="984" t="s">
        <v>604</v>
      </c>
      <c r="AQ69" s="984"/>
      <c r="AR69" s="984"/>
      <c r="AS69" s="984"/>
      <c r="AT69" s="984"/>
      <c r="AU69" s="984" t="s">
        <v>604</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596</v>
      </c>
      <c r="C70" s="988"/>
      <c r="D70" s="988"/>
      <c r="E70" s="988"/>
      <c r="F70" s="988"/>
      <c r="G70" s="988"/>
      <c r="H70" s="988"/>
      <c r="I70" s="988"/>
      <c r="J70" s="988"/>
      <c r="K70" s="988"/>
      <c r="L70" s="988"/>
      <c r="M70" s="988"/>
      <c r="N70" s="988"/>
      <c r="O70" s="988"/>
      <c r="P70" s="989"/>
      <c r="Q70" s="990">
        <v>4641</v>
      </c>
      <c r="R70" s="984"/>
      <c r="S70" s="984"/>
      <c r="T70" s="984"/>
      <c r="U70" s="984"/>
      <c r="V70" s="984">
        <v>3399</v>
      </c>
      <c r="W70" s="984"/>
      <c r="X70" s="984"/>
      <c r="Y70" s="984"/>
      <c r="Z70" s="984"/>
      <c r="AA70" s="984">
        <v>1242</v>
      </c>
      <c r="AB70" s="984"/>
      <c r="AC70" s="984"/>
      <c r="AD70" s="984"/>
      <c r="AE70" s="984"/>
      <c r="AF70" s="984">
        <v>1242</v>
      </c>
      <c r="AG70" s="984"/>
      <c r="AH70" s="984"/>
      <c r="AI70" s="984"/>
      <c r="AJ70" s="984"/>
      <c r="AK70" s="984" t="s">
        <v>604</v>
      </c>
      <c r="AL70" s="984"/>
      <c r="AM70" s="984"/>
      <c r="AN70" s="984"/>
      <c r="AO70" s="984"/>
      <c r="AP70" s="984" t="s">
        <v>604</v>
      </c>
      <c r="AQ70" s="984"/>
      <c r="AR70" s="984"/>
      <c r="AS70" s="984"/>
      <c r="AT70" s="984"/>
      <c r="AU70" s="984" t="s">
        <v>604</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597</v>
      </c>
      <c r="C71" s="988"/>
      <c r="D71" s="988"/>
      <c r="E71" s="988"/>
      <c r="F71" s="988"/>
      <c r="G71" s="988"/>
      <c r="H71" s="988"/>
      <c r="I71" s="988"/>
      <c r="J71" s="988"/>
      <c r="K71" s="988"/>
      <c r="L71" s="988"/>
      <c r="M71" s="988"/>
      <c r="N71" s="988"/>
      <c r="O71" s="988"/>
      <c r="P71" s="989"/>
      <c r="Q71" s="990">
        <v>92</v>
      </c>
      <c r="R71" s="984"/>
      <c r="S71" s="984"/>
      <c r="T71" s="984"/>
      <c r="U71" s="984"/>
      <c r="V71" s="984">
        <v>90</v>
      </c>
      <c r="W71" s="984"/>
      <c r="X71" s="984"/>
      <c r="Y71" s="984"/>
      <c r="Z71" s="984"/>
      <c r="AA71" s="984">
        <v>3</v>
      </c>
      <c r="AB71" s="984"/>
      <c r="AC71" s="984"/>
      <c r="AD71" s="984"/>
      <c r="AE71" s="984"/>
      <c r="AF71" s="984">
        <v>3</v>
      </c>
      <c r="AG71" s="984"/>
      <c r="AH71" s="984"/>
      <c r="AI71" s="984"/>
      <c r="AJ71" s="984"/>
      <c r="AK71" s="984">
        <v>20</v>
      </c>
      <c r="AL71" s="984"/>
      <c r="AM71" s="984"/>
      <c r="AN71" s="984"/>
      <c r="AO71" s="984"/>
      <c r="AP71" s="984" t="s">
        <v>604</v>
      </c>
      <c r="AQ71" s="984"/>
      <c r="AR71" s="984"/>
      <c r="AS71" s="984"/>
      <c r="AT71" s="984"/>
      <c r="AU71" s="984" t="s">
        <v>604</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598</v>
      </c>
      <c r="C72" s="988"/>
      <c r="D72" s="988"/>
      <c r="E72" s="988"/>
      <c r="F72" s="988"/>
      <c r="G72" s="988"/>
      <c r="H72" s="988"/>
      <c r="I72" s="988"/>
      <c r="J72" s="988"/>
      <c r="K72" s="988"/>
      <c r="L72" s="988"/>
      <c r="M72" s="988"/>
      <c r="N72" s="988"/>
      <c r="O72" s="988"/>
      <c r="P72" s="989"/>
      <c r="Q72" s="990">
        <v>111</v>
      </c>
      <c r="R72" s="984"/>
      <c r="S72" s="984"/>
      <c r="T72" s="984"/>
      <c r="U72" s="984"/>
      <c r="V72" s="984">
        <v>108</v>
      </c>
      <c r="W72" s="984"/>
      <c r="X72" s="984"/>
      <c r="Y72" s="984"/>
      <c r="Z72" s="984"/>
      <c r="AA72" s="984">
        <v>4</v>
      </c>
      <c r="AB72" s="984"/>
      <c r="AC72" s="984"/>
      <c r="AD72" s="984"/>
      <c r="AE72" s="984"/>
      <c r="AF72" s="984">
        <v>4</v>
      </c>
      <c r="AG72" s="984"/>
      <c r="AH72" s="984"/>
      <c r="AI72" s="984"/>
      <c r="AJ72" s="984"/>
      <c r="AK72" s="984" t="s">
        <v>604</v>
      </c>
      <c r="AL72" s="984"/>
      <c r="AM72" s="984"/>
      <c r="AN72" s="984"/>
      <c r="AO72" s="984"/>
      <c r="AP72" s="984" t="s">
        <v>604</v>
      </c>
      <c r="AQ72" s="984"/>
      <c r="AR72" s="984"/>
      <c r="AS72" s="984"/>
      <c r="AT72" s="984"/>
      <c r="AU72" s="984" t="s">
        <v>604</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599</v>
      </c>
      <c r="C73" s="988"/>
      <c r="D73" s="988"/>
      <c r="E73" s="988"/>
      <c r="F73" s="988"/>
      <c r="G73" s="988"/>
      <c r="H73" s="988"/>
      <c r="I73" s="988"/>
      <c r="J73" s="988"/>
      <c r="K73" s="988"/>
      <c r="L73" s="988"/>
      <c r="M73" s="988"/>
      <c r="N73" s="988"/>
      <c r="O73" s="988"/>
      <c r="P73" s="989"/>
      <c r="Q73" s="990">
        <v>1557</v>
      </c>
      <c r="R73" s="984"/>
      <c r="S73" s="984"/>
      <c r="T73" s="984"/>
      <c r="U73" s="984"/>
      <c r="V73" s="984">
        <v>1500</v>
      </c>
      <c r="W73" s="984"/>
      <c r="X73" s="984"/>
      <c r="Y73" s="984"/>
      <c r="Z73" s="984"/>
      <c r="AA73" s="984">
        <v>57</v>
      </c>
      <c r="AB73" s="984"/>
      <c r="AC73" s="984"/>
      <c r="AD73" s="984"/>
      <c r="AE73" s="984"/>
      <c r="AF73" s="984">
        <v>57</v>
      </c>
      <c r="AG73" s="984"/>
      <c r="AH73" s="984"/>
      <c r="AI73" s="984"/>
      <c r="AJ73" s="984"/>
      <c r="AK73" s="984">
        <v>30</v>
      </c>
      <c r="AL73" s="984"/>
      <c r="AM73" s="984"/>
      <c r="AN73" s="984"/>
      <c r="AO73" s="984"/>
      <c r="AP73" s="984">
        <v>828</v>
      </c>
      <c r="AQ73" s="984"/>
      <c r="AR73" s="984"/>
      <c r="AS73" s="984"/>
      <c r="AT73" s="984"/>
      <c r="AU73" s="984">
        <v>74</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600</v>
      </c>
      <c r="C74" s="988"/>
      <c r="D74" s="988"/>
      <c r="E74" s="988"/>
      <c r="F74" s="988"/>
      <c r="G74" s="988"/>
      <c r="H74" s="988"/>
      <c r="I74" s="988"/>
      <c r="J74" s="988"/>
      <c r="K74" s="988"/>
      <c r="L74" s="988"/>
      <c r="M74" s="988"/>
      <c r="N74" s="988"/>
      <c r="O74" s="988"/>
      <c r="P74" s="989"/>
      <c r="Q74" s="990">
        <v>2668</v>
      </c>
      <c r="R74" s="984"/>
      <c r="S74" s="984"/>
      <c r="T74" s="984"/>
      <c r="U74" s="984"/>
      <c r="V74" s="984">
        <v>2562</v>
      </c>
      <c r="W74" s="984"/>
      <c r="X74" s="984"/>
      <c r="Y74" s="984"/>
      <c r="Z74" s="984"/>
      <c r="AA74" s="984">
        <v>106</v>
      </c>
      <c r="AB74" s="984"/>
      <c r="AC74" s="984"/>
      <c r="AD74" s="984"/>
      <c r="AE74" s="984"/>
      <c r="AF74" s="984">
        <v>106</v>
      </c>
      <c r="AG74" s="984"/>
      <c r="AH74" s="984"/>
      <c r="AI74" s="984"/>
      <c r="AJ74" s="984"/>
      <c r="AK74" s="984" t="s">
        <v>604</v>
      </c>
      <c r="AL74" s="984"/>
      <c r="AM74" s="984"/>
      <c r="AN74" s="984"/>
      <c r="AO74" s="984"/>
      <c r="AP74" s="984">
        <v>490</v>
      </c>
      <c r="AQ74" s="984"/>
      <c r="AR74" s="984"/>
      <c r="AS74" s="984"/>
      <c r="AT74" s="984"/>
      <c r="AU74" s="984">
        <v>490</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390</v>
      </c>
      <c r="B88" s="950" t="s">
        <v>429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3588</v>
      </c>
      <c r="AG88" s="972"/>
      <c r="AH88" s="972"/>
      <c r="AI88" s="972"/>
      <c r="AJ88" s="972"/>
      <c r="AK88" s="976"/>
      <c r="AL88" s="976"/>
      <c r="AM88" s="976"/>
      <c r="AN88" s="976"/>
      <c r="AO88" s="976"/>
      <c r="AP88" s="972">
        <v>1318</v>
      </c>
      <c r="AQ88" s="972"/>
      <c r="AR88" s="972"/>
      <c r="AS88" s="972"/>
      <c r="AT88" s="972"/>
      <c r="AU88" s="972">
        <v>564</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950" t="s">
        <v>430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1056</v>
      </c>
      <c r="CS102" s="966"/>
      <c r="CT102" s="966"/>
      <c r="CU102" s="966"/>
      <c r="CV102" s="967"/>
      <c r="CW102" s="965">
        <v>129</v>
      </c>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438</v>
      </c>
      <c r="AB109" s="909"/>
      <c r="AC109" s="909"/>
      <c r="AD109" s="909"/>
      <c r="AE109" s="910"/>
      <c r="AF109" s="911" t="s">
        <v>439</v>
      </c>
      <c r="AG109" s="909"/>
      <c r="AH109" s="909"/>
      <c r="AI109" s="909"/>
      <c r="AJ109" s="910"/>
      <c r="AK109" s="911" t="s">
        <v>306</v>
      </c>
      <c r="AL109" s="909"/>
      <c r="AM109" s="909"/>
      <c r="AN109" s="909"/>
      <c r="AO109" s="910"/>
      <c r="AP109" s="911" t="s">
        <v>440</v>
      </c>
      <c r="AQ109" s="909"/>
      <c r="AR109" s="909"/>
      <c r="AS109" s="909"/>
      <c r="AT109" s="942"/>
      <c r="AU109" s="908" t="s">
        <v>437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438</v>
      </c>
      <c r="BR109" s="909"/>
      <c r="BS109" s="909"/>
      <c r="BT109" s="909"/>
      <c r="BU109" s="910"/>
      <c r="BV109" s="911" t="s">
        <v>439</v>
      </c>
      <c r="BW109" s="909"/>
      <c r="BX109" s="909"/>
      <c r="BY109" s="909"/>
      <c r="BZ109" s="910"/>
      <c r="CA109" s="911" t="s">
        <v>306</v>
      </c>
      <c r="CB109" s="909"/>
      <c r="CC109" s="909"/>
      <c r="CD109" s="909"/>
      <c r="CE109" s="910"/>
      <c r="CF109" s="949" t="s">
        <v>440</v>
      </c>
      <c r="CG109" s="949"/>
      <c r="CH109" s="949"/>
      <c r="CI109" s="949"/>
      <c r="CJ109" s="949"/>
      <c r="CK109" s="911" t="s">
        <v>441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438</v>
      </c>
      <c r="DH109" s="909"/>
      <c r="DI109" s="909"/>
      <c r="DJ109" s="909"/>
      <c r="DK109" s="910"/>
      <c r="DL109" s="911" t="s">
        <v>439</v>
      </c>
      <c r="DM109" s="909"/>
      <c r="DN109" s="909"/>
      <c r="DO109" s="909"/>
      <c r="DP109" s="910"/>
      <c r="DQ109" s="911" t="s">
        <v>306</v>
      </c>
      <c r="DR109" s="909"/>
      <c r="DS109" s="909"/>
      <c r="DT109" s="909"/>
      <c r="DU109" s="910"/>
      <c r="DV109" s="911" t="s">
        <v>440</v>
      </c>
      <c r="DW109" s="909"/>
      <c r="DX109" s="909"/>
      <c r="DY109" s="909"/>
      <c r="DZ109" s="942"/>
    </row>
    <row r="110" spans="1:131" s="224" customFormat="1" ht="26.25" customHeight="1" x14ac:dyDescent="0.2">
      <c r="A110" s="820" t="s">
        <v>442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13234899</v>
      </c>
      <c r="AB110" s="902"/>
      <c r="AC110" s="902"/>
      <c r="AD110" s="902"/>
      <c r="AE110" s="903"/>
      <c r="AF110" s="904">
        <v>13408996</v>
      </c>
      <c r="AG110" s="902"/>
      <c r="AH110" s="902"/>
      <c r="AI110" s="902"/>
      <c r="AJ110" s="903"/>
      <c r="AK110" s="904">
        <v>13763914</v>
      </c>
      <c r="AL110" s="902"/>
      <c r="AM110" s="902"/>
      <c r="AN110" s="902"/>
      <c r="AO110" s="903"/>
      <c r="AP110" s="905">
        <v>25.7</v>
      </c>
      <c r="AQ110" s="906"/>
      <c r="AR110" s="906"/>
      <c r="AS110" s="906"/>
      <c r="AT110" s="907"/>
      <c r="AU110" s="943" t="s">
        <v>75</v>
      </c>
      <c r="AV110" s="944"/>
      <c r="AW110" s="944"/>
      <c r="AX110" s="944"/>
      <c r="AY110" s="944"/>
      <c r="AZ110" s="873" t="s">
        <v>443</v>
      </c>
      <c r="BA110" s="821"/>
      <c r="BB110" s="821"/>
      <c r="BC110" s="821"/>
      <c r="BD110" s="821"/>
      <c r="BE110" s="821"/>
      <c r="BF110" s="821"/>
      <c r="BG110" s="821"/>
      <c r="BH110" s="821"/>
      <c r="BI110" s="821"/>
      <c r="BJ110" s="821"/>
      <c r="BK110" s="821"/>
      <c r="BL110" s="821"/>
      <c r="BM110" s="821"/>
      <c r="BN110" s="821"/>
      <c r="BO110" s="821"/>
      <c r="BP110" s="822"/>
      <c r="BQ110" s="874">
        <v>142915432</v>
      </c>
      <c r="BR110" s="855"/>
      <c r="BS110" s="855"/>
      <c r="BT110" s="855"/>
      <c r="BU110" s="855"/>
      <c r="BV110" s="855">
        <v>137812249</v>
      </c>
      <c r="BW110" s="855"/>
      <c r="BX110" s="855"/>
      <c r="BY110" s="855"/>
      <c r="BZ110" s="855"/>
      <c r="CA110" s="855">
        <v>132837969</v>
      </c>
      <c r="CB110" s="855"/>
      <c r="CC110" s="855"/>
      <c r="CD110" s="855"/>
      <c r="CE110" s="855"/>
      <c r="CF110" s="879">
        <v>247.7</v>
      </c>
      <c r="CG110" s="880"/>
      <c r="CH110" s="880"/>
      <c r="CI110" s="880"/>
      <c r="CJ110" s="880"/>
      <c r="CK110" s="939" t="s">
        <v>444</v>
      </c>
      <c r="CL110" s="832"/>
      <c r="CM110" s="873" t="s">
        <v>445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446</v>
      </c>
      <c r="DH110" s="855"/>
      <c r="DI110" s="855"/>
      <c r="DJ110" s="855"/>
      <c r="DK110" s="855"/>
      <c r="DL110" s="855" t="s">
        <v>447</v>
      </c>
      <c r="DM110" s="855"/>
      <c r="DN110" s="855"/>
      <c r="DO110" s="855"/>
      <c r="DP110" s="855"/>
      <c r="DQ110" s="855" t="s">
        <v>448</v>
      </c>
      <c r="DR110" s="855"/>
      <c r="DS110" s="855"/>
      <c r="DT110" s="855"/>
      <c r="DU110" s="855"/>
      <c r="DV110" s="856" t="s">
        <v>449</v>
      </c>
      <c r="DW110" s="856"/>
      <c r="DX110" s="856"/>
      <c r="DY110" s="856"/>
      <c r="DZ110" s="857"/>
    </row>
    <row r="111" spans="1:131" s="224" customFormat="1" ht="26.25" customHeight="1" x14ac:dyDescent="0.2">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392</v>
      </c>
      <c r="AB111" s="932"/>
      <c r="AC111" s="932"/>
      <c r="AD111" s="932"/>
      <c r="AE111" s="933"/>
      <c r="AF111" s="934" t="s">
        <v>392</v>
      </c>
      <c r="AG111" s="932"/>
      <c r="AH111" s="932"/>
      <c r="AI111" s="932"/>
      <c r="AJ111" s="933"/>
      <c r="AK111" s="934" t="s">
        <v>446</v>
      </c>
      <c r="AL111" s="932"/>
      <c r="AM111" s="932"/>
      <c r="AN111" s="932"/>
      <c r="AO111" s="933"/>
      <c r="AP111" s="935" t="s">
        <v>446</v>
      </c>
      <c r="AQ111" s="936"/>
      <c r="AR111" s="936"/>
      <c r="AS111" s="936"/>
      <c r="AT111" s="937"/>
      <c r="AU111" s="945"/>
      <c r="AV111" s="946"/>
      <c r="AW111" s="946"/>
      <c r="AX111" s="946"/>
      <c r="AY111" s="946"/>
      <c r="AZ111" s="828" t="s">
        <v>451</v>
      </c>
      <c r="BA111" s="765"/>
      <c r="BB111" s="765"/>
      <c r="BC111" s="765"/>
      <c r="BD111" s="765"/>
      <c r="BE111" s="765"/>
      <c r="BF111" s="765"/>
      <c r="BG111" s="765"/>
      <c r="BH111" s="765"/>
      <c r="BI111" s="765"/>
      <c r="BJ111" s="765"/>
      <c r="BK111" s="765"/>
      <c r="BL111" s="765"/>
      <c r="BM111" s="765"/>
      <c r="BN111" s="765"/>
      <c r="BO111" s="765"/>
      <c r="BP111" s="766"/>
      <c r="BQ111" s="829">
        <v>2878605</v>
      </c>
      <c r="BR111" s="830"/>
      <c r="BS111" s="830"/>
      <c r="BT111" s="830"/>
      <c r="BU111" s="830"/>
      <c r="BV111" s="830">
        <v>2641691</v>
      </c>
      <c r="BW111" s="830"/>
      <c r="BX111" s="830"/>
      <c r="BY111" s="830"/>
      <c r="BZ111" s="830"/>
      <c r="CA111" s="830">
        <v>2413699</v>
      </c>
      <c r="CB111" s="830"/>
      <c r="CC111" s="830"/>
      <c r="CD111" s="830"/>
      <c r="CE111" s="830"/>
      <c r="CF111" s="888">
        <v>4.5</v>
      </c>
      <c r="CG111" s="889"/>
      <c r="CH111" s="889"/>
      <c r="CI111" s="889"/>
      <c r="CJ111" s="889"/>
      <c r="CK111" s="940"/>
      <c r="CL111" s="834"/>
      <c r="CM111" s="828" t="s">
        <v>452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392</v>
      </c>
      <c r="DH111" s="830"/>
      <c r="DI111" s="830"/>
      <c r="DJ111" s="830"/>
      <c r="DK111" s="830"/>
      <c r="DL111" s="830" t="s">
        <v>447</v>
      </c>
      <c r="DM111" s="830"/>
      <c r="DN111" s="830"/>
      <c r="DO111" s="830"/>
      <c r="DP111" s="830"/>
      <c r="DQ111" s="830" t="s">
        <v>392</v>
      </c>
      <c r="DR111" s="830"/>
      <c r="DS111" s="830"/>
      <c r="DT111" s="830"/>
      <c r="DU111" s="830"/>
      <c r="DV111" s="807" t="s">
        <v>392</v>
      </c>
      <c r="DW111" s="807"/>
      <c r="DX111" s="807"/>
      <c r="DY111" s="807"/>
      <c r="DZ111" s="808"/>
    </row>
    <row r="112" spans="1:131" s="224" customFormat="1" ht="26.25" customHeight="1" x14ac:dyDescent="0.2">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446</v>
      </c>
      <c r="AB112" s="793"/>
      <c r="AC112" s="793"/>
      <c r="AD112" s="793"/>
      <c r="AE112" s="794"/>
      <c r="AF112" s="795" t="s">
        <v>388</v>
      </c>
      <c r="AG112" s="793"/>
      <c r="AH112" s="793"/>
      <c r="AI112" s="793"/>
      <c r="AJ112" s="794"/>
      <c r="AK112" s="795" t="s">
        <v>392</v>
      </c>
      <c r="AL112" s="793"/>
      <c r="AM112" s="793"/>
      <c r="AN112" s="793"/>
      <c r="AO112" s="794"/>
      <c r="AP112" s="837" t="s">
        <v>392</v>
      </c>
      <c r="AQ112" s="838"/>
      <c r="AR112" s="838"/>
      <c r="AS112" s="838"/>
      <c r="AT112" s="839"/>
      <c r="AU112" s="945"/>
      <c r="AV112" s="946"/>
      <c r="AW112" s="946"/>
      <c r="AX112" s="946"/>
      <c r="AY112" s="946"/>
      <c r="AZ112" s="828" t="s">
        <v>455</v>
      </c>
      <c r="BA112" s="765"/>
      <c r="BB112" s="765"/>
      <c r="BC112" s="765"/>
      <c r="BD112" s="765"/>
      <c r="BE112" s="765"/>
      <c r="BF112" s="765"/>
      <c r="BG112" s="765"/>
      <c r="BH112" s="765"/>
      <c r="BI112" s="765"/>
      <c r="BJ112" s="765"/>
      <c r="BK112" s="765"/>
      <c r="BL112" s="765"/>
      <c r="BM112" s="765"/>
      <c r="BN112" s="765"/>
      <c r="BO112" s="765"/>
      <c r="BP112" s="766"/>
      <c r="BQ112" s="829">
        <v>39954611</v>
      </c>
      <c r="BR112" s="830"/>
      <c r="BS112" s="830"/>
      <c r="BT112" s="830"/>
      <c r="BU112" s="830"/>
      <c r="BV112" s="830">
        <v>38540767</v>
      </c>
      <c r="BW112" s="830"/>
      <c r="BX112" s="830"/>
      <c r="BY112" s="830"/>
      <c r="BZ112" s="830"/>
      <c r="CA112" s="830">
        <v>38001616</v>
      </c>
      <c r="CB112" s="830"/>
      <c r="CC112" s="830"/>
      <c r="CD112" s="830"/>
      <c r="CE112" s="830"/>
      <c r="CF112" s="888">
        <v>70.900000000000006</v>
      </c>
      <c r="CG112" s="889"/>
      <c r="CH112" s="889"/>
      <c r="CI112" s="889"/>
      <c r="CJ112" s="889"/>
      <c r="CK112" s="940"/>
      <c r="CL112" s="834"/>
      <c r="CM112" s="828" t="s">
        <v>456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2219327</v>
      </c>
      <c r="DH112" s="830"/>
      <c r="DI112" s="830"/>
      <c r="DJ112" s="830"/>
      <c r="DK112" s="830"/>
      <c r="DL112" s="830">
        <v>2071374</v>
      </c>
      <c r="DM112" s="830"/>
      <c r="DN112" s="830"/>
      <c r="DO112" s="830"/>
      <c r="DP112" s="830"/>
      <c r="DQ112" s="830">
        <v>1923421</v>
      </c>
      <c r="DR112" s="830"/>
      <c r="DS112" s="830"/>
      <c r="DT112" s="830"/>
      <c r="DU112" s="830"/>
      <c r="DV112" s="807">
        <v>3.6</v>
      </c>
      <c r="DW112" s="807"/>
      <c r="DX112" s="807"/>
      <c r="DY112" s="807"/>
      <c r="DZ112" s="808"/>
    </row>
    <row r="113" spans="1:130" s="224" customFormat="1" ht="26.25" customHeight="1" x14ac:dyDescent="0.2">
      <c r="A113" s="927"/>
      <c r="B113" s="928"/>
      <c r="C113" s="765" t="s">
        <v>457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3160652</v>
      </c>
      <c r="AB113" s="932"/>
      <c r="AC113" s="932"/>
      <c r="AD113" s="932"/>
      <c r="AE113" s="933"/>
      <c r="AF113" s="934">
        <v>2706375</v>
      </c>
      <c r="AG113" s="932"/>
      <c r="AH113" s="932"/>
      <c r="AI113" s="932"/>
      <c r="AJ113" s="933"/>
      <c r="AK113" s="934">
        <v>2724185</v>
      </c>
      <c r="AL113" s="932"/>
      <c r="AM113" s="932"/>
      <c r="AN113" s="932"/>
      <c r="AO113" s="933"/>
      <c r="AP113" s="935">
        <v>5.0999999999999996</v>
      </c>
      <c r="AQ113" s="936"/>
      <c r="AR113" s="936"/>
      <c r="AS113" s="936"/>
      <c r="AT113" s="937"/>
      <c r="AU113" s="945"/>
      <c r="AV113" s="946"/>
      <c r="AW113" s="946"/>
      <c r="AX113" s="946"/>
      <c r="AY113" s="946"/>
      <c r="AZ113" s="828" t="s">
        <v>458</v>
      </c>
      <c r="BA113" s="765"/>
      <c r="BB113" s="765"/>
      <c r="BC113" s="765"/>
      <c r="BD113" s="765"/>
      <c r="BE113" s="765"/>
      <c r="BF113" s="765"/>
      <c r="BG113" s="765"/>
      <c r="BH113" s="765"/>
      <c r="BI113" s="765"/>
      <c r="BJ113" s="765"/>
      <c r="BK113" s="765"/>
      <c r="BL113" s="765"/>
      <c r="BM113" s="765"/>
      <c r="BN113" s="765"/>
      <c r="BO113" s="765"/>
      <c r="BP113" s="766"/>
      <c r="BQ113" s="829">
        <v>842920</v>
      </c>
      <c r="BR113" s="830"/>
      <c r="BS113" s="830"/>
      <c r="BT113" s="830"/>
      <c r="BU113" s="830"/>
      <c r="BV113" s="830">
        <v>714528</v>
      </c>
      <c r="BW113" s="830"/>
      <c r="BX113" s="830"/>
      <c r="BY113" s="830"/>
      <c r="BZ113" s="830"/>
      <c r="CA113" s="830">
        <v>564361</v>
      </c>
      <c r="CB113" s="830"/>
      <c r="CC113" s="830"/>
      <c r="CD113" s="830"/>
      <c r="CE113" s="830"/>
      <c r="CF113" s="888">
        <v>1.1000000000000001</v>
      </c>
      <c r="CG113" s="889"/>
      <c r="CH113" s="889"/>
      <c r="CI113" s="889"/>
      <c r="CJ113" s="889"/>
      <c r="CK113" s="940"/>
      <c r="CL113" s="834"/>
      <c r="CM113" s="828" t="s">
        <v>459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446</v>
      </c>
      <c r="DH113" s="793"/>
      <c r="DI113" s="793"/>
      <c r="DJ113" s="793"/>
      <c r="DK113" s="794"/>
      <c r="DL113" s="795" t="s">
        <v>447</v>
      </c>
      <c r="DM113" s="793"/>
      <c r="DN113" s="793"/>
      <c r="DO113" s="793"/>
      <c r="DP113" s="794"/>
      <c r="DQ113" s="795" t="s">
        <v>392</v>
      </c>
      <c r="DR113" s="793"/>
      <c r="DS113" s="793"/>
      <c r="DT113" s="793"/>
      <c r="DU113" s="794"/>
      <c r="DV113" s="837" t="s">
        <v>460</v>
      </c>
      <c r="DW113" s="838"/>
      <c r="DX113" s="838"/>
      <c r="DY113" s="838"/>
      <c r="DZ113" s="839"/>
    </row>
    <row r="114" spans="1:130" s="224" customFormat="1" ht="26.25" customHeight="1" x14ac:dyDescent="0.2">
      <c r="A114" s="927"/>
      <c r="B114" s="928"/>
      <c r="C114" s="765" t="s">
        <v>461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153824</v>
      </c>
      <c r="AB114" s="793"/>
      <c r="AC114" s="793"/>
      <c r="AD114" s="793"/>
      <c r="AE114" s="794"/>
      <c r="AF114" s="795">
        <v>140699</v>
      </c>
      <c r="AG114" s="793"/>
      <c r="AH114" s="793"/>
      <c r="AI114" s="793"/>
      <c r="AJ114" s="794"/>
      <c r="AK114" s="795">
        <v>147546</v>
      </c>
      <c r="AL114" s="793"/>
      <c r="AM114" s="793"/>
      <c r="AN114" s="793"/>
      <c r="AO114" s="794"/>
      <c r="AP114" s="837">
        <v>0.3</v>
      </c>
      <c r="AQ114" s="838"/>
      <c r="AR114" s="838"/>
      <c r="AS114" s="838"/>
      <c r="AT114" s="839"/>
      <c r="AU114" s="945"/>
      <c r="AV114" s="946"/>
      <c r="AW114" s="946"/>
      <c r="AX114" s="946"/>
      <c r="AY114" s="946"/>
      <c r="AZ114" s="828" t="s">
        <v>462</v>
      </c>
      <c r="BA114" s="765"/>
      <c r="BB114" s="765"/>
      <c r="BC114" s="765"/>
      <c r="BD114" s="765"/>
      <c r="BE114" s="765"/>
      <c r="BF114" s="765"/>
      <c r="BG114" s="765"/>
      <c r="BH114" s="765"/>
      <c r="BI114" s="765"/>
      <c r="BJ114" s="765"/>
      <c r="BK114" s="765"/>
      <c r="BL114" s="765"/>
      <c r="BM114" s="765"/>
      <c r="BN114" s="765"/>
      <c r="BO114" s="765"/>
      <c r="BP114" s="766"/>
      <c r="BQ114" s="829">
        <v>14914821</v>
      </c>
      <c r="BR114" s="830"/>
      <c r="BS114" s="830"/>
      <c r="BT114" s="830"/>
      <c r="BU114" s="830"/>
      <c r="BV114" s="830">
        <v>15337756</v>
      </c>
      <c r="BW114" s="830"/>
      <c r="BX114" s="830"/>
      <c r="BY114" s="830"/>
      <c r="BZ114" s="830"/>
      <c r="CA114" s="830">
        <v>15303779</v>
      </c>
      <c r="CB114" s="830"/>
      <c r="CC114" s="830"/>
      <c r="CD114" s="830"/>
      <c r="CE114" s="830"/>
      <c r="CF114" s="888">
        <v>28.5</v>
      </c>
      <c r="CG114" s="889"/>
      <c r="CH114" s="889"/>
      <c r="CI114" s="889"/>
      <c r="CJ114" s="889"/>
      <c r="CK114" s="940"/>
      <c r="CL114" s="834"/>
      <c r="CM114" s="828" t="s">
        <v>463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447</v>
      </c>
      <c r="DH114" s="793"/>
      <c r="DI114" s="793"/>
      <c r="DJ114" s="793"/>
      <c r="DK114" s="794"/>
      <c r="DL114" s="795" t="s">
        <v>449</v>
      </c>
      <c r="DM114" s="793"/>
      <c r="DN114" s="793"/>
      <c r="DO114" s="793"/>
      <c r="DP114" s="794"/>
      <c r="DQ114" s="795" t="s">
        <v>392</v>
      </c>
      <c r="DR114" s="793"/>
      <c r="DS114" s="793"/>
      <c r="DT114" s="793"/>
      <c r="DU114" s="794"/>
      <c r="DV114" s="837" t="s">
        <v>446</v>
      </c>
      <c r="DW114" s="838"/>
      <c r="DX114" s="838"/>
      <c r="DY114" s="838"/>
      <c r="DZ114" s="839"/>
    </row>
    <row r="115" spans="1:130" s="224" customFormat="1" ht="26.25" customHeight="1" x14ac:dyDescent="0.2">
      <c r="A115" s="927"/>
      <c r="B115" s="928"/>
      <c r="C115" s="765" t="s">
        <v>464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98676</v>
      </c>
      <c r="AB115" s="932"/>
      <c r="AC115" s="932"/>
      <c r="AD115" s="932"/>
      <c r="AE115" s="933"/>
      <c r="AF115" s="934">
        <v>236914</v>
      </c>
      <c r="AG115" s="932"/>
      <c r="AH115" s="932"/>
      <c r="AI115" s="932"/>
      <c r="AJ115" s="933"/>
      <c r="AK115" s="934">
        <v>227992</v>
      </c>
      <c r="AL115" s="932"/>
      <c r="AM115" s="932"/>
      <c r="AN115" s="932"/>
      <c r="AO115" s="933"/>
      <c r="AP115" s="935">
        <v>0.4</v>
      </c>
      <c r="AQ115" s="936"/>
      <c r="AR115" s="936"/>
      <c r="AS115" s="936"/>
      <c r="AT115" s="937"/>
      <c r="AU115" s="945"/>
      <c r="AV115" s="946"/>
      <c r="AW115" s="946"/>
      <c r="AX115" s="946"/>
      <c r="AY115" s="946"/>
      <c r="AZ115" s="828" t="s">
        <v>465</v>
      </c>
      <c r="BA115" s="765"/>
      <c r="BB115" s="765"/>
      <c r="BC115" s="765"/>
      <c r="BD115" s="765"/>
      <c r="BE115" s="765"/>
      <c r="BF115" s="765"/>
      <c r="BG115" s="765"/>
      <c r="BH115" s="765"/>
      <c r="BI115" s="765"/>
      <c r="BJ115" s="765"/>
      <c r="BK115" s="765"/>
      <c r="BL115" s="765"/>
      <c r="BM115" s="765"/>
      <c r="BN115" s="765"/>
      <c r="BO115" s="765"/>
      <c r="BP115" s="766"/>
      <c r="BQ115" s="829" t="s">
        <v>466</v>
      </c>
      <c r="BR115" s="830"/>
      <c r="BS115" s="830"/>
      <c r="BT115" s="830"/>
      <c r="BU115" s="830"/>
      <c r="BV115" s="830" t="s">
        <v>446</v>
      </c>
      <c r="BW115" s="830"/>
      <c r="BX115" s="830"/>
      <c r="BY115" s="830"/>
      <c r="BZ115" s="830"/>
      <c r="CA115" s="830" t="s">
        <v>446</v>
      </c>
      <c r="CB115" s="830"/>
      <c r="CC115" s="830"/>
      <c r="CD115" s="830"/>
      <c r="CE115" s="830"/>
      <c r="CF115" s="888" t="s">
        <v>392</v>
      </c>
      <c r="CG115" s="889"/>
      <c r="CH115" s="889"/>
      <c r="CI115" s="889"/>
      <c r="CJ115" s="889"/>
      <c r="CK115" s="940"/>
      <c r="CL115" s="834"/>
      <c r="CM115" s="828" t="s">
        <v>467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446</v>
      </c>
      <c r="DH115" s="793"/>
      <c r="DI115" s="793"/>
      <c r="DJ115" s="793"/>
      <c r="DK115" s="794"/>
      <c r="DL115" s="795" t="s">
        <v>447</v>
      </c>
      <c r="DM115" s="793"/>
      <c r="DN115" s="793"/>
      <c r="DO115" s="793"/>
      <c r="DP115" s="794"/>
      <c r="DQ115" s="795" t="s">
        <v>392</v>
      </c>
      <c r="DR115" s="793"/>
      <c r="DS115" s="793"/>
      <c r="DT115" s="793"/>
      <c r="DU115" s="794"/>
      <c r="DV115" s="837" t="s">
        <v>446</v>
      </c>
      <c r="DW115" s="838"/>
      <c r="DX115" s="838"/>
      <c r="DY115" s="838"/>
      <c r="DZ115" s="839"/>
    </row>
    <row r="116" spans="1:130" s="224" customFormat="1" ht="26.25" customHeight="1" x14ac:dyDescent="0.2">
      <c r="A116" s="929"/>
      <c r="B116" s="930"/>
      <c r="C116" s="852" t="s">
        <v>468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392</v>
      </c>
      <c r="AB116" s="793"/>
      <c r="AC116" s="793"/>
      <c r="AD116" s="793"/>
      <c r="AE116" s="794"/>
      <c r="AF116" s="795" t="s">
        <v>392</v>
      </c>
      <c r="AG116" s="793"/>
      <c r="AH116" s="793"/>
      <c r="AI116" s="793"/>
      <c r="AJ116" s="794"/>
      <c r="AK116" s="795" t="s">
        <v>447</v>
      </c>
      <c r="AL116" s="793"/>
      <c r="AM116" s="793"/>
      <c r="AN116" s="793"/>
      <c r="AO116" s="794"/>
      <c r="AP116" s="837" t="s">
        <v>446</v>
      </c>
      <c r="AQ116" s="838"/>
      <c r="AR116" s="838"/>
      <c r="AS116" s="838"/>
      <c r="AT116" s="839"/>
      <c r="AU116" s="945"/>
      <c r="AV116" s="946"/>
      <c r="AW116" s="946"/>
      <c r="AX116" s="946"/>
      <c r="AY116" s="946"/>
      <c r="AZ116" s="922" t="s">
        <v>469</v>
      </c>
      <c r="BA116" s="923"/>
      <c r="BB116" s="923"/>
      <c r="BC116" s="923"/>
      <c r="BD116" s="923"/>
      <c r="BE116" s="923"/>
      <c r="BF116" s="923"/>
      <c r="BG116" s="923"/>
      <c r="BH116" s="923"/>
      <c r="BI116" s="923"/>
      <c r="BJ116" s="923"/>
      <c r="BK116" s="923"/>
      <c r="BL116" s="923"/>
      <c r="BM116" s="923"/>
      <c r="BN116" s="923"/>
      <c r="BO116" s="923"/>
      <c r="BP116" s="924"/>
      <c r="BQ116" s="829" t="s">
        <v>446</v>
      </c>
      <c r="BR116" s="830"/>
      <c r="BS116" s="830"/>
      <c r="BT116" s="830"/>
      <c r="BU116" s="830"/>
      <c r="BV116" s="830" t="s">
        <v>447</v>
      </c>
      <c r="BW116" s="830"/>
      <c r="BX116" s="830"/>
      <c r="BY116" s="830"/>
      <c r="BZ116" s="830"/>
      <c r="CA116" s="830" t="s">
        <v>392</v>
      </c>
      <c r="CB116" s="830"/>
      <c r="CC116" s="830"/>
      <c r="CD116" s="830"/>
      <c r="CE116" s="830"/>
      <c r="CF116" s="888" t="s">
        <v>466</v>
      </c>
      <c r="CG116" s="889"/>
      <c r="CH116" s="889"/>
      <c r="CI116" s="889"/>
      <c r="CJ116" s="889"/>
      <c r="CK116" s="940"/>
      <c r="CL116" s="834"/>
      <c r="CM116" s="828" t="s">
        <v>470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447</v>
      </c>
      <c r="DH116" s="793"/>
      <c r="DI116" s="793"/>
      <c r="DJ116" s="793"/>
      <c r="DK116" s="794"/>
      <c r="DL116" s="795" t="s">
        <v>449</v>
      </c>
      <c r="DM116" s="793"/>
      <c r="DN116" s="793"/>
      <c r="DO116" s="793"/>
      <c r="DP116" s="794"/>
      <c r="DQ116" s="795" t="s">
        <v>392</v>
      </c>
      <c r="DR116" s="793"/>
      <c r="DS116" s="793"/>
      <c r="DT116" s="793"/>
      <c r="DU116" s="794"/>
      <c r="DV116" s="837" t="s">
        <v>447</v>
      </c>
      <c r="DW116" s="838"/>
      <c r="DX116" s="838"/>
      <c r="DY116" s="838"/>
      <c r="DZ116" s="839"/>
    </row>
    <row r="117" spans="1:130" s="224" customFormat="1" ht="26.25" customHeight="1" x14ac:dyDescent="0.2">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471</v>
      </c>
      <c r="Z117" s="910"/>
      <c r="AA117" s="915">
        <v>16648051</v>
      </c>
      <c r="AB117" s="916"/>
      <c r="AC117" s="916"/>
      <c r="AD117" s="916"/>
      <c r="AE117" s="917"/>
      <c r="AF117" s="918">
        <v>16492984</v>
      </c>
      <c r="AG117" s="916"/>
      <c r="AH117" s="916"/>
      <c r="AI117" s="916"/>
      <c r="AJ117" s="917"/>
      <c r="AK117" s="918">
        <v>16863637</v>
      </c>
      <c r="AL117" s="916"/>
      <c r="AM117" s="916"/>
      <c r="AN117" s="916"/>
      <c r="AO117" s="917"/>
      <c r="AP117" s="919"/>
      <c r="AQ117" s="920"/>
      <c r="AR117" s="920"/>
      <c r="AS117" s="920"/>
      <c r="AT117" s="921"/>
      <c r="AU117" s="945"/>
      <c r="AV117" s="946"/>
      <c r="AW117" s="946"/>
      <c r="AX117" s="946"/>
      <c r="AY117" s="946"/>
      <c r="AZ117" s="876" t="s">
        <v>472</v>
      </c>
      <c r="BA117" s="877"/>
      <c r="BB117" s="877"/>
      <c r="BC117" s="877"/>
      <c r="BD117" s="877"/>
      <c r="BE117" s="877"/>
      <c r="BF117" s="877"/>
      <c r="BG117" s="877"/>
      <c r="BH117" s="877"/>
      <c r="BI117" s="877"/>
      <c r="BJ117" s="877"/>
      <c r="BK117" s="877"/>
      <c r="BL117" s="877"/>
      <c r="BM117" s="877"/>
      <c r="BN117" s="877"/>
      <c r="BO117" s="877"/>
      <c r="BP117" s="878"/>
      <c r="BQ117" s="829" t="s">
        <v>392</v>
      </c>
      <c r="BR117" s="830"/>
      <c r="BS117" s="830"/>
      <c r="BT117" s="830"/>
      <c r="BU117" s="830"/>
      <c r="BV117" s="830" t="s">
        <v>392</v>
      </c>
      <c r="BW117" s="830"/>
      <c r="BX117" s="830"/>
      <c r="BY117" s="830"/>
      <c r="BZ117" s="830"/>
      <c r="CA117" s="830" t="s">
        <v>446</v>
      </c>
      <c r="CB117" s="830"/>
      <c r="CC117" s="830"/>
      <c r="CD117" s="830"/>
      <c r="CE117" s="830"/>
      <c r="CF117" s="888" t="s">
        <v>446</v>
      </c>
      <c r="CG117" s="889"/>
      <c r="CH117" s="889"/>
      <c r="CI117" s="889"/>
      <c r="CJ117" s="889"/>
      <c r="CK117" s="940"/>
      <c r="CL117" s="834"/>
      <c r="CM117" s="828" t="s">
        <v>473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446</v>
      </c>
      <c r="DH117" s="793"/>
      <c r="DI117" s="793"/>
      <c r="DJ117" s="793"/>
      <c r="DK117" s="794"/>
      <c r="DL117" s="795" t="s">
        <v>419</v>
      </c>
      <c r="DM117" s="793"/>
      <c r="DN117" s="793"/>
      <c r="DO117" s="793"/>
      <c r="DP117" s="794"/>
      <c r="DQ117" s="795" t="s">
        <v>460</v>
      </c>
      <c r="DR117" s="793"/>
      <c r="DS117" s="793"/>
      <c r="DT117" s="793"/>
      <c r="DU117" s="794"/>
      <c r="DV117" s="837" t="s">
        <v>460</v>
      </c>
      <c r="DW117" s="838"/>
      <c r="DX117" s="838"/>
      <c r="DY117" s="838"/>
      <c r="DZ117" s="839"/>
    </row>
    <row r="118" spans="1:130" s="224" customFormat="1" ht="26.25" customHeight="1" x14ac:dyDescent="0.2">
      <c r="A118" s="908" t="s">
        <v>441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438</v>
      </c>
      <c r="AB118" s="909"/>
      <c r="AC118" s="909"/>
      <c r="AD118" s="909"/>
      <c r="AE118" s="910"/>
      <c r="AF118" s="911" t="s">
        <v>439</v>
      </c>
      <c r="AG118" s="909"/>
      <c r="AH118" s="909"/>
      <c r="AI118" s="909"/>
      <c r="AJ118" s="910"/>
      <c r="AK118" s="911" t="s">
        <v>306</v>
      </c>
      <c r="AL118" s="909"/>
      <c r="AM118" s="909"/>
      <c r="AN118" s="909"/>
      <c r="AO118" s="910"/>
      <c r="AP118" s="912" t="s">
        <v>440</v>
      </c>
      <c r="AQ118" s="913"/>
      <c r="AR118" s="913"/>
      <c r="AS118" s="913"/>
      <c r="AT118" s="914"/>
      <c r="AU118" s="945"/>
      <c r="AV118" s="946"/>
      <c r="AW118" s="946"/>
      <c r="AX118" s="946"/>
      <c r="AY118" s="946"/>
      <c r="AZ118" s="851" t="s">
        <v>474</v>
      </c>
      <c r="BA118" s="852"/>
      <c r="BB118" s="852"/>
      <c r="BC118" s="852"/>
      <c r="BD118" s="852"/>
      <c r="BE118" s="852"/>
      <c r="BF118" s="852"/>
      <c r="BG118" s="852"/>
      <c r="BH118" s="852"/>
      <c r="BI118" s="852"/>
      <c r="BJ118" s="852"/>
      <c r="BK118" s="852"/>
      <c r="BL118" s="852"/>
      <c r="BM118" s="852"/>
      <c r="BN118" s="852"/>
      <c r="BO118" s="852"/>
      <c r="BP118" s="853"/>
      <c r="BQ118" s="892" t="s">
        <v>449</v>
      </c>
      <c r="BR118" s="858"/>
      <c r="BS118" s="858"/>
      <c r="BT118" s="858"/>
      <c r="BU118" s="858"/>
      <c r="BV118" s="858" t="s">
        <v>466</v>
      </c>
      <c r="BW118" s="858"/>
      <c r="BX118" s="858"/>
      <c r="BY118" s="858"/>
      <c r="BZ118" s="858"/>
      <c r="CA118" s="858" t="s">
        <v>460</v>
      </c>
      <c r="CB118" s="858"/>
      <c r="CC118" s="858"/>
      <c r="CD118" s="858"/>
      <c r="CE118" s="858"/>
      <c r="CF118" s="888" t="s">
        <v>466</v>
      </c>
      <c r="CG118" s="889"/>
      <c r="CH118" s="889"/>
      <c r="CI118" s="889"/>
      <c r="CJ118" s="889"/>
      <c r="CK118" s="940"/>
      <c r="CL118" s="834"/>
      <c r="CM118" s="828" t="s">
        <v>475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460</v>
      </c>
      <c r="DH118" s="793"/>
      <c r="DI118" s="793"/>
      <c r="DJ118" s="793"/>
      <c r="DK118" s="794"/>
      <c r="DL118" s="795" t="s">
        <v>449</v>
      </c>
      <c r="DM118" s="793"/>
      <c r="DN118" s="793"/>
      <c r="DO118" s="793"/>
      <c r="DP118" s="794"/>
      <c r="DQ118" s="795" t="s">
        <v>449</v>
      </c>
      <c r="DR118" s="793"/>
      <c r="DS118" s="793"/>
      <c r="DT118" s="793"/>
      <c r="DU118" s="794"/>
      <c r="DV118" s="837" t="s">
        <v>460</v>
      </c>
      <c r="DW118" s="838"/>
      <c r="DX118" s="838"/>
      <c r="DY118" s="838"/>
      <c r="DZ118" s="839"/>
    </row>
    <row r="119" spans="1:130" s="224" customFormat="1" ht="26.25" customHeight="1" x14ac:dyDescent="0.2">
      <c r="A119" s="831" t="s">
        <v>444</v>
      </c>
      <c r="B119" s="832"/>
      <c r="C119" s="873" t="s">
        <v>445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419</v>
      </c>
      <c r="AB119" s="902"/>
      <c r="AC119" s="902"/>
      <c r="AD119" s="902"/>
      <c r="AE119" s="903"/>
      <c r="AF119" s="904" t="s">
        <v>466</v>
      </c>
      <c r="AG119" s="902"/>
      <c r="AH119" s="902"/>
      <c r="AI119" s="902"/>
      <c r="AJ119" s="903"/>
      <c r="AK119" s="904" t="s">
        <v>466</v>
      </c>
      <c r="AL119" s="902"/>
      <c r="AM119" s="902"/>
      <c r="AN119" s="902"/>
      <c r="AO119" s="903"/>
      <c r="AP119" s="905" t="s">
        <v>446</v>
      </c>
      <c r="AQ119" s="906"/>
      <c r="AR119" s="906"/>
      <c r="AS119" s="906"/>
      <c r="AT119" s="907"/>
      <c r="AU119" s="947"/>
      <c r="AV119" s="948"/>
      <c r="AW119" s="948"/>
      <c r="AX119" s="948"/>
      <c r="AY119" s="948"/>
      <c r="AZ119" s="247" t="s">
        <v>188</v>
      </c>
      <c r="BA119" s="247"/>
      <c r="BB119" s="247"/>
      <c r="BC119" s="247"/>
      <c r="BD119" s="247"/>
      <c r="BE119" s="247"/>
      <c r="BF119" s="247"/>
      <c r="BG119" s="247"/>
      <c r="BH119" s="247"/>
      <c r="BI119" s="247"/>
      <c r="BJ119" s="247"/>
      <c r="BK119" s="247"/>
      <c r="BL119" s="247"/>
      <c r="BM119" s="247"/>
      <c r="BN119" s="247"/>
      <c r="BO119" s="890" t="s">
        <v>476</v>
      </c>
      <c r="BP119" s="891"/>
      <c r="BQ119" s="892">
        <v>201506389</v>
      </c>
      <c r="BR119" s="858"/>
      <c r="BS119" s="858"/>
      <c r="BT119" s="858"/>
      <c r="BU119" s="858"/>
      <c r="BV119" s="858">
        <v>195046991</v>
      </c>
      <c r="BW119" s="858"/>
      <c r="BX119" s="858"/>
      <c r="BY119" s="858"/>
      <c r="BZ119" s="858"/>
      <c r="CA119" s="858">
        <v>189121424</v>
      </c>
      <c r="CB119" s="858"/>
      <c r="CC119" s="858"/>
      <c r="CD119" s="858"/>
      <c r="CE119" s="858"/>
      <c r="CF119" s="761"/>
      <c r="CG119" s="762"/>
      <c r="CH119" s="762"/>
      <c r="CI119" s="762"/>
      <c r="CJ119" s="847"/>
      <c r="CK119" s="941"/>
      <c r="CL119" s="836"/>
      <c r="CM119" s="851" t="s">
        <v>477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659278</v>
      </c>
      <c r="DH119" s="777"/>
      <c r="DI119" s="777"/>
      <c r="DJ119" s="777"/>
      <c r="DK119" s="778"/>
      <c r="DL119" s="779">
        <v>570317</v>
      </c>
      <c r="DM119" s="777"/>
      <c r="DN119" s="777"/>
      <c r="DO119" s="777"/>
      <c r="DP119" s="778"/>
      <c r="DQ119" s="779">
        <v>490278</v>
      </c>
      <c r="DR119" s="777"/>
      <c r="DS119" s="777"/>
      <c r="DT119" s="777"/>
      <c r="DU119" s="778"/>
      <c r="DV119" s="861">
        <v>0.9</v>
      </c>
      <c r="DW119" s="862"/>
      <c r="DX119" s="862"/>
      <c r="DY119" s="862"/>
      <c r="DZ119" s="863"/>
    </row>
    <row r="120" spans="1:130" s="224" customFormat="1" ht="26.25" customHeight="1" x14ac:dyDescent="0.2">
      <c r="A120" s="833"/>
      <c r="B120" s="834"/>
      <c r="C120" s="828" t="s">
        <v>452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419</v>
      </c>
      <c r="AB120" s="793"/>
      <c r="AC120" s="793"/>
      <c r="AD120" s="793"/>
      <c r="AE120" s="794"/>
      <c r="AF120" s="795" t="s">
        <v>419</v>
      </c>
      <c r="AG120" s="793"/>
      <c r="AH120" s="793"/>
      <c r="AI120" s="793"/>
      <c r="AJ120" s="794"/>
      <c r="AK120" s="795" t="s">
        <v>419</v>
      </c>
      <c r="AL120" s="793"/>
      <c r="AM120" s="793"/>
      <c r="AN120" s="793"/>
      <c r="AO120" s="794"/>
      <c r="AP120" s="837" t="s">
        <v>446</v>
      </c>
      <c r="AQ120" s="838"/>
      <c r="AR120" s="838"/>
      <c r="AS120" s="838"/>
      <c r="AT120" s="839"/>
      <c r="AU120" s="893" t="s">
        <v>478</v>
      </c>
      <c r="AV120" s="894"/>
      <c r="AW120" s="894"/>
      <c r="AX120" s="894"/>
      <c r="AY120" s="895"/>
      <c r="AZ120" s="873" t="s">
        <v>479</v>
      </c>
      <c r="BA120" s="821"/>
      <c r="BB120" s="821"/>
      <c r="BC120" s="821"/>
      <c r="BD120" s="821"/>
      <c r="BE120" s="821"/>
      <c r="BF120" s="821"/>
      <c r="BG120" s="821"/>
      <c r="BH120" s="821"/>
      <c r="BI120" s="821"/>
      <c r="BJ120" s="821"/>
      <c r="BK120" s="821"/>
      <c r="BL120" s="821"/>
      <c r="BM120" s="821"/>
      <c r="BN120" s="821"/>
      <c r="BO120" s="821"/>
      <c r="BP120" s="822"/>
      <c r="BQ120" s="874">
        <v>9767860</v>
      </c>
      <c r="BR120" s="855"/>
      <c r="BS120" s="855"/>
      <c r="BT120" s="855"/>
      <c r="BU120" s="855"/>
      <c r="BV120" s="855">
        <v>14701817</v>
      </c>
      <c r="BW120" s="855"/>
      <c r="BX120" s="855"/>
      <c r="BY120" s="855"/>
      <c r="BZ120" s="855"/>
      <c r="CA120" s="855">
        <v>15615048</v>
      </c>
      <c r="CB120" s="855"/>
      <c r="CC120" s="855"/>
      <c r="CD120" s="855"/>
      <c r="CE120" s="855"/>
      <c r="CF120" s="879">
        <v>29.1</v>
      </c>
      <c r="CG120" s="880"/>
      <c r="CH120" s="880"/>
      <c r="CI120" s="880"/>
      <c r="CJ120" s="880"/>
      <c r="CK120" s="881" t="s">
        <v>480</v>
      </c>
      <c r="CL120" s="865"/>
      <c r="CM120" s="865"/>
      <c r="CN120" s="865"/>
      <c r="CO120" s="866"/>
      <c r="CP120" s="885" t="s">
        <v>481</v>
      </c>
      <c r="CQ120" s="886"/>
      <c r="CR120" s="886"/>
      <c r="CS120" s="886"/>
      <c r="CT120" s="886"/>
      <c r="CU120" s="886"/>
      <c r="CV120" s="886"/>
      <c r="CW120" s="886"/>
      <c r="CX120" s="886"/>
      <c r="CY120" s="886"/>
      <c r="CZ120" s="886"/>
      <c r="DA120" s="886"/>
      <c r="DB120" s="886"/>
      <c r="DC120" s="886"/>
      <c r="DD120" s="886"/>
      <c r="DE120" s="886"/>
      <c r="DF120" s="887"/>
      <c r="DG120" s="874">
        <v>34969978</v>
      </c>
      <c r="DH120" s="855"/>
      <c r="DI120" s="855"/>
      <c r="DJ120" s="855"/>
      <c r="DK120" s="855"/>
      <c r="DL120" s="855">
        <v>34018949</v>
      </c>
      <c r="DM120" s="855"/>
      <c r="DN120" s="855"/>
      <c r="DO120" s="855"/>
      <c r="DP120" s="855"/>
      <c r="DQ120" s="855">
        <v>33517869</v>
      </c>
      <c r="DR120" s="855"/>
      <c r="DS120" s="855"/>
      <c r="DT120" s="855"/>
      <c r="DU120" s="855"/>
      <c r="DV120" s="856">
        <v>62.5</v>
      </c>
      <c r="DW120" s="856"/>
      <c r="DX120" s="856"/>
      <c r="DY120" s="856"/>
      <c r="DZ120" s="857"/>
    </row>
    <row r="121" spans="1:130" s="224" customFormat="1" ht="26.25" customHeight="1" x14ac:dyDescent="0.2">
      <c r="A121" s="833"/>
      <c r="B121" s="834"/>
      <c r="C121" s="876" t="s">
        <v>482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4368</v>
      </c>
      <c r="AB121" s="793"/>
      <c r="AC121" s="793"/>
      <c r="AD121" s="793"/>
      <c r="AE121" s="794"/>
      <c r="AF121" s="795">
        <v>147953</v>
      </c>
      <c r="AG121" s="793"/>
      <c r="AH121" s="793"/>
      <c r="AI121" s="793"/>
      <c r="AJ121" s="794"/>
      <c r="AK121" s="795">
        <v>147953</v>
      </c>
      <c r="AL121" s="793"/>
      <c r="AM121" s="793"/>
      <c r="AN121" s="793"/>
      <c r="AO121" s="794"/>
      <c r="AP121" s="837">
        <v>0.3</v>
      </c>
      <c r="AQ121" s="838"/>
      <c r="AR121" s="838"/>
      <c r="AS121" s="838"/>
      <c r="AT121" s="839"/>
      <c r="AU121" s="896"/>
      <c r="AV121" s="897"/>
      <c r="AW121" s="897"/>
      <c r="AX121" s="897"/>
      <c r="AY121" s="898"/>
      <c r="AZ121" s="828" t="s">
        <v>483</v>
      </c>
      <c r="BA121" s="765"/>
      <c r="BB121" s="765"/>
      <c r="BC121" s="765"/>
      <c r="BD121" s="765"/>
      <c r="BE121" s="765"/>
      <c r="BF121" s="765"/>
      <c r="BG121" s="765"/>
      <c r="BH121" s="765"/>
      <c r="BI121" s="765"/>
      <c r="BJ121" s="765"/>
      <c r="BK121" s="765"/>
      <c r="BL121" s="765"/>
      <c r="BM121" s="765"/>
      <c r="BN121" s="765"/>
      <c r="BO121" s="765"/>
      <c r="BP121" s="766"/>
      <c r="BQ121" s="829">
        <v>41950644</v>
      </c>
      <c r="BR121" s="830"/>
      <c r="BS121" s="830"/>
      <c r="BT121" s="830"/>
      <c r="BU121" s="830"/>
      <c r="BV121" s="830">
        <v>40126563</v>
      </c>
      <c r="BW121" s="830"/>
      <c r="BX121" s="830"/>
      <c r="BY121" s="830"/>
      <c r="BZ121" s="830"/>
      <c r="CA121" s="830">
        <v>39597491</v>
      </c>
      <c r="CB121" s="830"/>
      <c r="CC121" s="830"/>
      <c r="CD121" s="830"/>
      <c r="CE121" s="830"/>
      <c r="CF121" s="888">
        <v>73.8</v>
      </c>
      <c r="CG121" s="889"/>
      <c r="CH121" s="889"/>
      <c r="CI121" s="889"/>
      <c r="CJ121" s="889"/>
      <c r="CK121" s="882"/>
      <c r="CL121" s="868"/>
      <c r="CM121" s="868"/>
      <c r="CN121" s="868"/>
      <c r="CO121" s="869"/>
      <c r="CP121" s="848" t="s">
        <v>484</v>
      </c>
      <c r="CQ121" s="849"/>
      <c r="CR121" s="849"/>
      <c r="CS121" s="849"/>
      <c r="CT121" s="849"/>
      <c r="CU121" s="849"/>
      <c r="CV121" s="849"/>
      <c r="CW121" s="849"/>
      <c r="CX121" s="849"/>
      <c r="CY121" s="849"/>
      <c r="CZ121" s="849"/>
      <c r="DA121" s="849"/>
      <c r="DB121" s="849"/>
      <c r="DC121" s="849"/>
      <c r="DD121" s="849"/>
      <c r="DE121" s="849"/>
      <c r="DF121" s="850"/>
      <c r="DG121" s="829">
        <v>2660791</v>
      </c>
      <c r="DH121" s="830"/>
      <c r="DI121" s="830"/>
      <c r="DJ121" s="830"/>
      <c r="DK121" s="830"/>
      <c r="DL121" s="830">
        <v>2420490</v>
      </c>
      <c r="DM121" s="830"/>
      <c r="DN121" s="830"/>
      <c r="DO121" s="830"/>
      <c r="DP121" s="830"/>
      <c r="DQ121" s="830">
        <v>2360035</v>
      </c>
      <c r="DR121" s="830"/>
      <c r="DS121" s="830"/>
      <c r="DT121" s="830"/>
      <c r="DU121" s="830"/>
      <c r="DV121" s="807">
        <v>4.4000000000000004</v>
      </c>
      <c r="DW121" s="807"/>
      <c r="DX121" s="807"/>
      <c r="DY121" s="807"/>
      <c r="DZ121" s="808"/>
    </row>
    <row r="122" spans="1:130" s="224" customFormat="1" ht="26.25" customHeight="1" x14ac:dyDescent="0.2">
      <c r="A122" s="833"/>
      <c r="B122" s="834"/>
      <c r="C122" s="828" t="s">
        <v>463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419</v>
      </c>
      <c r="AB122" s="793"/>
      <c r="AC122" s="793"/>
      <c r="AD122" s="793"/>
      <c r="AE122" s="794"/>
      <c r="AF122" s="795" t="s">
        <v>449</v>
      </c>
      <c r="AG122" s="793"/>
      <c r="AH122" s="793"/>
      <c r="AI122" s="793"/>
      <c r="AJ122" s="794"/>
      <c r="AK122" s="795" t="s">
        <v>419</v>
      </c>
      <c r="AL122" s="793"/>
      <c r="AM122" s="793"/>
      <c r="AN122" s="793"/>
      <c r="AO122" s="794"/>
      <c r="AP122" s="837" t="s">
        <v>449</v>
      </c>
      <c r="AQ122" s="838"/>
      <c r="AR122" s="838"/>
      <c r="AS122" s="838"/>
      <c r="AT122" s="839"/>
      <c r="AU122" s="896"/>
      <c r="AV122" s="897"/>
      <c r="AW122" s="897"/>
      <c r="AX122" s="897"/>
      <c r="AY122" s="898"/>
      <c r="AZ122" s="851" t="s">
        <v>485</v>
      </c>
      <c r="BA122" s="852"/>
      <c r="BB122" s="852"/>
      <c r="BC122" s="852"/>
      <c r="BD122" s="852"/>
      <c r="BE122" s="852"/>
      <c r="BF122" s="852"/>
      <c r="BG122" s="852"/>
      <c r="BH122" s="852"/>
      <c r="BI122" s="852"/>
      <c r="BJ122" s="852"/>
      <c r="BK122" s="852"/>
      <c r="BL122" s="852"/>
      <c r="BM122" s="852"/>
      <c r="BN122" s="852"/>
      <c r="BO122" s="852"/>
      <c r="BP122" s="853"/>
      <c r="BQ122" s="892">
        <v>114025733</v>
      </c>
      <c r="BR122" s="858"/>
      <c r="BS122" s="858"/>
      <c r="BT122" s="858"/>
      <c r="BU122" s="858"/>
      <c r="BV122" s="858">
        <v>111801970</v>
      </c>
      <c r="BW122" s="858"/>
      <c r="BX122" s="858"/>
      <c r="BY122" s="858"/>
      <c r="BZ122" s="858"/>
      <c r="CA122" s="858">
        <v>110552808</v>
      </c>
      <c r="CB122" s="858"/>
      <c r="CC122" s="858"/>
      <c r="CD122" s="858"/>
      <c r="CE122" s="858"/>
      <c r="CF122" s="859">
        <v>206.1</v>
      </c>
      <c r="CG122" s="860"/>
      <c r="CH122" s="860"/>
      <c r="CI122" s="860"/>
      <c r="CJ122" s="860"/>
      <c r="CK122" s="882"/>
      <c r="CL122" s="868"/>
      <c r="CM122" s="868"/>
      <c r="CN122" s="868"/>
      <c r="CO122" s="869"/>
      <c r="CP122" s="848" t="s">
        <v>486</v>
      </c>
      <c r="CQ122" s="849"/>
      <c r="CR122" s="849"/>
      <c r="CS122" s="849"/>
      <c r="CT122" s="849"/>
      <c r="CU122" s="849"/>
      <c r="CV122" s="849"/>
      <c r="CW122" s="849"/>
      <c r="CX122" s="849"/>
      <c r="CY122" s="849"/>
      <c r="CZ122" s="849"/>
      <c r="DA122" s="849"/>
      <c r="DB122" s="849"/>
      <c r="DC122" s="849"/>
      <c r="DD122" s="849"/>
      <c r="DE122" s="849"/>
      <c r="DF122" s="850"/>
      <c r="DG122" s="829">
        <v>1185422</v>
      </c>
      <c r="DH122" s="830"/>
      <c r="DI122" s="830"/>
      <c r="DJ122" s="830"/>
      <c r="DK122" s="830"/>
      <c r="DL122" s="830">
        <v>995431</v>
      </c>
      <c r="DM122" s="830"/>
      <c r="DN122" s="830"/>
      <c r="DO122" s="830"/>
      <c r="DP122" s="830"/>
      <c r="DQ122" s="830">
        <v>987161</v>
      </c>
      <c r="DR122" s="830"/>
      <c r="DS122" s="830"/>
      <c r="DT122" s="830"/>
      <c r="DU122" s="830"/>
      <c r="DV122" s="807">
        <v>1.8</v>
      </c>
      <c r="DW122" s="807"/>
      <c r="DX122" s="807"/>
      <c r="DY122" s="807"/>
      <c r="DZ122" s="808"/>
    </row>
    <row r="123" spans="1:130" s="224" customFormat="1" ht="26.25" customHeight="1" x14ac:dyDescent="0.2">
      <c r="A123" s="833"/>
      <c r="B123" s="834"/>
      <c r="C123" s="828" t="s">
        <v>470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419</v>
      </c>
      <c r="AB123" s="793"/>
      <c r="AC123" s="793"/>
      <c r="AD123" s="793"/>
      <c r="AE123" s="794"/>
      <c r="AF123" s="795" t="s">
        <v>446</v>
      </c>
      <c r="AG123" s="793"/>
      <c r="AH123" s="793"/>
      <c r="AI123" s="793"/>
      <c r="AJ123" s="794"/>
      <c r="AK123" s="795" t="s">
        <v>419</v>
      </c>
      <c r="AL123" s="793"/>
      <c r="AM123" s="793"/>
      <c r="AN123" s="793"/>
      <c r="AO123" s="794"/>
      <c r="AP123" s="837" t="s">
        <v>419</v>
      </c>
      <c r="AQ123" s="838"/>
      <c r="AR123" s="838"/>
      <c r="AS123" s="838"/>
      <c r="AT123" s="839"/>
      <c r="AU123" s="899"/>
      <c r="AV123" s="900"/>
      <c r="AW123" s="900"/>
      <c r="AX123" s="900"/>
      <c r="AY123" s="900"/>
      <c r="AZ123" s="247" t="s">
        <v>188</v>
      </c>
      <c r="BA123" s="247"/>
      <c r="BB123" s="247"/>
      <c r="BC123" s="247"/>
      <c r="BD123" s="247"/>
      <c r="BE123" s="247"/>
      <c r="BF123" s="247"/>
      <c r="BG123" s="247"/>
      <c r="BH123" s="247"/>
      <c r="BI123" s="247"/>
      <c r="BJ123" s="247"/>
      <c r="BK123" s="247"/>
      <c r="BL123" s="247"/>
      <c r="BM123" s="247"/>
      <c r="BN123" s="247"/>
      <c r="BO123" s="890" t="s">
        <v>487</v>
      </c>
      <c r="BP123" s="891"/>
      <c r="BQ123" s="845">
        <v>165744237</v>
      </c>
      <c r="BR123" s="846"/>
      <c r="BS123" s="846"/>
      <c r="BT123" s="846"/>
      <c r="BU123" s="846"/>
      <c r="BV123" s="846">
        <v>166630350</v>
      </c>
      <c r="BW123" s="846"/>
      <c r="BX123" s="846"/>
      <c r="BY123" s="846"/>
      <c r="BZ123" s="846"/>
      <c r="CA123" s="846">
        <v>165765347</v>
      </c>
      <c r="CB123" s="846"/>
      <c r="CC123" s="846"/>
      <c r="CD123" s="846"/>
      <c r="CE123" s="846"/>
      <c r="CF123" s="761"/>
      <c r="CG123" s="762"/>
      <c r="CH123" s="762"/>
      <c r="CI123" s="762"/>
      <c r="CJ123" s="847"/>
      <c r="CK123" s="882"/>
      <c r="CL123" s="868"/>
      <c r="CM123" s="868"/>
      <c r="CN123" s="868"/>
      <c r="CO123" s="869"/>
      <c r="CP123" s="848" t="s">
        <v>488</v>
      </c>
      <c r="CQ123" s="849"/>
      <c r="CR123" s="849"/>
      <c r="CS123" s="849"/>
      <c r="CT123" s="849"/>
      <c r="CU123" s="849"/>
      <c r="CV123" s="849"/>
      <c r="CW123" s="849"/>
      <c r="CX123" s="849"/>
      <c r="CY123" s="849"/>
      <c r="CZ123" s="849"/>
      <c r="DA123" s="849"/>
      <c r="DB123" s="849"/>
      <c r="DC123" s="849"/>
      <c r="DD123" s="849"/>
      <c r="DE123" s="849"/>
      <c r="DF123" s="850"/>
      <c r="DG123" s="792">
        <v>651783</v>
      </c>
      <c r="DH123" s="793"/>
      <c r="DI123" s="793"/>
      <c r="DJ123" s="793"/>
      <c r="DK123" s="794"/>
      <c r="DL123" s="795">
        <v>605945</v>
      </c>
      <c r="DM123" s="793"/>
      <c r="DN123" s="793"/>
      <c r="DO123" s="793"/>
      <c r="DP123" s="794"/>
      <c r="DQ123" s="795">
        <v>585328</v>
      </c>
      <c r="DR123" s="793"/>
      <c r="DS123" s="793"/>
      <c r="DT123" s="793"/>
      <c r="DU123" s="794"/>
      <c r="DV123" s="837">
        <v>1.1000000000000001</v>
      </c>
      <c r="DW123" s="838"/>
      <c r="DX123" s="838"/>
      <c r="DY123" s="838"/>
      <c r="DZ123" s="839"/>
    </row>
    <row r="124" spans="1:130" s="224" customFormat="1" ht="26.25" customHeight="1" thickBot="1" x14ac:dyDescent="0.25">
      <c r="A124" s="833"/>
      <c r="B124" s="834"/>
      <c r="C124" s="828" t="s">
        <v>473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388</v>
      </c>
      <c r="AB124" s="793"/>
      <c r="AC124" s="793"/>
      <c r="AD124" s="793"/>
      <c r="AE124" s="794"/>
      <c r="AF124" s="795" t="s">
        <v>388</v>
      </c>
      <c r="AG124" s="793"/>
      <c r="AH124" s="793"/>
      <c r="AI124" s="793"/>
      <c r="AJ124" s="794"/>
      <c r="AK124" s="795" t="s">
        <v>446</v>
      </c>
      <c r="AL124" s="793"/>
      <c r="AM124" s="793"/>
      <c r="AN124" s="793"/>
      <c r="AO124" s="794"/>
      <c r="AP124" s="837" t="s">
        <v>466</v>
      </c>
      <c r="AQ124" s="838"/>
      <c r="AR124" s="838"/>
      <c r="AS124" s="838"/>
      <c r="AT124" s="839"/>
      <c r="AU124" s="840" t="s">
        <v>489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67.3</v>
      </c>
      <c r="BR124" s="844"/>
      <c r="BS124" s="844"/>
      <c r="BT124" s="844"/>
      <c r="BU124" s="844"/>
      <c r="BV124" s="844">
        <v>50.6</v>
      </c>
      <c r="BW124" s="844"/>
      <c r="BX124" s="844"/>
      <c r="BY124" s="844"/>
      <c r="BZ124" s="844"/>
      <c r="CA124" s="844">
        <v>43.5</v>
      </c>
      <c r="CB124" s="844"/>
      <c r="CC124" s="844"/>
      <c r="CD124" s="844"/>
      <c r="CE124" s="844"/>
      <c r="CF124" s="739"/>
      <c r="CG124" s="740"/>
      <c r="CH124" s="740"/>
      <c r="CI124" s="740"/>
      <c r="CJ124" s="875"/>
      <c r="CK124" s="883"/>
      <c r="CL124" s="883"/>
      <c r="CM124" s="883"/>
      <c r="CN124" s="883"/>
      <c r="CO124" s="884"/>
      <c r="CP124" s="848" t="s">
        <v>490</v>
      </c>
      <c r="CQ124" s="849"/>
      <c r="CR124" s="849"/>
      <c r="CS124" s="849"/>
      <c r="CT124" s="849"/>
      <c r="CU124" s="849"/>
      <c r="CV124" s="849"/>
      <c r="CW124" s="849"/>
      <c r="CX124" s="849"/>
      <c r="CY124" s="849"/>
      <c r="CZ124" s="849"/>
      <c r="DA124" s="849"/>
      <c r="DB124" s="849"/>
      <c r="DC124" s="849"/>
      <c r="DD124" s="849"/>
      <c r="DE124" s="849"/>
      <c r="DF124" s="850"/>
      <c r="DG124" s="776">
        <v>486637</v>
      </c>
      <c r="DH124" s="777"/>
      <c r="DI124" s="777"/>
      <c r="DJ124" s="777"/>
      <c r="DK124" s="778"/>
      <c r="DL124" s="779">
        <v>499952</v>
      </c>
      <c r="DM124" s="777"/>
      <c r="DN124" s="777"/>
      <c r="DO124" s="777"/>
      <c r="DP124" s="778"/>
      <c r="DQ124" s="779">
        <v>551223</v>
      </c>
      <c r="DR124" s="777"/>
      <c r="DS124" s="777"/>
      <c r="DT124" s="777"/>
      <c r="DU124" s="778"/>
      <c r="DV124" s="861">
        <v>1</v>
      </c>
      <c r="DW124" s="862"/>
      <c r="DX124" s="862"/>
      <c r="DY124" s="862"/>
      <c r="DZ124" s="863"/>
    </row>
    <row r="125" spans="1:130" s="224" customFormat="1" ht="26.25" customHeight="1" x14ac:dyDescent="0.2">
      <c r="A125" s="833"/>
      <c r="B125" s="834"/>
      <c r="C125" s="828" t="s">
        <v>475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446</v>
      </c>
      <c r="AB125" s="793"/>
      <c r="AC125" s="793"/>
      <c r="AD125" s="793"/>
      <c r="AE125" s="794"/>
      <c r="AF125" s="795" t="s">
        <v>446</v>
      </c>
      <c r="AG125" s="793"/>
      <c r="AH125" s="793"/>
      <c r="AI125" s="793"/>
      <c r="AJ125" s="794"/>
      <c r="AK125" s="795" t="s">
        <v>446</v>
      </c>
      <c r="AL125" s="793"/>
      <c r="AM125" s="793"/>
      <c r="AN125" s="793"/>
      <c r="AO125" s="794"/>
      <c r="AP125" s="837" t="s">
        <v>446</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491</v>
      </c>
      <c r="CL125" s="865"/>
      <c r="CM125" s="865"/>
      <c r="CN125" s="865"/>
      <c r="CO125" s="866"/>
      <c r="CP125" s="873" t="s">
        <v>492</v>
      </c>
      <c r="CQ125" s="821"/>
      <c r="CR125" s="821"/>
      <c r="CS125" s="821"/>
      <c r="CT125" s="821"/>
      <c r="CU125" s="821"/>
      <c r="CV125" s="821"/>
      <c r="CW125" s="821"/>
      <c r="CX125" s="821"/>
      <c r="CY125" s="821"/>
      <c r="CZ125" s="821"/>
      <c r="DA125" s="821"/>
      <c r="DB125" s="821"/>
      <c r="DC125" s="821"/>
      <c r="DD125" s="821"/>
      <c r="DE125" s="821"/>
      <c r="DF125" s="822"/>
      <c r="DG125" s="874" t="s">
        <v>446</v>
      </c>
      <c r="DH125" s="855"/>
      <c r="DI125" s="855"/>
      <c r="DJ125" s="855"/>
      <c r="DK125" s="855"/>
      <c r="DL125" s="855" t="s">
        <v>446</v>
      </c>
      <c r="DM125" s="855"/>
      <c r="DN125" s="855"/>
      <c r="DO125" s="855"/>
      <c r="DP125" s="855"/>
      <c r="DQ125" s="855" t="s">
        <v>446</v>
      </c>
      <c r="DR125" s="855"/>
      <c r="DS125" s="855"/>
      <c r="DT125" s="855"/>
      <c r="DU125" s="855"/>
      <c r="DV125" s="856" t="s">
        <v>388</v>
      </c>
      <c r="DW125" s="856"/>
      <c r="DX125" s="856"/>
      <c r="DY125" s="856"/>
      <c r="DZ125" s="857"/>
    </row>
    <row r="126" spans="1:130" s="224" customFormat="1" ht="26.25" customHeight="1" thickBot="1" x14ac:dyDescent="0.25">
      <c r="A126" s="833"/>
      <c r="B126" s="834"/>
      <c r="C126" s="828" t="s">
        <v>477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446</v>
      </c>
      <c r="AB126" s="793"/>
      <c r="AC126" s="793"/>
      <c r="AD126" s="793"/>
      <c r="AE126" s="794"/>
      <c r="AF126" s="795" t="s">
        <v>446</v>
      </c>
      <c r="AG126" s="793"/>
      <c r="AH126" s="793"/>
      <c r="AI126" s="793"/>
      <c r="AJ126" s="794"/>
      <c r="AK126" s="795" t="s">
        <v>446</v>
      </c>
      <c r="AL126" s="793"/>
      <c r="AM126" s="793"/>
      <c r="AN126" s="793"/>
      <c r="AO126" s="794"/>
      <c r="AP126" s="837" t="s">
        <v>446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493</v>
      </c>
      <c r="CQ126" s="765"/>
      <c r="CR126" s="765"/>
      <c r="CS126" s="765"/>
      <c r="CT126" s="765"/>
      <c r="CU126" s="765"/>
      <c r="CV126" s="765"/>
      <c r="CW126" s="765"/>
      <c r="CX126" s="765"/>
      <c r="CY126" s="765"/>
      <c r="CZ126" s="765"/>
      <c r="DA126" s="765"/>
      <c r="DB126" s="765"/>
      <c r="DC126" s="765"/>
      <c r="DD126" s="765"/>
      <c r="DE126" s="765"/>
      <c r="DF126" s="766"/>
      <c r="DG126" s="829" t="s">
        <v>388</v>
      </c>
      <c r="DH126" s="830"/>
      <c r="DI126" s="830"/>
      <c r="DJ126" s="830"/>
      <c r="DK126" s="830"/>
      <c r="DL126" s="830" t="s">
        <v>446</v>
      </c>
      <c r="DM126" s="830"/>
      <c r="DN126" s="830"/>
      <c r="DO126" s="830"/>
      <c r="DP126" s="830"/>
      <c r="DQ126" s="830" t="s">
        <v>446</v>
      </c>
      <c r="DR126" s="830"/>
      <c r="DS126" s="830"/>
      <c r="DT126" s="830"/>
      <c r="DU126" s="830"/>
      <c r="DV126" s="807" t="s">
        <v>446</v>
      </c>
      <c r="DW126" s="807"/>
      <c r="DX126" s="807"/>
      <c r="DY126" s="807"/>
      <c r="DZ126" s="808"/>
    </row>
    <row r="127" spans="1:130" s="224" customFormat="1" ht="26.25" customHeight="1" x14ac:dyDescent="0.2">
      <c r="A127" s="835"/>
      <c r="B127" s="836"/>
      <c r="C127" s="851" t="s">
        <v>494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94308</v>
      </c>
      <c r="AB127" s="793"/>
      <c r="AC127" s="793"/>
      <c r="AD127" s="793"/>
      <c r="AE127" s="794"/>
      <c r="AF127" s="795">
        <v>88961</v>
      </c>
      <c r="AG127" s="793"/>
      <c r="AH127" s="793"/>
      <c r="AI127" s="793"/>
      <c r="AJ127" s="794"/>
      <c r="AK127" s="795">
        <v>80039</v>
      </c>
      <c r="AL127" s="793"/>
      <c r="AM127" s="793"/>
      <c r="AN127" s="793"/>
      <c r="AO127" s="794"/>
      <c r="AP127" s="837">
        <v>0.1</v>
      </c>
      <c r="AQ127" s="838"/>
      <c r="AR127" s="838"/>
      <c r="AS127" s="838"/>
      <c r="AT127" s="839"/>
      <c r="AU127" s="226"/>
      <c r="AV127" s="226"/>
      <c r="AW127" s="226"/>
      <c r="AX127" s="854" t="s">
        <v>495</v>
      </c>
      <c r="AY127" s="825"/>
      <c r="AZ127" s="825"/>
      <c r="BA127" s="825"/>
      <c r="BB127" s="825"/>
      <c r="BC127" s="825"/>
      <c r="BD127" s="825"/>
      <c r="BE127" s="826"/>
      <c r="BF127" s="824" t="s">
        <v>496</v>
      </c>
      <c r="BG127" s="825"/>
      <c r="BH127" s="825"/>
      <c r="BI127" s="825"/>
      <c r="BJ127" s="825"/>
      <c r="BK127" s="825"/>
      <c r="BL127" s="826"/>
      <c r="BM127" s="824" t="s">
        <v>497</v>
      </c>
      <c r="BN127" s="825"/>
      <c r="BO127" s="825"/>
      <c r="BP127" s="825"/>
      <c r="BQ127" s="825"/>
      <c r="BR127" s="825"/>
      <c r="BS127" s="826"/>
      <c r="BT127" s="824" t="s">
        <v>498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499</v>
      </c>
      <c r="CQ127" s="765"/>
      <c r="CR127" s="765"/>
      <c r="CS127" s="765"/>
      <c r="CT127" s="765"/>
      <c r="CU127" s="765"/>
      <c r="CV127" s="765"/>
      <c r="CW127" s="765"/>
      <c r="CX127" s="765"/>
      <c r="CY127" s="765"/>
      <c r="CZ127" s="765"/>
      <c r="DA127" s="765"/>
      <c r="DB127" s="765"/>
      <c r="DC127" s="765"/>
      <c r="DD127" s="765"/>
      <c r="DE127" s="765"/>
      <c r="DF127" s="766"/>
      <c r="DG127" s="829" t="s">
        <v>446</v>
      </c>
      <c r="DH127" s="830"/>
      <c r="DI127" s="830"/>
      <c r="DJ127" s="830"/>
      <c r="DK127" s="830"/>
      <c r="DL127" s="830" t="s">
        <v>446</v>
      </c>
      <c r="DM127" s="830"/>
      <c r="DN127" s="830"/>
      <c r="DO127" s="830"/>
      <c r="DP127" s="830"/>
      <c r="DQ127" s="830" t="s">
        <v>446</v>
      </c>
      <c r="DR127" s="830"/>
      <c r="DS127" s="830"/>
      <c r="DT127" s="830"/>
      <c r="DU127" s="830"/>
      <c r="DV127" s="807" t="s">
        <v>446</v>
      </c>
      <c r="DW127" s="807"/>
      <c r="DX127" s="807"/>
      <c r="DY127" s="807"/>
      <c r="DZ127" s="808"/>
    </row>
    <row r="128" spans="1:130" s="224" customFormat="1" ht="26.25" customHeight="1" thickBot="1" x14ac:dyDescent="0.25">
      <c r="A128" s="809" t="s">
        <v>500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501</v>
      </c>
      <c r="X128" s="811"/>
      <c r="Y128" s="811"/>
      <c r="Z128" s="812"/>
      <c r="AA128" s="813">
        <v>1795818</v>
      </c>
      <c r="AB128" s="814"/>
      <c r="AC128" s="814"/>
      <c r="AD128" s="814"/>
      <c r="AE128" s="815"/>
      <c r="AF128" s="816">
        <v>1684835</v>
      </c>
      <c r="AG128" s="814"/>
      <c r="AH128" s="814"/>
      <c r="AI128" s="814"/>
      <c r="AJ128" s="815"/>
      <c r="AK128" s="816">
        <v>1828614</v>
      </c>
      <c r="AL128" s="814"/>
      <c r="AM128" s="814"/>
      <c r="AN128" s="814"/>
      <c r="AO128" s="815"/>
      <c r="AP128" s="817"/>
      <c r="AQ128" s="818"/>
      <c r="AR128" s="818"/>
      <c r="AS128" s="818"/>
      <c r="AT128" s="819"/>
      <c r="AU128" s="226"/>
      <c r="AV128" s="226"/>
      <c r="AW128" s="226"/>
      <c r="AX128" s="820" t="s">
        <v>502</v>
      </c>
      <c r="AY128" s="821"/>
      <c r="AZ128" s="821"/>
      <c r="BA128" s="821"/>
      <c r="BB128" s="821"/>
      <c r="BC128" s="821"/>
      <c r="BD128" s="821"/>
      <c r="BE128" s="822"/>
      <c r="BF128" s="799" t="s">
        <v>503</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504</v>
      </c>
      <c r="CQ128" s="743"/>
      <c r="CR128" s="743"/>
      <c r="CS128" s="743"/>
      <c r="CT128" s="743"/>
      <c r="CU128" s="743"/>
      <c r="CV128" s="743"/>
      <c r="CW128" s="743"/>
      <c r="CX128" s="743"/>
      <c r="CY128" s="743"/>
      <c r="CZ128" s="743"/>
      <c r="DA128" s="743"/>
      <c r="DB128" s="743"/>
      <c r="DC128" s="743"/>
      <c r="DD128" s="743"/>
      <c r="DE128" s="743"/>
      <c r="DF128" s="744"/>
      <c r="DG128" s="803" t="s">
        <v>505</v>
      </c>
      <c r="DH128" s="804"/>
      <c r="DI128" s="804"/>
      <c r="DJ128" s="804"/>
      <c r="DK128" s="804"/>
      <c r="DL128" s="804" t="s">
        <v>506</v>
      </c>
      <c r="DM128" s="804"/>
      <c r="DN128" s="804"/>
      <c r="DO128" s="804"/>
      <c r="DP128" s="804"/>
      <c r="DQ128" s="804" t="s">
        <v>419</v>
      </c>
      <c r="DR128" s="804"/>
      <c r="DS128" s="804"/>
      <c r="DT128" s="804"/>
      <c r="DU128" s="804"/>
      <c r="DV128" s="805" t="s">
        <v>507</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508</v>
      </c>
      <c r="X129" s="790"/>
      <c r="Y129" s="790"/>
      <c r="Z129" s="791"/>
      <c r="AA129" s="792">
        <v>62077023</v>
      </c>
      <c r="AB129" s="793"/>
      <c r="AC129" s="793"/>
      <c r="AD129" s="793"/>
      <c r="AE129" s="794"/>
      <c r="AF129" s="795">
        <v>65105336</v>
      </c>
      <c r="AG129" s="793"/>
      <c r="AH129" s="793"/>
      <c r="AI129" s="793"/>
      <c r="AJ129" s="794"/>
      <c r="AK129" s="795">
        <v>62653564</v>
      </c>
      <c r="AL129" s="793"/>
      <c r="AM129" s="793"/>
      <c r="AN129" s="793"/>
      <c r="AO129" s="794"/>
      <c r="AP129" s="796"/>
      <c r="AQ129" s="797"/>
      <c r="AR129" s="797"/>
      <c r="AS129" s="797"/>
      <c r="AT129" s="798"/>
      <c r="AU129" s="227"/>
      <c r="AV129" s="227"/>
      <c r="AW129" s="227"/>
      <c r="AX129" s="764" t="s">
        <v>509</v>
      </c>
      <c r="AY129" s="765"/>
      <c r="AZ129" s="765"/>
      <c r="BA129" s="765"/>
      <c r="BB129" s="765"/>
      <c r="BC129" s="765"/>
      <c r="BD129" s="765"/>
      <c r="BE129" s="766"/>
      <c r="BF129" s="783" t="s">
        <v>446</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510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511</v>
      </c>
      <c r="X130" s="790"/>
      <c r="Y130" s="790"/>
      <c r="Z130" s="791"/>
      <c r="AA130" s="792">
        <v>9001912</v>
      </c>
      <c r="AB130" s="793"/>
      <c r="AC130" s="793"/>
      <c r="AD130" s="793"/>
      <c r="AE130" s="794"/>
      <c r="AF130" s="795">
        <v>9006644</v>
      </c>
      <c r="AG130" s="793"/>
      <c r="AH130" s="793"/>
      <c r="AI130" s="793"/>
      <c r="AJ130" s="794"/>
      <c r="AK130" s="795">
        <v>9019301</v>
      </c>
      <c r="AL130" s="793"/>
      <c r="AM130" s="793"/>
      <c r="AN130" s="793"/>
      <c r="AO130" s="794"/>
      <c r="AP130" s="796"/>
      <c r="AQ130" s="797"/>
      <c r="AR130" s="797"/>
      <c r="AS130" s="797"/>
      <c r="AT130" s="798"/>
      <c r="AU130" s="227"/>
      <c r="AV130" s="227"/>
      <c r="AW130" s="227"/>
      <c r="AX130" s="764" t="s">
        <v>512</v>
      </c>
      <c r="AY130" s="765"/>
      <c r="AZ130" s="765"/>
      <c r="BA130" s="765"/>
      <c r="BB130" s="765"/>
      <c r="BC130" s="765"/>
      <c r="BD130" s="765"/>
      <c r="BE130" s="766"/>
      <c r="BF130" s="767">
        <v>10.8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513</v>
      </c>
      <c r="X131" s="774"/>
      <c r="Y131" s="774"/>
      <c r="Z131" s="775"/>
      <c r="AA131" s="776">
        <v>53075111</v>
      </c>
      <c r="AB131" s="777"/>
      <c r="AC131" s="777"/>
      <c r="AD131" s="777"/>
      <c r="AE131" s="778"/>
      <c r="AF131" s="779">
        <v>56098692</v>
      </c>
      <c r="AG131" s="777"/>
      <c r="AH131" s="777"/>
      <c r="AI131" s="777"/>
      <c r="AJ131" s="778"/>
      <c r="AK131" s="779">
        <v>53634263</v>
      </c>
      <c r="AL131" s="777"/>
      <c r="AM131" s="777"/>
      <c r="AN131" s="777"/>
      <c r="AO131" s="778"/>
      <c r="AP131" s="780"/>
      <c r="AQ131" s="781"/>
      <c r="AR131" s="781"/>
      <c r="AS131" s="781"/>
      <c r="AT131" s="782"/>
      <c r="AU131" s="227"/>
      <c r="AV131" s="227"/>
      <c r="AW131" s="227"/>
      <c r="AX131" s="742" t="s">
        <v>514</v>
      </c>
      <c r="AY131" s="743"/>
      <c r="AZ131" s="743"/>
      <c r="BA131" s="743"/>
      <c r="BB131" s="743"/>
      <c r="BC131" s="743"/>
      <c r="BD131" s="743"/>
      <c r="BE131" s="744"/>
      <c r="BF131" s="745">
        <v>43.5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516</v>
      </c>
      <c r="W132" s="755"/>
      <c r="X132" s="755"/>
      <c r="Y132" s="755"/>
      <c r="Z132" s="756"/>
      <c r="AA132" s="757">
        <v>11.022719889999999</v>
      </c>
      <c r="AB132" s="758"/>
      <c r="AC132" s="758"/>
      <c r="AD132" s="758"/>
      <c r="AE132" s="759"/>
      <c r="AF132" s="760">
        <v>10.341604759999999</v>
      </c>
      <c r="AG132" s="758"/>
      <c r="AH132" s="758"/>
      <c r="AI132" s="758"/>
      <c r="AJ132" s="759"/>
      <c r="AK132" s="760">
        <v>11.21619132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517</v>
      </c>
      <c r="W133" s="734"/>
      <c r="X133" s="734"/>
      <c r="Y133" s="734"/>
      <c r="Z133" s="735"/>
      <c r="AA133" s="736">
        <v>10.4</v>
      </c>
      <c r="AB133" s="737"/>
      <c r="AC133" s="737"/>
      <c r="AD133" s="737"/>
      <c r="AE133" s="738"/>
      <c r="AF133" s="736">
        <v>10.5</v>
      </c>
      <c r="AG133" s="737"/>
      <c r="AH133" s="737"/>
      <c r="AI133" s="737"/>
      <c r="AJ133" s="738"/>
      <c r="AK133" s="736">
        <v>10.8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pSg9KfrcU7jJ7v9Msy0EzBkBGOSFF9OWKj0ruD1jyA+wYLK3ct6O+6oQTb6zK+C4XBhMAmBfWmDLGDz/BLabQ==" saltValue="HI6aJmDQ4gzhkuTo7Gt3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F4F0-D47E-410C-81C8-4EB2254936EF}">
  <sheetPr>
    <tabColor rgb="FFFFFF00"/>
    <pageSetUpPr fitToPage="1"/>
  </sheetPr>
  <dimension ref="A1:DQ105"/>
  <sheetViews>
    <sheetView showGridLines="0" view="pageBreakPreview" topLeftCell="BH67"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VXhqb840Gf/z4TqNxZiokhwEpbBtoAWW7ahUTUdl5Rdlsa7fy2pVpkpumgCBvJ55eCiSmN7JMMSPpxbYUkD3w==" saltValue="hnqn/CfIJnmHKQWlqgps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zXsD7ELp32Gs9pfWypI1KUvjY5fQjqp6keM1FcCbC/lzWXRuZvhF+nFrIfkxgswhJxtiz2928CKUhdq3cUJKg==" saltValue="louNE89wRIAYewEKf8vR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520</v>
      </c>
      <c r="AL6" s="260"/>
      <c r="AM6" s="260"/>
      <c r="AN6" s="260"/>
    </row>
    <row r="7" spans="1:46" ht="13.5" customHeight="1" x14ac:dyDescent="0.2">
      <c r="A7" s="259"/>
      <c r="AK7" s="262"/>
      <c r="AL7" s="263"/>
      <c r="AM7" s="263"/>
      <c r="AN7" s="264"/>
      <c r="AO7" s="1131" t="s">
        <v>521</v>
      </c>
      <c r="AP7" s="265"/>
      <c r="AQ7" s="266" t="s">
        <v>522</v>
      </c>
      <c r="AR7" s="267"/>
    </row>
    <row r="8" spans="1:46" ht="13.2" x14ac:dyDescent="0.2">
      <c r="A8" s="259"/>
      <c r="AK8" s="268"/>
      <c r="AL8" s="269"/>
      <c r="AM8" s="269"/>
      <c r="AN8" s="270"/>
      <c r="AO8" s="1132"/>
      <c r="AP8" s="271" t="s">
        <v>523</v>
      </c>
      <c r="AQ8" s="272" t="s">
        <v>524</v>
      </c>
      <c r="AR8" s="273" t="s">
        <v>525</v>
      </c>
    </row>
    <row r="9" spans="1:46" ht="13.2" x14ac:dyDescent="0.2">
      <c r="A9" s="259"/>
      <c r="AK9" s="1143" t="s">
        <v>526</v>
      </c>
      <c r="AL9" s="1144"/>
      <c r="AM9" s="1144"/>
      <c r="AN9" s="1145"/>
      <c r="AO9" s="274">
        <v>19141593</v>
      </c>
      <c r="AP9" s="274">
        <v>74209</v>
      </c>
      <c r="AQ9" s="275">
        <v>63571</v>
      </c>
      <c r="AR9" s="276">
        <v>16.7</v>
      </c>
    </row>
    <row r="10" spans="1:46" ht="13.5" customHeight="1" x14ac:dyDescent="0.2">
      <c r="A10" s="259"/>
      <c r="AK10" s="1143" t="s">
        <v>527</v>
      </c>
      <c r="AL10" s="1144"/>
      <c r="AM10" s="1144"/>
      <c r="AN10" s="1145"/>
      <c r="AO10" s="277">
        <v>78362</v>
      </c>
      <c r="AP10" s="277">
        <v>304</v>
      </c>
      <c r="AQ10" s="278">
        <v>1690</v>
      </c>
      <c r="AR10" s="279">
        <v>-82</v>
      </c>
    </row>
    <row r="11" spans="1:46" ht="13.5" customHeight="1" x14ac:dyDescent="0.2">
      <c r="A11" s="259"/>
      <c r="AK11" s="1143" t="s">
        <v>528</v>
      </c>
      <c r="AL11" s="1144"/>
      <c r="AM11" s="1144"/>
      <c r="AN11" s="1145"/>
      <c r="AO11" s="277">
        <v>197815</v>
      </c>
      <c r="AP11" s="277">
        <v>767</v>
      </c>
      <c r="AQ11" s="278">
        <v>679</v>
      </c>
      <c r="AR11" s="279">
        <v>13</v>
      </c>
    </row>
    <row r="12" spans="1:46" ht="13.5" customHeight="1" x14ac:dyDescent="0.2">
      <c r="A12" s="259"/>
      <c r="AK12" s="1143" t="s">
        <v>529</v>
      </c>
      <c r="AL12" s="1144"/>
      <c r="AM12" s="1144"/>
      <c r="AN12" s="1145"/>
      <c r="AO12" s="277" t="s">
        <v>530</v>
      </c>
      <c r="AP12" s="277" t="s">
        <v>530</v>
      </c>
      <c r="AQ12" s="278">
        <v>23</v>
      </c>
      <c r="AR12" s="279" t="s">
        <v>530</v>
      </c>
    </row>
    <row r="13" spans="1:46" ht="13.5" customHeight="1" x14ac:dyDescent="0.2">
      <c r="A13" s="259"/>
      <c r="AK13" s="1143" t="s">
        <v>531</v>
      </c>
      <c r="AL13" s="1144"/>
      <c r="AM13" s="1144"/>
      <c r="AN13" s="1145"/>
      <c r="AO13" s="277">
        <v>604413</v>
      </c>
      <c r="AP13" s="277">
        <v>2343</v>
      </c>
      <c r="AQ13" s="278">
        <v>1992</v>
      </c>
      <c r="AR13" s="279">
        <v>17.600000000000001</v>
      </c>
    </row>
    <row r="14" spans="1:46" ht="13.5" customHeight="1" x14ac:dyDescent="0.2">
      <c r="A14" s="259"/>
      <c r="AK14" s="1143" t="s">
        <v>532</v>
      </c>
      <c r="AL14" s="1144"/>
      <c r="AM14" s="1144"/>
      <c r="AN14" s="1145"/>
      <c r="AO14" s="277">
        <v>123019</v>
      </c>
      <c r="AP14" s="277">
        <v>477</v>
      </c>
      <c r="AQ14" s="278">
        <v>1254</v>
      </c>
      <c r="AR14" s="279">
        <v>-62</v>
      </c>
    </row>
    <row r="15" spans="1:46" ht="13.5" customHeight="1" x14ac:dyDescent="0.2">
      <c r="A15" s="259"/>
      <c r="AK15" s="1146" t="s">
        <v>533</v>
      </c>
      <c r="AL15" s="1147"/>
      <c r="AM15" s="1147"/>
      <c r="AN15" s="1148"/>
      <c r="AO15" s="277">
        <v>-1108039</v>
      </c>
      <c r="AP15" s="277">
        <v>-4296</v>
      </c>
      <c r="AQ15" s="278">
        <v>-3845</v>
      </c>
      <c r="AR15" s="279">
        <v>11.7</v>
      </c>
    </row>
    <row r="16" spans="1:46" ht="13.2" x14ac:dyDescent="0.2">
      <c r="A16" s="259"/>
      <c r="AK16" s="1146" t="s">
        <v>188</v>
      </c>
      <c r="AL16" s="1147"/>
      <c r="AM16" s="1147"/>
      <c r="AN16" s="1148"/>
      <c r="AO16" s="277">
        <v>19037163</v>
      </c>
      <c r="AP16" s="277">
        <v>73804</v>
      </c>
      <c r="AQ16" s="278">
        <v>65365</v>
      </c>
      <c r="AR16" s="279">
        <v>12.9</v>
      </c>
    </row>
    <row r="17" spans="1:46" ht="13.2" x14ac:dyDescent="0.2">
      <c r="A17" s="259"/>
    </row>
    <row r="18" spans="1:46" ht="13.2" x14ac:dyDescent="0.2">
      <c r="A18" s="259"/>
      <c r="AQ18" s="280"/>
      <c r="AR18" s="280"/>
    </row>
    <row r="19" spans="1:46" ht="13.2" x14ac:dyDescent="0.2">
      <c r="A19" s="259"/>
      <c r="AK19" s="255" t="s">
        <v>534</v>
      </c>
    </row>
    <row r="20" spans="1:46" ht="13.2" x14ac:dyDescent="0.2">
      <c r="A20" s="259"/>
      <c r="AK20" s="281"/>
      <c r="AL20" s="282"/>
      <c r="AM20" s="282"/>
      <c r="AN20" s="283"/>
      <c r="AO20" s="284" t="s">
        <v>535</v>
      </c>
      <c r="AP20" s="285" t="s">
        <v>536</v>
      </c>
      <c r="AQ20" s="286" t="s">
        <v>537</v>
      </c>
      <c r="AR20" s="287"/>
    </row>
    <row r="21" spans="1:46" s="260" customFormat="1" ht="13.2" x14ac:dyDescent="0.2">
      <c r="A21" s="288"/>
      <c r="AK21" s="1149" t="s">
        <v>538</v>
      </c>
      <c r="AL21" s="1150"/>
      <c r="AM21" s="1150"/>
      <c r="AN21" s="1151"/>
      <c r="AO21" s="289">
        <v>7.76</v>
      </c>
      <c r="AP21" s="290">
        <v>6.46</v>
      </c>
      <c r="AQ21" s="291">
        <v>1.3</v>
      </c>
      <c r="AS21" s="292"/>
      <c r="AT21" s="288"/>
    </row>
    <row r="22" spans="1:46" s="260" customFormat="1" ht="13.2" x14ac:dyDescent="0.2">
      <c r="A22" s="288"/>
      <c r="AK22" s="1149" t="s">
        <v>539</v>
      </c>
      <c r="AL22" s="1150"/>
      <c r="AM22" s="1150"/>
      <c r="AN22" s="1151"/>
      <c r="AO22" s="293">
        <v>99.6</v>
      </c>
      <c r="AP22" s="294">
        <v>99.4</v>
      </c>
      <c r="AQ22" s="295">
        <v>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540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542</v>
      </c>
      <c r="AL29" s="260"/>
      <c r="AM29" s="260"/>
      <c r="AN29" s="260"/>
      <c r="AS29" s="302"/>
    </row>
    <row r="30" spans="1:46" ht="13.5" customHeight="1" x14ac:dyDescent="0.2">
      <c r="A30" s="259"/>
      <c r="AK30" s="262"/>
      <c r="AL30" s="263"/>
      <c r="AM30" s="263"/>
      <c r="AN30" s="264"/>
      <c r="AO30" s="1131" t="s">
        <v>521</v>
      </c>
      <c r="AP30" s="265"/>
      <c r="AQ30" s="266" t="s">
        <v>522</v>
      </c>
      <c r="AR30" s="267"/>
    </row>
    <row r="31" spans="1:46" ht="13.2" x14ac:dyDescent="0.2">
      <c r="A31" s="259"/>
      <c r="AK31" s="268"/>
      <c r="AL31" s="269"/>
      <c r="AM31" s="269"/>
      <c r="AN31" s="270"/>
      <c r="AO31" s="1132"/>
      <c r="AP31" s="271" t="s">
        <v>523</v>
      </c>
      <c r="AQ31" s="272" t="s">
        <v>524</v>
      </c>
      <c r="AR31" s="273" t="s">
        <v>525</v>
      </c>
    </row>
    <row r="32" spans="1:46" ht="27" customHeight="1" x14ac:dyDescent="0.2">
      <c r="A32" s="259"/>
      <c r="AK32" s="1133" t="s">
        <v>543</v>
      </c>
      <c r="AL32" s="1134"/>
      <c r="AM32" s="1134"/>
      <c r="AN32" s="1135"/>
      <c r="AO32" s="303">
        <v>13763914</v>
      </c>
      <c r="AP32" s="303">
        <v>53361</v>
      </c>
      <c r="AQ32" s="304">
        <v>37452</v>
      </c>
      <c r="AR32" s="305">
        <v>42.5</v>
      </c>
    </row>
    <row r="33" spans="1:46" ht="13.5" customHeight="1" x14ac:dyDescent="0.2">
      <c r="A33" s="259"/>
      <c r="AK33" s="1133" t="s">
        <v>544</v>
      </c>
      <c r="AL33" s="1134"/>
      <c r="AM33" s="1134"/>
      <c r="AN33" s="1135"/>
      <c r="AO33" s="303" t="s">
        <v>530</v>
      </c>
      <c r="AP33" s="303" t="s">
        <v>530</v>
      </c>
      <c r="AQ33" s="304" t="s">
        <v>530</v>
      </c>
      <c r="AR33" s="305" t="s">
        <v>530</v>
      </c>
    </row>
    <row r="34" spans="1:46" ht="27" customHeight="1" x14ac:dyDescent="0.2">
      <c r="A34" s="259"/>
      <c r="AK34" s="1133" t="s">
        <v>545</v>
      </c>
      <c r="AL34" s="1134"/>
      <c r="AM34" s="1134"/>
      <c r="AN34" s="1135"/>
      <c r="AO34" s="303" t="s">
        <v>530</v>
      </c>
      <c r="AP34" s="303" t="s">
        <v>530</v>
      </c>
      <c r="AQ34" s="304">
        <v>45</v>
      </c>
      <c r="AR34" s="305" t="s">
        <v>530</v>
      </c>
    </row>
    <row r="35" spans="1:46" ht="27" customHeight="1" x14ac:dyDescent="0.2">
      <c r="A35" s="259"/>
      <c r="AK35" s="1133" t="s">
        <v>546</v>
      </c>
      <c r="AL35" s="1134"/>
      <c r="AM35" s="1134"/>
      <c r="AN35" s="1135"/>
      <c r="AO35" s="303">
        <v>2724185</v>
      </c>
      <c r="AP35" s="303">
        <v>10561</v>
      </c>
      <c r="AQ35" s="304">
        <v>8356</v>
      </c>
      <c r="AR35" s="305">
        <v>26.4</v>
      </c>
    </row>
    <row r="36" spans="1:46" ht="27" customHeight="1" x14ac:dyDescent="0.2">
      <c r="A36" s="259"/>
      <c r="AK36" s="1133" t="s">
        <v>547</v>
      </c>
      <c r="AL36" s="1134"/>
      <c r="AM36" s="1134"/>
      <c r="AN36" s="1135"/>
      <c r="AO36" s="303">
        <v>147546</v>
      </c>
      <c r="AP36" s="303">
        <v>572</v>
      </c>
      <c r="AQ36" s="304">
        <v>443</v>
      </c>
      <c r="AR36" s="305">
        <v>29.1</v>
      </c>
    </row>
    <row r="37" spans="1:46" ht="13.5" customHeight="1" x14ac:dyDescent="0.2">
      <c r="A37" s="259"/>
      <c r="AK37" s="1133" t="s">
        <v>548</v>
      </c>
      <c r="AL37" s="1134"/>
      <c r="AM37" s="1134"/>
      <c r="AN37" s="1135"/>
      <c r="AO37" s="303">
        <v>227992</v>
      </c>
      <c r="AP37" s="303">
        <v>884</v>
      </c>
      <c r="AQ37" s="304">
        <v>649</v>
      </c>
      <c r="AR37" s="305">
        <v>36.200000000000003</v>
      </c>
    </row>
    <row r="38" spans="1:46" ht="27" customHeight="1" x14ac:dyDescent="0.2">
      <c r="A38" s="259"/>
      <c r="AK38" s="1136" t="s">
        <v>549</v>
      </c>
      <c r="AL38" s="1137"/>
      <c r="AM38" s="1137"/>
      <c r="AN38" s="1138"/>
      <c r="AO38" s="306" t="s">
        <v>530</v>
      </c>
      <c r="AP38" s="306" t="s">
        <v>530</v>
      </c>
      <c r="AQ38" s="307">
        <v>1</v>
      </c>
      <c r="AR38" s="295" t="s">
        <v>530</v>
      </c>
      <c r="AS38" s="302"/>
    </row>
    <row r="39" spans="1:46" ht="13.2" x14ac:dyDescent="0.2">
      <c r="A39" s="259"/>
      <c r="AK39" s="1136" t="s">
        <v>550</v>
      </c>
      <c r="AL39" s="1137"/>
      <c r="AM39" s="1137"/>
      <c r="AN39" s="1138"/>
      <c r="AO39" s="303">
        <v>-1828614</v>
      </c>
      <c r="AP39" s="303">
        <v>-7089</v>
      </c>
      <c r="AQ39" s="304">
        <v>-7867</v>
      </c>
      <c r="AR39" s="305">
        <v>-9.9</v>
      </c>
      <c r="AS39" s="302"/>
    </row>
    <row r="40" spans="1:46" ht="27" customHeight="1" x14ac:dyDescent="0.2">
      <c r="A40" s="259"/>
      <c r="AK40" s="1133" t="s">
        <v>551</v>
      </c>
      <c r="AL40" s="1134"/>
      <c r="AM40" s="1134"/>
      <c r="AN40" s="1135"/>
      <c r="AO40" s="303">
        <v>-9019301</v>
      </c>
      <c r="AP40" s="303">
        <v>-34967</v>
      </c>
      <c r="AQ40" s="304">
        <v>-28343</v>
      </c>
      <c r="AR40" s="305">
        <v>23.4</v>
      </c>
      <c r="AS40" s="302"/>
    </row>
    <row r="41" spans="1:46" ht="13.2" x14ac:dyDescent="0.2">
      <c r="A41" s="259"/>
      <c r="AK41" s="1139" t="s">
        <v>299</v>
      </c>
      <c r="AL41" s="1140"/>
      <c r="AM41" s="1140"/>
      <c r="AN41" s="1141"/>
      <c r="AO41" s="303">
        <v>6015722</v>
      </c>
      <c r="AP41" s="303">
        <v>23322</v>
      </c>
      <c r="AQ41" s="304">
        <v>10736</v>
      </c>
      <c r="AR41" s="305">
        <v>117.2</v>
      </c>
      <c r="AS41" s="302"/>
    </row>
    <row r="42" spans="1:46" ht="13.2" x14ac:dyDescent="0.2">
      <c r="A42" s="259"/>
      <c r="AK42" s="308" t="s">
        <v>552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553</v>
      </c>
    </row>
    <row r="48" spans="1:46" ht="13.2" x14ac:dyDescent="0.2">
      <c r="A48" s="259"/>
      <c r="AK48" s="313" t="s">
        <v>554</v>
      </c>
      <c r="AL48" s="313"/>
      <c r="AM48" s="313"/>
      <c r="AN48" s="313"/>
      <c r="AO48" s="313"/>
      <c r="AP48" s="313"/>
      <c r="AQ48" s="314"/>
      <c r="AR48" s="313"/>
    </row>
    <row r="49" spans="1:44" ht="13.5" customHeight="1" x14ac:dyDescent="0.2">
      <c r="A49" s="259"/>
      <c r="AK49" s="315"/>
      <c r="AL49" s="316"/>
      <c r="AM49" s="1126" t="s">
        <v>521</v>
      </c>
      <c r="AN49" s="1128" t="s">
        <v>555</v>
      </c>
      <c r="AO49" s="1129"/>
      <c r="AP49" s="1129"/>
      <c r="AQ49" s="1129"/>
      <c r="AR49" s="1130"/>
    </row>
    <row r="50" spans="1:44" ht="13.2" x14ac:dyDescent="0.2">
      <c r="A50" s="259"/>
      <c r="AK50" s="317"/>
      <c r="AL50" s="318"/>
      <c r="AM50" s="1127"/>
      <c r="AN50" s="319" t="s">
        <v>556</v>
      </c>
      <c r="AO50" s="320" t="s">
        <v>557</v>
      </c>
      <c r="AP50" s="321" t="s">
        <v>558</v>
      </c>
      <c r="AQ50" s="322" t="s">
        <v>559</v>
      </c>
      <c r="AR50" s="323" t="s">
        <v>560</v>
      </c>
    </row>
    <row r="51" spans="1:44" ht="13.2" x14ac:dyDescent="0.2">
      <c r="A51" s="259"/>
      <c r="AK51" s="315" t="s">
        <v>561</v>
      </c>
      <c r="AL51" s="316"/>
      <c r="AM51" s="324">
        <v>9842840</v>
      </c>
      <c r="AN51" s="325">
        <v>37233</v>
      </c>
      <c r="AO51" s="326">
        <v>-25.9</v>
      </c>
      <c r="AP51" s="327">
        <v>45022</v>
      </c>
      <c r="AQ51" s="328">
        <v>-0.9</v>
      </c>
      <c r="AR51" s="329">
        <v>-25</v>
      </c>
    </row>
    <row r="52" spans="1:44" ht="13.2" x14ac:dyDescent="0.2">
      <c r="A52" s="259"/>
      <c r="AK52" s="330"/>
      <c r="AL52" s="331" t="s">
        <v>562</v>
      </c>
      <c r="AM52" s="332">
        <v>3802051</v>
      </c>
      <c r="AN52" s="333">
        <v>14382</v>
      </c>
      <c r="AO52" s="334">
        <v>-15.7</v>
      </c>
      <c r="AP52" s="335">
        <v>25247</v>
      </c>
      <c r="AQ52" s="336">
        <v>3</v>
      </c>
      <c r="AR52" s="337">
        <v>-18.7</v>
      </c>
    </row>
    <row r="53" spans="1:44" ht="13.2" x14ac:dyDescent="0.2">
      <c r="A53" s="259"/>
      <c r="AK53" s="315" t="s">
        <v>563</v>
      </c>
      <c r="AL53" s="316"/>
      <c r="AM53" s="324">
        <v>7547733</v>
      </c>
      <c r="AN53" s="325">
        <v>28682</v>
      </c>
      <c r="AO53" s="326">
        <v>-23</v>
      </c>
      <c r="AP53" s="327">
        <v>51849</v>
      </c>
      <c r="AQ53" s="328">
        <v>15.2</v>
      </c>
      <c r="AR53" s="329">
        <v>-38.200000000000003</v>
      </c>
    </row>
    <row r="54" spans="1:44" ht="13.2" x14ac:dyDescent="0.2">
      <c r="A54" s="259"/>
      <c r="AK54" s="330"/>
      <c r="AL54" s="331" t="s">
        <v>562</v>
      </c>
      <c r="AM54" s="332">
        <v>3546608</v>
      </c>
      <c r="AN54" s="333">
        <v>13477</v>
      </c>
      <c r="AO54" s="334">
        <v>-6.3</v>
      </c>
      <c r="AP54" s="335">
        <v>26326</v>
      </c>
      <c r="AQ54" s="336">
        <v>4.3</v>
      </c>
      <c r="AR54" s="337">
        <v>-10.6</v>
      </c>
    </row>
    <row r="55" spans="1:44" ht="13.2" x14ac:dyDescent="0.2">
      <c r="A55" s="259"/>
      <c r="AK55" s="315" t="s">
        <v>564</v>
      </c>
      <c r="AL55" s="316"/>
      <c r="AM55" s="324">
        <v>12958907</v>
      </c>
      <c r="AN55" s="325">
        <v>49534</v>
      </c>
      <c r="AO55" s="326">
        <v>72.7</v>
      </c>
      <c r="AP55" s="327">
        <v>52191</v>
      </c>
      <c r="AQ55" s="328">
        <v>0.7</v>
      </c>
      <c r="AR55" s="329">
        <v>72</v>
      </c>
    </row>
    <row r="56" spans="1:44" ht="13.2" x14ac:dyDescent="0.2">
      <c r="A56" s="259"/>
      <c r="AK56" s="330"/>
      <c r="AL56" s="331" t="s">
        <v>562</v>
      </c>
      <c r="AM56" s="332">
        <v>4536243</v>
      </c>
      <c r="AN56" s="333">
        <v>17339</v>
      </c>
      <c r="AO56" s="334">
        <v>28.7</v>
      </c>
      <c r="AP56" s="335">
        <v>26807</v>
      </c>
      <c r="AQ56" s="336">
        <v>1.8</v>
      </c>
      <c r="AR56" s="337">
        <v>26.9</v>
      </c>
    </row>
    <row r="57" spans="1:44" ht="13.2" x14ac:dyDescent="0.2">
      <c r="A57" s="259"/>
      <c r="AK57" s="315" t="s">
        <v>565</v>
      </c>
      <c r="AL57" s="316"/>
      <c r="AM57" s="324">
        <v>13081239</v>
      </c>
      <c r="AN57" s="325">
        <v>50382</v>
      </c>
      <c r="AO57" s="326">
        <v>1.7</v>
      </c>
      <c r="AP57" s="327">
        <v>48105</v>
      </c>
      <c r="AQ57" s="328">
        <v>-7.8</v>
      </c>
      <c r="AR57" s="329">
        <v>9.5</v>
      </c>
    </row>
    <row r="58" spans="1:44" ht="13.2" x14ac:dyDescent="0.2">
      <c r="A58" s="259"/>
      <c r="AK58" s="330"/>
      <c r="AL58" s="331" t="s">
        <v>562</v>
      </c>
      <c r="AM58" s="332">
        <v>4563232</v>
      </c>
      <c r="AN58" s="333">
        <v>17575</v>
      </c>
      <c r="AO58" s="334">
        <v>1.4</v>
      </c>
      <c r="AP58" s="335">
        <v>24072</v>
      </c>
      <c r="AQ58" s="336">
        <v>-10.199999999999999</v>
      </c>
      <c r="AR58" s="337">
        <v>11.6</v>
      </c>
    </row>
    <row r="59" spans="1:44" ht="13.2" x14ac:dyDescent="0.2">
      <c r="A59" s="259"/>
      <c r="AK59" s="315" t="s">
        <v>566</v>
      </c>
      <c r="AL59" s="316"/>
      <c r="AM59" s="324">
        <v>17708402</v>
      </c>
      <c r="AN59" s="325">
        <v>68653</v>
      </c>
      <c r="AO59" s="326">
        <v>36.299999999999997</v>
      </c>
      <c r="AP59" s="327">
        <v>47446</v>
      </c>
      <c r="AQ59" s="328">
        <v>-1.4</v>
      </c>
      <c r="AR59" s="329">
        <v>37.700000000000003</v>
      </c>
    </row>
    <row r="60" spans="1:44" ht="13.2" x14ac:dyDescent="0.2">
      <c r="A60" s="259"/>
      <c r="AK60" s="330"/>
      <c r="AL60" s="331" t="s">
        <v>562</v>
      </c>
      <c r="AM60" s="332">
        <v>7032603</v>
      </c>
      <c r="AN60" s="333">
        <v>27264</v>
      </c>
      <c r="AO60" s="334">
        <v>55.1</v>
      </c>
      <c r="AP60" s="335">
        <v>24371</v>
      </c>
      <c r="AQ60" s="336">
        <v>1.2</v>
      </c>
      <c r="AR60" s="337">
        <v>53.9</v>
      </c>
    </row>
    <row r="61" spans="1:44" ht="13.2" x14ac:dyDescent="0.2">
      <c r="A61" s="259"/>
      <c r="AK61" s="315" t="s">
        <v>567</v>
      </c>
      <c r="AL61" s="338"/>
      <c r="AM61" s="324">
        <v>12227824</v>
      </c>
      <c r="AN61" s="325">
        <v>46897</v>
      </c>
      <c r="AO61" s="326">
        <v>12.4</v>
      </c>
      <c r="AP61" s="327">
        <v>48923</v>
      </c>
      <c r="AQ61" s="339">
        <v>1.2</v>
      </c>
      <c r="AR61" s="329">
        <v>11.2</v>
      </c>
    </row>
    <row r="62" spans="1:44" ht="13.2" x14ac:dyDescent="0.2">
      <c r="A62" s="259"/>
      <c r="AK62" s="330"/>
      <c r="AL62" s="331" t="s">
        <v>562</v>
      </c>
      <c r="AM62" s="332">
        <v>4696147</v>
      </c>
      <c r="AN62" s="333">
        <v>18007</v>
      </c>
      <c r="AO62" s="334">
        <v>12.6</v>
      </c>
      <c r="AP62" s="335">
        <v>25365</v>
      </c>
      <c r="AQ62" s="336">
        <v>0</v>
      </c>
      <c r="AR62" s="337">
        <v>12.6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a0snG62ea2jaUmz2fLT8LUdWIn77EE/oaIjFrDsQnkBRPiJVjqW5RrtiyJ9AP5ZtBxUW87/c+M1eijEjLHspA==" saltValue="LEj0kKwvWltgud0Z+r9q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90" zoomScaleNormal="90" zoomScaleSheetLayoutView="55" workbookViewId="0">
      <selection activeCell="AE95" sqref="AE95"/>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569</v>
      </c>
    </row>
    <row r="121" spans="125:125" ht="13.5" hidden="1" customHeight="1" x14ac:dyDescent="0.2">
      <c r="DU121" s="253"/>
    </row>
  </sheetData>
  <sheetProtection algorithmName="SHA-512" hashValue="UHFNzyvf2hMvrwqJfbMnydOmFyebpUiyWFc4Ke6GKTRFSoXzSxPUI9jtwT+9mzeirTq0A53steHJS0LimB91QA==" saltValue="P3dzUcZGSA5je/2bX1f/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90" zoomScaleNormal="90" zoomScaleSheetLayoutView="55" workbookViewId="0">
      <selection activeCell="AG103" sqref="AG103"/>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570</v>
      </c>
    </row>
  </sheetData>
  <sheetProtection algorithmName="SHA-512" hashValue="buyTQvjO5ve+S8e4OM1YBzl5uW4vZBCpVgQRNg68g3TkK2Stb3ThF+teBYTnB+SQmsp4/1X1br/xR2n4SXKDsg==" saltValue="8F4NB/DsyGtG6giC2PSS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52" t="s">
        <v>3</v>
      </c>
      <c r="D47" s="1152"/>
      <c r="E47" s="1153"/>
      <c r="F47" s="11">
        <v>0.06</v>
      </c>
      <c r="G47" s="12">
        <v>0.55000000000000004</v>
      </c>
      <c r="H47" s="12">
        <v>1.73</v>
      </c>
      <c r="I47" s="12">
        <v>4.3099999999999996</v>
      </c>
      <c r="J47" s="13">
        <v>5.43</v>
      </c>
    </row>
    <row r="48" spans="2:10" ht="57.75" customHeight="1" x14ac:dyDescent="0.2">
      <c r="B48" s="14"/>
      <c r="C48" s="1154" t="s">
        <v>4</v>
      </c>
      <c r="D48" s="1154"/>
      <c r="E48" s="1155"/>
      <c r="F48" s="15">
        <v>3.09</v>
      </c>
      <c r="G48" s="16">
        <v>3.9</v>
      </c>
      <c r="H48" s="16">
        <v>4.93</v>
      </c>
      <c r="I48" s="16">
        <v>5.48</v>
      </c>
      <c r="J48" s="17">
        <v>3.14</v>
      </c>
    </row>
    <row r="49" spans="2:10" ht="57.75" customHeight="1" thickBot="1" x14ac:dyDescent="0.25">
      <c r="B49" s="18"/>
      <c r="C49" s="1156" t="s">
        <v>5</v>
      </c>
      <c r="D49" s="1156"/>
      <c r="E49" s="1157"/>
      <c r="F49" s="19">
        <v>3.39</v>
      </c>
      <c r="G49" s="20">
        <v>1.38</v>
      </c>
      <c r="H49" s="20">
        <v>2.34</v>
      </c>
      <c r="I49" s="20">
        <v>3.43</v>
      </c>
      <c r="J49" s="21">
        <v>0.65</v>
      </c>
    </row>
    <row r="50" spans="2:10" ht="13.2" x14ac:dyDescent="0.2"/>
  </sheetData>
  <sheetProtection algorithmName="SHA-512" hashValue="QwSBqtjFAnZ8EH0B4CPr1MmMNIMazhVBRAu9h//sOaICoKr+IKhM5boHCBT5PLaZNmczHqc5ApX0sntPwxx74w==" saltValue="wJIGCMeYdaqIH3XTIod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1"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62" t="s">
        <v>576</v>
      </c>
      <c r="D34" s="1162"/>
      <c r="E34" s="1163"/>
      <c r="F34" s="32">
        <v>7.33</v>
      </c>
      <c r="G34" s="33">
        <v>8.15</v>
      </c>
      <c r="H34" s="33">
        <v>8.23</v>
      </c>
      <c r="I34" s="33">
        <v>8.35</v>
      </c>
      <c r="J34" s="34">
        <v>8.83</v>
      </c>
      <c r="K34" s="22"/>
      <c r="L34" s="22"/>
      <c r="M34" s="22"/>
      <c r="N34" s="22"/>
      <c r="O34" s="22"/>
      <c r="P34" s="22"/>
    </row>
    <row r="35" spans="1:16" ht="39" customHeight="1" x14ac:dyDescent="0.2">
      <c r="A35" s="22"/>
      <c r="B35" s="35"/>
      <c r="C35" s="1158" t="s">
        <v>577</v>
      </c>
      <c r="D35" s="1158"/>
      <c r="E35" s="1159"/>
      <c r="F35" s="36">
        <v>6.45</v>
      </c>
      <c r="G35" s="37">
        <v>7.48</v>
      </c>
      <c r="H35" s="37">
        <v>7.77</v>
      </c>
      <c r="I35" s="37">
        <v>7.49</v>
      </c>
      <c r="J35" s="38">
        <v>8.3000000000000007</v>
      </c>
      <c r="K35" s="22"/>
      <c r="L35" s="22"/>
      <c r="M35" s="22"/>
      <c r="N35" s="22"/>
      <c r="O35" s="22"/>
      <c r="P35" s="22"/>
    </row>
    <row r="36" spans="1:16" ht="39" customHeight="1" x14ac:dyDescent="0.2">
      <c r="A36" s="22"/>
      <c r="B36" s="35"/>
      <c r="C36" s="1158" t="s">
        <v>578</v>
      </c>
      <c r="D36" s="1158"/>
      <c r="E36" s="1159"/>
      <c r="F36" s="36">
        <v>3.05</v>
      </c>
      <c r="G36" s="37">
        <v>3.84</v>
      </c>
      <c r="H36" s="37">
        <v>4.92</v>
      </c>
      <c r="I36" s="37">
        <v>5.47</v>
      </c>
      <c r="J36" s="38">
        <v>3.13</v>
      </c>
      <c r="K36" s="22"/>
      <c r="L36" s="22"/>
      <c r="M36" s="22"/>
      <c r="N36" s="22"/>
      <c r="O36" s="22"/>
      <c r="P36" s="22"/>
    </row>
    <row r="37" spans="1:16" ht="39" customHeight="1" x14ac:dyDescent="0.2">
      <c r="A37" s="22"/>
      <c r="B37" s="35"/>
      <c r="C37" s="1158" t="s">
        <v>579</v>
      </c>
      <c r="D37" s="1158"/>
      <c r="E37" s="1159"/>
      <c r="F37" s="36">
        <v>0.2</v>
      </c>
      <c r="G37" s="37">
        <v>0.42</v>
      </c>
      <c r="H37" s="37">
        <v>1.1399999999999999</v>
      </c>
      <c r="I37" s="37">
        <v>1.63</v>
      </c>
      <c r="J37" s="38">
        <v>1.17</v>
      </c>
      <c r="K37" s="22"/>
      <c r="L37" s="22"/>
      <c r="M37" s="22"/>
      <c r="N37" s="22"/>
      <c r="O37" s="22"/>
      <c r="P37" s="22"/>
    </row>
    <row r="38" spans="1:16" ht="39" customHeight="1" x14ac:dyDescent="0.2">
      <c r="A38" s="22"/>
      <c r="B38" s="35"/>
      <c r="C38" s="1158" t="s">
        <v>580</v>
      </c>
      <c r="D38" s="1158"/>
      <c r="E38" s="1159"/>
      <c r="F38" s="36">
        <v>0.28000000000000003</v>
      </c>
      <c r="G38" s="37">
        <v>0.13</v>
      </c>
      <c r="H38" s="37">
        <v>0.59</v>
      </c>
      <c r="I38" s="37">
        <v>0.6</v>
      </c>
      <c r="J38" s="38">
        <v>0.93</v>
      </c>
      <c r="K38" s="22"/>
      <c r="L38" s="22"/>
      <c r="M38" s="22"/>
      <c r="N38" s="22"/>
      <c r="O38" s="22"/>
      <c r="P38" s="22"/>
    </row>
    <row r="39" spans="1:16" ht="39" customHeight="1" x14ac:dyDescent="0.2">
      <c r="A39" s="22"/>
      <c r="B39" s="35"/>
      <c r="C39" s="1158" t="s">
        <v>581</v>
      </c>
      <c r="D39" s="1158"/>
      <c r="E39" s="1159"/>
      <c r="F39" s="36">
        <v>0.59</v>
      </c>
      <c r="G39" s="37">
        <v>0.3</v>
      </c>
      <c r="H39" s="37">
        <v>0.5</v>
      </c>
      <c r="I39" s="37">
        <v>0.95</v>
      </c>
      <c r="J39" s="38">
        <v>0.91</v>
      </c>
      <c r="K39" s="22"/>
      <c r="L39" s="22"/>
      <c r="M39" s="22"/>
      <c r="N39" s="22"/>
      <c r="O39" s="22"/>
      <c r="P39" s="22"/>
    </row>
    <row r="40" spans="1:16" ht="39" customHeight="1" x14ac:dyDescent="0.2">
      <c r="A40" s="22"/>
      <c r="B40" s="35"/>
      <c r="C40" s="1158" t="s">
        <v>582</v>
      </c>
      <c r="D40" s="1158"/>
      <c r="E40" s="1159"/>
      <c r="F40" s="36" t="s">
        <v>530</v>
      </c>
      <c r="G40" s="37">
        <v>0.04</v>
      </c>
      <c r="H40" s="37">
        <v>0.06</v>
      </c>
      <c r="I40" s="37">
        <v>0.08</v>
      </c>
      <c r="J40" s="38">
        <v>0.11</v>
      </c>
      <c r="K40" s="22"/>
      <c r="L40" s="22"/>
      <c r="M40" s="22"/>
      <c r="N40" s="22"/>
      <c r="O40" s="22"/>
      <c r="P40" s="22"/>
    </row>
    <row r="41" spans="1:16" ht="39" customHeight="1" x14ac:dyDescent="0.2">
      <c r="A41" s="22"/>
      <c r="B41" s="35"/>
      <c r="C41" s="1158" t="s">
        <v>583</v>
      </c>
      <c r="D41" s="1158"/>
      <c r="E41" s="1159"/>
      <c r="F41" s="36">
        <v>0</v>
      </c>
      <c r="G41" s="37">
        <v>0</v>
      </c>
      <c r="H41" s="37">
        <v>0</v>
      </c>
      <c r="I41" s="37">
        <v>0</v>
      </c>
      <c r="J41" s="38">
        <v>0.05</v>
      </c>
      <c r="K41" s="22"/>
      <c r="L41" s="22"/>
      <c r="M41" s="22"/>
      <c r="N41" s="22"/>
      <c r="O41" s="22"/>
      <c r="P41" s="22"/>
    </row>
    <row r="42" spans="1:16" ht="39" customHeight="1" x14ac:dyDescent="0.2">
      <c r="A42" s="22"/>
      <c r="B42" s="39"/>
      <c r="C42" s="1158" t="s">
        <v>584</v>
      </c>
      <c r="D42" s="1158"/>
      <c r="E42" s="1159"/>
      <c r="F42" s="36" t="s">
        <v>530</v>
      </c>
      <c r="G42" s="37" t="s">
        <v>530</v>
      </c>
      <c r="H42" s="37" t="s">
        <v>530</v>
      </c>
      <c r="I42" s="37" t="s">
        <v>530</v>
      </c>
      <c r="J42" s="38" t="s">
        <v>530</v>
      </c>
      <c r="K42" s="22"/>
      <c r="L42" s="22"/>
      <c r="M42" s="22"/>
      <c r="N42" s="22"/>
      <c r="O42" s="22"/>
      <c r="P42" s="22"/>
    </row>
    <row r="43" spans="1:16" ht="39" customHeight="1" thickBot="1" x14ac:dyDescent="0.25">
      <c r="A43" s="22"/>
      <c r="B43" s="40"/>
      <c r="C43" s="1160" t="s">
        <v>585</v>
      </c>
      <c r="D43" s="1160"/>
      <c r="E43" s="1161"/>
      <c r="F43" s="41">
        <v>1.99</v>
      </c>
      <c r="G43" s="42">
        <v>1.29</v>
      </c>
      <c r="H43" s="42">
        <v>0.01</v>
      </c>
      <c r="I43" s="42">
        <v>0</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LiGeKzyG7x+Z2FOtnT+C8RinFhRk7Akzsm6tfs0Y0VqC+hRbcBBAp6q0/mVopVlma4bntqsPPSZ1no4igwMVQ==" saltValue="Z0P0fA0iyYXWF1OQ8oXW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34" zoomScale="70" zoomScaleNormal="70" zoomScaleSheetLayoutView="55" workbookViewId="0">
      <selection activeCell="R54" sqref="R54"/>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12873</v>
      </c>
      <c r="L45" s="58">
        <v>13097</v>
      </c>
      <c r="M45" s="58">
        <v>13235</v>
      </c>
      <c r="N45" s="58">
        <v>13409</v>
      </c>
      <c r="O45" s="59">
        <v>13764</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530</v>
      </c>
      <c r="L46" s="62" t="s">
        <v>530</v>
      </c>
      <c r="M46" s="62" t="s">
        <v>530</v>
      </c>
      <c r="N46" s="62" t="s">
        <v>530</v>
      </c>
      <c r="O46" s="63" t="s">
        <v>530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530</v>
      </c>
      <c r="L47" s="62" t="s">
        <v>530</v>
      </c>
      <c r="M47" s="62" t="s">
        <v>530</v>
      </c>
      <c r="N47" s="62" t="s">
        <v>530</v>
      </c>
      <c r="O47" s="63" t="s">
        <v>530</v>
      </c>
      <c r="P47" s="46"/>
      <c r="Q47" s="46"/>
      <c r="R47" s="46"/>
      <c r="S47" s="46"/>
      <c r="T47" s="46"/>
      <c r="U47" s="46"/>
    </row>
    <row r="48" spans="1:21" ht="30.75" customHeight="1" x14ac:dyDescent="0.2">
      <c r="A48" s="46"/>
      <c r="B48" s="1189"/>
      <c r="C48" s="1190"/>
      <c r="D48" s="60"/>
      <c r="E48" s="1166" t="s">
        <v>15</v>
      </c>
      <c r="F48" s="1166"/>
      <c r="G48" s="1166"/>
      <c r="H48" s="1166"/>
      <c r="I48" s="1166"/>
      <c r="J48" s="1167"/>
      <c r="K48" s="61">
        <v>2982</v>
      </c>
      <c r="L48" s="62">
        <v>2917</v>
      </c>
      <c r="M48" s="62">
        <v>3161</v>
      </c>
      <c r="N48" s="62">
        <v>2706</v>
      </c>
      <c r="O48" s="63">
        <v>2724</v>
      </c>
      <c r="P48" s="46"/>
      <c r="Q48" s="46"/>
      <c r="R48" s="46"/>
      <c r="S48" s="46"/>
      <c r="T48" s="46"/>
      <c r="U48" s="46"/>
    </row>
    <row r="49" spans="1:21" ht="30.75" customHeight="1" x14ac:dyDescent="0.2">
      <c r="A49" s="46"/>
      <c r="B49" s="1189"/>
      <c r="C49" s="1190"/>
      <c r="D49" s="60"/>
      <c r="E49" s="1166" t="s">
        <v>16</v>
      </c>
      <c r="F49" s="1166"/>
      <c r="G49" s="1166"/>
      <c r="H49" s="1166"/>
      <c r="I49" s="1166"/>
      <c r="J49" s="1167"/>
      <c r="K49" s="61">
        <v>30</v>
      </c>
      <c r="L49" s="62">
        <v>36</v>
      </c>
      <c r="M49" s="62">
        <v>154</v>
      </c>
      <c r="N49" s="62">
        <v>141</v>
      </c>
      <c r="O49" s="63">
        <v>148</v>
      </c>
      <c r="P49" s="46"/>
      <c r="Q49" s="46"/>
      <c r="R49" s="46"/>
      <c r="S49" s="46"/>
      <c r="T49" s="46"/>
      <c r="U49" s="46"/>
    </row>
    <row r="50" spans="1:21" ht="30.75" customHeight="1" x14ac:dyDescent="0.2">
      <c r="A50" s="46"/>
      <c r="B50" s="1189"/>
      <c r="C50" s="1190"/>
      <c r="D50" s="60"/>
      <c r="E50" s="1166" t="s">
        <v>17</v>
      </c>
      <c r="F50" s="1166"/>
      <c r="G50" s="1166"/>
      <c r="H50" s="1166"/>
      <c r="I50" s="1166"/>
      <c r="J50" s="1167"/>
      <c r="K50" s="61">
        <v>103</v>
      </c>
      <c r="L50" s="62">
        <v>96</v>
      </c>
      <c r="M50" s="62">
        <v>99</v>
      </c>
      <c r="N50" s="62">
        <v>237</v>
      </c>
      <c r="O50" s="63">
        <v>228</v>
      </c>
      <c r="P50" s="46"/>
      <c r="Q50" s="46"/>
      <c r="R50" s="46"/>
      <c r="S50" s="46"/>
      <c r="T50" s="46"/>
      <c r="U50" s="46"/>
    </row>
    <row r="51" spans="1:21" ht="30.75" customHeight="1" x14ac:dyDescent="0.2">
      <c r="A51" s="46"/>
      <c r="B51" s="1191"/>
      <c r="C51" s="1192"/>
      <c r="D51" s="64"/>
      <c r="E51" s="1166" t="s">
        <v>18</v>
      </c>
      <c r="F51" s="1166"/>
      <c r="G51" s="1166"/>
      <c r="H51" s="1166"/>
      <c r="I51" s="1166"/>
      <c r="J51" s="1167"/>
      <c r="K51" s="61">
        <v>0</v>
      </c>
      <c r="L51" s="62">
        <v>0</v>
      </c>
      <c r="M51" s="62" t="s">
        <v>530</v>
      </c>
      <c r="N51" s="62" t="s">
        <v>530</v>
      </c>
      <c r="O51" s="63" t="s">
        <v>530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10893</v>
      </c>
      <c r="L52" s="62">
        <v>10875</v>
      </c>
      <c r="M52" s="62">
        <v>10798</v>
      </c>
      <c r="N52" s="62">
        <v>10692</v>
      </c>
      <c r="O52" s="63">
        <v>10849</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5095</v>
      </c>
      <c r="L53" s="67">
        <v>5271</v>
      </c>
      <c r="M53" s="67">
        <v>5851</v>
      </c>
      <c r="N53" s="67">
        <v>5801</v>
      </c>
      <c r="O53" s="68">
        <v>6015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5">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17NnW3DG0ykmfIYvbKz421/zs8EQ2HV0VnzbdDJ5tcCXG3+Hmrq5PWcdWAPqOfQukZHbLu6IVbEYl8Kxk66pQ==" saltValue="suiMjuphQ0sArsOSg3Gr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2" zoomScale="80" zoomScaleNormal="8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571</v>
      </c>
      <c r="J40" s="101" t="s">
        <v>572</v>
      </c>
      <c r="K40" s="101" t="s">
        <v>573</v>
      </c>
      <c r="L40" s="101" t="s">
        <v>574</v>
      </c>
      <c r="M40" s="102" t="s">
        <v>575</v>
      </c>
    </row>
    <row r="41" spans="2:13" ht="27.75" customHeight="1" x14ac:dyDescent="0.2">
      <c r="B41" s="1207" t="s">
        <v>32</v>
      </c>
      <c r="C41" s="1208"/>
      <c r="D41" s="103"/>
      <c r="E41" s="1209" t="s">
        <v>33</v>
      </c>
      <c r="F41" s="1209"/>
      <c r="G41" s="1209"/>
      <c r="H41" s="1210"/>
      <c r="I41" s="342">
        <v>150946</v>
      </c>
      <c r="J41" s="343">
        <v>146525</v>
      </c>
      <c r="K41" s="343">
        <v>142915</v>
      </c>
      <c r="L41" s="343">
        <v>137812</v>
      </c>
      <c r="M41" s="344">
        <v>132838</v>
      </c>
    </row>
    <row r="42" spans="2:13" ht="27.75" customHeight="1" x14ac:dyDescent="0.2">
      <c r="B42" s="1197"/>
      <c r="C42" s="1198"/>
      <c r="D42" s="104"/>
      <c r="E42" s="1201" t="s">
        <v>34</v>
      </c>
      <c r="F42" s="1201"/>
      <c r="G42" s="1201"/>
      <c r="H42" s="1202"/>
      <c r="I42" s="345">
        <v>3076</v>
      </c>
      <c r="J42" s="346">
        <v>2977</v>
      </c>
      <c r="K42" s="346">
        <v>2879</v>
      </c>
      <c r="L42" s="346">
        <v>2642</v>
      </c>
      <c r="M42" s="347">
        <v>2414</v>
      </c>
    </row>
    <row r="43" spans="2:13" ht="27.75" customHeight="1" x14ac:dyDescent="0.2">
      <c r="B43" s="1197"/>
      <c r="C43" s="1198"/>
      <c r="D43" s="104"/>
      <c r="E43" s="1201" t="s">
        <v>35</v>
      </c>
      <c r="F43" s="1201"/>
      <c r="G43" s="1201"/>
      <c r="H43" s="1202"/>
      <c r="I43" s="345">
        <v>44152</v>
      </c>
      <c r="J43" s="346">
        <v>42310</v>
      </c>
      <c r="K43" s="346">
        <v>39955</v>
      </c>
      <c r="L43" s="346">
        <v>38541</v>
      </c>
      <c r="M43" s="347">
        <v>38002</v>
      </c>
    </row>
    <row r="44" spans="2:13" ht="27.75" customHeight="1" x14ac:dyDescent="0.2">
      <c r="B44" s="1197"/>
      <c r="C44" s="1198"/>
      <c r="D44" s="104"/>
      <c r="E44" s="1201" t="s">
        <v>36</v>
      </c>
      <c r="F44" s="1201"/>
      <c r="G44" s="1201"/>
      <c r="H44" s="1202"/>
      <c r="I44" s="345">
        <v>993</v>
      </c>
      <c r="J44" s="346">
        <v>979</v>
      </c>
      <c r="K44" s="346">
        <v>843</v>
      </c>
      <c r="L44" s="346">
        <v>715</v>
      </c>
      <c r="M44" s="347">
        <v>564</v>
      </c>
    </row>
    <row r="45" spans="2:13" ht="27.75" customHeight="1" x14ac:dyDescent="0.2">
      <c r="B45" s="1197"/>
      <c r="C45" s="1198"/>
      <c r="D45" s="104"/>
      <c r="E45" s="1201" t="s">
        <v>37</v>
      </c>
      <c r="F45" s="1201"/>
      <c r="G45" s="1201"/>
      <c r="H45" s="1202"/>
      <c r="I45" s="345">
        <v>14822</v>
      </c>
      <c r="J45" s="346">
        <v>14592</v>
      </c>
      <c r="K45" s="346">
        <v>14915</v>
      </c>
      <c r="L45" s="346">
        <v>15338</v>
      </c>
      <c r="M45" s="347">
        <v>15304</v>
      </c>
    </row>
    <row r="46" spans="2:13" ht="27.75" customHeight="1" x14ac:dyDescent="0.2">
      <c r="B46" s="1197"/>
      <c r="C46" s="1198"/>
      <c r="D46" s="105"/>
      <c r="E46" s="1201" t="s">
        <v>38</v>
      </c>
      <c r="F46" s="1201"/>
      <c r="G46" s="1201"/>
      <c r="H46" s="1202"/>
      <c r="I46" s="345" t="s">
        <v>530</v>
      </c>
      <c r="J46" s="346" t="s">
        <v>530</v>
      </c>
      <c r="K46" s="346" t="s">
        <v>530</v>
      </c>
      <c r="L46" s="346" t="s">
        <v>530</v>
      </c>
      <c r="M46" s="347" t="s">
        <v>530</v>
      </c>
    </row>
    <row r="47" spans="2:13" ht="27.75" customHeight="1" x14ac:dyDescent="0.2">
      <c r="B47" s="1197"/>
      <c r="C47" s="1198"/>
      <c r="D47" s="106"/>
      <c r="E47" s="1211" t="s">
        <v>39</v>
      </c>
      <c r="F47" s="1212"/>
      <c r="G47" s="1212"/>
      <c r="H47" s="1213"/>
      <c r="I47" s="345" t="s">
        <v>530</v>
      </c>
      <c r="J47" s="346" t="s">
        <v>530</v>
      </c>
      <c r="K47" s="346" t="s">
        <v>530</v>
      </c>
      <c r="L47" s="346" t="s">
        <v>530</v>
      </c>
      <c r="M47" s="347" t="s">
        <v>530</v>
      </c>
    </row>
    <row r="48" spans="2:13" ht="27.75" customHeight="1" x14ac:dyDescent="0.2">
      <c r="B48" s="1197"/>
      <c r="C48" s="1198"/>
      <c r="D48" s="104"/>
      <c r="E48" s="1201" t="s">
        <v>40</v>
      </c>
      <c r="F48" s="1201"/>
      <c r="G48" s="1201"/>
      <c r="H48" s="1202"/>
      <c r="I48" s="345" t="s">
        <v>530</v>
      </c>
      <c r="J48" s="346" t="s">
        <v>530</v>
      </c>
      <c r="K48" s="346" t="s">
        <v>530</v>
      </c>
      <c r="L48" s="346" t="s">
        <v>530</v>
      </c>
      <c r="M48" s="347" t="s">
        <v>530</v>
      </c>
    </row>
    <row r="49" spans="2:13" ht="27.75" customHeight="1" x14ac:dyDescent="0.2">
      <c r="B49" s="1199"/>
      <c r="C49" s="1200"/>
      <c r="D49" s="104"/>
      <c r="E49" s="1201" t="s">
        <v>41</v>
      </c>
      <c r="F49" s="1201"/>
      <c r="G49" s="1201"/>
      <c r="H49" s="1202"/>
      <c r="I49" s="345" t="s">
        <v>530</v>
      </c>
      <c r="J49" s="346" t="s">
        <v>530</v>
      </c>
      <c r="K49" s="346" t="s">
        <v>530</v>
      </c>
      <c r="L49" s="346" t="s">
        <v>530</v>
      </c>
      <c r="M49" s="347" t="s">
        <v>530</v>
      </c>
    </row>
    <row r="50" spans="2:13" ht="27.75" customHeight="1" x14ac:dyDescent="0.2">
      <c r="B50" s="1195" t="s">
        <v>42</v>
      </c>
      <c r="C50" s="1196"/>
      <c r="D50" s="107"/>
      <c r="E50" s="1201" t="s">
        <v>43</v>
      </c>
      <c r="F50" s="1201"/>
      <c r="G50" s="1201"/>
      <c r="H50" s="1202"/>
      <c r="I50" s="345">
        <v>3896</v>
      </c>
      <c r="J50" s="346">
        <v>4984</v>
      </c>
      <c r="K50" s="346">
        <v>9768</v>
      </c>
      <c r="L50" s="346">
        <v>14702</v>
      </c>
      <c r="M50" s="347">
        <v>15615</v>
      </c>
    </row>
    <row r="51" spans="2:13" ht="27.75" customHeight="1" x14ac:dyDescent="0.2">
      <c r="B51" s="1197"/>
      <c r="C51" s="1198"/>
      <c r="D51" s="104"/>
      <c r="E51" s="1201" t="s">
        <v>44</v>
      </c>
      <c r="F51" s="1201"/>
      <c r="G51" s="1201"/>
      <c r="H51" s="1202"/>
      <c r="I51" s="345">
        <v>39007</v>
      </c>
      <c r="J51" s="346">
        <v>38349</v>
      </c>
      <c r="K51" s="346">
        <v>41951</v>
      </c>
      <c r="L51" s="346">
        <v>40127</v>
      </c>
      <c r="M51" s="347">
        <v>39597</v>
      </c>
    </row>
    <row r="52" spans="2:13" ht="27.75" customHeight="1" x14ac:dyDescent="0.2">
      <c r="B52" s="1199"/>
      <c r="C52" s="1200"/>
      <c r="D52" s="104"/>
      <c r="E52" s="1201" t="s">
        <v>45</v>
      </c>
      <c r="F52" s="1201"/>
      <c r="G52" s="1201"/>
      <c r="H52" s="1202"/>
      <c r="I52" s="345">
        <v>115686</v>
      </c>
      <c r="J52" s="346">
        <v>114857</v>
      </c>
      <c r="K52" s="346">
        <v>114026</v>
      </c>
      <c r="L52" s="346">
        <v>111802</v>
      </c>
      <c r="M52" s="347">
        <v>110553</v>
      </c>
    </row>
    <row r="53" spans="2:13" ht="27.75" customHeight="1" thickBot="1" x14ac:dyDescent="0.25">
      <c r="B53" s="1203" t="s">
        <v>46</v>
      </c>
      <c r="C53" s="1204"/>
      <c r="D53" s="108"/>
      <c r="E53" s="1205" t="s">
        <v>47</v>
      </c>
      <c r="F53" s="1205"/>
      <c r="G53" s="1205"/>
      <c r="H53" s="1206"/>
      <c r="I53" s="348">
        <v>55398</v>
      </c>
      <c r="J53" s="349">
        <v>49192</v>
      </c>
      <c r="K53" s="349">
        <v>35762</v>
      </c>
      <c r="L53" s="349">
        <v>28417</v>
      </c>
      <c r="M53" s="350">
        <v>23356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z4cu+UY+LKcwTmaqRWBKx+eYQCmkLhoyPOivQJ/ONyyStW2tDVeNbxCspfVgDrUIR+kkysxp5YUP+0yma5cW+g==" saltValue="waVDc4R5hVvD/hjPCILd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 zoomScale="50" zoomScaleNormal="5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573</v>
      </c>
      <c r="G54" s="117" t="s">
        <v>574</v>
      </c>
      <c r="H54" s="118" t="s">
        <v>575</v>
      </c>
    </row>
    <row r="55" spans="2:8" ht="52.5" customHeight="1" x14ac:dyDescent="0.2">
      <c r="B55" s="119"/>
      <c r="C55" s="1222" t="s">
        <v>50</v>
      </c>
      <c r="D55" s="1222"/>
      <c r="E55" s="1223"/>
      <c r="F55" s="120">
        <v>1073</v>
      </c>
      <c r="G55" s="120">
        <v>2805</v>
      </c>
      <c r="H55" s="121">
        <v>3405</v>
      </c>
    </row>
    <row r="56" spans="2:8" ht="52.5" customHeight="1" x14ac:dyDescent="0.2">
      <c r="B56" s="122"/>
      <c r="C56" s="1224" t="s">
        <v>51</v>
      </c>
      <c r="D56" s="1224"/>
      <c r="E56" s="1225"/>
      <c r="F56" s="123">
        <v>203</v>
      </c>
      <c r="G56" s="123">
        <v>203</v>
      </c>
      <c r="H56" s="124">
        <v>203</v>
      </c>
    </row>
    <row r="57" spans="2:8" ht="53.25" customHeight="1" x14ac:dyDescent="0.2">
      <c r="B57" s="122"/>
      <c r="C57" s="1226" t="s">
        <v>52</v>
      </c>
      <c r="D57" s="1226"/>
      <c r="E57" s="1227"/>
      <c r="F57" s="125">
        <v>7016</v>
      </c>
      <c r="G57" s="125">
        <v>9294</v>
      </c>
      <c r="H57" s="126">
        <v>8964</v>
      </c>
    </row>
    <row r="58" spans="2:8" ht="45.75" customHeight="1" x14ac:dyDescent="0.2">
      <c r="B58" s="127"/>
      <c r="C58" s="1214" t="s">
        <v>610</v>
      </c>
      <c r="D58" s="1215"/>
      <c r="E58" s="1216"/>
      <c r="F58" s="128">
        <v>3324</v>
      </c>
      <c r="G58" s="128">
        <v>5725</v>
      </c>
      <c r="H58" s="129">
        <v>5548</v>
      </c>
    </row>
    <row r="59" spans="2:8" ht="45.75" customHeight="1" x14ac:dyDescent="0.2">
      <c r="B59" s="127"/>
      <c r="C59" s="1214" t="s">
        <v>611</v>
      </c>
      <c r="D59" s="1215"/>
      <c r="E59" s="1216"/>
      <c r="F59" s="128">
        <v>813</v>
      </c>
      <c r="G59" s="128">
        <v>813</v>
      </c>
      <c r="H59" s="129">
        <v>813</v>
      </c>
    </row>
    <row r="60" spans="2:8" ht="45.75" customHeight="1" x14ac:dyDescent="0.2">
      <c r="B60" s="127"/>
      <c r="C60" s="1214" t="s">
        <v>612</v>
      </c>
      <c r="D60" s="1215"/>
      <c r="E60" s="1216"/>
      <c r="F60" s="128">
        <v>750</v>
      </c>
      <c r="G60" s="128">
        <v>750</v>
      </c>
      <c r="H60" s="129">
        <v>750</v>
      </c>
    </row>
    <row r="61" spans="2:8" ht="45.75" customHeight="1" x14ac:dyDescent="0.2">
      <c r="B61" s="127"/>
      <c r="C61" s="1214" t="s">
        <v>613</v>
      </c>
      <c r="D61" s="1215"/>
      <c r="E61" s="1216"/>
      <c r="F61" s="128">
        <v>288</v>
      </c>
      <c r="G61" s="128">
        <v>287</v>
      </c>
      <c r="H61" s="129">
        <v>286</v>
      </c>
    </row>
    <row r="62" spans="2:8" ht="45.75" customHeight="1" thickBot="1" x14ac:dyDescent="0.25">
      <c r="B62" s="130"/>
      <c r="C62" s="1217" t="s">
        <v>614</v>
      </c>
      <c r="D62" s="1218"/>
      <c r="E62" s="1219"/>
      <c r="F62" s="131">
        <v>301</v>
      </c>
      <c r="G62" s="131">
        <v>277</v>
      </c>
      <c r="H62" s="132">
        <v>277</v>
      </c>
    </row>
    <row r="63" spans="2:8" ht="52.5" customHeight="1" thickBot="1" x14ac:dyDescent="0.25">
      <c r="B63" s="133"/>
      <c r="C63" s="1220" t="s">
        <v>53</v>
      </c>
      <c r="D63" s="1220"/>
      <c r="E63" s="1221"/>
      <c r="F63" s="134">
        <v>8292</v>
      </c>
      <c r="G63" s="134">
        <v>12302</v>
      </c>
      <c r="H63" s="135">
        <v>12571</v>
      </c>
    </row>
    <row r="64" spans="2:8" ht="13.2" x14ac:dyDescent="0.2"/>
  </sheetData>
  <sheetProtection algorithmName="SHA-512" hashValue="pGj6tpP8CsdivLBGQWef7ozFO+o8AWeVcgznRc3ETdaF/W0QXkR9guHYYE4g2kTtrTnsNzbVTYqa8q2NImvwUQ==" saltValue="pK7SFVnK0rsnf6FOhYsd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B616-DEE6-46A4-BA83-398B40632D53}">
  <dimension ref="A1:DE85"/>
  <sheetViews>
    <sheetView showGridLines="0" tabSelected="1" topLeftCell="L1" zoomScale="85" zoomScaleNormal="85" workbookViewId="0">
      <selection activeCell="AY63" sqref="AY6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0" t="s">
        <v>617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2" x14ac:dyDescent="0.2">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2" x14ac:dyDescent="0.2">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2" x14ac:dyDescent="0.2">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2" x14ac:dyDescent="0.2">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618</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571</v>
      </c>
      <c r="BQ50" s="1233"/>
      <c r="BR50" s="1233"/>
      <c r="BS50" s="1233"/>
      <c r="BT50" s="1233"/>
      <c r="BU50" s="1233"/>
      <c r="BV50" s="1233"/>
      <c r="BW50" s="1233"/>
      <c r="BX50" s="1233" t="s">
        <v>572</v>
      </c>
      <c r="BY50" s="1233"/>
      <c r="BZ50" s="1233"/>
      <c r="CA50" s="1233"/>
      <c r="CB50" s="1233"/>
      <c r="CC50" s="1233"/>
      <c r="CD50" s="1233"/>
      <c r="CE50" s="1233"/>
      <c r="CF50" s="1233" t="s">
        <v>573</v>
      </c>
      <c r="CG50" s="1233"/>
      <c r="CH50" s="1233"/>
      <c r="CI50" s="1233"/>
      <c r="CJ50" s="1233"/>
      <c r="CK50" s="1233"/>
      <c r="CL50" s="1233"/>
      <c r="CM50" s="1233"/>
      <c r="CN50" s="1233" t="s">
        <v>574</v>
      </c>
      <c r="CO50" s="1233"/>
      <c r="CP50" s="1233"/>
      <c r="CQ50" s="1233"/>
      <c r="CR50" s="1233"/>
      <c r="CS50" s="1233"/>
      <c r="CT50" s="1233"/>
      <c r="CU50" s="1233"/>
      <c r="CV50" s="1233" t="s">
        <v>575</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619</v>
      </c>
      <c r="AO51" s="1231"/>
      <c r="AP51" s="1231"/>
      <c r="AQ51" s="1231"/>
      <c r="AR51" s="1231"/>
      <c r="AS51" s="1231"/>
      <c r="AT51" s="1231"/>
      <c r="AU51" s="1231"/>
      <c r="AV51" s="1231"/>
      <c r="AW51" s="1231"/>
      <c r="AX51" s="1231"/>
      <c r="AY51" s="1231"/>
      <c r="AZ51" s="1231"/>
      <c r="BA51" s="1231"/>
      <c r="BB51" s="1231" t="s">
        <v>620</v>
      </c>
      <c r="BC51" s="1231"/>
      <c r="BD51" s="1231"/>
      <c r="BE51" s="1231"/>
      <c r="BF51" s="1231"/>
      <c r="BG51" s="1231"/>
      <c r="BH51" s="1231"/>
      <c r="BI51" s="1231"/>
      <c r="BJ51" s="1231"/>
      <c r="BK51" s="1231"/>
      <c r="BL51" s="1231"/>
      <c r="BM51" s="1231"/>
      <c r="BN51" s="1231"/>
      <c r="BO51" s="1231"/>
      <c r="BP51" s="1228">
        <v>110.6</v>
      </c>
      <c r="BQ51" s="1228"/>
      <c r="BR51" s="1228"/>
      <c r="BS51" s="1228"/>
      <c r="BT51" s="1228"/>
      <c r="BU51" s="1228"/>
      <c r="BV51" s="1228"/>
      <c r="BW51" s="1228"/>
      <c r="BX51" s="1228">
        <v>95.7</v>
      </c>
      <c r="BY51" s="1228"/>
      <c r="BZ51" s="1228"/>
      <c r="CA51" s="1228"/>
      <c r="CB51" s="1228"/>
      <c r="CC51" s="1228"/>
      <c r="CD51" s="1228"/>
      <c r="CE51" s="1228"/>
      <c r="CF51" s="1228">
        <v>67.3</v>
      </c>
      <c r="CG51" s="1228"/>
      <c r="CH51" s="1228"/>
      <c r="CI51" s="1228"/>
      <c r="CJ51" s="1228"/>
      <c r="CK51" s="1228"/>
      <c r="CL51" s="1228"/>
      <c r="CM51" s="1228"/>
      <c r="CN51" s="1228">
        <v>50.6</v>
      </c>
      <c r="CO51" s="1228"/>
      <c r="CP51" s="1228"/>
      <c r="CQ51" s="1228"/>
      <c r="CR51" s="1228"/>
      <c r="CS51" s="1228"/>
      <c r="CT51" s="1228"/>
      <c r="CU51" s="1228"/>
      <c r="CV51" s="1228">
        <v>43.5</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621</v>
      </c>
      <c r="BC53" s="1231"/>
      <c r="BD53" s="1231"/>
      <c r="BE53" s="1231"/>
      <c r="BF53" s="1231"/>
      <c r="BG53" s="1231"/>
      <c r="BH53" s="1231"/>
      <c r="BI53" s="1231"/>
      <c r="BJ53" s="1231"/>
      <c r="BK53" s="1231"/>
      <c r="BL53" s="1231"/>
      <c r="BM53" s="1231"/>
      <c r="BN53" s="1231"/>
      <c r="BO53" s="1231"/>
      <c r="BP53" s="1228">
        <v>71.8</v>
      </c>
      <c r="BQ53" s="1228"/>
      <c r="BR53" s="1228"/>
      <c r="BS53" s="1228"/>
      <c r="BT53" s="1228"/>
      <c r="BU53" s="1228"/>
      <c r="BV53" s="1228"/>
      <c r="BW53" s="1228"/>
      <c r="BX53" s="1228">
        <v>72.7</v>
      </c>
      <c r="BY53" s="1228"/>
      <c r="BZ53" s="1228"/>
      <c r="CA53" s="1228"/>
      <c r="CB53" s="1228"/>
      <c r="CC53" s="1228"/>
      <c r="CD53" s="1228"/>
      <c r="CE53" s="1228"/>
      <c r="CF53" s="1228">
        <v>74</v>
      </c>
      <c r="CG53" s="1228"/>
      <c r="CH53" s="1228"/>
      <c r="CI53" s="1228"/>
      <c r="CJ53" s="1228"/>
      <c r="CK53" s="1228"/>
      <c r="CL53" s="1228"/>
      <c r="CM53" s="1228"/>
      <c r="CN53" s="1228">
        <v>75.3</v>
      </c>
      <c r="CO53" s="1228"/>
      <c r="CP53" s="1228"/>
      <c r="CQ53" s="1228"/>
      <c r="CR53" s="1228"/>
      <c r="CS53" s="1228"/>
      <c r="CT53" s="1228"/>
      <c r="CU53" s="1228"/>
      <c r="CV53" s="1228">
        <v>76</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622</v>
      </c>
      <c r="AO55" s="1233"/>
      <c r="AP55" s="1233"/>
      <c r="AQ55" s="1233"/>
      <c r="AR55" s="1233"/>
      <c r="AS55" s="1233"/>
      <c r="AT55" s="1233"/>
      <c r="AU55" s="1233"/>
      <c r="AV55" s="1233"/>
      <c r="AW55" s="1233"/>
      <c r="AX55" s="1233"/>
      <c r="AY55" s="1233"/>
      <c r="AZ55" s="1233"/>
      <c r="BA55" s="1233"/>
      <c r="BB55" s="1231" t="s">
        <v>620</v>
      </c>
      <c r="BC55" s="1231"/>
      <c r="BD55" s="1231"/>
      <c r="BE55" s="1231"/>
      <c r="BF55" s="1231"/>
      <c r="BG55" s="1231"/>
      <c r="BH55" s="1231"/>
      <c r="BI55" s="1231"/>
      <c r="BJ55" s="1231"/>
      <c r="BK55" s="1231"/>
      <c r="BL55" s="1231"/>
      <c r="BM55" s="1231"/>
      <c r="BN55" s="1231"/>
      <c r="BO55" s="1231"/>
      <c r="BP55" s="1228">
        <v>23.1</v>
      </c>
      <c r="BQ55" s="1228"/>
      <c r="BR55" s="1228"/>
      <c r="BS55" s="1228"/>
      <c r="BT55" s="1228"/>
      <c r="BU55" s="1228"/>
      <c r="BV55" s="1228"/>
      <c r="BW55" s="1228"/>
      <c r="BX55" s="1228">
        <v>33.9</v>
      </c>
      <c r="BY55" s="1228"/>
      <c r="BZ55" s="1228"/>
      <c r="CA55" s="1228"/>
      <c r="CB55" s="1228"/>
      <c r="CC55" s="1228"/>
      <c r="CD55" s="1228"/>
      <c r="CE55" s="1228"/>
      <c r="CF55" s="1228">
        <v>31.5</v>
      </c>
      <c r="CG55" s="1228"/>
      <c r="CH55" s="1228"/>
      <c r="CI55" s="1228"/>
      <c r="CJ55" s="1228"/>
      <c r="CK55" s="1228"/>
      <c r="CL55" s="1228"/>
      <c r="CM55" s="1228"/>
      <c r="CN55" s="1228">
        <v>23.4</v>
      </c>
      <c r="CO55" s="1228"/>
      <c r="CP55" s="1228"/>
      <c r="CQ55" s="1228"/>
      <c r="CR55" s="1228"/>
      <c r="CS55" s="1228"/>
      <c r="CT55" s="1228"/>
      <c r="CU55" s="1228"/>
      <c r="CV55" s="1228">
        <v>18.2</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621</v>
      </c>
      <c r="BC57" s="1231"/>
      <c r="BD57" s="1231"/>
      <c r="BE57" s="1231"/>
      <c r="BF57" s="1231"/>
      <c r="BG57" s="1231"/>
      <c r="BH57" s="1231"/>
      <c r="BI57" s="1231"/>
      <c r="BJ57" s="1231"/>
      <c r="BK57" s="1231"/>
      <c r="BL57" s="1231"/>
      <c r="BM57" s="1231"/>
      <c r="BN57" s="1231"/>
      <c r="BO57" s="1231"/>
      <c r="BP57" s="1228">
        <v>60.4</v>
      </c>
      <c r="BQ57" s="1228"/>
      <c r="BR57" s="1228"/>
      <c r="BS57" s="1228"/>
      <c r="BT57" s="1228"/>
      <c r="BU57" s="1228"/>
      <c r="BV57" s="1228"/>
      <c r="BW57" s="1228"/>
      <c r="BX57" s="1228">
        <v>61.9</v>
      </c>
      <c r="BY57" s="1228"/>
      <c r="BZ57" s="1228"/>
      <c r="CA57" s="1228"/>
      <c r="CB57" s="1228"/>
      <c r="CC57" s="1228"/>
      <c r="CD57" s="1228"/>
      <c r="CE57" s="1228"/>
      <c r="CF57" s="1228">
        <v>62.7</v>
      </c>
      <c r="CG57" s="1228"/>
      <c r="CH57" s="1228"/>
      <c r="CI57" s="1228"/>
      <c r="CJ57" s="1228"/>
      <c r="CK57" s="1228"/>
      <c r="CL57" s="1228"/>
      <c r="CM57" s="1228"/>
      <c r="CN57" s="1228">
        <v>63.9</v>
      </c>
      <c r="CO57" s="1228"/>
      <c r="CP57" s="1228"/>
      <c r="CQ57" s="1228"/>
      <c r="CR57" s="1228"/>
      <c r="CS57" s="1228"/>
      <c r="CT57" s="1228"/>
      <c r="CU57" s="1228"/>
      <c r="CV57" s="1228">
        <v>64.8</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623</v>
      </c>
    </row>
    <row r="64" spans="1:109" ht="13.2" x14ac:dyDescent="0.2">
      <c r="B64" s="259"/>
      <c r="G64" s="357"/>
      <c r="I64" s="369"/>
      <c r="J64" s="369"/>
      <c r="K64" s="369"/>
      <c r="L64" s="369"/>
      <c r="M64" s="369"/>
      <c r="N64" s="370"/>
      <c r="AM64" s="357"/>
      <c r="AN64" s="357" t="s">
        <v>616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2">
      <c r="B65" s="259"/>
      <c r="AN65" s="1240" t="s">
        <v>625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618</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571</v>
      </c>
      <c r="BQ72" s="1233"/>
      <c r="BR72" s="1233"/>
      <c r="BS72" s="1233"/>
      <c r="BT72" s="1233"/>
      <c r="BU72" s="1233"/>
      <c r="BV72" s="1233"/>
      <c r="BW72" s="1233"/>
      <c r="BX72" s="1233" t="s">
        <v>572</v>
      </c>
      <c r="BY72" s="1233"/>
      <c r="BZ72" s="1233"/>
      <c r="CA72" s="1233"/>
      <c r="CB72" s="1233"/>
      <c r="CC72" s="1233"/>
      <c r="CD72" s="1233"/>
      <c r="CE72" s="1233"/>
      <c r="CF72" s="1233" t="s">
        <v>573</v>
      </c>
      <c r="CG72" s="1233"/>
      <c r="CH72" s="1233"/>
      <c r="CI72" s="1233"/>
      <c r="CJ72" s="1233"/>
      <c r="CK72" s="1233"/>
      <c r="CL72" s="1233"/>
      <c r="CM72" s="1233"/>
      <c r="CN72" s="1233" t="s">
        <v>574</v>
      </c>
      <c r="CO72" s="1233"/>
      <c r="CP72" s="1233"/>
      <c r="CQ72" s="1233"/>
      <c r="CR72" s="1233"/>
      <c r="CS72" s="1233"/>
      <c r="CT72" s="1233"/>
      <c r="CU72" s="1233"/>
      <c r="CV72" s="1233" t="s">
        <v>575</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619</v>
      </c>
      <c r="AO73" s="1231"/>
      <c r="AP73" s="1231"/>
      <c r="AQ73" s="1231"/>
      <c r="AR73" s="1231"/>
      <c r="AS73" s="1231"/>
      <c r="AT73" s="1231"/>
      <c r="AU73" s="1231"/>
      <c r="AV73" s="1231"/>
      <c r="AW73" s="1231"/>
      <c r="AX73" s="1231"/>
      <c r="AY73" s="1231"/>
      <c r="AZ73" s="1231"/>
      <c r="BA73" s="1231"/>
      <c r="BB73" s="1231" t="s">
        <v>620</v>
      </c>
      <c r="BC73" s="1231"/>
      <c r="BD73" s="1231"/>
      <c r="BE73" s="1231"/>
      <c r="BF73" s="1231"/>
      <c r="BG73" s="1231"/>
      <c r="BH73" s="1231"/>
      <c r="BI73" s="1231"/>
      <c r="BJ73" s="1231"/>
      <c r="BK73" s="1231"/>
      <c r="BL73" s="1231"/>
      <c r="BM73" s="1231"/>
      <c r="BN73" s="1231"/>
      <c r="BO73" s="1231"/>
      <c r="BP73" s="1228">
        <v>110.6</v>
      </c>
      <c r="BQ73" s="1228"/>
      <c r="BR73" s="1228"/>
      <c r="BS73" s="1228"/>
      <c r="BT73" s="1228"/>
      <c r="BU73" s="1228"/>
      <c r="BV73" s="1228"/>
      <c r="BW73" s="1228"/>
      <c r="BX73" s="1228">
        <v>95.7</v>
      </c>
      <c r="BY73" s="1228"/>
      <c r="BZ73" s="1228"/>
      <c r="CA73" s="1228"/>
      <c r="CB73" s="1228"/>
      <c r="CC73" s="1228"/>
      <c r="CD73" s="1228"/>
      <c r="CE73" s="1228"/>
      <c r="CF73" s="1228">
        <v>67.3</v>
      </c>
      <c r="CG73" s="1228"/>
      <c r="CH73" s="1228"/>
      <c r="CI73" s="1228"/>
      <c r="CJ73" s="1228"/>
      <c r="CK73" s="1228"/>
      <c r="CL73" s="1228"/>
      <c r="CM73" s="1228"/>
      <c r="CN73" s="1228">
        <v>50.6</v>
      </c>
      <c r="CO73" s="1228"/>
      <c r="CP73" s="1228"/>
      <c r="CQ73" s="1228"/>
      <c r="CR73" s="1228"/>
      <c r="CS73" s="1228"/>
      <c r="CT73" s="1228"/>
      <c r="CU73" s="1228"/>
      <c r="CV73" s="1228">
        <v>43.5</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624</v>
      </c>
      <c r="BC75" s="1231"/>
      <c r="BD75" s="1231"/>
      <c r="BE75" s="1231"/>
      <c r="BF75" s="1231"/>
      <c r="BG75" s="1231"/>
      <c r="BH75" s="1231"/>
      <c r="BI75" s="1231"/>
      <c r="BJ75" s="1231"/>
      <c r="BK75" s="1231"/>
      <c r="BL75" s="1231"/>
      <c r="BM75" s="1231"/>
      <c r="BN75" s="1231"/>
      <c r="BO75" s="1231"/>
      <c r="BP75" s="1228">
        <v>11</v>
      </c>
      <c r="BQ75" s="1228"/>
      <c r="BR75" s="1228"/>
      <c r="BS75" s="1228"/>
      <c r="BT75" s="1228"/>
      <c r="BU75" s="1228"/>
      <c r="BV75" s="1228"/>
      <c r="BW75" s="1228"/>
      <c r="BX75" s="1228">
        <v>10.5</v>
      </c>
      <c r="BY75" s="1228"/>
      <c r="BZ75" s="1228"/>
      <c r="CA75" s="1228"/>
      <c r="CB75" s="1228"/>
      <c r="CC75" s="1228"/>
      <c r="CD75" s="1228"/>
      <c r="CE75" s="1228"/>
      <c r="CF75" s="1228">
        <v>10.4</v>
      </c>
      <c r="CG75" s="1228"/>
      <c r="CH75" s="1228"/>
      <c r="CI75" s="1228"/>
      <c r="CJ75" s="1228"/>
      <c r="CK75" s="1228"/>
      <c r="CL75" s="1228"/>
      <c r="CM75" s="1228"/>
      <c r="CN75" s="1228">
        <v>10.5</v>
      </c>
      <c r="CO75" s="1228"/>
      <c r="CP75" s="1228"/>
      <c r="CQ75" s="1228"/>
      <c r="CR75" s="1228"/>
      <c r="CS75" s="1228"/>
      <c r="CT75" s="1228"/>
      <c r="CU75" s="1228"/>
      <c r="CV75" s="1228">
        <v>10.8</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622</v>
      </c>
      <c r="AO77" s="1233"/>
      <c r="AP77" s="1233"/>
      <c r="AQ77" s="1233"/>
      <c r="AR77" s="1233"/>
      <c r="AS77" s="1233"/>
      <c r="AT77" s="1233"/>
      <c r="AU77" s="1233"/>
      <c r="AV77" s="1233"/>
      <c r="AW77" s="1233"/>
      <c r="AX77" s="1233"/>
      <c r="AY77" s="1233"/>
      <c r="AZ77" s="1233"/>
      <c r="BA77" s="1233"/>
      <c r="BB77" s="1231" t="s">
        <v>620</v>
      </c>
      <c r="BC77" s="1231"/>
      <c r="BD77" s="1231"/>
      <c r="BE77" s="1231"/>
      <c r="BF77" s="1231"/>
      <c r="BG77" s="1231"/>
      <c r="BH77" s="1231"/>
      <c r="BI77" s="1231"/>
      <c r="BJ77" s="1231"/>
      <c r="BK77" s="1231"/>
      <c r="BL77" s="1231"/>
      <c r="BM77" s="1231"/>
      <c r="BN77" s="1231"/>
      <c r="BO77" s="1231"/>
      <c r="BP77" s="1228">
        <v>23.1</v>
      </c>
      <c r="BQ77" s="1228"/>
      <c r="BR77" s="1228"/>
      <c r="BS77" s="1228"/>
      <c r="BT77" s="1228"/>
      <c r="BU77" s="1228"/>
      <c r="BV77" s="1228"/>
      <c r="BW77" s="1228"/>
      <c r="BX77" s="1228">
        <v>33.9</v>
      </c>
      <c r="BY77" s="1228"/>
      <c r="BZ77" s="1228"/>
      <c r="CA77" s="1228"/>
      <c r="CB77" s="1228"/>
      <c r="CC77" s="1228"/>
      <c r="CD77" s="1228"/>
      <c r="CE77" s="1228"/>
      <c r="CF77" s="1228">
        <v>31.5</v>
      </c>
      <c r="CG77" s="1228"/>
      <c r="CH77" s="1228"/>
      <c r="CI77" s="1228"/>
      <c r="CJ77" s="1228"/>
      <c r="CK77" s="1228"/>
      <c r="CL77" s="1228"/>
      <c r="CM77" s="1228"/>
      <c r="CN77" s="1228">
        <v>23.4</v>
      </c>
      <c r="CO77" s="1228"/>
      <c r="CP77" s="1228"/>
      <c r="CQ77" s="1228"/>
      <c r="CR77" s="1228"/>
      <c r="CS77" s="1228"/>
      <c r="CT77" s="1228"/>
      <c r="CU77" s="1228"/>
      <c r="CV77" s="1228">
        <v>18.2</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624</v>
      </c>
      <c r="BC79" s="1231"/>
      <c r="BD79" s="1231"/>
      <c r="BE79" s="1231"/>
      <c r="BF79" s="1231"/>
      <c r="BG79" s="1231"/>
      <c r="BH79" s="1231"/>
      <c r="BI79" s="1231"/>
      <c r="BJ79" s="1231"/>
      <c r="BK79" s="1231"/>
      <c r="BL79" s="1231"/>
      <c r="BM79" s="1231"/>
      <c r="BN79" s="1231"/>
      <c r="BO79" s="1231"/>
      <c r="BP79" s="1228">
        <v>4.2</v>
      </c>
      <c r="BQ79" s="1228"/>
      <c r="BR79" s="1228"/>
      <c r="BS79" s="1228"/>
      <c r="BT79" s="1228"/>
      <c r="BU79" s="1228"/>
      <c r="BV79" s="1228"/>
      <c r="BW79" s="1228"/>
      <c r="BX79" s="1228">
        <v>5.7</v>
      </c>
      <c r="BY79" s="1228"/>
      <c r="BZ79" s="1228"/>
      <c r="CA79" s="1228"/>
      <c r="CB79" s="1228"/>
      <c r="CC79" s="1228"/>
      <c r="CD79" s="1228"/>
      <c r="CE79" s="1228"/>
      <c r="CF79" s="1228">
        <v>5.4</v>
      </c>
      <c r="CG79" s="1228"/>
      <c r="CH79" s="1228"/>
      <c r="CI79" s="1228"/>
      <c r="CJ79" s="1228"/>
      <c r="CK79" s="1228"/>
      <c r="CL79" s="1228"/>
      <c r="CM79" s="1228"/>
      <c r="CN79" s="1228">
        <v>5.2</v>
      </c>
      <c r="CO79" s="1228"/>
      <c r="CP79" s="1228"/>
      <c r="CQ79" s="1228"/>
      <c r="CR79" s="1228"/>
      <c r="CS79" s="1228"/>
      <c r="CT79" s="1228"/>
      <c r="CU79" s="1228"/>
      <c r="CV79" s="1228">
        <v>5.2</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E4B5-93EE-4C94-8BAF-A8FCDCED4539}">
  <dimension ref="A1:DR125"/>
  <sheetViews>
    <sheetView topLeftCell="A81" zoomScale="70" zoomScaleNormal="70" workbookViewId="0">
      <selection activeCell="BY18" sqref="BY1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6BE5-242A-4FB6-A082-FD8076151E52}">
  <dimension ref="A1:DR125"/>
  <sheetViews>
    <sheetView topLeftCell="A104" zoomScale="70" zoomScaleNormal="70" workbookViewId="0">
      <selection activeCell="C15" sqref="C1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568</v>
      </c>
      <c r="G2" s="149"/>
      <c r="H2" s="150"/>
    </row>
    <row r="3" spans="1:8" x14ac:dyDescent="0.2">
      <c r="A3" s="146" t="s">
        <v>561</v>
      </c>
      <c r="B3" s="151"/>
      <c r="C3" s="152"/>
      <c r="D3" s="153">
        <v>37233</v>
      </c>
      <c r="E3" s="154"/>
      <c r="F3" s="155">
        <v>45022</v>
      </c>
      <c r="G3" s="156"/>
      <c r="H3" s="157"/>
    </row>
    <row r="4" spans="1:8" x14ac:dyDescent="0.2">
      <c r="A4" s="158"/>
      <c r="B4" s="159"/>
      <c r="C4" s="160"/>
      <c r="D4" s="161">
        <v>14382</v>
      </c>
      <c r="E4" s="162"/>
      <c r="F4" s="163">
        <v>25247</v>
      </c>
      <c r="G4" s="164"/>
      <c r="H4" s="165"/>
    </row>
    <row r="5" spans="1:8" x14ac:dyDescent="0.2">
      <c r="A5" s="146" t="s">
        <v>563</v>
      </c>
      <c r="B5" s="151"/>
      <c r="C5" s="152"/>
      <c r="D5" s="153">
        <v>28682</v>
      </c>
      <c r="E5" s="154"/>
      <c r="F5" s="155">
        <v>51849</v>
      </c>
      <c r="G5" s="156"/>
      <c r="H5" s="157"/>
    </row>
    <row r="6" spans="1:8" x14ac:dyDescent="0.2">
      <c r="A6" s="158"/>
      <c r="B6" s="159"/>
      <c r="C6" s="160"/>
      <c r="D6" s="161">
        <v>13477</v>
      </c>
      <c r="E6" s="162"/>
      <c r="F6" s="163">
        <v>26326</v>
      </c>
      <c r="G6" s="164"/>
      <c r="H6" s="165"/>
    </row>
    <row r="7" spans="1:8" x14ac:dyDescent="0.2">
      <c r="A7" s="146" t="s">
        <v>564</v>
      </c>
      <c r="B7" s="151"/>
      <c r="C7" s="152"/>
      <c r="D7" s="153">
        <v>49534</v>
      </c>
      <c r="E7" s="154"/>
      <c r="F7" s="155">
        <v>52191</v>
      </c>
      <c r="G7" s="156"/>
      <c r="H7" s="157"/>
    </row>
    <row r="8" spans="1:8" x14ac:dyDescent="0.2">
      <c r="A8" s="158"/>
      <c r="B8" s="159"/>
      <c r="C8" s="160"/>
      <c r="D8" s="161">
        <v>17339</v>
      </c>
      <c r="E8" s="162"/>
      <c r="F8" s="163">
        <v>26807</v>
      </c>
      <c r="G8" s="164"/>
      <c r="H8" s="165"/>
    </row>
    <row r="9" spans="1:8" x14ac:dyDescent="0.2">
      <c r="A9" s="146" t="s">
        <v>565</v>
      </c>
      <c r="B9" s="151"/>
      <c r="C9" s="152"/>
      <c r="D9" s="153">
        <v>50382</v>
      </c>
      <c r="E9" s="154"/>
      <c r="F9" s="155">
        <v>48105</v>
      </c>
      <c r="G9" s="156"/>
      <c r="H9" s="157"/>
    </row>
    <row r="10" spans="1:8" x14ac:dyDescent="0.2">
      <c r="A10" s="158"/>
      <c r="B10" s="159"/>
      <c r="C10" s="160"/>
      <c r="D10" s="161">
        <v>17575</v>
      </c>
      <c r="E10" s="162"/>
      <c r="F10" s="163">
        <v>24072</v>
      </c>
      <c r="G10" s="164"/>
      <c r="H10" s="165"/>
    </row>
    <row r="11" spans="1:8" x14ac:dyDescent="0.2">
      <c r="A11" s="146" t="s">
        <v>566</v>
      </c>
      <c r="B11" s="151"/>
      <c r="C11" s="152"/>
      <c r="D11" s="153">
        <v>68653</v>
      </c>
      <c r="E11" s="154"/>
      <c r="F11" s="155">
        <v>47446</v>
      </c>
      <c r="G11" s="156"/>
      <c r="H11" s="157"/>
    </row>
    <row r="12" spans="1:8" x14ac:dyDescent="0.2">
      <c r="A12" s="158"/>
      <c r="B12" s="159"/>
      <c r="C12" s="166"/>
      <c r="D12" s="161">
        <v>27264</v>
      </c>
      <c r="E12" s="162"/>
      <c r="F12" s="163">
        <v>24371</v>
      </c>
      <c r="G12" s="164"/>
      <c r="H12" s="165"/>
    </row>
    <row r="13" spans="1:8" x14ac:dyDescent="0.2">
      <c r="A13" s="146"/>
      <c r="B13" s="151"/>
      <c r="C13" s="152"/>
      <c r="D13" s="153">
        <v>46897</v>
      </c>
      <c r="E13" s="154"/>
      <c r="F13" s="155">
        <v>48923</v>
      </c>
      <c r="G13" s="167"/>
      <c r="H13" s="157"/>
    </row>
    <row r="14" spans="1:8" x14ac:dyDescent="0.2">
      <c r="A14" s="158"/>
      <c r="B14" s="159"/>
      <c r="C14" s="160"/>
      <c r="D14" s="161">
        <v>18007</v>
      </c>
      <c r="E14" s="162"/>
      <c r="F14" s="163">
        <v>25365</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3.09</v>
      </c>
      <c r="C19" s="168">
        <f>ROUND(VALUE(SUBSTITUTE(実質収支比率等に係る経年分析!G$48,"▲","-")),2)</f>
        <v>3.9</v>
      </c>
      <c r="D19" s="168">
        <f>ROUND(VALUE(SUBSTITUTE(実質収支比率等に係る経年分析!H$48,"▲","-")),2)</f>
        <v>4.93</v>
      </c>
      <c r="E19" s="168">
        <f>ROUND(VALUE(SUBSTITUTE(実質収支比率等に係る経年分析!I$48,"▲","-")),2)</f>
        <v>5.48</v>
      </c>
      <c r="F19" s="168">
        <f>ROUND(VALUE(SUBSTITUTE(実質収支比率等に係る経年分析!J$48,"▲","-")),2)</f>
        <v>3.14</v>
      </c>
    </row>
    <row r="20" spans="1:11" x14ac:dyDescent="0.2">
      <c r="A20" s="168" t="s">
        <v>57</v>
      </c>
      <c r="B20" s="168">
        <f>ROUND(VALUE(SUBSTITUTE(実質収支比率等に係る経年分析!F$47,"▲","-")),2)</f>
        <v>0.06</v>
      </c>
      <c r="C20" s="168">
        <f>ROUND(VALUE(SUBSTITUTE(実質収支比率等に係る経年分析!G$47,"▲","-")),2)</f>
        <v>0.55000000000000004</v>
      </c>
      <c r="D20" s="168">
        <f>ROUND(VALUE(SUBSTITUTE(実質収支比率等に係る経年分析!H$47,"▲","-")),2)</f>
        <v>1.73</v>
      </c>
      <c r="E20" s="168">
        <f>ROUND(VALUE(SUBSTITUTE(実質収支比率等に係る経年分析!I$47,"▲","-")),2)</f>
        <v>4.3099999999999996</v>
      </c>
      <c r="F20" s="168">
        <f>ROUND(VALUE(SUBSTITUTE(実質収支比率等に係る経年分析!J$47,"▲","-")),2)</f>
        <v>5.43</v>
      </c>
    </row>
    <row r="21" spans="1:11" x14ac:dyDescent="0.2">
      <c r="A21" s="168" t="s">
        <v>58</v>
      </c>
      <c r="B21" s="168">
        <f>IF(ISNUMBER(VALUE(SUBSTITUTE(実質収支比率等に係る経年分析!F$49,"▲","-"))),ROUND(VALUE(SUBSTITUTE(実質収支比率等に係る経年分析!F$49,"▲","-")),2),NA())</f>
        <v>3.39</v>
      </c>
      <c r="C21" s="168">
        <f>IF(ISNUMBER(VALUE(SUBSTITUTE(実質収支比率等に係る経年分析!G$49,"▲","-"))),ROUND(VALUE(SUBSTITUTE(実質収支比率等に係る経年分析!G$49,"▲","-")),2),NA())</f>
        <v>1.38</v>
      </c>
      <c r="D21" s="168">
        <f>IF(ISNUMBER(VALUE(SUBSTITUTE(実質収支比率等に係る経年分析!H$49,"▲","-"))),ROUND(VALUE(SUBSTITUTE(実質収支比率等に係る経年分析!H$49,"▲","-")),2),NA())</f>
        <v>2.34</v>
      </c>
      <c r="E21" s="168">
        <f>IF(ISNUMBER(VALUE(SUBSTITUTE(実質収支比率等に係る経年分析!I$49,"▲","-"))),ROUND(VALUE(SUBSTITUTE(実質収支比率等に係る経年分析!I$49,"▲","-")),2),NA())</f>
        <v>3.43</v>
      </c>
      <c r="F21" s="168">
        <f>IF(ISNUMBER(VALUE(SUBSTITUTE(実質収支比率等に係る経年分析!J$49,"▲","-"))),ROUND(VALUE(SUBSTITUTE(実質収支比率等に係る経年分析!J$49,"▲","-")),2),NA())</f>
        <v>0.65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1.99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1.29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集落排水特別会計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2">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0.91</v>
      </c>
    </row>
    <row r="32" spans="1:11" x14ac:dyDescent="0.2">
      <c r="A32" s="169" t="str">
        <f>IF(連結実質赤字比率に係る赤字・黒字の構成分析!C$38="",NA(),連結実質赤字比率に係る赤字・黒字の構成分析!C$38)</f>
        <v>競輪特別会計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0.28000000000000003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1.1399999999999999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1.17</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8.3000000000000007</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10893</v>
      </c>
      <c r="E42" s="170"/>
      <c r="F42" s="170"/>
      <c r="G42" s="170">
        <f>'実質公債費比率（分子）の構造'!L$52</f>
        <v>10875</v>
      </c>
      <c r="H42" s="170"/>
      <c r="I42" s="170"/>
      <c r="J42" s="170">
        <f>'実質公債費比率（分子）の構造'!M$52</f>
        <v>10798</v>
      </c>
      <c r="K42" s="170"/>
      <c r="L42" s="170"/>
      <c r="M42" s="170">
        <f>'実質公債費比率（分子）の構造'!N$52</f>
        <v>10692</v>
      </c>
      <c r="N42" s="170"/>
      <c r="O42" s="170"/>
      <c r="P42" s="170">
        <f>'実質公債費比率（分子）の構造'!O$52</f>
        <v>10849</v>
      </c>
    </row>
    <row r="43" spans="1:16" x14ac:dyDescent="0.2">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103</v>
      </c>
      <c r="C44" s="170"/>
      <c r="D44" s="170"/>
      <c r="E44" s="170">
        <f>'実質公債費比率（分子）の構造'!L$50</f>
        <v>96</v>
      </c>
      <c r="F44" s="170"/>
      <c r="G44" s="170"/>
      <c r="H44" s="170">
        <f>'実質公債費比率（分子）の構造'!M$50</f>
        <v>99</v>
      </c>
      <c r="I44" s="170"/>
      <c r="J44" s="170"/>
      <c r="K44" s="170">
        <f>'実質公債費比率（分子）の構造'!N$50</f>
        <v>237</v>
      </c>
      <c r="L44" s="170"/>
      <c r="M44" s="170"/>
      <c r="N44" s="170">
        <f>'実質公債費比率（分子）の構造'!O$50</f>
        <v>228</v>
      </c>
      <c r="O44" s="170"/>
      <c r="P44" s="170"/>
    </row>
    <row r="45" spans="1:16" x14ac:dyDescent="0.2">
      <c r="A45" s="170" t="s">
        <v>68</v>
      </c>
      <c r="B45" s="170">
        <f>'実質公債費比率（分子）の構造'!K$49</f>
        <v>30</v>
      </c>
      <c r="C45" s="170"/>
      <c r="D45" s="170"/>
      <c r="E45" s="170">
        <f>'実質公債費比率（分子）の構造'!L$49</f>
        <v>36</v>
      </c>
      <c r="F45" s="170"/>
      <c r="G45" s="170"/>
      <c r="H45" s="170">
        <f>'実質公債費比率（分子）の構造'!M$49</f>
        <v>154</v>
      </c>
      <c r="I45" s="170"/>
      <c r="J45" s="170"/>
      <c r="K45" s="170">
        <f>'実質公債費比率（分子）の構造'!N$49</f>
        <v>141</v>
      </c>
      <c r="L45" s="170"/>
      <c r="M45" s="170"/>
      <c r="N45" s="170">
        <f>'実質公債費比率（分子）の構造'!O$49</f>
        <v>148</v>
      </c>
      <c r="O45" s="170"/>
      <c r="P45" s="170"/>
    </row>
    <row r="46" spans="1:16" x14ac:dyDescent="0.2">
      <c r="A46" s="170" t="s">
        <v>69</v>
      </c>
      <c r="B46" s="170">
        <f>'実質公債費比率（分子）の構造'!K$48</f>
        <v>2982</v>
      </c>
      <c r="C46" s="170"/>
      <c r="D46" s="170"/>
      <c r="E46" s="170">
        <f>'実質公債費比率（分子）の構造'!L$48</f>
        <v>2917</v>
      </c>
      <c r="F46" s="170"/>
      <c r="G46" s="170"/>
      <c r="H46" s="170">
        <f>'実質公債費比率（分子）の構造'!M$48</f>
        <v>3161</v>
      </c>
      <c r="I46" s="170"/>
      <c r="J46" s="170"/>
      <c r="K46" s="170">
        <f>'実質公債費比率（分子）の構造'!N$48</f>
        <v>2706</v>
      </c>
      <c r="L46" s="170"/>
      <c r="M46" s="170"/>
      <c r="N46" s="170">
        <f>'実質公債費比率（分子）の構造'!O$48</f>
        <v>2724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12873</v>
      </c>
      <c r="C49" s="170"/>
      <c r="D49" s="170"/>
      <c r="E49" s="170">
        <f>'実質公債費比率（分子）の構造'!L$45</f>
        <v>13097</v>
      </c>
      <c r="F49" s="170"/>
      <c r="G49" s="170"/>
      <c r="H49" s="170">
        <f>'実質公債費比率（分子）の構造'!M$45</f>
        <v>13235</v>
      </c>
      <c r="I49" s="170"/>
      <c r="J49" s="170"/>
      <c r="K49" s="170">
        <f>'実質公債費比率（分子）の構造'!N$45</f>
        <v>13409</v>
      </c>
      <c r="L49" s="170"/>
      <c r="M49" s="170"/>
      <c r="N49" s="170">
        <f>'実質公債費比率（分子）の構造'!O$45</f>
        <v>13764</v>
      </c>
      <c r="O49" s="170"/>
      <c r="P49" s="170"/>
    </row>
    <row r="50" spans="1:16" x14ac:dyDescent="0.2">
      <c r="A50" s="170" t="s">
        <v>73</v>
      </c>
      <c r="B50" s="170" t="e">
        <f>NA()</f>
        <v>#N/A</v>
      </c>
      <c r="C50" s="170">
        <f>IF(ISNUMBER('実質公債費比率（分子）の構造'!K$53),'実質公債費比率（分子）の構造'!K$53,NA())</f>
        <v>5095</v>
      </c>
      <c r="D50" s="170" t="e">
        <f>NA()</f>
        <v>#N/A</v>
      </c>
      <c r="E50" s="170" t="e">
        <f>NA()</f>
        <v>#N/A</v>
      </c>
      <c r="F50" s="170">
        <f>IF(ISNUMBER('実質公債費比率（分子）の構造'!L$53),'実質公債費比率（分子）の構造'!L$53,NA())</f>
        <v>5271</v>
      </c>
      <c r="G50" s="170" t="e">
        <f>NA()</f>
        <v>#N/A</v>
      </c>
      <c r="H50" s="170" t="e">
        <f>NA()</f>
        <v>#N/A</v>
      </c>
      <c r="I50" s="170">
        <f>IF(ISNUMBER('実質公債費比率（分子）の構造'!M$53),'実質公債費比率（分子）の構造'!M$53,NA())</f>
        <v>5851</v>
      </c>
      <c r="J50" s="170" t="e">
        <f>NA()</f>
        <v>#N/A</v>
      </c>
      <c r="K50" s="170" t="e">
        <f>NA()</f>
        <v>#N/A</v>
      </c>
      <c r="L50" s="170">
        <f>IF(ISNUMBER('実質公債費比率（分子）の構造'!N$53),'実質公債費比率（分子）の構造'!N$53,NA())</f>
        <v>5801</v>
      </c>
      <c r="M50" s="170" t="e">
        <f>NA()</f>
        <v>#N/A</v>
      </c>
      <c r="N50" s="170" t="e">
        <f>NA()</f>
        <v>#N/A</v>
      </c>
      <c r="O50" s="170">
        <f>IF(ISNUMBER('実質公債費比率（分子）の構造'!O$53),'実質公債費比率（分子）の構造'!O$53,NA())</f>
        <v>6015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115686</v>
      </c>
      <c r="E56" s="169"/>
      <c r="F56" s="169"/>
      <c r="G56" s="169">
        <f>'将来負担比率（分子）の構造'!J$52</f>
        <v>114857</v>
      </c>
      <c r="H56" s="169"/>
      <c r="I56" s="169"/>
      <c r="J56" s="169">
        <f>'将来負担比率（分子）の構造'!K$52</f>
        <v>114026</v>
      </c>
      <c r="K56" s="169"/>
      <c r="L56" s="169"/>
      <c r="M56" s="169">
        <f>'将来負担比率（分子）の構造'!L$52</f>
        <v>111802</v>
      </c>
      <c r="N56" s="169"/>
      <c r="O56" s="169"/>
      <c r="P56" s="169">
        <f>'将来負担比率（分子）の構造'!M$52</f>
        <v>110553</v>
      </c>
    </row>
    <row r="57" spans="1:16" x14ac:dyDescent="0.2">
      <c r="A57" s="169" t="s">
        <v>44</v>
      </c>
      <c r="B57" s="169"/>
      <c r="C57" s="169"/>
      <c r="D57" s="169">
        <f>'将来負担比率（分子）の構造'!I$51</f>
        <v>39007</v>
      </c>
      <c r="E57" s="169"/>
      <c r="F57" s="169"/>
      <c r="G57" s="169">
        <f>'将来負担比率（分子）の構造'!J$51</f>
        <v>38349</v>
      </c>
      <c r="H57" s="169"/>
      <c r="I57" s="169"/>
      <c r="J57" s="169">
        <f>'将来負担比率（分子）の構造'!K$51</f>
        <v>41951</v>
      </c>
      <c r="K57" s="169"/>
      <c r="L57" s="169"/>
      <c r="M57" s="169">
        <f>'将来負担比率（分子）の構造'!L$51</f>
        <v>40127</v>
      </c>
      <c r="N57" s="169"/>
      <c r="O57" s="169"/>
      <c r="P57" s="169">
        <f>'将来負担比率（分子）の構造'!M$51</f>
        <v>39597</v>
      </c>
    </row>
    <row r="58" spans="1:16" x14ac:dyDescent="0.2">
      <c r="A58" s="169" t="s">
        <v>43</v>
      </c>
      <c r="B58" s="169"/>
      <c r="C58" s="169"/>
      <c r="D58" s="169">
        <f>'将来負担比率（分子）の構造'!I$50</f>
        <v>3896</v>
      </c>
      <c r="E58" s="169"/>
      <c r="F58" s="169"/>
      <c r="G58" s="169">
        <f>'将来負担比率（分子）の構造'!J$50</f>
        <v>4984</v>
      </c>
      <c r="H58" s="169"/>
      <c r="I58" s="169"/>
      <c r="J58" s="169">
        <f>'将来負担比率（分子）の構造'!K$50</f>
        <v>9768</v>
      </c>
      <c r="K58" s="169"/>
      <c r="L58" s="169"/>
      <c r="M58" s="169">
        <f>'将来負担比率（分子）の構造'!L$50</f>
        <v>14702</v>
      </c>
      <c r="N58" s="169"/>
      <c r="O58" s="169"/>
      <c r="P58" s="169">
        <f>'将来負担比率（分子）の構造'!M$50</f>
        <v>15615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14822</v>
      </c>
      <c r="C62" s="169"/>
      <c r="D62" s="169"/>
      <c r="E62" s="169">
        <f>'将来負担比率（分子）の構造'!J$45</f>
        <v>14592</v>
      </c>
      <c r="F62" s="169"/>
      <c r="G62" s="169"/>
      <c r="H62" s="169">
        <f>'将来負担比率（分子）の構造'!K$45</f>
        <v>14915</v>
      </c>
      <c r="I62" s="169"/>
      <c r="J62" s="169"/>
      <c r="K62" s="169">
        <f>'将来負担比率（分子）の構造'!L$45</f>
        <v>15338</v>
      </c>
      <c r="L62" s="169"/>
      <c r="M62" s="169"/>
      <c r="N62" s="169">
        <f>'将来負担比率（分子）の構造'!M$45</f>
        <v>15304</v>
      </c>
      <c r="O62" s="169"/>
      <c r="P62" s="169"/>
    </row>
    <row r="63" spans="1:16" x14ac:dyDescent="0.2">
      <c r="A63" s="169" t="s">
        <v>36</v>
      </c>
      <c r="B63" s="169">
        <f>'将来負担比率（分子）の構造'!I$44</f>
        <v>993</v>
      </c>
      <c r="C63" s="169"/>
      <c r="D63" s="169"/>
      <c r="E63" s="169">
        <f>'将来負担比率（分子）の構造'!J$44</f>
        <v>979</v>
      </c>
      <c r="F63" s="169"/>
      <c r="G63" s="169"/>
      <c r="H63" s="169">
        <f>'将来負担比率（分子）の構造'!K$44</f>
        <v>843</v>
      </c>
      <c r="I63" s="169"/>
      <c r="J63" s="169"/>
      <c r="K63" s="169">
        <f>'将来負担比率（分子）の構造'!L$44</f>
        <v>715</v>
      </c>
      <c r="L63" s="169"/>
      <c r="M63" s="169"/>
      <c r="N63" s="169">
        <f>'将来負担比率（分子）の構造'!M$44</f>
        <v>564</v>
      </c>
      <c r="O63" s="169"/>
      <c r="P63" s="169"/>
    </row>
    <row r="64" spans="1:16" x14ac:dyDescent="0.2">
      <c r="A64" s="169" t="s">
        <v>35</v>
      </c>
      <c r="B64" s="169">
        <f>'将来負担比率（分子）の構造'!I$43</f>
        <v>44152</v>
      </c>
      <c r="C64" s="169"/>
      <c r="D64" s="169"/>
      <c r="E64" s="169">
        <f>'将来負担比率（分子）の構造'!J$43</f>
        <v>42310</v>
      </c>
      <c r="F64" s="169"/>
      <c r="G64" s="169"/>
      <c r="H64" s="169">
        <f>'将来負担比率（分子）の構造'!K$43</f>
        <v>39955</v>
      </c>
      <c r="I64" s="169"/>
      <c r="J64" s="169"/>
      <c r="K64" s="169">
        <f>'将来負担比率（分子）の構造'!L$43</f>
        <v>38541</v>
      </c>
      <c r="L64" s="169"/>
      <c r="M64" s="169"/>
      <c r="N64" s="169">
        <f>'将来負担比率（分子）の構造'!M$43</f>
        <v>38002</v>
      </c>
      <c r="O64" s="169"/>
      <c r="P64" s="169"/>
    </row>
    <row r="65" spans="1:16" x14ac:dyDescent="0.2">
      <c r="A65" s="169" t="s">
        <v>34</v>
      </c>
      <c r="B65" s="169">
        <f>'将来負担比率（分子）の構造'!I$42</f>
        <v>3076</v>
      </c>
      <c r="C65" s="169"/>
      <c r="D65" s="169"/>
      <c r="E65" s="169">
        <f>'将来負担比率（分子）の構造'!J$42</f>
        <v>2977</v>
      </c>
      <c r="F65" s="169"/>
      <c r="G65" s="169"/>
      <c r="H65" s="169">
        <f>'将来負担比率（分子）の構造'!K$42</f>
        <v>2879</v>
      </c>
      <c r="I65" s="169"/>
      <c r="J65" s="169"/>
      <c r="K65" s="169">
        <f>'将来負担比率（分子）の構造'!L$42</f>
        <v>2642</v>
      </c>
      <c r="L65" s="169"/>
      <c r="M65" s="169"/>
      <c r="N65" s="169">
        <f>'将来負担比率（分子）の構造'!M$42</f>
        <v>2414</v>
      </c>
      <c r="O65" s="169"/>
      <c r="P65" s="169"/>
    </row>
    <row r="66" spans="1:16" x14ac:dyDescent="0.2">
      <c r="A66" s="169" t="s">
        <v>33</v>
      </c>
      <c r="B66" s="169">
        <f>'将来負担比率（分子）の構造'!I$41</f>
        <v>150946</v>
      </c>
      <c r="C66" s="169"/>
      <c r="D66" s="169"/>
      <c r="E66" s="169">
        <f>'将来負担比率（分子）の構造'!J$41</f>
        <v>146525</v>
      </c>
      <c r="F66" s="169"/>
      <c r="G66" s="169"/>
      <c r="H66" s="169">
        <f>'将来負担比率（分子）の構造'!K$41</f>
        <v>142915</v>
      </c>
      <c r="I66" s="169"/>
      <c r="J66" s="169"/>
      <c r="K66" s="169">
        <f>'将来負担比率（分子）の構造'!L$41</f>
        <v>137812</v>
      </c>
      <c r="L66" s="169"/>
      <c r="M66" s="169"/>
      <c r="N66" s="169">
        <f>'将来負担比率（分子）の構造'!M$41</f>
        <v>132838</v>
      </c>
      <c r="O66" s="169"/>
      <c r="P66" s="169"/>
    </row>
    <row r="67" spans="1:16" x14ac:dyDescent="0.2">
      <c r="A67" s="169" t="s">
        <v>77</v>
      </c>
      <c r="B67" s="169" t="e">
        <f>NA()</f>
        <v>#N/A</v>
      </c>
      <c r="C67" s="169">
        <f>IF(ISNUMBER('将来負担比率（分子）の構造'!I$53), IF('将来負担比率（分子）の構造'!I$53 &lt; 0, 0, '将来負担比率（分子）の構造'!I$53), NA())</f>
        <v>55398</v>
      </c>
      <c r="D67" s="169" t="e">
        <f>NA()</f>
        <v>#N/A</v>
      </c>
      <c r="E67" s="169" t="e">
        <f>NA()</f>
        <v>#N/A</v>
      </c>
      <c r="F67" s="169">
        <f>IF(ISNUMBER('将来負担比率（分子）の構造'!J$53), IF('将来負担比率（分子）の構造'!J$53 &lt; 0, 0, '将来負担比率（分子）の構造'!J$53), NA())</f>
        <v>49192</v>
      </c>
      <c r="G67" s="169" t="e">
        <f>NA()</f>
        <v>#N/A</v>
      </c>
      <c r="H67" s="169" t="e">
        <f>NA()</f>
        <v>#N/A</v>
      </c>
      <c r="I67" s="169">
        <f>IF(ISNUMBER('将来負担比率（分子）の構造'!K$53), IF('将来負担比率（分子）の構造'!K$53 &lt; 0, 0, '将来負担比率（分子）の構造'!K$53), NA())</f>
        <v>35762</v>
      </c>
      <c r="J67" s="169" t="e">
        <f>NA()</f>
        <v>#N/A</v>
      </c>
      <c r="K67" s="169" t="e">
        <f>NA()</f>
        <v>#N/A</v>
      </c>
      <c r="L67" s="169">
        <f>IF(ISNUMBER('将来負担比率（分子）の構造'!L$53), IF('将来負担比率（分子）の構造'!L$53 &lt; 0, 0, '将来負担比率（分子）の構造'!L$53), NA())</f>
        <v>28417</v>
      </c>
      <c r="M67" s="169" t="e">
        <f>NA()</f>
        <v>#N/A</v>
      </c>
      <c r="N67" s="169" t="e">
        <f>NA()</f>
        <v>#N/A</v>
      </c>
      <c r="O67" s="169">
        <f>IF(ISNUMBER('将来負担比率（分子）の構造'!M$53), IF('将来負担比率（分子）の構造'!M$53 &lt; 0, 0, '将来負担比率（分子）の構造'!M$53), NA())</f>
        <v>23356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1073</v>
      </c>
      <c r="C72" s="173">
        <f>基金残高に係る経年分析!G55</f>
        <v>2805</v>
      </c>
      <c r="D72" s="173">
        <f>基金残高に係る経年分析!H55</f>
        <v>3405</v>
      </c>
    </row>
    <row r="73" spans="1:16" x14ac:dyDescent="0.2">
      <c r="A73" s="172" t="s">
        <v>80</v>
      </c>
      <c r="B73" s="173">
        <f>基金残高に係る経年分析!F56</f>
        <v>203</v>
      </c>
      <c r="C73" s="173">
        <f>基金残高に係る経年分析!G56</f>
        <v>203</v>
      </c>
      <c r="D73" s="173">
        <f>基金残高に係る経年分析!H56</f>
        <v>203</v>
      </c>
    </row>
    <row r="74" spans="1:16" x14ac:dyDescent="0.2">
      <c r="A74" s="172" t="s">
        <v>81</v>
      </c>
      <c r="B74" s="173">
        <f>基金残高に係る経年分析!F57</f>
        <v>7016</v>
      </c>
      <c r="C74" s="173">
        <f>基金残高に係る経年分析!G57</f>
        <v>9294</v>
      </c>
      <c r="D74" s="173">
        <f>基金残高に係る経年分析!H57</f>
        <v>8964</v>
      </c>
    </row>
  </sheetData>
  <sheetProtection algorithmName="SHA-512" hashValue="bGzhg4pMpBVY6dMU1KaVbtGzMvywCLruChTSYqAsuh6e1j9KlYZqzZkx6/ZsM+MsLaf7fB+C2JLIhhx+azGKBQ==" saltValue="gaRodgt4+dvxgAs6s0u8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2024-03-13T05:59:13Z</cp:lastPrinted>
  <dcterms:created xsi:type="dcterms:W3CDTF">2024-02-05T01:14:06Z</dcterms:created>
  <dcterms:modified xsi:type="dcterms:W3CDTF">2024-09-26T00:59:04Z</dcterms:modified>
  <cp:category/>
</cp:coreProperties>
</file>