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4財政状況資料集/03_２回目（地方公会計関係）/04_決裁/"/>
    </mc:Choice>
  </mc:AlternateContent>
  <xr:revisionPtr revIDLastSave="0" documentId="13_ncr:1_{86D6A973-34C0-4D39-BE52-3FB0269F88D3}" xr6:coauthVersionLast="47" xr6:coauthVersionMax="47" xr10:uidLastSave="{00000000-0000-0000-0000-000000000000}"/>
  <bookViews>
    <workbookView xWindow="-108" yWindow="-108" windowWidth="23256" windowHeight="12576"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2"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AM36" i="10"/>
  <c r="CO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c r="U35" i="10" l="1"/>
  <c r="U36" i="10" l="1"/>
  <c r="AM34" i="10" l="1"/>
  <c r="BE34" i="10" l="1"/>
  <c r="BE35" i="10" s="1"/>
  <c r="BE36" i="10" s="1"/>
  <c r="AM35" i="10"/>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<sst xmlns="http://schemas.openxmlformats.org/spreadsheetml/2006/main" count="1128" uniqueCount="625">
  <si>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</si>
  <si>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</si>
  <si>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</si>
  <si>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</si>
  <si>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</si>
  <si>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</si>
  <si>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</si>
  <si>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</si>
  <si>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</si>
  <si>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</si>
  <si>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</si>
  <si>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</si>
  <si>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</si>
  <si>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</si>
  <si>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</si>
  <si>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</si>
  <si>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</si>
  <si>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</si>
  <si>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</si>
  <si>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</si>
  <si>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</si>
  <si>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</si>
  <si>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</si>
  <si>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</si>
  <si>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</si>
  <si>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</si>
  <si>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</si>
  <si>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</si>
  <si>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</si>
  <si>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</si>
  <si>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</si>
  <si>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</si>
  <si>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</si>
  <si>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</si>
  <si>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</si>
  <si>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</si>
  <si>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</si>
  <si>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</si>
  <si>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</si>
  <si>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</si>
  <si>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</si>
  <si>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</si>
  <si>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</si>
  <si>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</si>
  <si>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</si>
  <si>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</si>
  <si>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</si>
  <si>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</si>
  <si>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</si>
  <si>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</si>
  <si>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</si>
  <si>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</si>
  <si>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</si>
  <si>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</si>
  <si>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</si>
  <si>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</si>
  <si>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</si>
  <si>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</si>
  <si>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</si>
  <si>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</si>
  <si>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</si>
  <si>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</si>
  <si>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</si>
  <si>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</si>
  <si>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</si>
  <si>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</si>
  <si>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</si>
  <si>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</si>
  <si>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</si>
  <si>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</si>
  <si>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</si>
  <si>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</si>
  <si>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</si>
  <si>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</si>
  <si>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</si>
  <si>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</si>
  <si>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</si>
  <si>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</si>
  <si>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</si>
  <si>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</si>
  <si>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</si>
  <si>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</si>
  <si>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</si>
  <si>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</si>
  <si>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</si>
  <si>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</si>
  <si>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</si>
  <si>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</si>
  <si>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</si>
  <si>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</si>
  <si>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</si>
  <si>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</si>
  <si>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</si>
  <si>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</si>
  <si>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</si>
  <si>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</si>
  <si>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</si>
  <si>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</si>
  <si>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</si>
  <si>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</si>
  <si>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</si>
  <si>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</si>
  <si>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</si>
  <si>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</si>
  <si>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</si>
  <si>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</si>
  <si>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</si>
  <si>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</si>
  <si>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</si>
  <si>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</si>
  <si>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</si>
  <si>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</si>
  <si>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</si>
  <si>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</si>
  <si>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</si>
  <si>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</si>
  <si>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</si>
  <si>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</si>
  <si>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</si>
  <si>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</si>
  <si>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</si>
  <si>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</si>
  <si>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</si>
  <si>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</si>
  <si>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</si>
  <si>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</si>
  <si>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</si>
  <si>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</si>
  <si>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</si>
  <si>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</si>
  <si>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</si>
  <si>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</si>
  <si>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</si>
  <si>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</si>
  <si>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</si>
  <si>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</si>
  <si>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</si>
  <si>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</si>
  <si>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</si>
  <si>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</si>
  <si>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</si>
  <si>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</si>
  <si>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</si>
  <si>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</si>
  <si>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</si>
  <si>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</si>
  <si>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</si>
  <si>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</si>
  <si>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</si>
  <si>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</si>
  <si>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</si>
  <si>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</si>
  <si>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</si>
  <si>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</si>
  <si>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</si>
  <si>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</si>
  <si>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</si>
  <si>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</si>
  <si>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</si>
  <si>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</si>
  <si>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</si>
  <si>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</si>
  <si>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</si>
  <si>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</si>
  <si>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</si>
  <si>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</si>
  <si>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</si>
  <si>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</si>
  <si>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</si>
  <si>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</si>
  <si>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</si>
  <si>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</si>
  <si>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</si>
  <si>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</si>
  <si>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</si>
  <si>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</si>
  <si>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</si>
  <si>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</si>
  <si>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</si>
  <si>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</si>
  <si>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</si>
  <si>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</si>
  <si>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</si>
  <si>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</si>
  <si>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</si>
  <si>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</si>
  <si>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</si>
  <si>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</si>
  <si>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</si>
  <si>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</si>
  <si>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</si>
  <si>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</si>
  <si>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</si>
  <si>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</si>
  <si>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</si>
  <si>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</si>
  <si>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</si>
  <si>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</si>
  <si>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</si>
  <si>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</si>
  <si>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</si>
  <si>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</si>
  <si>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</si>
  <si>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</si>
  <si>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</si>
  <si>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</si>
  <si>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</si>
  <si>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</si>
  <si>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</si>
  <si>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</si>
  <si>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</si>
  <si>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</si>
  <si>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</si>
  <si>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</si>
  <si>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</si>
  <si>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</si>
  <si>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</si>
  <si>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</si>
  <si>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福井県越前町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</si>
  <si>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</si>
  <si>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</si>
  <si>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</si>
  <si>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</si>
  <si>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</si>
  <si>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</si>
  <si>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</si>
  <si>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</si>
  <si>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</si>
  <si>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</si>
  <si>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</si>
  <si>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</si>
  <si>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</si>
  <si>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</si>
  <si>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</si>
  <si>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</si>
  <si>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</si>
  <si>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</si>
  <si>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</si>
  <si>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</si>
  <si>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</si>
  <si>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</si>
  <si>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</si>
  <si>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</si>
  <si>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</si>
  <si>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</si>
  <si>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</si>
  <si>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</si>
  <si>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</si>
  <si>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</si>
  <si>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</si>
  <si>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</si>
  <si>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</si>
  <si>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</si>
  <si>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</si>
  <si>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</si>
  <si>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</si>
  <si>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</si>
  <si>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</si>
  <si>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</si>
  <si>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</si>
  <si>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</si>
  <si>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</si>
  <si>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</si>
  <si>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</si>
  <si>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</si>
  <si>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</si>
  <si>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</si>
  <si>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</si>
  <si>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</si>
  <si>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</si>
  <si>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</si>
  <si>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</si>
  <si>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</si>
  <si>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</si>
  <si>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</si>
  <si>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</si>
  <si>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</si>
  <si>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</si>
  <si>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</si>
  <si>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</si>
  <si>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</si>
  <si>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</si>
  <si>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</si>
  <si>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</si>
  <si>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</si>
  <si>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</si>
  <si>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</si>
  <si>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</si>
  <si>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</si>
  <si>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</si>
  <si>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</si>
  <si>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</si>
  <si>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</si>
  <si>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</si>
  <si>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</si>
  <si>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</si>
  <si>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</si>
  <si>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</si>
  <si>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</si>
  <si>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</si>
  <si>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</si>
  <si>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</si>
  <si>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</si>
  <si>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</si>
  <si>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</si>
  <si>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</si>
  <si>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</si>
  <si>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</si>
  <si>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</si>
  <si>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</si>
  <si>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</si>
  <si>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</si>
  <si>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</si>
  <si>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</si>
  <si>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</si>
  <si>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</si>
  <si>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</si>
  <si>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</si>
  <si>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</si>
  <si>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</si>
  <si>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</si>
  <si>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</si>
  <si>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</si>
  <si>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</si>
  <si>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</si>
  <si>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</si>
  <si>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</si>
  <si>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</si>
  <si>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</si>
  <si>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</si>
  <si>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</si>
  <si>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</si>
  <si>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</si>
  <si>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</si>
  <si>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</si>
  <si>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</si>
  <si>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</si>
  <si>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</si>
  <si>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</si>
  <si>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</si>
  <si>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</si>
  <si>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</si>
  <si>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</si>
  <si>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</si>
  <si>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</si>
  <si>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</si>
  <si>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</si>
  <si>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</si>
  <si>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</si>
  <si>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</si>
  <si>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</si>
  <si>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</si>
  <si>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</si>
  <si>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</si>
  <si>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</si>
  <si>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</si>
  <si>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</si>
  <si>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</si>
  <si>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</si>
  <si>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</si>
  <si>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</si>
  <si>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</si>
  <si>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</si>
  <si>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</si>
  <si>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</si>
  <si>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</si>
  <si>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</si>
  <si>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</si>
  <si>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</si>
  <si>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</si>
  <si>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</si>
  <si>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福井県越前町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</si>
  <si>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</si>
  <si>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</si>
  <si>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</si>
  <si>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</si>
  <si>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</si>
  <si>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</si>
  <si>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</si>
  <si>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</si>
  <si>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</si>
  <si>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</si>
  <si>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</si>
  <si>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</si>
  <si>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</si>
  <si>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</si>
  <si>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</si>
  <si>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</si>
  <si>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</si>
  <si>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</si>
  <si>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</si>
  <si>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</si>
  <si>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越前町温泉事業特別会計</t>
    <phoneticPr fontId="5"/>
  </si>
  <si>
    <t>越前町農林漁業体験実習館事業特別会計</t>
    <phoneticPr fontId="5"/>
  </si>
  <si>
    <t>越前町土地区画整理事業特別会計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</si>
  <si>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</si>
  <si>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</si>
  <si>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</si>
  <si>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</si>
  <si>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</si>
  <si>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</si>
  <si>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</si>
  <si>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</si>
  <si>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</si>
  <si>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</si>
  <si>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</si>
  <si>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</si>
  <si>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</si>
  <si>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</si>
  <si>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</si>
  <si>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越前町国民健康保険事業特別会計</t>
    <phoneticPr fontId="5"/>
  </si>
  <si>
    <t>越前町介護保険事業特別会計</t>
    <phoneticPr fontId="5"/>
  </si>
  <si>
    <t>越前町後期高齢者医療事業特別会計</t>
    <phoneticPr fontId="5"/>
  </si>
  <si>
    <t>越前町上水道事業会計</t>
    <phoneticPr fontId="5"/>
  </si>
  <si>
    <t>法適用企業</t>
    <phoneticPr fontId="5"/>
  </si>
  <si>
    <t>越前町国民健康保険病院事業会計</t>
    <phoneticPr fontId="5"/>
  </si>
  <si>
    <t>法適用企業</t>
    <phoneticPr fontId="5"/>
  </si>
  <si>
    <t>越前町簡易水道事業特別会計</t>
    <phoneticPr fontId="5"/>
  </si>
  <si>
    <t>法非適用企業</t>
    <phoneticPr fontId="5"/>
  </si>
  <si>
    <t>越前町公共下水道事業特別会計</t>
    <phoneticPr fontId="5"/>
  </si>
  <si>
    <t>法非適用企業</t>
    <phoneticPr fontId="5"/>
  </si>
  <si>
    <t>越前町集落排水事業特別会計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</si>
  <si>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</si>
  <si>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</si>
  <si>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</si>
  <si>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</si>
  <si>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</si>
  <si>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</si>
  <si>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</si>
  <si>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</si>
  <si>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</si>
  <si>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</si>
  <si>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</si>
  <si>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</si>
  <si>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</si>
  <si>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</si>
  <si>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</si>
  <si>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</si>
  <si>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</si>
  <si>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</si>
  <si>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</si>
  <si>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</si>
  <si>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</si>
  <si>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</si>
  <si>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</si>
  <si>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</si>
  <si>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</si>
  <si>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</si>
  <si>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</si>
  <si>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</si>
  <si>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</si>
  <si>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</si>
  <si>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</si>
  <si>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</si>
  <si>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</si>
  <si>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</si>
  <si>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</si>
  <si>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</si>
  <si>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</si>
  <si>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</si>
  <si>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</si>
  <si>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</si>
  <si>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</si>
  <si>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</si>
  <si>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</si>
  <si>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</si>
  <si>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</si>
  <si>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</si>
  <si>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</si>
  <si>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</si>
  <si>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</si>
  <si>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</si>
  <si>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</si>
  <si>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</si>
  <si>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</si>
  <si>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</si>
  <si>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</si>
  <si>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</si>
  <si>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</si>
  <si>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</si>
  <si>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</si>
  <si>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</si>
  <si>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越前町公共下水道事業特別会計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</si>
  <si>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</si>
  <si>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</si>
  <si>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</si>
  <si>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越前町上水道事業会計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</si>
  <si>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</si>
  <si>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</si>
  <si>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</si>
  <si>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</si>
  <si>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</si>
  <si>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</si>
  <si>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</si>
  <si>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</si>
  <si>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</si>
  <si>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</si>
  <si>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</si>
  <si>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</si>
  <si>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</si>
  <si>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</si>
  <si>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</si>
  <si>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</si>
  <si>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</si>
  <si>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</si>
  <si>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</si>
  <si>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</si>
  <si>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</si>
  <si>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</si>
  <si>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</si>
  <si>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</si>
  <si>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</si>
  <si>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</si>
  <si>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</si>
  <si>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</si>
  <si>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</si>
  <si>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</si>
  <si>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</si>
  <si>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</si>
  <si>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</si>
  <si>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</si>
  <si>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</si>
  <si>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</si>
  <si>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</si>
  <si>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</si>
  <si>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</si>
  <si>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</si>
  <si>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</si>
  <si>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</si>
  <si>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</si>
  <si>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</si>
  <si>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</si>
  <si>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</si>
  <si>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</si>
  <si>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</si>
  <si>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</si>
  <si>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</si>
  <si>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</si>
  <si>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</si>
  <si>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</si>
  <si>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</si>
  <si>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</si>
  <si>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</si>
  <si>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</si>
  <si>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</si>
  <si>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</si>
  <si>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</si>
  <si>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</si>
  <si>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</si>
  <si>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</si>
  <si>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</si>
  <si>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</si>
  <si>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</si>
  <si>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</si>
  <si>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</si>
  <si>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</si>
  <si>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</si>
  <si>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</si>
  <si>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</si>
  <si>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</si>
  <si>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</si>
  <si>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</si>
  <si>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</si>
  <si>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</si>
  <si>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</si>
  <si>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</si>
  <si>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</si>
  <si>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</si>
  <si>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</si>
  <si>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</si>
  <si>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</si>
  <si>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</si>
  <si>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</si>
  <si>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</si>
  <si>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</si>
  <si>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</si>
  <si>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0.33</t>
  </si>
  <si>
    <t>▲ 2.84</t>
  </si>
  <si>
    <t>▲ 4.04</t>
  </si>
  <si>
    <t>▲ 0.40</t>
  </si>
  <si>
    <t>一般会計</t>
  </si>
  <si>
    <t>越前町国民健康保険病院事業会計</t>
  </si>
  <si>
    <t>越前町介護保険事業特別会計</t>
  </si>
  <si>
    <t>越前町上水道事業会計</t>
  </si>
  <si>
    <t>越前町国民健康保険事業特別会計</t>
  </si>
  <si>
    <t>越前町公共下水道事業特別会計</t>
  </si>
  <si>
    <t>越前町簡易水道事業特別会計</t>
  </si>
  <si>
    <t>▲ 0.08</t>
  </si>
  <si>
    <t>越前町集落排水事業特別会計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</si>
  <si>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</si>
  <si>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</si>
  <si>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</si>
  <si>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</si>
  <si>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</si>
  <si>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</si>
  <si>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</si>
  <si>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</si>
  <si>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</si>
  <si>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越前町公共施設管理公社</t>
    <rPh sb="0" eb="3">
      <t>エチゼンチョウ</t>
    </rPh>
    <rPh sb="3" eb="5">
      <t>コウキョウ</t>
    </rPh>
    <rPh sb="5" eb="7">
      <t>シセツ</t>
    </rPh>
    <rPh sb="7" eb="9">
      <t>カンリ</t>
    </rPh>
    <rPh sb="9" eb="11">
      <t>コウシャ</t>
    </rPh>
    <phoneticPr fontId="2"/>
  </si>
  <si>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</si>
  <si>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</si>
  <si>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</si>
  <si>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福井県後期高齢者医療広域連合（事業会計分）</t>
    <rPh sb="0" eb="3">
      <t>フクイケン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</si>
  <si>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福井県自治会館組合</t>
    <rPh sb="0" eb="3">
      <t>フクイケン</t>
    </rPh>
    <rPh sb="3" eb="5">
      <t>ジチ</t>
    </rPh>
    <rPh sb="5" eb="7">
      <t>カイカン</t>
    </rPh>
    <rPh sb="7" eb="9">
      <t>クミアイ</t>
    </rPh>
    <phoneticPr fontId="2"/>
  </si>
  <si>
    <t>鯖江・丹生消防組合</t>
    <rPh sb="0" eb="2">
      <t>サバエ</t>
    </rPh>
    <rPh sb="3" eb="5">
      <t>ニュウ</t>
    </rPh>
    <rPh sb="5" eb="7">
      <t>ショウボウ</t>
    </rPh>
    <rPh sb="7" eb="9">
      <t>クミアイ</t>
    </rPh>
    <phoneticPr fontId="2"/>
  </si>
  <si>
    <t>鯖江広域衛生施設組合</t>
    <rPh sb="0" eb="2">
      <t>サバエ</t>
    </rPh>
    <rPh sb="2" eb="4">
      <t>コウイキ</t>
    </rPh>
    <rPh sb="4" eb="6">
      <t>エイセイ</t>
    </rPh>
    <rPh sb="6" eb="8">
      <t>シセツ</t>
    </rPh>
    <rPh sb="8" eb="10">
      <t>クミアイ</t>
    </rPh>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</si>
  <si>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</si>
  <si>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</si>
  <si>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地域振興基金</t>
    <rPh sb="0" eb="6">
      <t>チイキシンコウキキン</t>
    </rPh>
    <phoneticPr fontId="5"/>
  </si>
  <si>
    <t>ふるさと再生基金</t>
    <rPh sb="4" eb="8">
      <t>サイセイキキン</t>
    </rPh>
    <phoneticPr fontId="2"/>
  </si>
  <si>
    <t>地域福祉基金</t>
    <rPh sb="0" eb="6">
      <t>チイキフクシキキン</t>
    </rPh>
    <phoneticPr fontId="2"/>
  </si>
  <si>
    <t>地域活性化基金</t>
    <rPh sb="0" eb="7">
      <t>チイキカッセイカキキン</t>
    </rPh>
    <phoneticPr fontId="2"/>
  </si>
  <si>
    <t>ふるさと水と土保全基金</t>
    <rPh sb="4" eb="5">
      <t>ミズ</t>
    </rPh>
    <rPh sb="6" eb="7">
      <t>ツチ</t>
    </rPh>
    <rPh sb="7" eb="11">
      <t>ホゼンキキン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</si>
  <si>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</si>
  <si>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</si>
  <si>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</si>
  <si>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</si>
  <si>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</si>
  <si>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</si>
  <si>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</si>
  <si>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</si>
  <si>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</si>
  <si>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</si>
  <si>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は、平成30年度から令和2年度にかけての役場新庁舎建設などの大型事業の元金償還が始まり、地方債償還額が増加した一方、新規借入は減少し、地方債現在高は減少したことおよび公営企業債等繰入見込額の減少などにより前年度と比較し13.1ポイント減の2.3％となった。地方債残高は令和3年度にピークを迎えたが、令和4年度以降は毎年の償還額を上回る地方債の発行予定はなく、地方債残高は減少していく見込みである。また、有形固定資産減価償却率も今後も増加していくことが予想されている。
　類似団体と比較すると、いずれの数値も高い状況にあるため、計画的な起債の発行によるプライマリーバランスの黒字の維持や、基金残高の確保、公共施設等総合管理計画に基づく施設の適正な維持管理など、将来を見据えた計画的な財政運営を図る。</t>
    <rPh sb="156" eb="158">
      <t>レイワ</t>
    </rPh>
    <rPh sb="159" eb="163">
      <t>ネンドイコウ</t>
    </rPh>
    <rPh sb="164" eb="166">
      <t>マイトシ</t>
    </rPh>
    <rPh sb="167" eb="170">
      <t>ショウカンガク</t>
    </rPh>
    <rPh sb="171" eb="173">
      <t>ウワマワ</t>
    </rPh>
    <rPh sb="174" eb="177">
      <t>チホウサイ</t>
    </rPh>
    <rPh sb="178" eb="182">
      <t>ハッコウヨテイ</t>
    </rPh>
    <rPh sb="186" eb="191">
      <t>チホウサイザンダカ</t>
    </rPh>
    <rPh sb="192" eb="194">
      <t>ゲンショウ</t>
    </rPh>
    <rPh sb="198" eb="200">
      <t>ミコ</t>
    </rPh>
    <phoneticPr fontId="5"/>
  </si>
  <si>
    <t>　将来負担比率は、役場新庁舎建設の影響で地方債残高が令和3年度にピークを迎えたが、令和4年度以降は毎年の償還額を上回る地方債の発行予定はなく、地方債残高は減少し、公営企業債等繰入見込額も減少したことから減少した。今後、役場新庁舎建設など大型事業の償還が始まると、さらに減少していくことが予想される。
　実質公債費比率は、統合学校給食センター建設や役場新庁舎の建設による合併特例債の発行による元金償還が開始されたことから0.2ポイント上昇した。今後も上昇することが見込まれるため、比率の推移に注意する必要がある。
　類似団体と比較すると、いずれの数値も若干高い状況にあるため、計画的な起債の発行によるプライマリーバランスの黒字の維持や、基金残高の確保など、財政健全化計画に基づく適正な財政運営に努める。</t>
    <rPh sb="224" eb="226">
      <t>ジョウショウ</t>
    </rPh>
    <rPh sb="231" eb="23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</si>
</sst>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A5F7A64-96AA-4A62-8F89-3C79675297D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419A-4090-8E92-186B9AAA17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122227</c:v>
                </c:pt>
                <c:pt idx="1">
                  <c:v>113687</c:v>
                </c:pt>
                <c:pt idx="2">
                  <c:v>188311</c:v>
                </c:pt>
                <c:pt idx="3">
                  <c:v>93060</c:v>
                </c:pt>
                <c:pt idx="4">
                  <c:v>56101</c:v>
                </c:pt>
              </c:numCache>
            </c:numRef>
          </c:val>
          <c:smooth val="0"/>
          <c:extLst>
            <c:ext xmlns:c16="http://schemas.microsoft.com/office/drawing/2014/chart" uri="{C3380CC4-5D6E-409C-BE32-E72D297353CC}">
              <c16:uniqueId val="{00000001-419A-4090-8E92-186B9AAA17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8.59</c:v>
                </c:pt>
                <c:pt idx="1">
                  <c:v>8.07</c:v>
                </c:pt>
                <c:pt idx="2">
                  <c:v>7.96</c:v>
                </c:pt>
                <c:pt idx="3">
                  <c:v>7.62</c:v>
                </c:pt>
                <c:pt idx="4">
                  <c:v>7.94</c:v>
                </c:pt>
              </c:numCache>
            </c:numRef>
          </c:val>
          <c:extLst>
            <c:ext xmlns:c16="http://schemas.microsoft.com/office/drawing/2014/chart" uri="{C3380CC4-5D6E-409C-BE32-E72D297353CC}">
              <c16:uniqueId val="{00000000-9D92-4099-9159-DE06C45C58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41.81</c:v>
                </c:pt>
                <c:pt idx="1">
                  <c:v>41.06</c:v>
                </c:pt>
                <c:pt idx="2">
                  <c:v>35.729999999999997</c:v>
                </c:pt>
                <c:pt idx="3">
                  <c:v>36.270000000000003</c:v>
                </c:pt>
                <c:pt idx="4">
                  <c:v>36.61</c:v>
                </c:pt>
              </c:numCache>
            </c:numRef>
          </c:val>
          <c:extLst>
            <c:ext xmlns:c16="http://schemas.microsoft.com/office/drawing/2014/chart" uri="{C3380CC4-5D6E-409C-BE32-E72D297353CC}">
              <c16:uniqueId val="{00000001-9D92-4099-9159-DE06C45C58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-0.33</c:v>
                </c:pt>
                <c:pt idx="1">
                  <c:v>-2.84</c:v>
                </c:pt>
                <c:pt idx="2">
                  <c:v>-4.04</c:v>
                </c:pt>
                <c:pt idx="3">
                  <c:v>2.36</c:v>
                </c:pt>
                <c:pt idx="4">
                  <c:v>-0.4</c:v>
                </c:pt>
              </c:numCache>
            </c:numRef>
          </c:val>
          <c:smooth val="0"/>
          <c:extLst>
            <c:ext xmlns:c16="http://schemas.microsoft.com/office/drawing/2014/chart" uri="{C3380CC4-5D6E-409C-BE32-E72D297353CC}">
              <c16:uniqueId val="{00000002-9D92-4099-9159-DE06C45C58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0.03</c:v>
                </c:pt>
                <c:pt idx="4">
                  <c:v>#N/A</c:v>
                </c:pt>
                <c:pt idx="5">
                  <c:v>0.03</c:v>
                </c:pt>
                <c:pt idx="6">
                  <c:v>#N/A</c:v>
                </c:pt>
                <c:pt idx="7">
                  <c:v>0.06</c:v>
                </c:pt>
                <c:pt idx="8">
                  <c:v>#N/A</c:v>
                </c:pt>
                <c:pt idx="9">
                  <c:v>0.06</c:v>
                </c:pt>
              </c:numCache>
            </c:numRef>
          </c:val>
          <c:extLst>
            <c:ext xmlns:c16="http://schemas.microsoft.com/office/drawing/2014/chart" uri="{C3380CC4-5D6E-409C-BE32-E72D297353CC}">
              <c16:uniqueId val="{00000000-B6A5-405D-9D95-838117F0E9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A5-405D-9D95-838117F0E9FB}"/>
            </c:ext>
          </c:extLst>
        </c:ser>
        <c:ser>
          <c:idx val="2"/>
          <c:order val="2"/>
          <c:tx>
            <c:strRef>
              <c:f>データシート!$A$29</c:f>
              <c:strCache>
                <c:ptCount val="1"/>
                <c:pt idx="0">
                  <c:v>越前町集落排水事業特別会計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0.08</c:v>
                </c:pt>
                <c:pt idx="4">
                  <c:v>#N/A</c:v>
                </c:pt>
                <c:pt idx="5">
                  <c:v>0.06</c:v>
                </c:pt>
                <c:pt idx="6">
                  <c:v>#N/A</c:v>
                </c:pt>
                <c:pt idx="7">
                  <c:v>0.04</c:v>
                </c:pt>
                <c:pt idx="8">
                  <c:v>#N/A</c:v>
                </c:pt>
                <c:pt idx="9">
                  <c:v>0.04</c:v>
                </c:pt>
              </c:numCache>
            </c:numRef>
          </c:val>
          <c:extLst>
            <c:ext xmlns:c16="http://schemas.microsoft.com/office/drawing/2014/chart" uri="{C3380CC4-5D6E-409C-BE32-E72D297353CC}">
              <c16:uniqueId val="{00000002-B6A5-405D-9D95-838117F0E9FB}"/>
            </c:ext>
          </c:extLst>
        </c:ser>
        <c:ser>
          <c:idx val="3"/>
          <c:order val="3"/>
          <c:tx>
            <c:strRef>
              <c:f>データシート!$A$30</c:f>
              <c:strCache>
                <c:ptCount val="1"/>
                <c:pt idx="0">
                  <c:v>越前町簡易水道事業特別会計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0.08</c:v>
                </c:pt>
                <c:pt idx="4">
                  <c:v>#N/A</c:v>
                </c:pt>
                <c:pt idx="5">
                  <c:v>0.05</c:v>
                </c:pt>
                <c:pt idx="6">
                  <c:v>0.08</c:v>
                </c:pt>
                <c:pt idx="7">
                  <c:v>#N/A</c:v>
                </c:pt>
                <c:pt idx="8">
                  <c:v>#N/A</c:v>
                </c:pt>
                <c:pt idx="9">
                  <c:v>0.06</c:v>
                </c:pt>
              </c:numCache>
            </c:numRef>
          </c:val>
          <c:extLst>
            <c:ext xmlns:c16="http://schemas.microsoft.com/office/drawing/2014/chart" uri="{C3380CC4-5D6E-409C-BE32-E72D297353CC}">
              <c16:uniqueId val="{00000003-B6A5-405D-9D95-838117F0E9FB}"/>
            </c:ext>
          </c:extLst>
        </c:ser>
        <c:ser>
          <c:idx val="4"/>
          <c:order val="4"/>
          <c:tx>
            <c:strRef>
              <c:f>データシート!$A$31</c:f>
              <c:strCache>
                <c:ptCount val="1"/>
                <c:pt idx="0">
                  <c:v>越前町公共下水道事業特別会計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0.02</c:v>
                </c:pt>
                <c:pt idx="4">
                  <c:v>#N/A</c:v>
                </c:pt>
                <c:pt idx="5">
                  <c:v>0.13</c:v>
                </c:pt>
                <c:pt idx="6">
                  <c:v>#N/A</c:v>
                </c:pt>
                <c:pt idx="7">
                  <c:v>0.05</c:v>
                </c:pt>
                <c:pt idx="8">
                  <c:v>#N/A</c:v>
                </c:pt>
                <c:pt idx="9">
                  <c:v>0.08</c:v>
                </c:pt>
              </c:numCache>
            </c:numRef>
          </c:val>
          <c:extLst>
            <c:ext xmlns:c16="http://schemas.microsoft.com/office/drawing/2014/chart" uri="{C3380CC4-5D6E-409C-BE32-E72D297353CC}">
              <c16:uniqueId val="{00000004-B6A5-405D-9D95-838117F0E9FB}"/>
            </c:ext>
          </c:extLst>
        </c:ser>
        <c:ser>
          <c:idx val="5"/>
          <c:order val="5"/>
          <c:tx>
            <c:strRef>
              <c:f>データシート!$A$32</c:f>
              <c:strCache>
                <c:ptCount val="1"/>
                <c:pt idx="0">
                  <c:v>越前町国民健康保険事業特別会計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0.52</c:v>
                </c:pt>
                <c:pt idx="2">
                  <c:v>#N/A</c:v>
                </c:pt>
                <c:pt idx="3">
                  <c:v>0.05</c:v>
                </c:pt>
                <c:pt idx="4">
                  <c:v>#N/A</c:v>
                </c:pt>
                <c:pt idx="5">
                  <c:v>0.47</c:v>
                </c:pt>
                <c:pt idx="6">
                  <c:v>#N/A</c:v>
                </c:pt>
                <c:pt idx="7">
                  <c:v>0.87</c:v>
                </c:pt>
                <c:pt idx="8">
                  <c:v>#N/A</c:v>
                </c:pt>
                <c:pt idx="9">
                  <c:v>0.45</c:v>
                </c:pt>
              </c:numCache>
            </c:numRef>
          </c:val>
          <c:extLst>
            <c:ext xmlns:c16="http://schemas.microsoft.com/office/drawing/2014/chart" uri="{C3380CC4-5D6E-409C-BE32-E72D297353CC}">
              <c16:uniqueId val="{00000005-B6A5-405D-9D95-838117F0E9FB}"/>
            </c:ext>
          </c:extLst>
        </c:ser>
        <c:ser>
          <c:idx val="6"/>
          <c:order val="6"/>
          <c:tx>
            <c:strRef>
              <c:f>データシート!$A$33</c:f>
              <c:strCache>
                <c:ptCount val="1"/>
                <c:pt idx="0">
                  <c:v>越前町上水道事業会計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0.39</c:v>
                </c:pt>
                <c:pt idx="2">
                  <c:v>#N/A</c:v>
                </c:pt>
                <c:pt idx="3">
                  <c:v>0.49</c:v>
                </c:pt>
                <c:pt idx="4">
                  <c:v>#N/A</c:v>
                </c:pt>
                <c:pt idx="5">
                  <c:v>0.6</c:v>
                </c:pt>
                <c:pt idx="6">
                  <c:v>#N/A</c:v>
                </c:pt>
                <c:pt idx="7">
                  <c:v>0.76</c:v>
                </c:pt>
                <c:pt idx="8">
                  <c:v>#N/A</c:v>
                </c:pt>
                <c:pt idx="9">
                  <c:v>0.7</c:v>
                </c:pt>
              </c:numCache>
            </c:numRef>
          </c:val>
          <c:extLst>
            <c:ext xmlns:c16="http://schemas.microsoft.com/office/drawing/2014/chart" uri="{C3380CC4-5D6E-409C-BE32-E72D297353CC}">
              <c16:uniqueId val="{00000006-B6A5-405D-9D95-838117F0E9FB}"/>
            </c:ext>
          </c:extLst>
        </c:ser>
        <c:ser>
          <c:idx val="7"/>
          <c:order val="7"/>
          <c:tx>
            <c:strRef>
              <c:f>データシート!$A$34</c:f>
              <c:strCache>
                <c:ptCount val="1"/>
                <c:pt idx="0">
                  <c:v>越前町介護保険事業特別会計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0.71</c:v>
                </c:pt>
                <c:pt idx="2">
                  <c:v>#N/A</c:v>
                </c:pt>
                <c:pt idx="3">
                  <c:v>0.56000000000000005</c:v>
                </c:pt>
                <c:pt idx="4">
                  <c:v>#N/A</c:v>
                </c:pt>
                <c:pt idx="5">
                  <c:v>0.82</c:v>
                </c:pt>
                <c:pt idx="6">
                  <c:v>#N/A</c:v>
                </c:pt>
                <c:pt idx="7">
                  <c:v>1.66</c:v>
                </c:pt>
                <c:pt idx="8">
                  <c:v>#N/A</c:v>
                </c:pt>
                <c:pt idx="9">
                  <c:v>1.25</c:v>
                </c:pt>
              </c:numCache>
            </c:numRef>
          </c:val>
          <c:extLst>
            <c:ext xmlns:c16="http://schemas.microsoft.com/office/drawing/2014/chart" uri="{C3380CC4-5D6E-409C-BE32-E72D297353CC}">
              <c16:uniqueId val="{00000007-B6A5-405D-9D95-838117F0E9FB}"/>
            </c:ext>
          </c:extLst>
        </c:ser>
        <c:ser>
          <c:idx val="8"/>
          <c:order val="8"/>
          <c:tx>
            <c:strRef>
              <c:f>データシート!$A$35</c:f>
              <c:strCache>
                <c:ptCount val="1"/>
                <c:pt idx="0">
                  <c:v>越前町国民健康保険病院事業会計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3.11</c:v>
                </c:pt>
                <c:pt idx="2">
                  <c:v>#N/A</c:v>
                </c:pt>
                <c:pt idx="3">
                  <c:v>3.33</c:v>
                </c:pt>
                <c:pt idx="4">
                  <c:v>#N/A</c:v>
                </c:pt>
                <c:pt idx="5">
                  <c:v>3.36</c:v>
                </c:pt>
                <c:pt idx="6">
                  <c:v>#N/A</c:v>
                </c:pt>
                <c:pt idx="7">
                  <c:v>3.22</c:v>
                </c:pt>
                <c:pt idx="8">
                  <c:v>#N/A</c:v>
                </c:pt>
                <c:pt idx="9">
                  <c:v>3.24</c:v>
                </c:pt>
              </c:numCache>
            </c:numRef>
          </c:val>
          <c:extLst>
            <c:ext xmlns:c16="http://schemas.microsoft.com/office/drawing/2014/chart" uri="{C3380CC4-5D6E-409C-BE32-E72D297353CC}">
              <c16:uniqueId val="{00000008-B6A5-405D-9D95-838117F0E9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8.57</c:v>
                </c:pt>
                <c:pt idx="2">
                  <c:v>#N/A</c:v>
                </c:pt>
                <c:pt idx="3">
                  <c:v>8.0500000000000007</c:v>
                </c:pt>
                <c:pt idx="4">
                  <c:v>#N/A</c:v>
                </c:pt>
                <c:pt idx="5">
                  <c:v>7.94</c:v>
                </c:pt>
                <c:pt idx="6">
                  <c:v>#N/A</c:v>
                </c:pt>
                <c:pt idx="7">
                  <c:v>7.57</c:v>
                </c:pt>
                <c:pt idx="8">
                  <c:v>#N/A</c:v>
                </c:pt>
                <c:pt idx="9">
                  <c:v>7.9</c:v>
                </c:pt>
              </c:numCache>
            </c:numRef>
          </c:val>
          <c:extLst>
            <c:ext xmlns:c16="http://schemas.microsoft.com/office/drawing/2014/chart" uri="{C3380CC4-5D6E-409C-BE32-E72D297353CC}">
              <c16:uniqueId val="{00000009-B6A5-405D-9D95-838117F0E9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1491</c:v>
                </c:pt>
                <c:pt idx="5">
                  <c:v>1394</c:v>
                </c:pt>
                <c:pt idx="8">
                  <c:v>1339</c:v>
                </c:pt>
                <c:pt idx="11">
                  <c:v>1368</c:v>
                </c:pt>
                <c:pt idx="14">
                  <c:v>1427</c:v>
                </c:pt>
              </c:numCache>
            </c:numRef>
          </c:val>
          <c:extLst>
            <c:ext xmlns:c16="http://schemas.microsoft.com/office/drawing/2014/chart" uri="{C3380CC4-5D6E-409C-BE32-E72D297353CC}">
              <c16:uniqueId val="{00000000-5BB2-4FB1-9A1D-5A9FCB9899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B2-4FB1-9A1D-5A9FCB9899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12</c:v>
                </c:pt>
                <c:pt idx="6">
                  <c:v>8</c:v>
                </c:pt>
                <c:pt idx="9">
                  <c:v>6</c:v>
                </c:pt>
                <c:pt idx="12">
                  <c:v>4</c:v>
                </c:pt>
              </c:numCache>
            </c:numRef>
          </c:val>
          <c:extLst>
            <c:ext xmlns:c16="http://schemas.microsoft.com/office/drawing/2014/chart" uri="{C3380CC4-5D6E-409C-BE32-E72D297353CC}">
              <c16:uniqueId val="{00000002-5BB2-4FB1-9A1D-5A9FCB9899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87</c:v>
                </c:pt>
                <c:pt idx="3">
                  <c:v>96</c:v>
                </c:pt>
                <c:pt idx="6">
                  <c:v>92</c:v>
                </c:pt>
                <c:pt idx="9">
                  <c:v>97</c:v>
                </c:pt>
                <c:pt idx="12">
                  <c:v>117</c:v>
                </c:pt>
              </c:numCache>
            </c:numRef>
          </c:val>
          <c:extLst>
            <c:ext xmlns:c16="http://schemas.microsoft.com/office/drawing/2014/chart" uri="{C3380CC4-5D6E-409C-BE32-E72D297353CC}">
              <c16:uniqueId val="{00000003-5BB2-4FB1-9A1D-5A9FCB9899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756</c:v>
                </c:pt>
                <c:pt idx="3">
                  <c:v>696</c:v>
                </c:pt>
                <c:pt idx="6">
                  <c:v>640</c:v>
                </c:pt>
                <c:pt idx="9">
                  <c:v>580</c:v>
                </c:pt>
                <c:pt idx="12">
                  <c:v>534</c:v>
                </c:pt>
              </c:numCache>
            </c:numRef>
          </c:val>
          <c:extLst>
            <c:ext xmlns:c16="http://schemas.microsoft.com/office/drawing/2014/chart" uri="{C3380CC4-5D6E-409C-BE32-E72D297353CC}">
              <c16:uniqueId val="{00000004-5BB2-4FB1-9A1D-5A9FCB9899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B2-4FB1-9A1D-5A9FCB9899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B2-4FB1-9A1D-5A9FCB9899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1272</c:v>
                </c:pt>
                <c:pt idx="3">
                  <c:v>1152</c:v>
                </c:pt>
                <c:pt idx="6">
                  <c:v>1145</c:v>
                </c:pt>
                <c:pt idx="9">
                  <c:v>1267</c:v>
                </c:pt>
                <c:pt idx="12">
                  <c:v>1412</c:v>
                </c:pt>
              </c:numCache>
            </c:numRef>
          </c:val>
          <c:extLst>
            <c:ext xmlns:c16="http://schemas.microsoft.com/office/drawing/2014/chart" uri="{C3380CC4-5D6E-409C-BE32-E72D297353CC}">
              <c16:uniqueId val="{00000007-5BB2-4FB1-9A1D-5A9FCB9899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641</c:v>
                </c:pt>
                <c:pt idx="2">
                  <c:v>#N/A</c:v>
                </c:pt>
                <c:pt idx="3">
                  <c:v>#N/A</c:v>
                </c:pt>
                <c:pt idx="4">
                  <c:v>562</c:v>
                </c:pt>
                <c:pt idx="5">
                  <c:v>#N/A</c:v>
                </c:pt>
                <c:pt idx="6">
                  <c:v>#N/A</c:v>
                </c:pt>
                <c:pt idx="7">
                  <c:v>546</c:v>
                </c:pt>
                <c:pt idx="8">
                  <c:v>#N/A</c:v>
                </c:pt>
                <c:pt idx="9">
                  <c:v>#N/A</c:v>
                </c:pt>
                <c:pt idx="10">
                  <c:v>582</c:v>
                </c:pt>
                <c:pt idx="11">
                  <c:v>#N/A</c:v>
                </c:pt>
                <c:pt idx="12">
                  <c:v>#N/A</c:v>
                </c:pt>
                <c:pt idx="13">
                  <c:v>640</c:v>
                </c:pt>
                <c:pt idx="14">
                  <c:v>#N/A</c:v>
                </c:pt>
              </c:numCache>
            </c:numRef>
          </c:val>
          <c:smooth val="0"/>
          <c:extLst>
            <c:ext xmlns:c16="http://schemas.microsoft.com/office/drawing/2014/chart" uri="{C3380CC4-5D6E-409C-BE32-E72D297353CC}">
              <c16:uniqueId val="{00000008-5BB2-4FB1-9A1D-5A9FCB9899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13060</c:v>
                </c:pt>
                <c:pt idx="5">
                  <c:v>13051</c:v>
                </c:pt>
                <c:pt idx="8">
                  <c:v>13982</c:v>
                </c:pt>
                <c:pt idx="11">
                  <c:v>13737</c:v>
                </c:pt>
                <c:pt idx="14">
                  <c:v>12743</c:v>
                </c:pt>
              </c:numCache>
            </c:numRef>
          </c:val>
          <c:extLst>
            <c:ext xmlns:c16="http://schemas.microsoft.com/office/drawing/2014/chart" uri="{C3380CC4-5D6E-409C-BE32-E72D297353CC}">
              <c16:uniqueId val="{00000000-1F4E-479A-9067-735FEDD805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F4E-479A-9067-735FEDD805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4281</c:v>
                </c:pt>
                <c:pt idx="5">
                  <c:v>4224</c:v>
                </c:pt>
                <c:pt idx="8">
                  <c:v>3971</c:v>
                </c:pt>
                <c:pt idx="11">
                  <c:v>4305</c:v>
                </c:pt>
                <c:pt idx="14">
                  <c:v>4659</c:v>
                </c:pt>
              </c:numCache>
            </c:numRef>
          </c:val>
          <c:extLst>
            <c:ext xmlns:c16="http://schemas.microsoft.com/office/drawing/2014/chart" uri="{C3380CC4-5D6E-409C-BE32-E72D297353CC}">
              <c16:uniqueId val="{00000002-1F4E-479A-9067-735FEDD805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4E-479A-9067-735FEDD805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4E-479A-9067-735FEDD805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4E-479A-9067-735FEDD805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1946</c:v>
                </c:pt>
                <c:pt idx="3">
                  <c:v>1950</c:v>
                </c:pt>
                <c:pt idx="6">
                  <c:v>1878</c:v>
                </c:pt>
                <c:pt idx="9">
                  <c:v>1838</c:v>
                </c:pt>
                <c:pt idx="12">
                  <c:v>1908</c:v>
                </c:pt>
              </c:numCache>
            </c:numRef>
          </c:val>
          <c:extLst>
            <c:ext xmlns:c16="http://schemas.microsoft.com/office/drawing/2014/chart" uri="{C3380CC4-5D6E-409C-BE32-E72D297353CC}">
              <c16:uniqueId val="{00000006-1F4E-479A-9067-735FEDD805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650</c:v>
                </c:pt>
                <c:pt idx="3">
                  <c:v>632</c:v>
                </c:pt>
                <c:pt idx="6">
                  <c:v>659</c:v>
                </c:pt>
                <c:pt idx="9">
                  <c:v>643</c:v>
                </c:pt>
                <c:pt idx="12">
                  <c:v>545</c:v>
                </c:pt>
              </c:numCache>
            </c:numRef>
          </c:val>
          <c:extLst>
            <c:ext xmlns:c16="http://schemas.microsoft.com/office/drawing/2014/chart" uri="{C3380CC4-5D6E-409C-BE32-E72D297353CC}">
              <c16:uniqueId val="{00000007-1F4E-479A-9067-735FEDD805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4571</c:v>
                </c:pt>
                <c:pt idx="3">
                  <c:v>4380</c:v>
                </c:pt>
                <c:pt idx="6">
                  <c:v>4274</c:v>
                </c:pt>
                <c:pt idx="9">
                  <c:v>3788</c:v>
                </c:pt>
                <c:pt idx="12">
                  <c:v>3271</c:v>
                </c:pt>
              </c:numCache>
            </c:numRef>
          </c:val>
          <c:extLst>
            <c:ext xmlns:c16="http://schemas.microsoft.com/office/drawing/2014/chart" uri="{C3380CC4-5D6E-409C-BE32-E72D297353CC}">
              <c16:uniqueId val="{00000008-1F4E-479A-9067-735FEDD805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456</c:v>
                </c:pt>
                <c:pt idx="3">
                  <c:v>374</c:v>
                </c:pt>
                <c:pt idx="6">
                  <c:v>50</c:v>
                </c:pt>
                <c:pt idx="9">
                  <c:v>37</c:v>
                </c:pt>
                <c:pt idx="12">
                  <c:v>38</c:v>
                </c:pt>
              </c:numCache>
            </c:numRef>
          </c:val>
          <c:extLst>
            <c:ext xmlns:c16="http://schemas.microsoft.com/office/drawing/2014/chart" uri="{C3380CC4-5D6E-409C-BE32-E72D297353CC}">
              <c16:uniqueId val="{00000009-1F4E-479A-9067-735FEDD805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10326</c:v>
                </c:pt>
                <c:pt idx="3">
                  <c:v>10925</c:v>
                </c:pt>
                <c:pt idx="6">
                  <c:v>12733</c:v>
                </c:pt>
                <c:pt idx="9">
                  <c:v>12771</c:v>
                </c:pt>
                <c:pt idx="12">
                  <c:v>11793</c:v>
                </c:pt>
              </c:numCache>
            </c:numRef>
          </c:val>
          <c:extLst>
            <c:ext xmlns:c16="http://schemas.microsoft.com/office/drawing/2014/chart" uri="{C3380CC4-5D6E-409C-BE32-E72D297353CC}">
              <c16:uniqueId val="{0000000A-1F4E-479A-9067-735FEDD805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608</c:v>
                </c:pt>
                <c:pt idx="2">
                  <c:v>#N/A</c:v>
                </c:pt>
                <c:pt idx="3">
                  <c:v>#N/A</c:v>
                </c:pt>
                <c:pt idx="4">
                  <c:v>986</c:v>
                </c:pt>
                <c:pt idx="5">
                  <c:v>#N/A</c:v>
                </c:pt>
                <c:pt idx="6">
                  <c:v>#N/A</c:v>
                </c:pt>
                <c:pt idx="7">
                  <c:v>1641</c:v>
                </c:pt>
                <c:pt idx="8">
                  <c:v>#N/A</c:v>
                </c:pt>
                <c:pt idx="9">
                  <c:v>#N/A</c:v>
                </c:pt>
                <c:pt idx="10">
                  <c:v>1034</c:v>
                </c:pt>
                <c:pt idx="11">
                  <c:v>#N/A</c:v>
                </c:pt>
                <c:pt idx="12">
                  <c:v>#N/A</c:v>
                </c:pt>
                <c:pt idx="13">
                  <c:v>152</c:v>
                </c:pt>
                <c:pt idx="14">
                  <c:v>#N/A</c:v>
                </c:pt>
              </c:numCache>
            </c:numRef>
          </c:val>
          <c:smooth val="0"/>
          <c:extLst>
            <c:ext xmlns:c16="http://schemas.microsoft.com/office/drawing/2014/chart" uri="{C3380CC4-5D6E-409C-BE32-E72D297353CC}">
              <c16:uniqueId val="{0000000B-1F4E-479A-9067-735FEDD805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2738</c:v>
                </c:pt>
                <c:pt idx="1">
                  <c:v>2925</c:v>
                </c:pt>
                <c:pt idx="2">
                  <c:v>2883</c:v>
                </c:pt>
              </c:numCache>
            </c:numRef>
          </c:val>
          <c:extLst>
            <c:ext xmlns:c16="http://schemas.microsoft.com/office/drawing/2014/chart" uri="{C3380CC4-5D6E-409C-BE32-E72D297353CC}">
              <c16:uniqueId val="{00000000-FDD5-4A06-86B8-2B6C8E0910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300</c:v>
                </c:pt>
                <c:pt idx="1">
                  <c:v>300</c:v>
                </c:pt>
                <c:pt idx="2">
                  <c:v>300</c:v>
                </c:pt>
              </c:numCache>
            </c:numRef>
          </c:val>
          <c:extLst>
            <c:ext xmlns:c16="http://schemas.microsoft.com/office/drawing/2014/chart" uri="{C3380CC4-5D6E-409C-BE32-E72D297353CC}">
              <c16:uniqueId val="{00000001-FDD5-4A06-86B8-2B6C8E0910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3277</c:v>
                </c:pt>
                <c:pt idx="1">
                  <c:v>3572</c:v>
                </c:pt>
                <c:pt idx="2">
                  <c:v>3972</c:v>
                </c:pt>
              </c:numCache>
            </c:numRef>
          </c:val>
          <c:extLst>
            <c:ext xmlns:c16="http://schemas.microsoft.com/office/drawing/2014/chart" uri="{C3380CC4-5D6E-409C-BE32-E72D297353CC}">
              <c16:uniqueId val="{00000002-FDD5-4A06-86B8-2B6C8E0910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7155228826217766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{C20B1784-E9A9-42F0-B447-D1D58DA571B8}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54B-47E3-9693-D1591E8515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{E01DCD20-16BD-4D05-B247-A8FF47DD4AAF}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4B-47E3-9693-D1591E8515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{0681BDCF-45B7-47BF-BC05-E392E70F943E}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4B-47E3-9693-D1591E8515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{6A7F3BB9-267E-4754-91E4-E94732E9D9AF}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4B-47E3-9693-D1591E8515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{C94BB16D-05C3-4A04-B195-2D2577771278}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4B-47E3-9693-D1591E85159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{68F4D92F-8C9B-433F-A2B9-AE9C358F9BBE}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54B-47E3-9693-D1591E8515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{8BD0D4E4-85E3-4BA6-845B-7AD7088B7B35}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54B-47E3-9693-D1591E8515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{7B6D02D4-A9CC-4E8C-B321-79622476630E}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54B-47E3-9693-D1591E8515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{617D1167-68AF-4BAE-8A27-7A2C21328A03}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54B-47E3-9693-D1591E8515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62.3</c:v>
                </c:pt>
                <c:pt idx="16">
                  <c:v>65.3</c:v>
                </c:pt>
                <c:pt idx="24">
                  <c:v>66.7</c:v>
                </c:pt>
                <c:pt idx="32">
                  <c:v>68</c:v>
                </c:pt>
              </c:numCache>
            </c:numRef>
          </c:xVal>
          <c:yVal>
            <c:numRef>
              <c:f>公会計指標分析・財政指標組合せ分析表!$BP$51:$DC$51</c:f>
              <c:numCache>
                <c:formatCode>#,##0.0;"▲ "#,##0.0</c:formatCode>
                <c:ptCount val="40"/>
                <c:pt idx="0">
                  <c:v>9.8000000000000007</c:v>
                </c:pt>
                <c:pt idx="8">
                  <c:v>16.2</c:v>
                </c:pt>
                <c:pt idx="16">
                  <c:v>25.9</c:v>
                </c:pt>
                <c:pt idx="24">
                  <c:v>15.4</c:v>
                </c:pt>
                <c:pt idx="32">
                  <c:v>2.2999999999999998</c:v>
                </c:pt>
              </c:numCache>
            </c:numRef>
          </c:yVal>
          <c:smooth val="0"/>
          <c:extLst>
            <c:ext xmlns:c16="http://schemas.microsoft.com/office/drawing/2014/chart" uri="{C3380CC4-5D6E-409C-BE32-E72D297353CC}">
              <c16:uniqueId val="{00000009-654B-47E3-9693-D1591E8515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{302484AF-A843-41FC-90D1-CED922A98D60}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54B-47E3-9693-D1591E8515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{A4DE2CC1-486C-4A2D-8A76-D3FA73F84EA1}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4B-47E3-9693-D1591E8515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{88A96E0E-CADB-4CC7-A032-18EAF12F4F38}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4B-47E3-9693-D1591E8515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{DA62A18B-C120-4943-B093-133D2994D4DA}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4B-47E3-9693-D1591E8515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{641F2A80-A48D-4500-BF32-C3224D1AE609}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4B-47E3-9693-D1591E85159C}"/>
                </c:ext>
              </c:extLst>
            </c:dLbl>
            <c:dLbl>
              <c:idx val="8"/>
              <c:layout>
                <c:manualLayout>
                  <c:x val="-2.7005722293588694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{FF0DEE78-3A94-4E23-85C7-5F79A4A5E380}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54B-47E3-9693-D1591E8515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{D2AD8AF0-A1B6-4921-91FA-C0DFE1FBDC57}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54B-47E3-9693-D1591E8515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{EDC0BEB4-3057-40B0-89F5-5BEAFF732B5F}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54B-47E3-9693-D1591E8515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{D1ACA0E1-16E0-44C1-A044-86B52A17CDE6}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54B-47E3-9693-D1591E8515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654B-47E3-9693-D1591E85159C}"/>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{6C37AE40-8CCA-4C2F-8454-B9834D037B2E}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FEB-4C92-845F-0A61FB1C75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{138A2B73-3AE0-42B2-B2CC-B0A8EF310DA6}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EB-4C92-845F-0A61FB1C75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{E1944F03-E0E2-49F2-B18F-3C4D9B0E4213}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EB-4C92-845F-0A61FB1C75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{838765FF-0185-4C54-A8EC-B3A4D9085F7C}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EB-4C92-845F-0A61FB1C75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{F196FC1A-7FBF-4465-B659-F7FBA09DA901}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EB-4C92-845F-0A61FB1C752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{9D60B304-BAB1-47FC-A403-378D68B160F2}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FEB-4C92-845F-0A61FB1C752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{EA531E2D-240E-4DC0-9021-941C42C51933}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FEB-4C92-845F-0A61FB1C752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{4D758E0D-0ED5-4A12-B181-C650DE05FA99}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FEB-4C92-845F-0A61FB1C752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{BA146A9A-5CD8-4F95-AC50-AA5B433A1367}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FEB-4C92-845F-0A61FB1C75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9.1</c:v>
                </c:pt>
                <c:pt idx="16">
                  <c:v>9.4</c:v>
                </c:pt>
                <c:pt idx="24">
                  <c:v>8.8000000000000007</c:v>
                </c:pt>
                <c:pt idx="32">
                  <c:v>9</c:v>
                </c:pt>
              </c:numCache>
            </c:numRef>
          </c:xVal>
          <c:yVal>
            <c:numRef>
              <c:f>公会計指標分析・財政指標組合せ分析表!$BP$73:$DC$73</c:f>
              <c:numCache>
                <c:formatCode>#,##0.0;"▲ "#,##0.0</c:formatCode>
                <c:ptCount val="40"/>
                <c:pt idx="0">
                  <c:v>9.8000000000000007</c:v>
                </c:pt>
                <c:pt idx="8">
                  <c:v>16.2</c:v>
                </c:pt>
                <c:pt idx="16">
                  <c:v>25.9</c:v>
                </c:pt>
                <c:pt idx="24">
                  <c:v>15.4</c:v>
                </c:pt>
                <c:pt idx="32">
                  <c:v>2.2999999999999998</c:v>
                </c:pt>
              </c:numCache>
            </c:numRef>
          </c:yVal>
          <c:smooth val="0"/>
          <c:extLst>
            <c:ext xmlns:c16="http://schemas.microsoft.com/office/drawing/2014/chart" uri="{C3380CC4-5D6E-409C-BE32-E72D297353CC}">
              <c16:uniqueId val="{00000009-4FEB-4C92-845F-0A61FB1C75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29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{904E313E-ED80-4F7B-A855-DAAB74EEA5B0}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FEB-4C92-845F-0A61FB1C75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{C39F5A24-46B3-44C6-A6C7-B34A5713BFF5}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EB-4C92-845F-0A61FB1C75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{5CA3BB0F-8602-45D1-BF3E-6DDA54154BAA}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EB-4C92-845F-0A61FB1C75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{CD79D96D-6B3B-4F11-B5D2-E3A4F08FB35E}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EB-4C92-845F-0A61FB1C75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{B68DDCDB-B8FC-41D9-8D9C-D576C59321EC}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EB-4C92-845F-0A61FB1C7528}"/>
                </c:ext>
              </c:extLst>
            </c:dLbl>
            <c:dLbl>
              <c:idx val="8"/>
              <c:layout>
                <c:manualLayout>
                  <c:x val="-2.664717328775305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{6337CAB3-955D-41A1-BFA1-925FD202516E}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FEB-4C92-845F-0A61FB1C752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{0D13D1CC-4D24-4D09-8A07-32FA827082E9}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FEB-4C92-845F-0A61FB1C752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{4004CAAB-AED0-404A-AECB-A74101B9E50D}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FEB-4C92-845F-0A61FB1C752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{A62E8291-7168-4A24-AFA0-A5D449568850}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FEB-4C92-845F-0A61FB1C75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4FEB-4C92-845F-0A61FB1C7528}"/>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176577B-D4E2-480D-8D07-DC784A0A2C0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3E7163F-174F-4BFD-8D1A-CC91407F548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242A234-39B0-4A11-A346-719D70091B4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D62C9C4-8B08-441E-9357-1E3FEFD2A3B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964ADAD-03BF-4731-9474-BCB70ADD102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397D159-B725-4375-AEA0-3D2B9C874B4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F84E8E7-268F-4100-A1FD-C2A279F8576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6DA9BBA-E194-43D7-BECF-37F1DB3E642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3293551-4BC7-4713-AB3C-FE55E98B37F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D10A16C-5A9C-4194-8B31-F4A41CE3164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20,394
20,133
153.15
14,904,313
14,255,949
625,141
7,874,348
11,793,053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4A07317-7BEA-461D-AE6E-E787BA0047F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C79ADCE-94D3-4D89-85B8-D028D42F29C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F6A094E-F319-4585-A28F-3E533029437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8A7350A-17BC-4C5F-A6A0-B94E0F80176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42AF99A-80F0-4BF0-B5F9-1A9B18A345B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5467990-0A60-4B89-9473-3A4DA79FFA3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6380263-A429-4D5A-858A-5315CE52C0D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2855DA1-8AAB-4FC2-8F35-5E59A71BA79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3CF273F-1880-4C17-83CB-118881B4ACB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D973267-EF56-46DD-AB90-989D545F21D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B58F9B4-981C-452F-ACCD-CF30192AC90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DFB548B-9B3D-4907-A1C3-C1D72D8A960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C6BB1D4-4CE3-44FA-B00F-A5EC6F6F459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70C486D-8DB0-48F8-85D7-3C1D5444419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AC0195D-3424-4401-8741-A03C916FF24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A89C11D-BDE1-42BE-8F9A-49F003EA6A1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0C8D3C8-A026-486A-B179-AA587DD1157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A08EB7A-8ED7-4521-B4C4-D56B5C03BF9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0784F1C-6B99-4677-B9A9-6D46FB332D6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FC63A0B-27B1-40D7-B04B-92FF23B9A10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E53CB1D-3B22-4611-A973-C6A7B9B6401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1A68BE8-B72E-43FC-BBBC-3C45BA899EF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C50461C-ECC8-4759-8442-EAC90F41E95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FA30B43-FB3C-4CD4-9C06-BA2E315E91C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552AD14-E7B7-4019-AAE3-C53F36391AC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B2251EF-9CFE-48E2-BF61-07C6B98E63C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7C0554A-45A2-4022-819B-B9BA942D541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341D91F-291F-4A07-B7B4-728CE0E25B9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888123E-2DBE-402B-BE03-95B36A8C141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8552468-2D93-47E6-B2E6-E6F6CE42694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5A3D09E-39CC-4FFC-A2E4-6F71E1F06D8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CC40FF1-5C4E-4413-B66E-382BE52B504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BD302C5-6C8B-4911-BAD5-550E05002E8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990813E-32E4-48D8-A1B3-17C5DDEAF82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A473247-3236-4E1A-9B70-075300FE30A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26C213B-790D-439E-8EDC-59B962862DB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335D4A2-4F58-477B-A4C5-6064CAD5973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日の町村合併以降、財政力指数は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ポイント台で推移しており、類似団体を大きく下回っている。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当町は類似団体と比較して山林が多く、事業所等非木造家屋が少ないことから固定資産税が低く、税収が低位であり、基準財政収入額が少額である。また、令和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以前の庁舎建設などの大型事業による地方債の償還が開始されたことから公債費が増加しており、今後も指数の改善は厳しい状況である。今後は税の徴収強化など自主財源の確保に努める他、移住定住の促進を図る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人口減少対策に積極的に取り組む必要がある。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7CDAAD7-C8C3-461A-9BDD-F6A43495BCB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984A227-0529-4A49-B415-EB0B7418CB2E}"/>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5A5939EE-D7AF-4C4B-8332-5AEE831B3791}"/>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BBDD3B81-4B65-4C6C-8787-0ED19290D14F}"/>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1B3B76CD-EBD2-497C-B81E-1F4D9B002A4D}"/>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C4403182-EECA-4DC2-8508-C63B1317724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507A5335-AAEC-4D7F-BA5D-9E840C6C66EA}"/>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15B01DB9-C3A3-40EF-8C95-0248629C5EF6}"/>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F3DAD4E-D04A-4817-94DF-93642EB0B491}"/>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2D5DDAC8-25AF-4AB9-AF72-F39C172C5329}"/>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3C83F4C8-85F1-4220-AC11-574AB705DDAB}"/>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62CB117C-0752-415E-B04D-E26D51F0FC63}"/>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7A1BD94C-43EF-4A71-B8CB-731A8CF14E5E}"/>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B404C087-CCD2-463D-8A79-FDF6C96F6DD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68267A0E-2D54-4CB4-A2E6-910569BA52D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E023A0CD-5B47-498D-AD68-54FD4999956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AF8837A8-0DE1-4D3C-8314-57DD026B0ED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65CD77E9-E09C-443F-B707-21C66C8154CB}"/>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6032C84A-D964-4977-8F6E-F0E3EDA73C3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B2245073-9B7E-4311-BEC5-4D595901ADA8}"/>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C08069BF-5C39-4418-A89F-451570FCCF8E}"/>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B783E7FC-E68E-4653-939A-E889BDC0A64F}"/>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78922</xdr:rowOff>
    </xdr:to>
    <xdr:cxnSp macro="">
      <xdr:nvCxnSpPr>
        <xdr:cNvPr id="71" name="直線コネクタ 70">
          <a:extLst>
            <a:ext uri="{FF2B5EF4-FFF2-40B4-BE49-F238E27FC236}">
              <a16:creationId xmlns:a16="http://schemas.microsoft.com/office/drawing/2014/main" id="{69F6DF56-326D-43FD-9EA3-C3A324D32B4B}"/>
            </a:ext>
          </a:extLst>
        </xdr:cNvPr>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E89FBC4-87FD-4DF7-A292-2F654B9DC2C1}"/>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29A68DE8-132B-42DC-B48A-FCAC88FA7685}"/>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78922</xdr:rowOff>
    </xdr:to>
    <xdr:cxnSp macro="">
      <xdr:nvCxnSpPr>
        <xdr:cNvPr id="74" name="直線コネクタ 73">
          <a:extLst>
            <a:ext uri="{FF2B5EF4-FFF2-40B4-BE49-F238E27FC236}">
              <a16:creationId xmlns:a16="http://schemas.microsoft.com/office/drawing/2014/main" id="{DB919892-24CF-4D03-9804-03D864F43845}"/>
            </a:ext>
          </a:extLst>
        </xdr:cNvPr>
        <xdr:cNvCxnSpPr/>
      </xdr:nvCxnSpPr>
      <xdr:spPr>
        <a:xfrm>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531B3545-F48D-448E-B0A7-FF7B075ABDF1}"/>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id="{B2D691EE-6643-4575-8EAD-511E8ED6FAD4}"/>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D3B67FFD-6B5E-480A-A2D4-FFAD1F11A42F}"/>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64B6280E-E63D-479D-A116-3817ECBE6B24}"/>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a:extLst>
            <a:ext uri="{FF2B5EF4-FFF2-40B4-BE49-F238E27FC236}">
              <a16:creationId xmlns:a16="http://schemas.microsoft.com/office/drawing/2014/main" id="{D73A45C9-A3DB-4291-90B8-F64E1EEFD175}"/>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5CE5E92B-4649-4E1F-B380-6E5F330EB9A6}"/>
            </a:ext>
          </a:extLst>
        </xdr:cNvPr>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F1E47BDD-E518-42E2-80AB-7FE493E8BB25}"/>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a:extLst>
            <a:ext uri="{FF2B5EF4-FFF2-40B4-BE49-F238E27FC236}">
              <a16:creationId xmlns:a16="http://schemas.microsoft.com/office/drawing/2014/main" id="{6F47ECC5-EF30-4020-87C9-CDFA0A1C37F7}"/>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8C333AFD-841D-4220-90C3-4EF0298FBF11}"/>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6058508F-2F6C-4159-94C0-9D00386779CE}"/>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39DDE0C-3913-4F04-9F36-B680D539CBD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5EBAD6A-39FF-4BF7-8C93-8C7FE65B530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C5E959A-DFFC-4B13-8EA6-10DA4F4B4BD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FF45507-4350-43BB-94E2-A09B48B208BF}"/>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C0D7B59F-A997-4998-9EF8-ECDF5C4EDA2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a:extLst>
            <a:ext uri="{FF2B5EF4-FFF2-40B4-BE49-F238E27FC236}">
              <a16:creationId xmlns:a16="http://schemas.microsoft.com/office/drawing/2014/main" id="{B631D9A2-F976-4432-AE4B-FC4938FCC9DB}"/>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95449</xdr:rowOff>
    </xdr:from>
    <xdr:ext cx="762000" cy="259045"/>
    <xdr:sp macro="" textlink="">
      <xdr:nvSpPr>
        <xdr:cNvPr id="91" name="財政力該当値テキスト">
          <a:extLst>
            <a:ext uri="{FF2B5EF4-FFF2-40B4-BE49-F238E27FC236}">
              <a16:creationId xmlns:a16="http://schemas.microsoft.com/office/drawing/2014/main" id="{0C77AA54-F293-467C-960C-EEE229C2FC26}"/>
            </a:ext>
          </a:extLst>
        </xdr:cNvPr>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a:extLst>
            <a:ext uri="{FF2B5EF4-FFF2-40B4-BE49-F238E27FC236}">
              <a16:creationId xmlns:a16="http://schemas.microsoft.com/office/drawing/2014/main" id="{312AB54A-431D-49C9-9CBD-9A08A0A61878}"/>
            </a:ext>
          </a:extLst>
        </xdr:cNvPr>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a:extLst>
            <a:ext uri="{FF2B5EF4-FFF2-40B4-BE49-F238E27FC236}">
              <a16:creationId xmlns:a16="http://schemas.microsoft.com/office/drawing/2014/main" id="{FBFC02FC-68B5-463E-89C6-E673763D5EFC}"/>
            </a:ext>
          </a:extLst>
        </xdr:cNvPr>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id="{23737FA0-50DD-4C81-A602-05E31EA681CD}"/>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id="{4425E967-1541-4FB2-83CE-BC32E68C3ADF}"/>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C7B5BBC3-1CCF-491A-B56F-C1D874F19BAF}"/>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9A9EE8C7-D943-4EF2-B7A8-8E3379A9AF7D}"/>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a:extLst>
            <a:ext uri="{FF2B5EF4-FFF2-40B4-BE49-F238E27FC236}">
              <a16:creationId xmlns:a16="http://schemas.microsoft.com/office/drawing/2014/main" id="{2B4DFA57-ED5E-4120-B74E-3B09B7F27601}"/>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a:extLst>
            <a:ext uri="{FF2B5EF4-FFF2-40B4-BE49-F238E27FC236}">
              <a16:creationId xmlns:a16="http://schemas.microsoft.com/office/drawing/2014/main" id="{CF872547-911A-4F25-9529-9C44383273EC}"/>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DBD7D4DB-DEBD-4344-9495-231FBCAC6A7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9C0F92AD-E417-4906-976D-47065699AD5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AF185B0C-8A5D-43D1-93A6-9C2890974BB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3F84D2C3-AD87-4205-9C56-8CE169B0763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446E0034-5FE4-45BE-BD31-9396B27B1D2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77E207BB-131E-490D-AE14-E8CB6BB5A10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AB21BDEF-11CC-4F32-936B-0642FFA0D59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6B174231-FF42-4E7A-A42A-1C60CF2FBA9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76CACB21-4F91-4F92-B4D1-1554EAD13CB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734E23D1-D5DA-4ACC-A691-4988F309FBD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17BBBF5E-0A08-428E-823D-68A44DCA7DB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912E64B9-1364-433C-A733-854E5BBE956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62FF5B91-10E5-48D0-8145-832C3AD3B24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税が固定資産税や市町村民税の増により増収となった一方、普通交付税や臨時財政対策債が減となったことで経常一般財源総額としては減となった。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年度以前の庁舎建設などの大型事業による地方債の償還が開始されたことから公債費が増加により経常経費は増となったことから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今後も税収等の大きな伸びは見込めず、歳出については給与改定などによる人件費の増加が見込まれるため、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より一層の経常経費の削減を図る必要がある。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BCE99F4-3C5E-4FD0-93C3-4C0D3D4AB62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E92E7902-1C49-4207-88E0-F465BCA678F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1A8D2B91-1BA2-4B88-BF1E-FD71FAD2752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86D315EB-E6D3-475F-9A66-8B55B99AAA41}"/>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E6780B6D-81AB-43DD-B205-3447515961BE}"/>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22B60DD7-BBC2-44F9-B2BD-A13A3DD35345}"/>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9A54BE2E-5FD3-4F30-BCF1-FF201526948A}"/>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6CF8EA60-FE2D-43DA-9CBC-6BCD48C8D99A}"/>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AD46AED4-5D35-4620-840D-3419FB90143D}"/>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7D104BF4-9E11-4D7D-90FC-52AE81BDFC96}"/>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EAB9EAA1-0F77-4C36-9F28-29ABDE192317}"/>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33BF4C4A-FF95-4459-85B9-DDDF36F7E03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F1C93090-BCCB-4C1C-AF8D-FF7E1DFCE1D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5C6EB41-E375-43DD-9A3B-917598D4B5E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E1B661CD-2450-43FD-8DF4-E8370E3EC5A2}"/>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CDE8AD65-86B9-4C01-BDC9-252614E4BF78}"/>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3C791C83-E3B0-46FE-B5EB-E922428E7301}"/>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15803AAE-B3BF-4E95-81A0-874294160EA6}"/>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F3CE03BE-37E7-4B51-872A-9A6126CEF824}"/>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138176</xdr:rowOff>
    </xdr:from>
    <xdr:to>
      <xdr:col>23</xdr:col>
      <xdr:colOff>133350</xdr:colOff>
      <xdr:row>65</xdr:row>
      <xdr:rowOff>167132</xdr:rowOff>
    </xdr:to>
    <xdr:cxnSp macro="">
      <xdr:nvCxnSpPr>
        <xdr:cNvPr id="132" name="直線コネクタ 131">
          <a:extLst>
            <a:ext uri="{FF2B5EF4-FFF2-40B4-BE49-F238E27FC236}">
              <a16:creationId xmlns:a16="http://schemas.microsoft.com/office/drawing/2014/main" id="{04076D2D-16CA-49B5-B30B-59EF58E6DB47}"/>
            </a:ext>
          </a:extLst>
        </xdr:cNvPr>
        <xdr:cNvCxnSpPr/>
      </xdr:nvCxnSpPr>
      <xdr:spPr>
        <a:xfrm>
          <a:off x="4114800" y="1128242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id="{91E16EB9-68EF-4833-BDED-BA01ED285937}"/>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8F0FBC02-FA88-4BF8-8A61-9DF56FDFE8FD}"/>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138176</xdr:rowOff>
    </xdr:from>
    <xdr:to>
      <xdr:col>19</xdr:col>
      <xdr:colOff>133350</xdr:colOff>
      <xdr:row>66</xdr:row>
      <xdr:rowOff>87376</xdr:rowOff>
    </xdr:to>
    <xdr:cxnSp macro="">
      <xdr:nvCxnSpPr>
        <xdr:cNvPr id="135" name="直線コネクタ 134">
          <a:extLst>
            <a:ext uri="{FF2B5EF4-FFF2-40B4-BE49-F238E27FC236}">
              <a16:creationId xmlns:a16="http://schemas.microsoft.com/office/drawing/2014/main" id="{120523C3-46DC-40D6-9FC1-22BE031B85E1}"/>
            </a:ext>
          </a:extLst>
        </xdr:cNvPr>
        <xdr:cNvCxnSpPr/>
      </xdr:nvCxnSpPr>
      <xdr:spPr>
        <a:xfrm flipV="1">
          <a:off x="3225800" y="1128242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BB11D1E8-EE7C-4275-A421-19D3D80873C2}"/>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a:extLst>
            <a:ext uri="{FF2B5EF4-FFF2-40B4-BE49-F238E27FC236}">
              <a16:creationId xmlns:a16="http://schemas.microsoft.com/office/drawing/2014/main" id="{E19E82FE-7F17-41E9-ABB7-108524AE2878}"/>
            </a:ext>
          </a:extLst>
        </xdr:cNvPr>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87376</xdr:rowOff>
    </xdr:from>
    <xdr:to>
      <xdr:col>15</xdr:col>
      <xdr:colOff>82550</xdr:colOff>
      <xdr:row>66</xdr:row>
      <xdr:rowOff>140462</xdr:rowOff>
    </xdr:to>
    <xdr:cxnSp macro="">
      <xdr:nvCxnSpPr>
        <xdr:cNvPr id="138" name="直線コネクタ 137">
          <a:extLst>
            <a:ext uri="{FF2B5EF4-FFF2-40B4-BE49-F238E27FC236}">
              <a16:creationId xmlns:a16="http://schemas.microsoft.com/office/drawing/2014/main" id="{70F6778D-7589-4C20-B8A6-8C47248D3B63}"/>
            </a:ext>
          </a:extLst>
        </xdr:cNvPr>
        <xdr:cNvCxnSpPr/>
      </xdr:nvCxnSpPr>
      <xdr:spPr>
        <a:xfrm flipV="1">
          <a:off x="2336800" y="114030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F8FB529A-4E56-462B-8FDE-8C0D2FEFAC27}"/>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a:extLst>
            <a:ext uri="{FF2B5EF4-FFF2-40B4-BE49-F238E27FC236}">
              <a16:creationId xmlns:a16="http://schemas.microsoft.com/office/drawing/2014/main" id="{12BA96B2-0D5D-41B2-8361-B83FA0EDBA33}"/>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66</xdr:row>
      <xdr:rowOff>140462</xdr:rowOff>
    </xdr:to>
    <xdr:cxnSp macro="">
      <xdr:nvCxnSpPr>
        <xdr:cNvPr id="141" name="直線コネクタ 140">
          <a:extLst>
            <a:ext uri="{FF2B5EF4-FFF2-40B4-BE49-F238E27FC236}">
              <a16:creationId xmlns:a16="http://schemas.microsoft.com/office/drawing/2014/main" id="{970F0CAA-0371-4DE7-875B-CF76E260EE10}"/>
            </a:ext>
          </a:extLst>
        </xdr:cNvPr>
        <xdr:cNvCxnSpPr/>
      </xdr:nvCxnSpPr>
      <xdr:spPr>
        <a:xfrm>
          <a:off x="1447800" y="1119555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1D6568E-688C-46E7-8453-4B021ACD613F}"/>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3469939A-7CE1-4B11-8D59-77553182834E}"/>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54999F37-3153-47CA-A161-0580855E7484}"/>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C1529B06-78D0-454B-AA01-4FE06191555F}"/>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95A7E2A-5A4C-4998-9435-204FEC8B28A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F5E978A-6A45-4815-B913-5431867C5E8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45A01F9-3B50-43B2-9F75-9A6B0C9D000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222C2C8-634B-4369-BDAF-3857AF86649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31316285-6800-49DF-B375-1A5F29BEC79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116332</xdr:rowOff>
    </xdr:from>
    <xdr:to>
      <xdr:col>23</xdr:col>
      <xdr:colOff>184150</xdr:colOff>
      <xdr:row>66</xdr:row>
      <xdr:rowOff>46482</xdr:rowOff>
    </xdr:to>
    <xdr:sp macro="" textlink="">
      <xdr:nvSpPr>
        <xdr:cNvPr id="151" name="楕円 150">
          <a:extLst>
            <a:ext uri="{FF2B5EF4-FFF2-40B4-BE49-F238E27FC236}">
              <a16:creationId xmlns:a16="http://schemas.microsoft.com/office/drawing/2014/main" id="{1EB78AF2-ADBC-4BD4-89E1-94C63945FBDD}"/>
            </a:ext>
          </a:extLst>
        </xdr:cNvPr>
        <xdr:cNvSpPr/>
      </xdr:nvSpPr>
      <xdr:spPr>
        <a:xfrm>
          <a:off x="49022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12209</xdr:rowOff>
    </xdr:from>
    <xdr:ext cx="762000" cy="259045"/>
    <xdr:sp macro="" textlink="">
      <xdr:nvSpPr>
        <xdr:cNvPr id="152" name="財政構造の弾力性該当値テキスト">
          <a:extLst>
            <a:ext uri="{FF2B5EF4-FFF2-40B4-BE49-F238E27FC236}">
              <a16:creationId xmlns:a16="http://schemas.microsoft.com/office/drawing/2014/main" id="{46E47919-9BE6-46C4-A366-5A71B22F0DDE}"/>
            </a:ext>
          </a:extLst>
        </xdr:cNvPr>
        <xdr:cNvSpPr txBox="1"/>
      </xdr:nvSpPr>
      <xdr:spPr>
        <a:xfrm>
          <a:off x="5041900" y="1115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87376</xdr:rowOff>
    </xdr:from>
    <xdr:to>
      <xdr:col>19</xdr:col>
      <xdr:colOff>184150</xdr:colOff>
      <xdr:row>66</xdr:row>
      <xdr:rowOff>17526</xdr:rowOff>
    </xdr:to>
    <xdr:sp macro="" textlink="">
      <xdr:nvSpPr>
        <xdr:cNvPr id="153" name="楕円 152">
          <a:extLst>
            <a:ext uri="{FF2B5EF4-FFF2-40B4-BE49-F238E27FC236}">
              <a16:creationId xmlns:a16="http://schemas.microsoft.com/office/drawing/2014/main" id="{6F4DC761-873C-475F-ACA1-947D07AAAB60}"/>
            </a:ext>
          </a:extLst>
        </xdr:cNvPr>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2303</xdr:rowOff>
    </xdr:from>
    <xdr:ext cx="736600" cy="259045"/>
    <xdr:sp macro="" textlink="">
      <xdr:nvSpPr>
        <xdr:cNvPr id="154" name="テキスト ボックス 153">
          <a:extLst>
            <a:ext uri="{FF2B5EF4-FFF2-40B4-BE49-F238E27FC236}">
              <a16:creationId xmlns:a16="http://schemas.microsoft.com/office/drawing/2014/main" id="{A7F35288-C4E6-4297-B0F6-E14C7052F0F1}"/>
            </a:ext>
          </a:extLst>
        </xdr:cNvPr>
        <xdr:cNvSpPr txBox="1"/>
      </xdr:nvSpPr>
      <xdr:spPr>
        <a:xfrm>
          <a:off x="3733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5" name="楕円 154">
          <a:extLst>
            <a:ext uri="{FF2B5EF4-FFF2-40B4-BE49-F238E27FC236}">
              <a16:creationId xmlns:a16="http://schemas.microsoft.com/office/drawing/2014/main" id="{6FC6094C-926E-444C-B986-BF541AC378A9}"/>
            </a:ext>
          </a:extLst>
        </xdr:cNvPr>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6" name="テキスト ボックス 155">
          <a:extLst>
            <a:ext uri="{FF2B5EF4-FFF2-40B4-BE49-F238E27FC236}">
              <a16:creationId xmlns:a16="http://schemas.microsoft.com/office/drawing/2014/main" id="{616699D6-4961-4FB4-8B63-35C0A1354629}"/>
            </a:ext>
          </a:extLst>
        </xdr:cNvPr>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89662</xdr:rowOff>
    </xdr:from>
    <xdr:to>
      <xdr:col>11</xdr:col>
      <xdr:colOff>82550</xdr:colOff>
      <xdr:row>67</xdr:row>
      <xdr:rowOff>19812</xdr:rowOff>
    </xdr:to>
    <xdr:sp macro="" textlink="">
      <xdr:nvSpPr>
        <xdr:cNvPr id="157" name="楕円 156">
          <a:extLst>
            <a:ext uri="{FF2B5EF4-FFF2-40B4-BE49-F238E27FC236}">
              <a16:creationId xmlns:a16="http://schemas.microsoft.com/office/drawing/2014/main" id="{EA4F3CD1-CC8E-4478-A469-6747F62B45CD}"/>
            </a:ext>
          </a:extLst>
        </xdr:cNvPr>
        <xdr:cNvSpPr/>
      </xdr:nvSpPr>
      <xdr:spPr>
        <a:xfrm>
          <a:off x="2286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4589</xdr:rowOff>
    </xdr:from>
    <xdr:ext cx="762000" cy="259045"/>
    <xdr:sp macro="" textlink="">
      <xdr:nvSpPr>
        <xdr:cNvPr id="158" name="テキスト ボックス 157">
          <a:extLst>
            <a:ext uri="{FF2B5EF4-FFF2-40B4-BE49-F238E27FC236}">
              <a16:creationId xmlns:a16="http://schemas.microsoft.com/office/drawing/2014/main" id="{4AE9BF94-DE53-49F7-8EA8-6A278555AD51}"/>
            </a:ext>
          </a:extLst>
        </xdr:cNvPr>
        <xdr:cNvSpPr txBox="1"/>
      </xdr:nvSpPr>
      <xdr:spPr>
        <a:xfrm>
          <a:off x="1955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9" name="楕円 158">
          <a:extLst>
            <a:ext uri="{FF2B5EF4-FFF2-40B4-BE49-F238E27FC236}">
              <a16:creationId xmlns:a16="http://schemas.microsoft.com/office/drawing/2014/main" id="{6D692903-0816-4CB6-9B9E-41E74D768ABE}"/>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60" name="テキスト ボックス 159">
          <a:extLst>
            <a:ext uri="{FF2B5EF4-FFF2-40B4-BE49-F238E27FC236}">
              <a16:creationId xmlns:a16="http://schemas.microsoft.com/office/drawing/2014/main" id="{0DE23EE2-261F-42DD-9B39-4E5E9E88D683}"/>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12A88045-BA8B-42FE-9784-DB229C37A9C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1001E42-B86E-4BA0-8029-435BB6BF201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B1BA4F1-EDCC-4181-AB67-5DAD4673DB3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3D16ECE4-BC6B-41ED-ACD8-43540DE15B5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830BA049-3815-49C6-ABEB-70A044CB8759}"/>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241260C-CF70-46DB-A403-3F5150A870C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19E420D-1E1E-4A2C-92BE-5E24AF272AB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7629D192-0616-41B9-B15E-02ADE1D7C1F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1CEADA0B-3390-4FA8-A87C-5D8421413AF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CE50272-4C65-4CE3-8178-BC50CFD7CD3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F4778D66-CB70-4637-B498-CB4544F0885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1327ACBF-05FB-497A-AB05-229E29C4130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3E4C458C-37E2-42BF-8DC9-571CE47CACB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物件費については、年々ふるさと納税額が増加していることから、それにかかる委託料が増加し、令和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百万円増となった。また人件費については人口千人当たりの職員数が類似団体と比較して多いことから、全体として類似団体内平均よりも高くなっている。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今後は、施設の統廃合を進めることで、維持管理費の削減を進めると同時に職員数の適正化を進めることにより、人件費の抑制を図っていく必要がある。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ABDE7C04-E6B5-4706-8C55-E3C8ED267C8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D0E80889-448B-4230-8EAC-DF0204541AF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7CB6A3E0-9488-4722-BF5F-DF863D5D1B9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C44FA3FA-40EA-451C-B730-472B8F4C6B44}"/>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85468D60-6982-4C03-A6B0-E616A506A4F3}"/>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5F7C3469-4ED2-40E9-AA80-05AAC05D5C2A}"/>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B04006AE-06A9-46AB-BC9E-1B6CFBB72A49}"/>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6DC375FC-9268-4BB2-8DD7-847573ED2A9E}"/>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C2344E41-E7C2-427C-8BF5-5452772F8E14}"/>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7B3FFCB8-966C-42AC-AA3E-E955446FA34F}"/>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63689882-066D-411F-8CDA-6B6A3944DDF2}"/>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100C59F-86CE-43FC-BDE9-F0EF5125706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CCEB90F-A7E7-43A7-94B7-D06B13F2020A}"/>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6DBD8535-4642-4082-B11C-B462339D434C}"/>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CBEFA6D6-E3E6-450C-8B14-2DA9313CF1BA}"/>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F2011078-A74B-4ADB-91DB-43293FE7126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68FA901B-C2CF-4375-A111-E8D3F7B14E1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27D395BB-441E-46F2-B92B-5D2B69F4DA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9CB8B2DC-38F0-4457-8775-5F21349501A5}"/>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AAB76BB6-B925-40C9-A83F-9B0BF92F9BDA}"/>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D09E3388-3B6F-473E-BEF8-209E02ECCF4B}"/>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D58872AC-3CBC-48C6-BE12-4FAD2DFCF0BF}"/>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2587EF37-D2BB-42DF-AE5F-6FB1B251590D}"/>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28990</xdr:rowOff>
    </xdr:from>
    <xdr:to>
      <xdr:col>23</xdr:col>
      <xdr:colOff>133350</xdr:colOff>
      <xdr:row>89</xdr:row>
      <xdr:rowOff>448</xdr:rowOff>
    </xdr:to>
    <xdr:cxnSp macro="">
      <xdr:nvCxnSpPr>
        <xdr:cNvPr id="197" name="直線コネクタ 196">
          <a:extLst>
            <a:ext uri="{FF2B5EF4-FFF2-40B4-BE49-F238E27FC236}">
              <a16:creationId xmlns:a16="http://schemas.microsoft.com/office/drawing/2014/main" id="{13B4386B-1732-4EE5-B475-58F975774C5B}"/>
            </a:ext>
          </a:extLst>
        </xdr:cNvPr>
        <xdr:cNvCxnSpPr/>
      </xdr:nvCxnSpPr>
      <xdr:spPr>
        <a:xfrm>
          <a:off x="4114800" y="15116590"/>
          <a:ext cx="838200" cy="14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a:extLst>
            <a:ext uri="{FF2B5EF4-FFF2-40B4-BE49-F238E27FC236}">
              <a16:creationId xmlns:a16="http://schemas.microsoft.com/office/drawing/2014/main" id="{693416E3-304D-41D0-9E8F-58F8FD70F640}"/>
            </a:ext>
          </a:extLst>
        </xdr:cNvPr>
        <xdr:cNvSpPr txBox="1"/>
      </xdr:nvSpPr>
      <xdr:spPr>
        <a:xfrm>
          <a:off x="5041900" y="1427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E1D9FFC3-1514-4822-A63E-B3F5185FED98}"/>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120949</xdr:rowOff>
    </xdr:from>
    <xdr:to>
      <xdr:col>19</xdr:col>
      <xdr:colOff>133350</xdr:colOff>
      <xdr:row>88</xdr:row>
      <xdr:rowOff>28990</xdr:rowOff>
    </xdr:to>
    <xdr:cxnSp macro="">
      <xdr:nvCxnSpPr>
        <xdr:cNvPr id="200" name="直線コネクタ 199">
          <a:extLst>
            <a:ext uri="{FF2B5EF4-FFF2-40B4-BE49-F238E27FC236}">
              <a16:creationId xmlns:a16="http://schemas.microsoft.com/office/drawing/2014/main" id="{136D3113-96CB-4E11-95EA-3BAC008C3870}"/>
            </a:ext>
          </a:extLst>
        </xdr:cNvPr>
        <xdr:cNvCxnSpPr/>
      </xdr:nvCxnSpPr>
      <xdr:spPr>
        <a:xfrm>
          <a:off x="3225800" y="15037099"/>
          <a:ext cx="889000" cy="7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6A7B8938-14CB-401B-B415-389460AB9665}"/>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a:extLst>
            <a:ext uri="{FF2B5EF4-FFF2-40B4-BE49-F238E27FC236}">
              <a16:creationId xmlns:a16="http://schemas.microsoft.com/office/drawing/2014/main" id="{AA78166E-5524-4CE1-A4B8-B2FF652AB050}"/>
            </a:ext>
          </a:extLst>
        </xdr:cNvPr>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61004</xdr:rowOff>
    </xdr:from>
    <xdr:to>
      <xdr:col>15</xdr:col>
      <xdr:colOff>82550</xdr:colOff>
      <xdr:row>87</xdr:row>
      <xdr:rowOff>120949</xdr:rowOff>
    </xdr:to>
    <xdr:cxnSp macro="">
      <xdr:nvCxnSpPr>
        <xdr:cNvPr id="203" name="直線コネクタ 202">
          <a:extLst>
            <a:ext uri="{FF2B5EF4-FFF2-40B4-BE49-F238E27FC236}">
              <a16:creationId xmlns:a16="http://schemas.microsoft.com/office/drawing/2014/main" id="{D8A2057E-B409-4D3E-8034-96F2BAC0A160}"/>
            </a:ext>
          </a:extLst>
        </xdr:cNvPr>
        <xdr:cNvCxnSpPr/>
      </xdr:nvCxnSpPr>
      <xdr:spPr>
        <a:xfrm>
          <a:off x="2336800" y="14634254"/>
          <a:ext cx="889000" cy="40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9C222090-3E48-4962-B54E-B647AEB0B1EF}"/>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a:extLst>
            <a:ext uri="{FF2B5EF4-FFF2-40B4-BE49-F238E27FC236}">
              <a16:creationId xmlns:a16="http://schemas.microsoft.com/office/drawing/2014/main" id="{FF10B1A4-4078-429E-B015-EA38830E61CE}"/>
            </a:ext>
          </a:extLst>
        </xdr:cNvPr>
        <xdr:cNvSpPr txBox="1"/>
      </xdr:nvSpPr>
      <xdr:spPr>
        <a:xfrm>
          <a:off x="2844800" y="140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37300</xdr:rowOff>
    </xdr:from>
    <xdr:to>
      <xdr:col>11</xdr:col>
      <xdr:colOff>31750</xdr:colOff>
      <xdr:row>85</xdr:row>
      <xdr:rowOff>61004</xdr:rowOff>
    </xdr:to>
    <xdr:cxnSp macro="">
      <xdr:nvCxnSpPr>
        <xdr:cNvPr id="206" name="直線コネクタ 205">
          <a:extLst>
            <a:ext uri="{FF2B5EF4-FFF2-40B4-BE49-F238E27FC236}">
              <a16:creationId xmlns:a16="http://schemas.microsoft.com/office/drawing/2014/main" id="{150B6B7B-6271-4360-959F-E21736FA3AD3}"/>
            </a:ext>
          </a:extLst>
        </xdr:cNvPr>
        <xdr:cNvCxnSpPr/>
      </xdr:nvCxnSpPr>
      <xdr:spPr>
        <a:xfrm>
          <a:off x="1447800" y="14610550"/>
          <a:ext cx="889000" cy="2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84928D83-E52E-43ED-A742-6CF7E627B475}"/>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55073</xdr:rowOff>
    </xdr:from>
    <xdr:ext cx="762000" cy="259045"/>
    <xdr:sp macro="" textlink="">
      <xdr:nvSpPr>
        <xdr:cNvPr id="208" name="テキスト ボックス 207">
          <a:extLst>
            <a:ext uri="{FF2B5EF4-FFF2-40B4-BE49-F238E27FC236}">
              <a16:creationId xmlns:a16="http://schemas.microsoft.com/office/drawing/2014/main" id="{21543AB2-F3AF-4117-8A1F-C2A68420381B}"/>
            </a:ext>
          </a:extLst>
        </xdr:cNvPr>
        <xdr:cNvSpPr txBox="1"/>
      </xdr:nvSpPr>
      <xdr:spPr>
        <a:xfrm>
          <a:off x="1955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250A62F5-2611-4607-B535-C7AFBAA129E7}"/>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48306</xdr:rowOff>
    </xdr:from>
    <xdr:ext cx="762000" cy="259045"/>
    <xdr:sp macro="" textlink="">
      <xdr:nvSpPr>
        <xdr:cNvPr id="210" name="テキスト ボックス 209">
          <a:extLst>
            <a:ext uri="{FF2B5EF4-FFF2-40B4-BE49-F238E27FC236}">
              <a16:creationId xmlns:a16="http://schemas.microsoft.com/office/drawing/2014/main" id="{A3B732F3-68BA-4E85-93F3-F4A3800B35A5}"/>
            </a:ext>
          </a:extLst>
        </xdr:cNvPr>
        <xdr:cNvSpPr txBox="1"/>
      </xdr:nvSpPr>
      <xdr:spPr>
        <a:xfrm>
          <a:off x="1066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09FC4CA-216B-470C-B500-2277D7F5A6E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E767BD4-532E-4785-9DDD-3642ADB17D0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5307A69E-F8B2-4902-A77D-631AA758A56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E2826DF0-58AA-4043-BDD1-EC16CB62FBD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46712F77-8542-4ED8-9B86-A1645193D8F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121098</xdr:rowOff>
    </xdr:from>
    <xdr:to>
      <xdr:col>23</xdr:col>
      <xdr:colOff>184150</xdr:colOff>
      <xdr:row>89</xdr:row>
      <xdr:rowOff>51248</xdr:rowOff>
    </xdr:to>
    <xdr:sp macro="" textlink="">
      <xdr:nvSpPr>
        <xdr:cNvPr id="216" name="楕円 215">
          <a:extLst>
            <a:ext uri="{FF2B5EF4-FFF2-40B4-BE49-F238E27FC236}">
              <a16:creationId xmlns:a16="http://schemas.microsoft.com/office/drawing/2014/main" id="{8D6C6BBB-9206-46BA-BF5D-E444710DDC2D}"/>
            </a:ext>
          </a:extLst>
        </xdr:cNvPr>
        <xdr:cNvSpPr/>
      </xdr:nvSpPr>
      <xdr:spPr>
        <a:xfrm>
          <a:off x="4902200" y="1520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93175</xdr:rowOff>
    </xdr:from>
    <xdr:ext cx="762000" cy="259045"/>
    <xdr:sp macro="" textlink="">
      <xdr:nvSpPr>
        <xdr:cNvPr id="217" name="人件費・物件費等の状況該当値テキスト">
          <a:extLst>
            <a:ext uri="{FF2B5EF4-FFF2-40B4-BE49-F238E27FC236}">
              <a16:creationId xmlns:a16="http://schemas.microsoft.com/office/drawing/2014/main" id="{1C33D5A5-A7A1-4878-BA10-F06D616F30D8}"/>
            </a:ext>
          </a:extLst>
        </xdr:cNvPr>
        <xdr:cNvSpPr txBox="1"/>
      </xdr:nvSpPr>
      <xdr:spPr>
        <a:xfrm>
          <a:off x="5041900" y="1518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149640</xdr:rowOff>
    </xdr:from>
    <xdr:to>
      <xdr:col>19</xdr:col>
      <xdr:colOff>184150</xdr:colOff>
      <xdr:row>88</xdr:row>
      <xdr:rowOff>79790</xdr:rowOff>
    </xdr:to>
    <xdr:sp macro="" textlink="">
      <xdr:nvSpPr>
        <xdr:cNvPr id="218" name="楕円 217">
          <a:extLst>
            <a:ext uri="{FF2B5EF4-FFF2-40B4-BE49-F238E27FC236}">
              <a16:creationId xmlns:a16="http://schemas.microsoft.com/office/drawing/2014/main" id="{51D56F2D-FC75-41A1-A0A8-1BEF60F2D59C}"/>
            </a:ext>
          </a:extLst>
        </xdr:cNvPr>
        <xdr:cNvSpPr/>
      </xdr:nvSpPr>
      <xdr:spPr>
        <a:xfrm>
          <a:off x="4064000" y="150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64567</xdr:rowOff>
    </xdr:from>
    <xdr:ext cx="736600" cy="259045"/>
    <xdr:sp macro="" textlink="">
      <xdr:nvSpPr>
        <xdr:cNvPr id="219" name="テキスト ボックス 218">
          <a:extLst>
            <a:ext uri="{FF2B5EF4-FFF2-40B4-BE49-F238E27FC236}">
              <a16:creationId xmlns:a16="http://schemas.microsoft.com/office/drawing/2014/main" id="{5380008C-305F-4F76-A75A-F273C9E01BBB}"/>
            </a:ext>
          </a:extLst>
        </xdr:cNvPr>
        <xdr:cNvSpPr txBox="1"/>
      </xdr:nvSpPr>
      <xdr:spPr>
        <a:xfrm>
          <a:off x="3733800" y="15152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70149</xdr:rowOff>
    </xdr:from>
    <xdr:to>
      <xdr:col>15</xdr:col>
      <xdr:colOff>133350</xdr:colOff>
      <xdr:row>88</xdr:row>
      <xdr:rowOff>299</xdr:rowOff>
    </xdr:to>
    <xdr:sp macro="" textlink="">
      <xdr:nvSpPr>
        <xdr:cNvPr id="220" name="楕円 219">
          <a:extLst>
            <a:ext uri="{FF2B5EF4-FFF2-40B4-BE49-F238E27FC236}">
              <a16:creationId xmlns:a16="http://schemas.microsoft.com/office/drawing/2014/main" id="{A725172D-48D9-4AA1-BB44-96AF2FF809DE}"/>
            </a:ext>
          </a:extLst>
        </xdr:cNvPr>
        <xdr:cNvSpPr/>
      </xdr:nvSpPr>
      <xdr:spPr>
        <a:xfrm>
          <a:off x="3175000" y="149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156526</xdr:rowOff>
    </xdr:from>
    <xdr:ext cx="762000" cy="259045"/>
    <xdr:sp macro="" textlink="">
      <xdr:nvSpPr>
        <xdr:cNvPr id="221" name="テキスト ボックス 220">
          <a:extLst>
            <a:ext uri="{FF2B5EF4-FFF2-40B4-BE49-F238E27FC236}">
              <a16:creationId xmlns:a16="http://schemas.microsoft.com/office/drawing/2014/main" id="{01CB041D-9512-4F14-828A-A531454C233C}"/>
            </a:ext>
          </a:extLst>
        </xdr:cNvPr>
        <xdr:cNvSpPr txBox="1"/>
      </xdr:nvSpPr>
      <xdr:spPr>
        <a:xfrm>
          <a:off x="2844800" y="1507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10204</xdr:rowOff>
    </xdr:from>
    <xdr:to>
      <xdr:col>11</xdr:col>
      <xdr:colOff>82550</xdr:colOff>
      <xdr:row>85</xdr:row>
      <xdr:rowOff>111804</xdr:rowOff>
    </xdr:to>
    <xdr:sp macro="" textlink="">
      <xdr:nvSpPr>
        <xdr:cNvPr id="222" name="楕円 221">
          <a:extLst>
            <a:ext uri="{FF2B5EF4-FFF2-40B4-BE49-F238E27FC236}">
              <a16:creationId xmlns:a16="http://schemas.microsoft.com/office/drawing/2014/main" id="{B0166E7E-AE98-4C70-9D4B-1AE2DD305444}"/>
            </a:ext>
          </a:extLst>
        </xdr:cNvPr>
        <xdr:cNvSpPr/>
      </xdr:nvSpPr>
      <xdr:spPr>
        <a:xfrm>
          <a:off x="2286000" y="145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96581</xdr:rowOff>
    </xdr:from>
    <xdr:ext cx="762000" cy="259045"/>
    <xdr:sp macro="" textlink="">
      <xdr:nvSpPr>
        <xdr:cNvPr id="223" name="テキスト ボックス 222">
          <a:extLst>
            <a:ext uri="{FF2B5EF4-FFF2-40B4-BE49-F238E27FC236}">
              <a16:creationId xmlns:a16="http://schemas.microsoft.com/office/drawing/2014/main" id="{7DFB0F2A-6A4F-4369-9141-569E29E9EBA4}"/>
            </a:ext>
          </a:extLst>
        </xdr:cNvPr>
        <xdr:cNvSpPr txBox="1"/>
      </xdr:nvSpPr>
      <xdr:spPr>
        <a:xfrm>
          <a:off x="1955800" y="1466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157950</xdr:rowOff>
    </xdr:from>
    <xdr:to>
      <xdr:col>7</xdr:col>
      <xdr:colOff>31750</xdr:colOff>
      <xdr:row>85</xdr:row>
      <xdr:rowOff>88100</xdr:rowOff>
    </xdr:to>
    <xdr:sp macro="" textlink="">
      <xdr:nvSpPr>
        <xdr:cNvPr id="224" name="楕円 223">
          <a:extLst>
            <a:ext uri="{FF2B5EF4-FFF2-40B4-BE49-F238E27FC236}">
              <a16:creationId xmlns:a16="http://schemas.microsoft.com/office/drawing/2014/main" id="{0C10C884-3DF2-4DC4-AFCE-F5BF767BE969}"/>
            </a:ext>
          </a:extLst>
        </xdr:cNvPr>
        <xdr:cNvSpPr/>
      </xdr:nvSpPr>
      <xdr:spPr>
        <a:xfrm>
          <a:off x="1397000" y="1455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72877</xdr:rowOff>
    </xdr:from>
    <xdr:ext cx="762000" cy="259045"/>
    <xdr:sp macro="" textlink="">
      <xdr:nvSpPr>
        <xdr:cNvPr id="225" name="テキスト ボックス 224">
          <a:extLst>
            <a:ext uri="{FF2B5EF4-FFF2-40B4-BE49-F238E27FC236}">
              <a16:creationId xmlns:a16="http://schemas.microsoft.com/office/drawing/2014/main" id="{7D389E66-0D96-4A2A-A959-7318639EB827}"/>
            </a:ext>
          </a:extLst>
        </xdr:cNvPr>
        <xdr:cNvSpPr txBox="1"/>
      </xdr:nvSpPr>
      <xdr:spPr>
        <a:xfrm>
          <a:off x="1066800" y="1464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1710D288-2250-4E75-973A-4EFD5B1C0BC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918E7ADF-6188-405C-B946-C86E354E151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F63A7DBE-9C37-435C-A4A9-AFE564087F4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C1BF6BD2-74F0-4D5F-9CE4-83EC7D86D60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EE7CBB8E-98BA-4A7F-81FC-DEB48A9A1D6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819C3707-4298-4E93-847C-958E719CD7E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1BD761CC-9B6F-4E94-8704-31DB3B6CCD2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5100589F-55D6-4019-89CA-7F0139E9856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E3929039-BF68-4F76-9013-6905453B1A7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14680E32-21D0-4F84-B611-FEF5E0D6944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BEA4C32-7DA7-42B7-9447-06C3F2B0127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9B520ADA-FFF2-4466-81D0-DC7EC693751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25268738-ED84-432A-8006-EC4A97D5EE4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ラスパイレス指数は類似団体の中で最も低く、全国平均からも大きく下回り、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今後は国家公務員の給与および地域の民間企業の平均給与の状況を踏まえながら、適正な給与水準の維持に努める。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504C7648-A9F5-4430-BBCA-D007CE61416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614C6E75-7348-44BF-BF6C-A754072253E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4E1852C0-C028-410E-8951-8315E86162D6}"/>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68B32F0C-07F7-41EB-A5DB-9DCA9BE2EC08}"/>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9B4E881D-5EF4-4355-B989-A54F980D2CC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EC0EF2F0-49C6-4726-BD06-08AD82C8B11C}"/>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725EBF39-B20E-484D-962D-A8076E7FD3D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2FB703BD-FE7C-420F-9910-25B353EA89C8}"/>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D7688F8B-79D8-4D5E-B7EA-65405015DC24}"/>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75F0CAFA-D794-4436-9AE4-75CCA5CBB2E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4F1DB58F-DB6F-4623-B1D0-F3DF622737AF}"/>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1EA3DE04-78BC-4BF1-80BA-267189DD9315}"/>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FAF455F1-0A53-4E36-839D-6C7A423DCC4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74259F09-313B-46C4-B484-9F7FFDAEAA9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485453A-BC8D-41C8-8452-5826655DDE4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F62E4E24-6F49-4100-A31E-076FE79E40F5}"/>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55F88A51-2023-4702-98FE-28C263255A49}"/>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DEED2EDE-3ACA-4623-9380-1D859DCC3CB9}"/>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CBBCD64-3461-497A-AC75-08DF90F33227}"/>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85FB1830-4BC2-46DC-BFB0-FB620C46CF38}"/>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167922</xdr:rowOff>
    </xdr:from>
    <xdr:to>
      <xdr:col>81</xdr:col>
      <xdr:colOff>44450</xdr:colOff>
      <xdr:row>82</xdr:row>
      <xdr:rowOff>103716</xdr:rowOff>
    </xdr:to>
    <xdr:cxnSp macro="">
      <xdr:nvCxnSpPr>
        <xdr:cNvPr id="259" name="直線コネクタ 258">
          <a:extLst>
            <a:ext uri="{FF2B5EF4-FFF2-40B4-BE49-F238E27FC236}">
              <a16:creationId xmlns:a16="http://schemas.microsoft.com/office/drawing/2014/main" id="{AE762DCA-F322-4806-9F14-4D90F94D8146}"/>
            </a:ext>
          </a:extLst>
        </xdr:cNvPr>
        <xdr:cNvCxnSpPr/>
      </xdr:nvCxnSpPr>
      <xdr:spPr>
        <a:xfrm flipV="1">
          <a:off x="16179800" y="14055372"/>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a:extLst>
            <a:ext uri="{FF2B5EF4-FFF2-40B4-BE49-F238E27FC236}">
              <a16:creationId xmlns:a16="http://schemas.microsoft.com/office/drawing/2014/main" id="{B1E8D290-B77D-4F33-85F6-F7AD1AD0B8E5}"/>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6E1E59C7-B921-42FB-8B05-0FC221E538E6}"/>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82</xdr:row>
      <xdr:rowOff>103716</xdr:rowOff>
    </xdr:to>
    <xdr:cxnSp macro="">
      <xdr:nvCxnSpPr>
        <xdr:cNvPr id="262" name="直線コネクタ 261">
          <a:extLst>
            <a:ext uri="{FF2B5EF4-FFF2-40B4-BE49-F238E27FC236}">
              <a16:creationId xmlns:a16="http://schemas.microsoft.com/office/drawing/2014/main" id="{F9A5A9C3-2D84-4AFD-AAEB-DA9A7B7B1A6A}"/>
            </a:ext>
          </a:extLst>
        </xdr:cNvPr>
        <xdr:cNvCxnSpPr/>
      </xdr:nvCxnSpPr>
      <xdr:spPr>
        <a:xfrm>
          <a:off x="15290800" y="141492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63AA64A4-5733-451E-B3B8-CCB007AEF87B}"/>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a:extLst>
            <a:ext uri="{FF2B5EF4-FFF2-40B4-BE49-F238E27FC236}">
              <a16:creationId xmlns:a16="http://schemas.microsoft.com/office/drawing/2014/main" id="{24306A3B-F6CC-4EE6-9019-8BB41A89C34B}"/>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90311</xdr:rowOff>
    </xdr:to>
    <xdr:cxnSp macro="">
      <xdr:nvCxnSpPr>
        <xdr:cNvPr id="265" name="直線コネクタ 264">
          <a:extLst>
            <a:ext uri="{FF2B5EF4-FFF2-40B4-BE49-F238E27FC236}">
              <a16:creationId xmlns:a16="http://schemas.microsoft.com/office/drawing/2014/main" id="{495BFBF4-C854-4AC7-8B95-0FD751F06EFA}"/>
            </a:ext>
          </a:extLst>
        </xdr:cNvPr>
        <xdr:cNvCxnSpPr/>
      </xdr:nvCxnSpPr>
      <xdr:spPr>
        <a:xfrm>
          <a:off x="14401800" y="140821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8D920807-D2C5-4223-9DC4-F8151D036E0F}"/>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a:extLst>
            <a:ext uri="{FF2B5EF4-FFF2-40B4-BE49-F238E27FC236}">
              <a16:creationId xmlns:a16="http://schemas.microsoft.com/office/drawing/2014/main" id="{C0151271-01EA-4020-AB3A-50D517AB7D4F}"/>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23284</xdr:rowOff>
    </xdr:to>
    <xdr:cxnSp macro="">
      <xdr:nvCxnSpPr>
        <xdr:cNvPr id="268" name="直線コネクタ 267">
          <a:extLst>
            <a:ext uri="{FF2B5EF4-FFF2-40B4-BE49-F238E27FC236}">
              <a16:creationId xmlns:a16="http://schemas.microsoft.com/office/drawing/2014/main" id="{EC1F4399-90AC-4C1D-B099-96E43958B569}"/>
            </a:ext>
          </a:extLst>
        </xdr:cNvPr>
        <xdr:cNvCxnSpPr/>
      </xdr:nvCxnSpPr>
      <xdr:spPr>
        <a:xfrm>
          <a:off x="13512800" y="14082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D41E498E-F929-4DAC-ACA1-B4F52BAFBD0D}"/>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a:extLst>
            <a:ext uri="{FF2B5EF4-FFF2-40B4-BE49-F238E27FC236}">
              <a16:creationId xmlns:a16="http://schemas.microsoft.com/office/drawing/2014/main" id="{25A0BD7F-242D-4200-A924-5771D8E5C956}"/>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19B1FF71-49C3-4735-824B-910936EE51F9}"/>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a:extLst>
            <a:ext uri="{FF2B5EF4-FFF2-40B4-BE49-F238E27FC236}">
              <a16:creationId xmlns:a16="http://schemas.microsoft.com/office/drawing/2014/main" id="{03FFDD1A-9E13-45C4-8834-487C47C32CE2}"/>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A3005D0-5732-4568-9630-8AAD9B58528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55667FEE-34B1-470E-9B57-9E6EF4B496A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0DBE39C-C7F1-4CE5-A0AC-7048CF2C0EA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0CCEF50-F559-4CA6-9549-EB23C277082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122CDBC8-2E8E-4454-8AB5-31ED8EB6C2A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117122</xdr:rowOff>
    </xdr:from>
    <xdr:to>
      <xdr:col>81</xdr:col>
      <xdr:colOff>95250</xdr:colOff>
      <xdr:row>82</xdr:row>
      <xdr:rowOff>47272</xdr:rowOff>
    </xdr:to>
    <xdr:sp macro="" textlink="">
      <xdr:nvSpPr>
        <xdr:cNvPr id="278" name="楕円 277">
          <a:extLst>
            <a:ext uri="{FF2B5EF4-FFF2-40B4-BE49-F238E27FC236}">
              <a16:creationId xmlns:a16="http://schemas.microsoft.com/office/drawing/2014/main" id="{D57F19BF-021F-4707-8115-6BD933130F2D}"/>
            </a:ext>
          </a:extLst>
        </xdr:cNvPr>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38399</xdr:rowOff>
    </xdr:from>
    <xdr:ext cx="762000" cy="259045"/>
    <xdr:sp macro="" textlink="">
      <xdr:nvSpPr>
        <xdr:cNvPr id="279" name="給与水準   （国との比較）該当値テキスト">
          <a:extLst>
            <a:ext uri="{FF2B5EF4-FFF2-40B4-BE49-F238E27FC236}">
              <a16:creationId xmlns:a16="http://schemas.microsoft.com/office/drawing/2014/main" id="{BF57565E-9895-48DA-9E5F-F36A59957589}"/>
            </a:ext>
          </a:extLst>
        </xdr:cNvPr>
        <xdr:cNvSpPr txBox="1"/>
      </xdr:nvSpPr>
      <xdr:spPr>
        <a:xfrm>
          <a:off x="17106900" y="1392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80" name="楕円 279">
          <a:extLst>
            <a:ext uri="{FF2B5EF4-FFF2-40B4-BE49-F238E27FC236}">
              <a16:creationId xmlns:a16="http://schemas.microsoft.com/office/drawing/2014/main" id="{80387E05-0641-43A1-85C3-2AA39BA0B69A}"/>
            </a:ext>
          </a:extLst>
        </xdr:cNvPr>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81" name="テキスト ボックス 280">
          <a:extLst>
            <a:ext uri="{FF2B5EF4-FFF2-40B4-BE49-F238E27FC236}">
              <a16:creationId xmlns:a16="http://schemas.microsoft.com/office/drawing/2014/main" id="{8A2DF494-10DA-40F1-9B7D-165D181343F0}"/>
            </a:ext>
          </a:extLst>
        </xdr:cNvPr>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39511</xdr:rowOff>
    </xdr:from>
    <xdr:to>
      <xdr:col>73</xdr:col>
      <xdr:colOff>44450</xdr:colOff>
      <xdr:row>82</xdr:row>
      <xdr:rowOff>141111</xdr:rowOff>
    </xdr:to>
    <xdr:sp macro="" textlink="">
      <xdr:nvSpPr>
        <xdr:cNvPr id="282" name="楕円 281">
          <a:extLst>
            <a:ext uri="{FF2B5EF4-FFF2-40B4-BE49-F238E27FC236}">
              <a16:creationId xmlns:a16="http://schemas.microsoft.com/office/drawing/2014/main" id="{696DD2DA-66CF-4AAE-B9EE-3D1D41E69D0A}"/>
            </a:ext>
          </a:extLst>
        </xdr:cNvPr>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151288</xdr:rowOff>
    </xdr:from>
    <xdr:ext cx="762000" cy="259045"/>
    <xdr:sp macro="" textlink="">
      <xdr:nvSpPr>
        <xdr:cNvPr id="283" name="テキスト ボックス 282">
          <a:extLst>
            <a:ext uri="{FF2B5EF4-FFF2-40B4-BE49-F238E27FC236}">
              <a16:creationId xmlns:a16="http://schemas.microsoft.com/office/drawing/2014/main" id="{6A58D14F-A920-40CA-BC8F-924BA59C8E7F}"/>
            </a:ext>
          </a:extLst>
        </xdr:cNvPr>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4" name="楕円 283">
          <a:extLst>
            <a:ext uri="{FF2B5EF4-FFF2-40B4-BE49-F238E27FC236}">
              <a16:creationId xmlns:a16="http://schemas.microsoft.com/office/drawing/2014/main" id="{BDA3466C-3539-4A73-9069-BA7BF98FCBB8}"/>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5" name="テキスト ボックス 284">
          <a:extLst>
            <a:ext uri="{FF2B5EF4-FFF2-40B4-BE49-F238E27FC236}">
              <a16:creationId xmlns:a16="http://schemas.microsoft.com/office/drawing/2014/main" id="{AC1151D7-687A-485E-8DD6-782C648CCAD0}"/>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6" name="楕円 285">
          <a:extLst>
            <a:ext uri="{FF2B5EF4-FFF2-40B4-BE49-F238E27FC236}">
              <a16:creationId xmlns:a16="http://schemas.microsoft.com/office/drawing/2014/main" id="{46BB4308-20A4-4B10-9EC2-334CF01EA57A}"/>
            </a:ext>
          </a:extLst>
        </xdr:cNvPr>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7" name="テキスト ボックス 286">
          <a:extLst>
            <a:ext uri="{FF2B5EF4-FFF2-40B4-BE49-F238E27FC236}">
              <a16:creationId xmlns:a16="http://schemas.microsoft.com/office/drawing/2014/main" id="{734926BD-8147-4780-B488-992E3584F9E0}"/>
            </a:ext>
          </a:extLst>
        </xdr:cNvPr>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543161CB-0A55-4B22-91E4-97E8305D5B7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38C24EC5-D0A3-4A8E-8F2A-5C93A30AE92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7590CFF1-D0FE-43A4-835F-AB7D1093177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3D2765A0-4F07-42DE-925B-A11B58A3F35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D01EEB02-26BE-4787-A0D3-1C261DB24D5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3EEA67B8-C331-477E-9A02-B152591B515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A25D71C8-7D14-4929-9344-C08DD740107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7BDBCEEE-9A73-4539-8BA0-F46E486BAB6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B372AE78-C35D-4BF0-9D8C-94E0E02A24C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6ED9BEAF-2885-4545-82C1-C51C309D36B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DBA7D07D-00B4-4336-A5D2-61277B287B2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3FD43601-34D5-444D-9F32-87B24466A9A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16C1A418-9990-4584-934E-D5C8E84A992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越前町の一般職員等の職員数は、町村合併の影響もあり、類似団体平均を上回っているが、職員の定員管理・給与適正化計画に基づき、平成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人削減（△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今後も急速な人口減少や職員の大量退職時期を踏まえた適正な定員管理が必要である。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66B8BF61-9A93-49C4-A0F4-B74CF63ABB2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23D23122-5739-455F-B3D2-5473677B2BA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43ACE38F-E8DC-47F2-B36C-BDA2C7EC89F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9743FD8B-C979-4918-9F53-7B78D14F1B9A}"/>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BA8DAF38-E866-434C-B948-80AC285C4F06}"/>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3A85022D-FCC5-4F98-825C-FA7C1AE267F5}"/>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9F9FAE01-C77F-4FD9-BA13-56BAD0EA96EC}"/>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54DF3F65-AA8D-4D68-9F0D-F0C8B3ED9FAB}"/>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364AB14E-0891-4B2C-96D3-836F2BC06EB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40364222-7413-4AAC-BAFE-9F56AC56696A}"/>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C3F1493D-E63D-4C3E-830F-B8FAECB778CE}"/>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528285DC-AE5D-4CF8-850A-7B5035D3323F}"/>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2CF02C45-839C-4233-B927-74D3820FA5BC}"/>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8F8873BF-AD1A-463F-BE2C-4906CC7F27A2}"/>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4EB33CD8-57F4-48A6-92CA-DF9D63E0D962}"/>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B862BD7E-C188-4850-A7F5-484592C77D3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FB5F6E52-A61D-4AE9-88D3-AECDEAA662B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CE050D8A-270A-479F-9617-C62250108E4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099AC91D-5F95-45BA-9172-504384396A63}"/>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8BF9AE4C-5385-4D97-A658-5ADF53E34931}"/>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645955E8-1569-4C38-86CA-E48A5ACD273B}"/>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9C81E1F9-3196-4FBF-B3DB-7BF8D71BF290}"/>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ED1E2020-EC8F-49CF-8BED-FBBAB8B10C1A}"/>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139337</xdr:rowOff>
    </xdr:from>
    <xdr:to>
      <xdr:col>81</xdr:col>
      <xdr:colOff>44450</xdr:colOff>
      <xdr:row>64</xdr:row>
      <xdr:rowOff>154849</xdr:rowOff>
    </xdr:to>
    <xdr:cxnSp macro="">
      <xdr:nvCxnSpPr>
        <xdr:cNvPr id="324" name="直線コネクタ 323">
          <a:extLst>
            <a:ext uri="{FF2B5EF4-FFF2-40B4-BE49-F238E27FC236}">
              <a16:creationId xmlns:a16="http://schemas.microsoft.com/office/drawing/2014/main" id="{4E066530-42E2-4E24-8CFC-AA4B13317EA0}"/>
            </a:ext>
          </a:extLst>
        </xdr:cNvPr>
        <xdr:cNvCxnSpPr/>
      </xdr:nvCxnSpPr>
      <xdr:spPr>
        <a:xfrm flipV="1">
          <a:off x="16179800" y="11112137"/>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a:extLst>
            <a:ext uri="{FF2B5EF4-FFF2-40B4-BE49-F238E27FC236}">
              <a16:creationId xmlns:a16="http://schemas.microsoft.com/office/drawing/2014/main" id="{FB8E54C6-9E53-4EF1-AB53-3A7E8CA1EF51}"/>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D441ACF8-BE08-4BA8-A6DC-A8F377D74447}"/>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122101</xdr:rowOff>
    </xdr:from>
    <xdr:to>
      <xdr:col>77</xdr:col>
      <xdr:colOff>44450</xdr:colOff>
      <xdr:row>64</xdr:row>
      <xdr:rowOff>154849</xdr:rowOff>
    </xdr:to>
    <xdr:cxnSp macro="">
      <xdr:nvCxnSpPr>
        <xdr:cNvPr id="327" name="直線コネクタ 326">
          <a:extLst>
            <a:ext uri="{FF2B5EF4-FFF2-40B4-BE49-F238E27FC236}">
              <a16:creationId xmlns:a16="http://schemas.microsoft.com/office/drawing/2014/main" id="{6B668DD4-4D92-4A2D-A318-2949F039D9F4}"/>
            </a:ext>
          </a:extLst>
        </xdr:cNvPr>
        <xdr:cNvCxnSpPr/>
      </xdr:nvCxnSpPr>
      <xdr:spPr>
        <a:xfrm>
          <a:off x="15290800" y="1109490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43F9472F-5FAC-4C55-9A67-2B3A97659D26}"/>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a:extLst>
            <a:ext uri="{FF2B5EF4-FFF2-40B4-BE49-F238E27FC236}">
              <a16:creationId xmlns:a16="http://schemas.microsoft.com/office/drawing/2014/main" id="{93B84705-9294-42B8-A322-C6A71CA438E1}"/>
            </a:ext>
          </a:extLst>
        </xdr:cNvPr>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89353</xdr:rowOff>
    </xdr:from>
    <xdr:to>
      <xdr:col>72</xdr:col>
      <xdr:colOff>203200</xdr:colOff>
      <xdr:row>64</xdr:row>
      <xdr:rowOff>122101</xdr:rowOff>
    </xdr:to>
    <xdr:cxnSp macro="">
      <xdr:nvCxnSpPr>
        <xdr:cNvPr id="330" name="直線コネクタ 329">
          <a:extLst>
            <a:ext uri="{FF2B5EF4-FFF2-40B4-BE49-F238E27FC236}">
              <a16:creationId xmlns:a16="http://schemas.microsoft.com/office/drawing/2014/main" id="{39F10CBC-A6B6-49C5-8CB7-6DAFF7F128BD}"/>
            </a:ext>
          </a:extLst>
        </xdr:cNvPr>
        <xdr:cNvCxnSpPr/>
      </xdr:nvCxnSpPr>
      <xdr:spPr>
        <a:xfrm>
          <a:off x="14401800" y="1106215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ED39DFDF-8364-4C2F-B339-2B80A2673A7E}"/>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a:extLst>
            <a:ext uri="{FF2B5EF4-FFF2-40B4-BE49-F238E27FC236}">
              <a16:creationId xmlns:a16="http://schemas.microsoft.com/office/drawing/2014/main" id="{634EFA85-1711-4AC0-A1A3-EA9089897EA4}"/>
            </a:ext>
          </a:extLst>
        </xdr:cNvPr>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89353</xdr:rowOff>
    </xdr:from>
    <xdr:to>
      <xdr:col>68</xdr:col>
      <xdr:colOff>152400</xdr:colOff>
      <xdr:row>64</xdr:row>
      <xdr:rowOff>125549</xdr:rowOff>
    </xdr:to>
    <xdr:cxnSp macro="">
      <xdr:nvCxnSpPr>
        <xdr:cNvPr id="333" name="直線コネクタ 332">
          <a:extLst>
            <a:ext uri="{FF2B5EF4-FFF2-40B4-BE49-F238E27FC236}">
              <a16:creationId xmlns:a16="http://schemas.microsoft.com/office/drawing/2014/main" id="{A3C6000F-44C7-4883-B597-1E19A45EA348}"/>
            </a:ext>
          </a:extLst>
        </xdr:cNvPr>
        <xdr:cNvCxnSpPr/>
      </xdr:nvCxnSpPr>
      <xdr:spPr>
        <a:xfrm flipV="1">
          <a:off x="13512800" y="1106215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AD147007-0C43-4D2E-BDBD-688887731F0E}"/>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5" name="テキスト ボックス 334">
          <a:extLst>
            <a:ext uri="{FF2B5EF4-FFF2-40B4-BE49-F238E27FC236}">
              <a16:creationId xmlns:a16="http://schemas.microsoft.com/office/drawing/2014/main" id="{6F691BF5-BC2D-484A-9665-B0E2480C6ED5}"/>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D2B424FE-DBF0-4A67-A2AC-2B416DB9AC11}"/>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8891B3B2-5D12-44BD-96B5-8AEEF72239F8}"/>
            </a:ext>
          </a:extLst>
        </xdr:cNvPr>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36A3A173-BAA2-4589-B2BA-188B19F4F67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623F0E9-FC8A-45EB-8459-0F33735B4EA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22AA31CB-0BE7-4A12-9F3E-73F15C2D70E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E4E0B8A2-CF89-402B-9E11-DCC3D076BBC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FEC7F9DA-BFAB-4DDC-89C7-CFCDDA61550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88537</xdr:rowOff>
    </xdr:from>
    <xdr:to>
      <xdr:col>81</xdr:col>
      <xdr:colOff>95250</xdr:colOff>
      <xdr:row>65</xdr:row>
      <xdr:rowOff>18687</xdr:rowOff>
    </xdr:to>
    <xdr:sp macro="" textlink="">
      <xdr:nvSpPr>
        <xdr:cNvPr id="343" name="楕円 342">
          <a:extLst>
            <a:ext uri="{FF2B5EF4-FFF2-40B4-BE49-F238E27FC236}">
              <a16:creationId xmlns:a16="http://schemas.microsoft.com/office/drawing/2014/main" id="{4B23AC3B-20B9-42FA-8430-77327A208DD2}"/>
            </a:ext>
          </a:extLst>
        </xdr:cNvPr>
        <xdr:cNvSpPr/>
      </xdr:nvSpPr>
      <xdr:spPr>
        <a:xfrm>
          <a:off x="169672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60614</xdr:rowOff>
    </xdr:from>
    <xdr:ext cx="762000" cy="259045"/>
    <xdr:sp macro="" textlink="">
      <xdr:nvSpPr>
        <xdr:cNvPr id="344" name="定員管理の状況該当値テキスト">
          <a:extLst>
            <a:ext uri="{FF2B5EF4-FFF2-40B4-BE49-F238E27FC236}">
              <a16:creationId xmlns:a16="http://schemas.microsoft.com/office/drawing/2014/main" id="{2E0F0687-6B5F-4C9B-80E2-1CDC9482078B}"/>
            </a:ext>
          </a:extLst>
        </xdr:cNvPr>
        <xdr:cNvSpPr txBox="1"/>
      </xdr:nvSpPr>
      <xdr:spPr>
        <a:xfrm>
          <a:off x="17106900" y="110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104049</xdr:rowOff>
    </xdr:from>
    <xdr:to>
      <xdr:col>77</xdr:col>
      <xdr:colOff>95250</xdr:colOff>
      <xdr:row>65</xdr:row>
      <xdr:rowOff>34199</xdr:rowOff>
    </xdr:to>
    <xdr:sp macro="" textlink="">
      <xdr:nvSpPr>
        <xdr:cNvPr id="345" name="楕円 344">
          <a:extLst>
            <a:ext uri="{FF2B5EF4-FFF2-40B4-BE49-F238E27FC236}">
              <a16:creationId xmlns:a16="http://schemas.microsoft.com/office/drawing/2014/main" id="{391281C2-4EAF-4ACB-BB87-A6F449DAD446}"/>
            </a:ext>
          </a:extLst>
        </xdr:cNvPr>
        <xdr:cNvSpPr/>
      </xdr:nvSpPr>
      <xdr:spPr>
        <a:xfrm>
          <a:off x="16129000" y="110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18976</xdr:rowOff>
    </xdr:from>
    <xdr:ext cx="736600" cy="259045"/>
    <xdr:sp macro="" textlink="">
      <xdr:nvSpPr>
        <xdr:cNvPr id="346" name="テキスト ボックス 345">
          <a:extLst>
            <a:ext uri="{FF2B5EF4-FFF2-40B4-BE49-F238E27FC236}">
              <a16:creationId xmlns:a16="http://schemas.microsoft.com/office/drawing/2014/main" id="{7D312174-45D4-4746-AE8E-6949D0CDB54D}"/>
            </a:ext>
          </a:extLst>
        </xdr:cNvPr>
        <xdr:cNvSpPr txBox="1"/>
      </xdr:nvSpPr>
      <xdr:spPr>
        <a:xfrm>
          <a:off x="15798800" y="11163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71301</xdr:rowOff>
    </xdr:from>
    <xdr:to>
      <xdr:col>73</xdr:col>
      <xdr:colOff>44450</xdr:colOff>
      <xdr:row>65</xdr:row>
      <xdr:rowOff>1451</xdr:rowOff>
    </xdr:to>
    <xdr:sp macro="" textlink="">
      <xdr:nvSpPr>
        <xdr:cNvPr id="347" name="楕円 346">
          <a:extLst>
            <a:ext uri="{FF2B5EF4-FFF2-40B4-BE49-F238E27FC236}">
              <a16:creationId xmlns:a16="http://schemas.microsoft.com/office/drawing/2014/main" id="{BBF22FE2-2D98-49E8-8CAD-BD3A0254A52E}"/>
            </a:ext>
          </a:extLst>
        </xdr:cNvPr>
        <xdr:cNvSpPr/>
      </xdr:nvSpPr>
      <xdr:spPr>
        <a:xfrm>
          <a:off x="15240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157678</xdr:rowOff>
    </xdr:from>
    <xdr:ext cx="762000" cy="259045"/>
    <xdr:sp macro="" textlink="">
      <xdr:nvSpPr>
        <xdr:cNvPr id="348" name="テキスト ボックス 347">
          <a:extLst>
            <a:ext uri="{FF2B5EF4-FFF2-40B4-BE49-F238E27FC236}">
              <a16:creationId xmlns:a16="http://schemas.microsoft.com/office/drawing/2014/main" id="{EFAE5A88-3B2A-4949-8694-59B9EE83A6DD}"/>
            </a:ext>
          </a:extLst>
        </xdr:cNvPr>
        <xdr:cNvSpPr txBox="1"/>
      </xdr:nvSpPr>
      <xdr:spPr>
        <a:xfrm>
          <a:off x="14909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38553</xdr:rowOff>
    </xdr:from>
    <xdr:to>
      <xdr:col>68</xdr:col>
      <xdr:colOff>203200</xdr:colOff>
      <xdr:row>64</xdr:row>
      <xdr:rowOff>140153</xdr:rowOff>
    </xdr:to>
    <xdr:sp macro="" textlink="">
      <xdr:nvSpPr>
        <xdr:cNvPr id="349" name="楕円 348">
          <a:extLst>
            <a:ext uri="{FF2B5EF4-FFF2-40B4-BE49-F238E27FC236}">
              <a16:creationId xmlns:a16="http://schemas.microsoft.com/office/drawing/2014/main" id="{8C83B1D4-FB89-43DB-A235-B7E492D71C35}"/>
            </a:ext>
          </a:extLst>
        </xdr:cNvPr>
        <xdr:cNvSpPr/>
      </xdr:nvSpPr>
      <xdr:spPr>
        <a:xfrm>
          <a:off x="14351000" y="110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124930</xdr:rowOff>
    </xdr:from>
    <xdr:ext cx="762000" cy="259045"/>
    <xdr:sp macro="" textlink="">
      <xdr:nvSpPr>
        <xdr:cNvPr id="350" name="テキスト ボックス 349">
          <a:extLst>
            <a:ext uri="{FF2B5EF4-FFF2-40B4-BE49-F238E27FC236}">
              <a16:creationId xmlns:a16="http://schemas.microsoft.com/office/drawing/2014/main" id="{7875162E-DB10-4711-9E9D-379110EB6843}"/>
            </a:ext>
          </a:extLst>
        </xdr:cNvPr>
        <xdr:cNvSpPr txBox="1"/>
      </xdr:nvSpPr>
      <xdr:spPr>
        <a:xfrm>
          <a:off x="14020800" y="1109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74749</xdr:rowOff>
    </xdr:from>
    <xdr:to>
      <xdr:col>64</xdr:col>
      <xdr:colOff>152400</xdr:colOff>
      <xdr:row>65</xdr:row>
      <xdr:rowOff>4899</xdr:rowOff>
    </xdr:to>
    <xdr:sp macro="" textlink="">
      <xdr:nvSpPr>
        <xdr:cNvPr id="351" name="楕円 350">
          <a:extLst>
            <a:ext uri="{FF2B5EF4-FFF2-40B4-BE49-F238E27FC236}">
              <a16:creationId xmlns:a16="http://schemas.microsoft.com/office/drawing/2014/main" id="{69E5E457-E6D1-4B68-A97B-FFC4A6B7194F}"/>
            </a:ext>
          </a:extLst>
        </xdr:cNvPr>
        <xdr:cNvSpPr/>
      </xdr:nvSpPr>
      <xdr:spPr>
        <a:xfrm>
          <a:off x="13462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161126</xdr:rowOff>
    </xdr:from>
    <xdr:ext cx="762000" cy="259045"/>
    <xdr:sp macro="" textlink="">
      <xdr:nvSpPr>
        <xdr:cNvPr id="352" name="テキスト ボックス 351">
          <a:extLst>
            <a:ext uri="{FF2B5EF4-FFF2-40B4-BE49-F238E27FC236}">
              <a16:creationId xmlns:a16="http://schemas.microsoft.com/office/drawing/2014/main" id="{5F428DBB-D904-4E64-8B5E-97D147D18207}"/>
            </a:ext>
          </a:extLst>
        </xdr:cNvPr>
        <xdr:cNvSpPr txBox="1"/>
      </xdr:nvSpPr>
      <xdr:spPr>
        <a:xfrm>
          <a:off x="13131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DA60E35E-4B02-4964-BEAD-ED2E9A735C8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DCB14AD8-6557-4280-A9F9-9A077E904CA8}"/>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95C61BC4-3954-4C48-9AF4-BC4A69F8A8D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3591DC2E-A445-4262-96AF-3F29120835F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42400F70-DBCB-4949-9B65-6E27737447F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31DBE2F8-E81D-4F01-9EC4-2D822D29DF8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A75B3AC2-0B3C-40A9-8985-9CCA8BBD84F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230FC979-8E59-4078-A153-F64C5061527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A625FC8E-8483-4B58-8C74-CBF548194F7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DD3CDD0A-C7DA-4DB6-B11C-8121B55B1BD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E40846C-C9AC-4B75-BAF0-27026068A97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2DD2530F-C5AB-4178-931B-DF55ECC1D15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F457BCCF-6371-4C90-98C4-1DC2F40C848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年度以前の庁舎建設等大型事業の元金償還が開始されたことで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ポイント高くなった。大型事業による地方債償還により元利償還金は令和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年度にピークを迎える見込みであるが、令和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年度の地域交流施設建設事業以降、大型事業による多額の地方債の発行は予定されておらず、令和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年度以降は減少していく見込みである。しかし、類似団体より依然として高い数値であるため、</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越前町財政健全化計画（財政中期計画）の着実な推進により、地方債発行の対象となる事業を計画的に実施し、健全で持続可能な財政運営に努めていく必要がある。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D3D8EDAF-89F2-490E-89CE-71E1BDA344C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3662DF15-F29B-4884-8268-E4BAE9B6276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2BA65D25-0F20-41B3-909C-440B46C3DEB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EF37A097-CCF1-4D8B-9846-F288CEF23C4A}"/>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5D4EEBF1-27B4-4AEA-BE61-725F3963B9DF}"/>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63AD92D0-A682-4E6E-A64C-034349309D1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DF13C048-F862-4BD8-90B9-B6F564558F7E}"/>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2981364C-7BAA-47F1-A997-54457625EC3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D8737839-50D8-4B0F-AF87-387B102D94C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F363A0A1-D6D7-4F99-A1A8-EC35700CE1D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EF5DEF9B-2232-48AF-B6EF-498785EACC4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3E393247-6EA6-4C74-9656-26BE2671380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2883FCCC-D8F9-42B7-B7B9-1B1A12DFAA0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4C9FA5EB-BE17-4453-94F3-C2E2CEF293C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97A8ABE8-8AE4-4A7E-A22D-17492EC421B1}"/>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7642EC9B-5181-45A1-9B56-361B82BE4B0E}"/>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9B94ED6-CC23-4AB0-B6D3-4E3DA3792ACB}"/>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ACE36177-491B-4BE1-B9BD-0A0735594F94}"/>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95BDC1B3-CCE1-4345-B0EE-F9FC687B1B96}"/>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105833</xdr:rowOff>
    </xdr:to>
    <xdr:cxnSp macro="">
      <xdr:nvCxnSpPr>
        <xdr:cNvPr id="385" name="直線コネクタ 384">
          <a:extLst>
            <a:ext uri="{FF2B5EF4-FFF2-40B4-BE49-F238E27FC236}">
              <a16:creationId xmlns:a16="http://schemas.microsoft.com/office/drawing/2014/main" id="{DF5534EA-CBDE-49D0-954D-9CCD4BBB08AD}"/>
            </a:ext>
          </a:extLst>
        </xdr:cNvPr>
        <xdr:cNvCxnSpPr/>
      </xdr:nvCxnSpPr>
      <xdr:spPr>
        <a:xfrm>
          <a:off x="16179800" y="72906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a:extLst>
            <a:ext uri="{FF2B5EF4-FFF2-40B4-BE49-F238E27FC236}">
              <a16:creationId xmlns:a16="http://schemas.microsoft.com/office/drawing/2014/main" id="{0C0F68FC-EC97-4E70-9B44-ACEF0324333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11B841F4-DB19-4323-9D57-2FB39EDB158D}"/>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138006</xdr:rowOff>
    </xdr:to>
    <xdr:cxnSp macro="">
      <xdr:nvCxnSpPr>
        <xdr:cNvPr id="388" name="直線コネクタ 387">
          <a:extLst>
            <a:ext uri="{FF2B5EF4-FFF2-40B4-BE49-F238E27FC236}">
              <a16:creationId xmlns:a16="http://schemas.microsoft.com/office/drawing/2014/main" id="{2C267F59-3C36-46C1-AE2B-E25853BF2609}"/>
            </a:ext>
          </a:extLst>
        </xdr:cNvPr>
        <xdr:cNvCxnSpPr/>
      </xdr:nvCxnSpPr>
      <xdr:spPr>
        <a:xfrm flipV="1">
          <a:off x="15290800" y="729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49E9516F-3871-43D1-A7B2-DEAB579433E2}"/>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a:extLst>
            <a:ext uri="{FF2B5EF4-FFF2-40B4-BE49-F238E27FC236}">
              <a16:creationId xmlns:a16="http://schemas.microsoft.com/office/drawing/2014/main" id="{2E535C22-595B-42CC-B84F-DAFA948AA4E6}"/>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138006</xdr:rowOff>
    </xdr:to>
    <xdr:cxnSp macro="">
      <xdr:nvCxnSpPr>
        <xdr:cNvPr id="391" name="直線コネクタ 390">
          <a:extLst>
            <a:ext uri="{FF2B5EF4-FFF2-40B4-BE49-F238E27FC236}">
              <a16:creationId xmlns:a16="http://schemas.microsoft.com/office/drawing/2014/main" id="{D492483B-8E0D-44A2-AE54-058D7653B850}"/>
            </a:ext>
          </a:extLst>
        </xdr:cNvPr>
        <xdr:cNvCxnSpPr/>
      </xdr:nvCxnSpPr>
      <xdr:spPr>
        <a:xfrm>
          <a:off x="14401800" y="731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AEA0520D-F215-48D8-BAA2-3FB32B207517}"/>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a:extLst>
            <a:ext uri="{FF2B5EF4-FFF2-40B4-BE49-F238E27FC236}">
              <a16:creationId xmlns:a16="http://schemas.microsoft.com/office/drawing/2014/main" id="{4FF8A3F7-9FB9-4A3B-9DFA-366074E68EF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113877</xdr:rowOff>
    </xdr:to>
    <xdr:cxnSp macro="">
      <xdr:nvCxnSpPr>
        <xdr:cNvPr id="394" name="直線コネクタ 393">
          <a:extLst>
            <a:ext uri="{FF2B5EF4-FFF2-40B4-BE49-F238E27FC236}">
              <a16:creationId xmlns:a16="http://schemas.microsoft.com/office/drawing/2014/main" id="{619B48EB-51F5-41A0-A9CE-18E88B819657}"/>
            </a:ext>
          </a:extLst>
        </xdr:cNvPr>
        <xdr:cNvCxnSpPr/>
      </xdr:nvCxnSpPr>
      <xdr:spPr>
        <a:xfrm>
          <a:off x="13512800" y="728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CA713408-05DA-491A-8966-C8A689C3D406}"/>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2B0C9F81-69B5-487F-A019-0C134DD002C9}"/>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7EEF3214-E961-4944-95AC-3140CFF25165}"/>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D685B4-0DEC-49E5-A66E-C2A5781CB748}"/>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B5CAE53-187A-4F80-AE69-8680DF32E1F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3EF736E3-D793-4234-95D5-DA798851BDE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CD181219-F7F4-4A3C-8281-CED6DBC8E4A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B47B1525-DBF3-4235-A92A-3EE30C8A5FE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D423DDC5-AF70-459A-B977-084DE955D30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4" name="楕円 403">
          <a:extLst>
            <a:ext uri="{FF2B5EF4-FFF2-40B4-BE49-F238E27FC236}">
              <a16:creationId xmlns:a16="http://schemas.microsoft.com/office/drawing/2014/main" id="{92D4E8ED-4353-42E1-A75F-16D21E8370AA}"/>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5" name="公債費負担の状況該当値テキスト">
          <a:extLst>
            <a:ext uri="{FF2B5EF4-FFF2-40B4-BE49-F238E27FC236}">
              <a16:creationId xmlns:a16="http://schemas.microsoft.com/office/drawing/2014/main" id="{F0B93372-F290-4683-82A8-A6C596F9D872}"/>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6" name="楕円 405">
          <a:extLst>
            <a:ext uri="{FF2B5EF4-FFF2-40B4-BE49-F238E27FC236}">
              <a16:creationId xmlns:a16="http://schemas.microsoft.com/office/drawing/2014/main" id="{FEE8223B-1178-4221-A582-74E37F66792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7" name="テキスト ボックス 406">
          <a:extLst>
            <a:ext uri="{FF2B5EF4-FFF2-40B4-BE49-F238E27FC236}">
              <a16:creationId xmlns:a16="http://schemas.microsoft.com/office/drawing/2014/main" id="{D33E9972-3FAD-4531-AB19-56B8519248D1}"/>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8" name="楕円 407">
          <a:extLst>
            <a:ext uri="{FF2B5EF4-FFF2-40B4-BE49-F238E27FC236}">
              <a16:creationId xmlns:a16="http://schemas.microsoft.com/office/drawing/2014/main" id="{F4687957-BD7B-451C-AA9C-D7E30D02AC7A}"/>
            </a:ext>
          </a:extLst>
        </xdr:cNvPr>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9" name="テキスト ボックス 408">
          <a:extLst>
            <a:ext uri="{FF2B5EF4-FFF2-40B4-BE49-F238E27FC236}">
              <a16:creationId xmlns:a16="http://schemas.microsoft.com/office/drawing/2014/main" id="{FC68CCE4-44DE-45CF-B797-401A003DDD04}"/>
            </a:ext>
          </a:extLst>
        </xdr:cNvPr>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10" name="楕円 409">
          <a:extLst>
            <a:ext uri="{FF2B5EF4-FFF2-40B4-BE49-F238E27FC236}">
              <a16:creationId xmlns:a16="http://schemas.microsoft.com/office/drawing/2014/main" id="{EF541F90-3AE3-4CEF-8B7B-CCFF852B4059}"/>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11" name="テキスト ボックス 410">
          <a:extLst>
            <a:ext uri="{FF2B5EF4-FFF2-40B4-BE49-F238E27FC236}">
              <a16:creationId xmlns:a16="http://schemas.microsoft.com/office/drawing/2014/main" id="{C66DDADF-5213-44FB-9BAC-F1B43EAF70C9}"/>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12" name="楕円 411">
          <a:extLst>
            <a:ext uri="{FF2B5EF4-FFF2-40B4-BE49-F238E27FC236}">
              <a16:creationId xmlns:a16="http://schemas.microsoft.com/office/drawing/2014/main" id="{5493C013-1E89-4916-A676-686BE4DAB898}"/>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13" name="テキスト ボックス 412">
          <a:extLst>
            <a:ext uri="{FF2B5EF4-FFF2-40B4-BE49-F238E27FC236}">
              <a16:creationId xmlns:a16="http://schemas.microsoft.com/office/drawing/2014/main" id="{AD858A0B-14C2-46F8-B868-95A8B2BA840E}"/>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67B599A4-6573-496C-848D-AE339BCDCCB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A9C27B7F-3BFD-4655-A231-D28B6A8D04A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2C2C4AB1-F6CF-4AD5-A718-82355913AA2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D21FBA61-BF14-43DF-A65B-DB9F2D8089C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C42C9D37-C441-4D99-837F-4FFB65C0CA6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65B84653-1FD2-426F-886A-6D7ACFCBF70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672191AA-BDDF-47F2-B501-5EC9AA33162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8C11D85D-E0DF-4488-9B20-4C046B7C228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E8E12F8E-E1D5-49CA-8E84-B9713AEA6C3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F08D0780-53C5-44A6-9DA6-9BABE933862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1BBF17DE-8345-4501-8920-7DBF9F75073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8E73E7ED-75D4-403F-8EF2-DD75DA8B019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7E4BCDC0-8A97-4DDB-AFB0-DAAECE06C20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年度以前の庁舎建設等大型事業の元金償還が開始された（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百万円）こと及び令和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年度は地方債発行が少額（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百万円）であったことから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将来負担比率の算定に用いる地方債現残高は令和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年度をピークとして、今後減少していく見込みであるが、今後も交付税措置のある地方債を借り入れていくなど、持続可能な財政基盤の確立を図る。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5A0BA948-6796-4DBD-A019-CED1EB52977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F8F341EF-FD1D-4B92-BDE9-4942EDB1706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1F655A30-0157-46AC-AA8C-4F64B1F5942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FA589547-37DC-4F9F-A71E-47404C9ABC46}"/>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B59A711B-300F-4E97-8BF0-FE4D25433A3D}"/>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277F9FFD-CA0E-4917-8320-4C505C8FF46C}"/>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3C09023F-72FE-42C5-BC92-C61BEBE1FB7D}"/>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5240E21A-F8FB-4E90-B252-E0610E6FE9E6}"/>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8DCCB671-E3FD-41DB-B0B4-0ABF82423D9E}"/>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70D990C1-D8BC-4C21-BB14-A19283098234}"/>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25A4C699-CC5F-4DE5-82D5-2AED2B36F12B}"/>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148B0982-B2FC-453C-BB39-222011A44AF8}"/>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ECD88D7C-B687-48C9-9957-1CD7804876FF}"/>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E71A4BC3-C251-47D2-B2EE-875C4BEEB8E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5FB1FAC3-E952-4775-9902-335EBEBAA63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6909DB01-033D-48D0-8CA7-A8A0680B9971}"/>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57CC02E9-1ADF-4383-8EE2-BC6366B914CF}"/>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5387FA4-0B66-4ED0-B23C-AC2AD2390B38}"/>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24D5BF17-7865-4EEA-A659-CCB2FF8F1454}"/>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7A11D1B7-6E30-4BC4-BF8F-E9FCF1DB13DE}"/>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160316</xdr:rowOff>
    </xdr:from>
    <xdr:to>
      <xdr:col>81</xdr:col>
      <xdr:colOff>44450</xdr:colOff>
      <xdr:row>14</xdr:row>
      <xdr:rowOff>94234</xdr:rowOff>
    </xdr:to>
    <xdr:cxnSp macro="">
      <xdr:nvCxnSpPr>
        <xdr:cNvPr id="447" name="直線コネクタ 446">
          <a:extLst>
            <a:ext uri="{FF2B5EF4-FFF2-40B4-BE49-F238E27FC236}">
              <a16:creationId xmlns:a16="http://schemas.microsoft.com/office/drawing/2014/main" id="{7874305C-4A02-426E-AA43-8376F6FDBDC0}"/>
            </a:ext>
          </a:extLst>
        </xdr:cNvPr>
        <xdr:cNvCxnSpPr/>
      </xdr:nvCxnSpPr>
      <xdr:spPr>
        <a:xfrm flipV="1">
          <a:off x="16179800" y="2389166"/>
          <a:ext cx="8382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590C01B0-A4A1-4A2B-AE0A-E59909229BD2}"/>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2B93C9CF-08A6-4644-9379-D78B50D384AC}"/>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94234</xdr:rowOff>
    </xdr:from>
    <xdr:to>
      <xdr:col>77</xdr:col>
      <xdr:colOff>44450</xdr:colOff>
      <xdr:row>15</xdr:row>
      <xdr:rowOff>7239</xdr:rowOff>
    </xdr:to>
    <xdr:cxnSp macro="">
      <xdr:nvCxnSpPr>
        <xdr:cNvPr id="450" name="直線コネクタ 449">
          <a:extLst>
            <a:ext uri="{FF2B5EF4-FFF2-40B4-BE49-F238E27FC236}">
              <a16:creationId xmlns:a16="http://schemas.microsoft.com/office/drawing/2014/main" id="{263833E9-528F-4726-91F2-DF4FBD67263B}"/>
            </a:ext>
          </a:extLst>
        </xdr:cNvPr>
        <xdr:cNvCxnSpPr/>
      </xdr:nvCxnSpPr>
      <xdr:spPr>
        <a:xfrm flipV="1">
          <a:off x="15290800" y="249453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a:extLst>
            <a:ext uri="{FF2B5EF4-FFF2-40B4-BE49-F238E27FC236}">
              <a16:creationId xmlns:a16="http://schemas.microsoft.com/office/drawing/2014/main" id="{07C5674C-7878-4D54-994F-E6149E5DE9A6}"/>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a:extLst>
            <a:ext uri="{FF2B5EF4-FFF2-40B4-BE49-F238E27FC236}">
              <a16:creationId xmlns:a16="http://schemas.microsoft.com/office/drawing/2014/main" id="{CDF6381A-5B11-434D-9FB9-68C6A8562F88}"/>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100669</xdr:rowOff>
    </xdr:from>
    <xdr:to>
      <xdr:col>72</xdr:col>
      <xdr:colOff>203200</xdr:colOff>
      <xdr:row>15</xdr:row>
      <xdr:rowOff>7239</xdr:rowOff>
    </xdr:to>
    <xdr:cxnSp macro="">
      <xdr:nvCxnSpPr>
        <xdr:cNvPr id="453" name="直線コネクタ 452">
          <a:extLst>
            <a:ext uri="{FF2B5EF4-FFF2-40B4-BE49-F238E27FC236}">
              <a16:creationId xmlns:a16="http://schemas.microsoft.com/office/drawing/2014/main" id="{38CFD8AA-B6CE-4375-857A-B660DB104EC6}"/>
            </a:ext>
          </a:extLst>
        </xdr:cNvPr>
        <xdr:cNvCxnSpPr/>
      </xdr:nvCxnSpPr>
      <xdr:spPr>
        <a:xfrm>
          <a:off x="14401800" y="2500969"/>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a:extLst>
            <a:ext uri="{FF2B5EF4-FFF2-40B4-BE49-F238E27FC236}">
              <a16:creationId xmlns:a16="http://schemas.microsoft.com/office/drawing/2014/main" id="{09F8657B-CE29-4C16-8982-30E5AEC67D6B}"/>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97DDBA8E-612B-4B47-9FA3-6F9A7C188062}"/>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49191</xdr:rowOff>
    </xdr:from>
    <xdr:to>
      <xdr:col>68</xdr:col>
      <xdr:colOff>152400</xdr:colOff>
      <xdr:row>14</xdr:row>
      <xdr:rowOff>100669</xdr:rowOff>
    </xdr:to>
    <xdr:cxnSp macro="">
      <xdr:nvCxnSpPr>
        <xdr:cNvPr id="456" name="直線コネクタ 455">
          <a:extLst>
            <a:ext uri="{FF2B5EF4-FFF2-40B4-BE49-F238E27FC236}">
              <a16:creationId xmlns:a16="http://schemas.microsoft.com/office/drawing/2014/main" id="{B1800B37-4B9A-4346-B5D7-428A660CF749}"/>
            </a:ext>
          </a:extLst>
        </xdr:cNvPr>
        <xdr:cNvCxnSpPr/>
      </xdr:nvCxnSpPr>
      <xdr:spPr>
        <a:xfrm>
          <a:off x="13512800" y="2449491"/>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a:extLst>
            <a:ext uri="{FF2B5EF4-FFF2-40B4-BE49-F238E27FC236}">
              <a16:creationId xmlns:a16="http://schemas.microsoft.com/office/drawing/2014/main" id="{1138462B-59FE-4500-8FAA-C0996403C7D8}"/>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a:extLst>
            <a:ext uri="{FF2B5EF4-FFF2-40B4-BE49-F238E27FC236}">
              <a16:creationId xmlns:a16="http://schemas.microsoft.com/office/drawing/2014/main" id="{FDF27397-13BD-4E24-84B3-B5045A99FC5F}"/>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a:extLst>
            <a:ext uri="{FF2B5EF4-FFF2-40B4-BE49-F238E27FC236}">
              <a16:creationId xmlns:a16="http://schemas.microsoft.com/office/drawing/2014/main" id="{3298E5EE-57C0-4FA3-8597-AC0091C0C43E}"/>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97638</xdr:rowOff>
    </xdr:from>
    <xdr:ext cx="762000" cy="259045"/>
    <xdr:sp macro="" textlink="">
      <xdr:nvSpPr>
        <xdr:cNvPr id="460" name="テキスト ボックス 459">
          <a:extLst>
            <a:ext uri="{FF2B5EF4-FFF2-40B4-BE49-F238E27FC236}">
              <a16:creationId xmlns:a16="http://schemas.microsoft.com/office/drawing/2014/main" id="{A9B2E11E-A669-4510-9F3D-3F979106C8C3}"/>
            </a:ext>
          </a:extLst>
        </xdr:cNvPr>
        <xdr:cNvSpPr txBox="1"/>
      </xdr:nvSpPr>
      <xdr:spPr>
        <a:xfrm>
          <a:off x="13131800" y="249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59E51274-51C6-472C-86F7-A2C0742CBEE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B9FD0599-27AB-45F8-B8A8-9DBFC1D84CB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D2FB6FD-51E8-464E-8612-B5FAE26207C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EB0DA3C7-8A72-4933-A04A-B485931D9B47}"/>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B7472780-37D3-4C5F-BA7D-8AC206D2AB6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109516</xdr:rowOff>
    </xdr:from>
    <xdr:to>
      <xdr:col>81</xdr:col>
      <xdr:colOff>95250</xdr:colOff>
      <xdr:row>14</xdr:row>
      <xdr:rowOff>39666</xdr:rowOff>
    </xdr:to>
    <xdr:sp macro="" textlink="">
      <xdr:nvSpPr>
        <xdr:cNvPr id="466" name="楕円 465">
          <a:extLst>
            <a:ext uri="{FF2B5EF4-FFF2-40B4-BE49-F238E27FC236}">
              <a16:creationId xmlns:a16="http://schemas.microsoft.com/office/drawing/2014/main" id="{6F791365-876F-4777-BCEA-EE03725CC69A}"/>
            </a:ext>
          </a:extLst>
        </xdr:cNvPr>
        <xdr:cNvSpPr/>
      </xdr:nvSpPr>
      <xdr:spPr>
        <a:xfrm>
          <a:off x="16967200" y="2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81593</xdr:rowOff>
    </xdr:from>
    <xdr:ext cx="762000" cy="259045"/>
    <xdr:sp macro="" textlink="">
      <xdr:nvSpPr>
        <xdr:cNvPr id="467" name="将来負担の状況該当値テキスト">
          <a:extLst>
            <a:ext uri="{FF2B5EF4-FFF2-40B4-BE49-F238E27FC236}">
              <a16:creationId xmlns:a16="http://schemas.microsoft.com/office/drawing/2014/main" id="{1F0FA51F-AC11-487D-98E2-3EC6AF2745F8}"/>
            </a:ext>
          </a:extLst>
        </xdr:cNvPr>
        <xdr:cNvSpPr txBox="1"/>
      </xdr:nvSpPr>
      <xdr:spPr>
        <a:xfrm>
          <a:off x="17106900" y="231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43434</xdr:rowOff>
    </xdr:from>
    <xdr:to>
      <xdr:col>77</xdr:col>
      <xdr:colOff>95250</xdr:colOff>
      <xdr:row>14</xdr:row>
      <xdr:rowOff>145034</xdr:rowOff>
    </xdr:to>
    <xdr:sp macro="" textlink="">
      <xdr:nvSpPr>
        <xdr:cNvPr id="468" name="楕円 467">
          <a:extLst>
            <a:ext uri="{FF2B5EF4-FFF2-40B4-BE49-F238E27FC236}">
              <a16:creationId xmlns:a16="http://schemas.microsoft.com/office/drawing/2014/main" id="{D97839F9-4E4E-4FE8-B653-511C3DAC3732}"/>
            </a:ext>
          </a:extLst>
        </xdr:cNvPr>
        <xdr:cNvSpPr/>
      </xdr:nvSpPr>
      <xdr:spPr>
        <a:xfrm>
          <a:off x="16129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129811</xdr:rowOff>
    </xdr:from>
    <xdr:ext cx="736600" cy="259045"/>
    <xdr:sp macro="" textlink="">
      <xdr:nvSpPr>
        <xdr:cNvPr id="469" name="テキスト ボックス 468">
          <a:extLst>
            <a:ext uri="{FF2B5EF4-FFF2-40B4-BE49-F238E27FC236}">
              <a16:creationId xmlns:a16="http://schemas.microsoft.com/office/drawing/2014/main" id="{ECD96D3E-5BD3-4E2F-933B-904F4BE18842}"/>
            </a:ext>
          </a:extLst>
        </xdr:cNvPr>
        <xdr:cNvSpPr txBox="1"/>
      </xdr:nvSpPr>
      <xdr:spPr>
        <a:xfrm>
          <a:off x="15798800" y="253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127889</xdr:rowOff>
    </xdr:from>
    <xdr:to>
      <xdr:col>73</xdr:col>
      <xdr:colOff>44450</xdr:colOff>
      <xdr:row>15</xdr:row>
      <xdr:rowOff>58039</xdr:rowOff>
    </xdr:to>
    <xdr:sp macro="" textlink="">
      <xdr:nvSpPr>
        <xdr:cNvPr id="470" name="楕円 469">
          <a:extLst>
            <a:ext uri="{FF2B5EF4-FFF2-40B4-BE49-F238E27FC236}">
              <a16:creationId xmlns:a16="http://schemas.microsoft.com/office/drawing/2014/main" id="{95A94E14-3C5E-4143-9E56-AE51DE8B2BC4}"/>
            </a:ext>
          </a:extLst>
        </xdr:cNvPr>
        <xdr:cNvSpPr/>
      </xdr:nvSpPr>
      <xdr:spPr>
        <a:xfrm>
          <a:off x="15240000" y="25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42816</xdr:rowOff>
    </xdr:from>
    <xdr:ext cx="762000" cy="259045"/>
    <xdr:sp macro="" textlink="">
      <xdr:nvSpPr>
        <xdr:cNvPr id="471" name="テキスト ボックス 470">
          <a:extLst>
            <a:ext uri="{FF2B5EF4-FFF2-40B4-BE49-F238E27FC236}">
              <a16:creationId xmlns:a16="http://schemas.microsoft.com/office/drawing/2014/main" id="{EF0B7F71-14F7-4EA8-9E12-80671C472459}"/>
            </a:ext>
          </a:extLst>
        </xdr:cNvPr>
        <xdr:cNvSpPr txBox="1"/>
      </xdr:nvSpPr>
      <xdr:spPr>
        <a:xfrm>
          <a:off x="14909800" y="261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49869</xdr:rowOff>
    </xdr:from>
    <xdr:to>
      <xdr:col>68</xdr:col>
      <xdr:colOff>203200</xdr:colOff>
      <xdr:row>14</xdr:row>
      <xdr:rowOff>151469</xdr:rowOff>
    </xdr:to>
    <xdr:sp macro="" textlink="">
      <xdr:nvSpPr>
        <xdr:cNvPr id="472" name="楕円 471">
          <a:extLst>
            <a:ext uri="{FF2B5EF4-FFF2-40B4-BE49-F238E27FC236}">
              <a16:creationId xmlns:a16="http://schemas.microsoft.com/office/drawing/2014/main" id="{85090E7C-A55E-41BB-BD8D-55C545FF33F6}"/>
            </a:ext>
          </a:extLst>
        </xdr:cNvPr>
        <xdr:cNvSpPr/>
      </xdr:nvSpPr>
      <xdr:spPr>
        <a:xfrm>
          <a:off x="143510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136246</xdr:rowOff>
    </xdr:from>
    <xdr:ext cx="762000" cy="259045"/>
    <xdr:sp macro="" textlink="">
      <xdr:nvSpPr>
        <xdr:cNvPr id="473" name="テキスト ボックス 472">
          <a:extLst>
            <a:ext uri="{FF2B5EF4-FFF2-40B4-BE49-F238E27FC236}">
              <a16:creationId xmlns:a16="http://schemas.microsoft.com/office/drawing/2014/main" id="{BDEB4E9B-1B9E-4D0F-9CBB-BE6C7BA8FBA3}"/>
            </a:ext>
          </a:extLst>
        </xdr:cNvPr>
        <xdr:cNvSpPr txBox="1"/>
      </xdr:nvSpPr>
      <xdr:spPr>
        <a:xfrm>
          <a:off x="14020800" y="253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169841</xdr:rowOff>
    </xdr:from>
    <xdr:to>
      <xdr:col>64</xdr:col>
      <xdr:colOff>152400</xdr:colOff>
      <xdr:row>14</xdr:row>
      <xdr:rowOff>99991</xdr:rowOff>
    </xdr:to>
    <xdr:sp macro="" textlink="">
      <xdr:nvSpPr>
        <xdr:cNvPr id="474" name="楕円 473">
          <a:extLst>
            <a:ext uri="{FF2B5EF4-FFF2-40B4-BE49-F238E27FC236}">
              <a16:creationId xmlns:a16="http://schemas.microsoft.com/office/drawing/2014/main" id="{96476437-4F90-4736-B1E7-3420E5A0006C}"/>
            </a:ext>
          </a:extLst>
        </xdr:cNvPr>
        <xdr:cNvSpPr/>
      </xdr:nvSpPr>
      <xdr:spPr>
        <a:xfrm>
          <a:off x="134620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110168</xdr:rowOff>
    </xdr:from>
    <xdr:ext cx="762000" cy="259045"/>
    <xdr:sp macro="" textlink="">
      <xdr:nvSpPr>
        <xdr:cNvPr id="475" name="テキスト ボックス 474">
          <a:extLst>
            <a:ext uri="{FF2B5EF4-FFF2-40B4-BE49-F238E27FC236}">
              <a16:creationId xmlns:a16="http://schemas.microsoft.com/office/drawing/2014/main" id="{2CC1720D-D880-4103-AE68-F9C5BA611763}"/>
            </a:ext>
          </a:extLst>
        </xdr:cNvPr>
        <xdr:cNvSpPr txBox="1"/>
      </xdr:nvSpPr>
      <xdr:spPr>
        <a:xfrm>
          <a:off x="13131800" y="21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20,394
20,133
153.15
14,904,313
14,255,949
625,141
7,874,348
11,793,053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人件費の総額は、会計年度任用職員数の増や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人事院勧告に基づく給与改定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の影響により、前年度に比べ増となっているものの、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特定財源がそれ以上に増となったことで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、経常経費充当一般財源としては減となったこと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で経常収支比率は減少した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類似団体平均よりも低い状況となっているが、今後も職員の定員管理や配置を適正に行うことにより、人件費の抑制に努める必要がある。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9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7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16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物件費は増加傾向にあるが、経常的な経費については減少したため比率は減少した。しかし、依然として類似団体比率より高い状態であるため、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内部努力の徹底に加え、施設管理の包括外部委託など新たな取組も検討するとともに、個別施設計画、公共施設等総合管理計画に基づき、老朽化した既存施設の統廃合を進め、施設管理費等の経常経費を圧縮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20</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607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44450</xdr:rowOff>
    </xdr:from>
    <xdr:to>
      <xdr:col>78</xdr:col>
      <xdr:colOff>69850</xdr:colOff>
      <xdr:row>20</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02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44450</xdr:rowOff>
    </xdr:from>
    <xdr:to>
      <xdr:col>73</xdr:col>
      <xdr:colOff>180975</xdr:colOff>
      <xdr:row>19</xdr:row>
      <xdr:rowOff>158750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0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19</xdr:row>
      <xdr:rowOff>158750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369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120650</xdr:rowOff>
    </xdr:from>
    <xdr:to>
      <xdr:col>78</xdr:col>
      <xdr:colOff>120650</xdr:colOff>
      <xdr:row>20</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6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165100</xdr:rowOff>
    </xdr:from>
    <xdr:to>
      <xdr:col>74</xdr:col>
      <xdr:colOff>31750</xdr:colOff>
      <xdr:row>19</xdr:row>
      <xdr:rowOff>95250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80027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107950</xdr:rowOff>
    </xdr:from>
    <xdr:to>
      <xdr:col>69</xdr:col>
      <xdr:colOff>142875</xdr:colOff>
      <xdr:row>20</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22877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年度は単独事業として子育て世帯へ給付金を支給したことで増加した。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扶助費の経常収支比率は高止まりの状況が続いており、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類似団体平均よりも高い状況が続いているため、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今後も、健康増進施策の実施による社会福祉費の抑制を図りながら、福祉サービスの充実を図っていく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56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56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全国平均、福井県平均、類似団体平均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とほぼ同じ数値となっている。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大部分を占める繰出金について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、簡易水道事業や下水道事業の法適化により資産を適正に把握・管理し繰出金の軽減を図る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個別施設計画、公共施設等総合管理計画に基づき、老朽化した既存施設の統廃合を進め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132443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00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57</xdr:row>
      <xdr:rowOff>26307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26307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21062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鯖江広域衛生施設組合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などの一部事務組合への負担金や令和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年度以降新型コロナウイルス感染症のため開催されていなかった各種イベントが再開されたことによる補助金により比率が増加した。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全国平均、福井県平均、類似団体平均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いずれの平均よりも高い比率が続いているため、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今後は、補助金のサンセット方式の導入、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既存補助事業の見直し、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繰出金の精査による基準外繰出金の圧縮など補助費等の削減に努める。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415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415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163576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6192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38</xdr:row>
      <xdr:rowOff>163576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826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年度以前の庁舎建設等大型事業の元金償還が開始されたことで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ポイント増加した。類似団体内でも高い数値が続いており、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近年の大型事業の実施によ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元利償還金のピークは令和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迎えることが見込まれているため、今後はプライマリーバランスを考慮した地方債の発行だけでなく、個別施設計画に基づく予防保全等により施設の長寿命化を図り、大規模改修に係る経費を抑制し、公債費負担の軽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163576</xdr:rowOff>
    </xdr:from>
    <xdr:to>
      <xdr:col>24</xdr:col>
      <xdr:colOff>25400</xdr:colOff>
      <xdr:row>80</xdr:row>
      <xdr:rowOff>30987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536676"/>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163576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4818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145287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4818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79</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5183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151637</xdr:rowOff>
    </xdr:from>
    <xdr:to>
      <xdr:col>24</xdr:col>
      <xdr:colOff>76200</xdr:colOff>
      <xdr:row>80</xdr:row>
      <xdr:rowOff>81787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123714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112776</xdr:rowOff>
    </xdr:from>
    <xdr:to>
      <xdr:col>20</xdr:col>
      <xdr:colOff>38100</xdr:colOff>
      <xdr:row>79</xdr:row>
      <xdr:rowOff>42926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27703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全国平均、福井県平均、類似団体平均と比べても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若干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、越前町財政健全化計画（町財政の中期計画）に基づき、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とくに経常収支比率が平均より高い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113285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408661"/>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113285</xdr:rowOff>
    </xdr:from>
    <xdr:to>
      <xdr:col>78</xdr:col>
      <xdr:colOff>69850</xdr:colOff>
      <xdr:row>79</xdr:row>
      <xdr:rowOff>83565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86385"/>
          <a:ext cx="889000" cy="1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83565</xdr:rowOff>
    </xdr:from>
    <xdr:to>
      <xdr:col>73</xdr:col>
      <xdr:colOff>180975</xdr:colOff>
      <xdr:row>79</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6281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79</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7665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32765</xdr:rowOff>
    </xdr:from>
    <xdr:to>
      <xdr:col>74</xdr:col>
      <xdr:colOff>31750</xdr:colOff>
      <xdr:row>79</xdr:row>
      <xdr:rowOff>134365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119142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11214</xdr:rowOff>
    </xdr:from>
    <xdr:to>
      <xdr:col>29</xdr:col>
      <xdr:colOff>127000</xdr:colOff>
      <xdr:row>15</xdr:row>
      <xdr:rowOff>63449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30589"/>
          <a:ext cx="647700" cy="52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52705</xdr:rowOff>
    </xdr:from>
    <xdr:to>
      <xdr:col>26</xdr:col>
      <xdr:colOff>50800</xdr:colOff>
      <xdr:row>15</xdr:row>
      <xdr:rowOff>63449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72080"/>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52705</xdr:rowOff>
    </xdr:from>
    <xdr:to>
      <xdr:col>22</xdr:col>
      <xdr:colOff>114300</xdr:colOff>
      <xdr:row>16</xdr:row>
      <xdr:rowOff>7137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2080"/>
          <a:ext cx="698500" cy="125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7137</xdr:rowOff>
    </xdr:from>
    <xdr:to>
      <xdr:col>18</xdr:col>
      <xdr:colOff>177800</xdr:colOff>
      <xdr:row>16</xdr:row>
      <xdr:rowOff>61792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7962"/>
          <a:ext cx="698500" cy="5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101922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131864</xdr:rowOff>
    </xdr:from>
    <xdr:to>
      <xdr:col>29</xdr:col>
      <xdr:colOff>177800</xdr:colOff>
      <xdr:row>15</xdr:row>
      <xdr:rowOff>62014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9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148391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12649</xdr:rowOff>
    </xdr:from>
    <xdr:to>
      <xdr:col>26</xdr:col>
      <xdr:colOff>101600</xdr:colOff>
      <xdr:row>15</xdr:row>
      <xdr:rowOff>114249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2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124426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00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1905</xdr:rowOff>
    </xdr:from>
    <xdr:to>
      <xdr:col>22</xdr:col>
      <xdr:colOff>165100</xdr:colOff>
      <xdr:row>15</xdr:row>
      <xdr:rowOff>103505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113682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127787</xdr:rowOff>
    </xdr:from>
    <xdr:to>
      <xdr:col>19</xdr:col>
      <xdr:colOff>38100</xdr:colOff>
      <xdr:row>16</xdr:row>
      <xdr:rowOff>57937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7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68114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10992</xdr:rowOff>
    </xdr:from>
    <xdr:to>
      <xdr:col>15</xdr:col>
      <xdr:colOff>101600</xdr:colOff>
      <xdr:row>16</xdr:row>
      <xdr:rowOff>112592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0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122769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92101</xdr:rowOff>
    </xdr:from>
    <xdr:to>
      <xdr:col>29</xdr:col>
      <xdr:colOff>127000</xdr:colOff>
      <xdr:row>34</xdr:row>
      <xdr:rowOff>212115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359551"/>
          <a:ext cx="647700" cy="120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212115</xdr:rowOff>
    </xdr:from>
    <xdr:to>
      <xdr:col>26</xdr:col>
      <xdr:colOff>50800</xdr:colOff>
      <xdr:row>34</xdr:row>
      <xdr:rowOff>296583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79565"/>
          <a:ext cx="6985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286068</xdr:rowOff>
    </xdr:from>
    <xdr:to>
      <xdr:col>22</xdr:col>
      <xdr:colOff>114300</xdr:colOff>
      <xdr:row>34</xdr:row>
      <xdr:rowOff>296583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53518"/>
          <a:ext cx="698500" cy="10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158928</xdr:rowOff>
    </xdr:from>
    <xdr:to>
      <xdr:col>18</xdr:col>
      <xdr:colOff>177800</xdr:colOff>
      <xdr:row>34</xdr:row>
      <xdr:rowOff>286068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426378"/>
          <a:ext cx="698500" cy="127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76547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41301</xdr:rowOff>
    </xdr:from>
    <xdr:to>
      <xdr:col>29</xdr:col>
      <xdr:colOff>177800</xdr:colOff>
      <xdr:row>34</xdr:row>
      <xdr:rowOff>142901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08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229278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5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161315</xdr:rowOff>
    </xdr:from>
    <xdr:to>
      <xdr:col>26</xdr:col>
      <xdr:colOff>101600</xdr:colOff>
      <xdr:row>34</xdr:row>
      <xdr:rowOff>262916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287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273092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97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245783</xdr:rowOff>
    </xdr:from>
    <xdr:to>
      <xdr:col>22</xdr:col>
      <xdr:colOff>165100</xdr:colOff>
      <xdr:row>35</xdr:row>
      <xdr:rowOff>4483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1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14660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8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235268</xdr:rowOff>
    </xdr:from>
    <xdr:to>
      <xdr:col>19</xdr:col>
      <xdr:colOff>38100</xdr:colOff>
      <xdr:row>34</xdr:row>
      <xdr:rowOff>336868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0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4144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7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108128</xdr:rowOff>
    </xdr:from>
    <xdr:to>
      <xdr:col>15</xdr:col>
      <xdr:colOff>101600</xdr:colOff>
      <xdr:row>34</xdr:row>
      <xdr:rowOff>209728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375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219905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4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20,394
20,133
153.15
14,904,313
14,255,949
625,141
7,874,348
11,793,053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166969</xdr:rowOff>
    </xdr:from>
    <xdr:to>
      <xdr:col>24</xdr:col>
      <xdr:colOff>63500</xdr:colOff>
      <xdr:row>34</xdr:row>
      <xdr:rowOff>19963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24819"/>
          <a:ext cx="8382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19963</xdr:rowOff>
    </xdr:from>
    <xdr:to>
      <xdr:col>19</xdr:col>
      <xdr:colOff>177800</xdr:colOff>
      <xdr:row>34</xdr:row>
      <xdr:rowOff>54824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49263"/>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54824</xdr:rowOff>
    </xdr:from>
    <xdr:to>
      <xdr:col>15</xdr:col>
      <xdr:colOff>50800</xdr:colOff>
      <xdr:row>35</xdr:row>
      <xdr:rowOff>37679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84124"/>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37679</xdr:rowOff>
    </xdr:from>
    <xdr:to>
      <xdr:col>10</xdr:col>
      <xdr:colOff>114300</xdr:colOff>
      <xdr:row>35</xdr:row>
      <xdr:rowOff>66875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38429"/>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116169</xdr:rowOff>
    </xdr:from>
    <xdr:to>
      <xdr:col>24</xdr:col>
      <xdr:colOff>114300</xdr:colOff>
      <xdr:row>34</xdr:row>
      <xdr:rowOff>46319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139046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2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140613</xdr:rowOff>
    </xdr:from>
    <xdr:to>
      <xdr:col>20</xdr:col>
      <xdr:colOff>38100</xdr:colOff>
      <xdr:row>34</xdr:row>
      <xdr:rowOff>70763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87290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4024</xdr:rowOff>
    </xdr:from>
    <xdr:to>
      <xdr:col>15</xdr:col>
      <xdr:colOff>101600</xdr:colOff>
      <xdr:row>34</xdr:row>
      <xdr:rowOff>105624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122151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0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158329</xdr:rowOff>
    </xdr:from>
    <xdr:to>
      <xdr:col>10</xdr:col>
      <xdr:colOff>165100</xdr:colOff>
      <xdr:row>35</xdr:row>
      <xdr:rowOff>88479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105006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6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16075</xdr:rowOff>
    </xdr:from>
    <xdr:to>
      <xdr:col>6</xdr:col>
      <xdr:colOff>38100</xdr:colOff>
      <xdr:row>35</xdr:row>
      <xdr:rowOff>117675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134202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9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36993</xdr:rowOff>
    </xdr:from>
    <xdr:to>
      <xdr:col>24</xdr:col>
      <xdr:colOff>63500</xdr:colOff>
      <xdr:row>54</xdr:row>
      <xdr:rowOff>153460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95293"/>
          <a:ext cx="838200" cy="11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26810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28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153460</xdr:rowOff>
    </xdr:from>
    <xdr:to>
      <xdr:col>19</xdr:col>
      <xdr:colOff>177800</xdr:colOff>
      <xdr:row>55</xdr:row>
      <xdr:rowOff>28111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11760"/>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37271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28111</xdr:rowOff>
    </xdr:from>
    <xdr:to>
      <xdr:col>15</xdr:col>
      <xdr:colOff>50800</xdr:colOff>
      <xdr:row>56</xdr:row>
      <xdr:rowOff>61192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57861"/>
          <a:ext cx="889000" cy="20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61192</xdr:rowOff>
    </xdr:from>
    <xdr:to>
      <xdr:col>10</xdr:col>
      <xdr:colOff>114300</xdr:colOff>
      <xdr:row>56</xdr:row>
      <xdr:rowOff>88973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62392"/>
          <a:ext cx="889000" cy="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66423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157643</xdr:rowOff>
    </xdr:from>
    <xdr:to>
      <xdr:col>24</xdr:col>
      <xdr:colOff>114300</xdr:colOff>
      <xdr:row>54</xdr:row>
      <xdr:rowOff>87793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9070</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9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102660</xdr:rowOff>
    </xdr:from>
    <xdr:to>
      <xdr:col>20</xdr:col>
      <xdr:colOff>38100</xdr:colOff>
      <xdr:row>55</xdr:row>
      <xdr:rowOff>32810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49337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13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148761</xdr:rowOff>
    </xdr:from>
    <xdr:to>
      <xdr:col>15</xdr:col>
      <xdr:colOff>101600</xdr:colOff>
      <xdr:row>55</xdr:row>
      <xdr:rowOff>78911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95438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1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10392</xdr:rowOff>
    </xdr:from>
    <xdr:to>
      <xdr:col>10</xdr:col>
      <xdr:colOff>165100</xdr:colOff>
      <xdr:row>56</xdr:row>
      <xdr:rowOff>111992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128519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8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38173</xdr:rowOff>
    </xdr:from>
    <xdr:to>
      <xdr:col>6</xdr:col>
      <xdr:colOff>38100</xdr:colOff>
      <xdr:row>56</xdr:row>
      <xdr:rowOff>139773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3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156300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1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150902</xdr:rowOff>
    </xdr:from>
    <xdr:to>
      <xdr:col>24</xdr:col>
      <xdr:colOff>63500</xdr:colOff>
      <xdr:row>73</xdr:row>
      <xdr:rowOff>5969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495302"/>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12634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150902</xdr:rowOff>
    </xdr:from>
    <xdr:to>
      <xdr:col>19</xdr:col>
      <xdr:colOff>177800</xdr:colOff>
      <xdr:row>73</xdr:row>
      <xdr:rowOff>82493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495302"/>
          <a:ext cx="889000" cy="10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82493</xdr:rowOff>
    </xdr:from>
    <xdr:to>
      <xdr:col>15</xdr:col>
      <xdr:colOff>50800</xdr:colOff>
      <xdr:row>75</xdr:row>
      <xdr:rowOff>129013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598343"/>
          <a:ext cx="889000" cy="38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156309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xdr:rowOff>
    </xdr:from>
    <xdr:to>
      <xdr:col>10</xdr:col>
      <xdr:colOff>114300</xdr:colOff>
      <xdr:row>75</xdr:row>
      <xdr:rowOff>129013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858832"/>
          <a:ext cx="889000" cy="1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169911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148080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126619</xdr:rowOff>
    </xdr:from>
    <xdr:to>
      <xdr:col>24</xdr:col>
      <xdr:colOff>114300</xdr:colOff>
      <xdr:row>73</xdr:row>
      <xdr:rowOff>56769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47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149496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32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100102</xdr:rowOff>
    </xdr:from>
    <xdr:to>
      <xdr:col>20</xdr:col>
      <xdr:colOff>38100</xdr:colOff>
      <xdr:row>73</xdr:row>
      <xdr:rowOff>30252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4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46779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21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31693</xdr:rowOff>
    </xdr:from>
    <xdr:to>
      <xdr:col>15</xdr:col>
      <xdr:colOff>101600</xdr:colOff>
      <xdr:row>73</xdr:row>
      <xdr:rowOff>133293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5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149820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32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78213</xdr:rowOff>
    </xdr:from>
    <xdr:to>
      <xdr:col>10</xdr:col>
      <xdr:colOff>165100</xdr:colOff>
      <xdr:row>76</xdr:row>
      <xdr:rowOff>8362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36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24890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1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120732</xdr:rowOff>
    </xdr:from>
    <xdr:to>
      <xdr:col>6</xdr:col>
      <xdr:colOff>38100</xdr:colOff>
      <xdr:row>75</xdr:row>
      <xdr:rowOff>50882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0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67409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58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114440</xdr:rowOff>
    </xdr:from>
    <xdr:to>
      <xdr:col>24</xdr:col>
      <xdr:colOff>63500</xdr:colOff>
      <xdr:row>91</xdr:row>
      <xdr:rowOff>134271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716390"/>
          <a:ext cx="8382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117428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134271</xdr:rowOff>
    </xdr:from>
    <xdr:to>
      <xdr:col>19</xdr:col>
      <xdr:colOff>177800</xdr:colOff>
      <xdr:row>92</xdr:row>
      <xdr:rowOff>152006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736221"/>
          <a:ext cx="889000" cy="18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162368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152006</xdr:rowOff>
    </xdr:from>
    <xdr:to>
      <xdr:col>15</xdr:col>
      <xdr:colOff>50800</xdr:colOff>
      <xdr:row>93</xdr:row>
      <xdr:rowOff>129451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25406"/>
          <a:ext cx="889000" cy="1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59041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129451</xdr:rowOff>
    </xdr:from>
    <xdr:to>
      <xdr:col>10</xdr:col>
      <xdr:colOff>114300</xdr:colOff>
      <xdr:row>94</xdr:row>
      <xdr:rowOff>16827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74301"/>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63640</xdr:rowOff>
    </xdr:from>
    <xdr:to>
      <xdr:col>24</xdr:col>
      <xdr:colOff>114300</xdr:colOff>
      <xdr:row>91</xdr:row>
      <xdr:rowOff>165240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66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86517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51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83471</xdr:rowOff>
    </xdr:from>
    <xdr:to>
      <xdr:col>20</xdr:col>
      <xdr:colOff>38100</xdr:colOff>
      <xdr:row>92</xdr:row>
      <xdr:rowOff>13621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6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30148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4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101206</xdr:rowOff>
    </xdr:from>
    <xdr:to>
      <xdr:col>15</xdr:col>
      <xdr:colOff>101600</xdr:colOff>
      <xdr:row>93</xdr:row>
      <xdr:rowOff>31356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8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47883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6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78651</xdr:rowOff>
    </xdr:from>
    <xdr:to>
      <xdr:col>10</xdr:col>
      <xdr:colOff>165100</xdr:colOff>
      <xdr:row>94</xdr:row>
      <xdr:rowOff>8801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25328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79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137477</xdr:rowOff>
    </xdr:from>
    <xdr:to>
      <xdr:col>6</xdr:col>
      <xdr:colOff>38100</xdr:colOff>
      <xdr:row>94</xdr:row>
      <xdr:rowOff>67627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84154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8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53710</xdr:rowOff>
    </xdr:from>
    <xdr:to>
      <xdr:col>54</xdr:col>
      <xdr:colOff>189865</xdr:colOff>
      <xdr:row>39</xdr:row>
      <xdr:rowOff>48561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40110"/>
          <a:ext cx="1270" cy="119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52388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3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48561</xdr:rowOff>
    </xdr:from>
    <xdr:to>
      <xdr:col>55</xdr:col>
      <xdr:colOff>88900</xdr:colOff>
      <xdr:row>39</xdr:row>
      <xdr:rowOff>48561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387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1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53710</xdr:rowOff>
    </xdr:from>
    <xdr:to>
      <xdr:col>55</xdr:col>
      <xdr:colOff>88900</xdr:colOff>
      <xdr:row>32</xdr:row>
      <xdr:rowOff>53710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4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85851</xdr:rowOff>
    </xdr:from>
    <xdr:to>
      <xdr:col>55</xdr:col>
      <xdr:colOff>0</xdr:colOff>
      <xdr:row>35</xdr:row>
      <xdr:rowOff>155748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86601"/>
          <a:ext cx="838200" cy="6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50694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72267</xdr:rowOff>
    </xdr:from>
    <xdr:to>
      <xdr:col>55</xdr:col>
      <xdr:colOff>50800</xdr:colOff>
      <xdr:row>38</xdr:row>
      <xdr:rowOff>2417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104660</xdr:rowOff>
    </xdr:from>
    <xdr:to>
      <xdr:col>50</xdr:col>
      <xdr:colOff>114300</xdr:colOff>
      <xdr:row>35</xdr:row>
      <xdr:rowOff>155748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248160"/>
          <a:ext cx="889000" cy="90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123135</xdr:rowOff>
    </xdr:from>
    <xdr:to>
      <xdr:col>50</xdr:col>
      <xdr:colOff>165100</xdr:colOff>
      <xdr:row>38</xdr:row>
      <xdr:rowOff>53285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6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44412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5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104660</xdr:rowOff>
    </xdr:from>
    <xdr:to>
      <xdr:col>45</xdr:col>
      <xdr:colOff>177800</xdr:colOff>
      <xdr:row>35</xdr:row>
      <xdr:rowOff>155839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248160"/>
          <a:ext cx="889000" cy="90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59923</xdr:rowOff>
    </xdr:from>
    <xdr:to>
      <xdr:col>46</xdr:col>
      <xdr:colOff>38100</xdr:colOff>
      <xdr:row>32</xdr:row>
      <xdr:rowOff>161523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152650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3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155839</xdr:rowOff>
    </xdr:from>
    <xdr:to>
      <xdr:col>41</xdr:col>
      <xdr:colOff>50800</xdr:colOff>
      <xdr:row>36</xdr:row>
      <xdr:rowOff>31938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56589"/>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xdr:rowOff>
    </xdr:from>
    <xdr:to>
      <xdr:col>41</xdr:col>
      <xdr:colOff>101600</xdr:colOff>
      <xdr:row>38</xdr:row>
      <xdr:rowOff>102470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5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93597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29473</xdr:rowOff>
    </xdr:from>
    <xdr:to>
      <xdr:col>36</xdr:col>
      <xdr:colOff>165100</xdr:colOff>
      <xdr:row>38</xdr:row>
      <xdr:rowOff>131073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4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122200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6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35051</xdr:rowOff>
    </xdr:from>
    <xdr:to>
      <xdr:col>55</xdr:col>
      <xdr:colOff>50800</xdr:colOff>
      <xdr:row>35</xdr:row>
      <xdr:rowOff>136651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57928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8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104948</xdr:rowOff>
    </xdr:from>
    <xdr:to>
      <xdr:col>50</xdr:col>
      <xdr:colOff>165100</xdr:colOff>
      <xdr:row>36</xdr:row>
      <xdr:rowOff>35098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0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51625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8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53860</xdr:rowOff>
    </xdr:from>
    <xdr:to>
      <xdr:col>46</xdr:col>
      <xdr:colOff>38100</xdr:colOff>
      <xdr:row>30</xdr:row>
      <xdr:rowOff>155460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1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537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497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105039</xdr:rowOff>
    </xdr:from>
    <xdr:to>
      <xdr:col>41</xdr:col>
      <xdr:colOff>101600</xdr:colOff>
      <xdr:row>36</xdr:row>
      <xdr:rowOff>35189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51716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8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152588</xdr:rowOff>
    </xdr:from>
    <xdr:to>
      <xdr:col>36</xdr:col>
      <xdr:colOff>165100</xdr:colOff>
      <xdr:row>36</xdr:row>
      <xdr:rowOff>82738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99265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9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48930</xdr:rowOff>
    </xdr:from>
    <xdr:to>
      <xdr:col>54</xdr:col>
      <xdr:colOff>189865</xdr:colOff>
      <xdr:row>58</xdr:row>
      <xdr:rowOff>83441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9135780"/>
          <a:ext cx="1270" cy="891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87268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3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83441</xdr:rowOff>
    </xdr:from>
    <xdr:to>
      <xdr:col>55</xdr:col>
      <xdr:colOff>88900</xdr:colOff>
      <xdr:row>58</xdr:row>
      <xdr:rowOff>83441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2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167057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91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48930</xdr:rowOff>
    </xdr:from>
    <xdr:to>
      <xdr:col>55</xdr:col>
      <xdr:colOff>88900</xdr:colOff>
      <xdr:row>53</xdr:row>
      <xdr:rowOff>48930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13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21133</xdr:rowOff>
    </xdr:from>
    <xdr:to>
      <xdr:col>55</xdr:col>
      <xdr:colOff>0</xdr:colOff>
      <xdr:row>56</xdr:row>
      <xdr:rowOff>131311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450883"/>
          <a:ext cx="838200" cy="28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122724</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144297</xdr:rowOff>
    </xdr:from>
    <xdr:to>
      <xdr:col>55</xdr:col>
      <xdr:colOff>50800</xdr:colOff>
      <xdr:row>57</xdr:row>
      <xdr:rowOff>74447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4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152571</xdr:rowOff>
    </xdr:from>
    <xdr:to>
      <xdr:col>50</xdr:col>
      <xdr:colOff>114300</xdr:colOff>
      <xdr:row>55</xdr:row>
      <xdr:rowOff>21133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8725071"/>
          <a:ext cx="889000" cy="7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79901</xdr:rowOff>
    </xdr:from>
    <xdr:to>
      <xdr:col>50</xdr:col>
      <xdr:colOff>165100</xdr:colOff>
      <xdr:row>57</xdr:row>
      <xdr:rowOff>10051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7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152571</xdr:rowOff>
    </xdr:from>
    <xdr:to>
      <xdr:col>45</xdr:col>
      <xdr:colOff>177800</xdr:colOff>
      <xdr:row>54</xdr:row>
      <xdr:rowOff>35405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8725071"/>
          <a:ext cx="889000" cy="56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97320</xdr:rowOff>
    </xdr:from>
    <xdr:to>
      <xdr:col>46</xdr:col>
      <xdr:colOff>38100</xdr:colOff>
      <xdr:row>57</xdr:row>
      <xdr:rowOff>27470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18597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141780</xdr:rowOff>
    </xdr:from>
    <xdr:to>
      <xdr:col>41</xdr:col>
      <xdr:colOff>50800</xdr:colOff>
      <xdr:row>54</xdr:row>
      <xdr:rowOff>35405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228630"/>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57514</xdr:rowOff>
    </xdr:from>
    <xdr:to>
      <xdr:col>41</xdr:col>
      <xdr:colOff>101600</xdr:colOff>
      <xdr:row>56</xdr:row>
      <xdr:rowOff>159114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150241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97518</xdr:rowOff>
    </xdr:from>
    <xdr:to>
      <xdr:col>36</xdr:col>
      <xdr:colOff>165100</xdr:colOff>
      <xdr:row>57</xdr:row>
      <xdr:rowOff>27668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18795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80511</xdr:rowOff>
    </xdr:from>
    <xdr:to>
      <xdr:col>55</xdr:col>
      <xdr:colOff>50800</xdr:colOff>
      <xdr:row>57</xdr:row>
      <xdr:rowOff>10661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103388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3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141783</xdr:rowOff>
    </xdr:from>
    <xdr:to>
      <xdr:col>50</xdr:col>
      <xdr:colOff>165100</xdr:colOff>
      <xdr:row>55</xdr:row>
      <xdr:rowOff>71933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4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88460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17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101771</xdr:rowOff>
    </xdr:from>
    <xdr:to>
      <xdr:col>46</xdr:col>
      <xdr:colOff>38100</xdr:colOff>
      <xdr:row>51</xdr:row>
      <xdr:rowOff>31921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86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48448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844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156055</xdr:rowOff>
    </xdr:from>
    <xdr:to>
      <xdr:col>41</xdr:col>
      <xdr:colOff>101600</xdr:colOff>
      <xdr:row>54</xdr:row>
      <xdr:rowOff>86205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2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102732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01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90980</xdr:rowOff>
    </xdr:from>
    <xdr:to>
      <xdr:col>36</xdr:col>
      <xdr:colOff>165100</xdr:colOff>
      <xdr:row>54</xdr:row>
      <xdr:rowOff>21130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1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37657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895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152159</xdr:rowOff>
    </xdr:from>
    <xdr:to>
      <xdr:col>54</xdr:col>
      <xdr:colOff>189865</xdr:colOff>
      <xdr:row>79</xdr:row>
      <xdr:rowOff>44438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25109"/>
          <a:ext cx="1270" cy="126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48265</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44438</xdr:rowOff>
    </xdr:from>
    <xdr:to>
      <xdr:col>55</xdr:col>
      <xdr:colOff>88900</xdr:colOff>
      <xdr:row>79</xdr:row>
      <xdr:rowOff>44438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98836</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0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152159</xdr:rowOff>
    </xdr:from>
    <xdr:to>
      <xdr:col>55</xdr:col>
      <xdr:colOff>88900</xdr:colOff>
      <xdr:row>71</xdr:row>
      <xdr:rowOff>152159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109880</xdr:rowOff>
    </xdr:from>
    <xdr:to>
      <xdr:col>55</xdr:col>
      <xdr:colOff>0</xdr:colOff>
      <xdr:row>78</xdr:row>
      <xdr:rowOff>59652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968630"/>
          <a:ext cx="838200" cy="4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7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24143</xdr:rowOff>
    </xdr:from>
    <xdr:to>
      <xdr:col>55</xdr:col>
      <xdr:colOff>50800</xdr:colOff>
      <xdr:row>78</xdr:row>
      <xdr:rowOff>125743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128994</xdr:rowOff>
    </xdr:from>
    <xdr:to>
      <xdr:col>50</xdr:col>
      <xdr:colOff>114300</xdr:colOff>
      <xdr:row>75</xdr:row>
      <xdr:rowOff>109880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1959044"/>
          <a:ext cx="889000" cy="100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159131</xdr:rowOff>
    </xdr:from>
    <xdr:to>
      <xdr:col>50</xdr:col>
      <xdr:colOff>165100</xdr:colOff>
      <xdr:row>78</xdr:row>
      <xdr:rowOff>89281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80408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128994</xdr:rowOff>
    </xdr:from>
    <xdr:to>
      <xdr:col>45</xdr:col>
      <xdr:colOff>177800</xdr:colOff>
      <xdr:row>74</xdr:row>
      <xdr:rowOff>11202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1959044"/>
          <a:ext cx="889000" cy="7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170129</xdr:rowOff>
    </xdr:from>
    <xdr:to>
      <xdr:col>46</xdr:col>
      <xdr:colOff>38100</xdr:colOff>
      <xdr:row>78</xdr:row>
      <xdr:rowOff>100279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6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163576</xdr:rowOff>
    </xdr:from>
    <xdr:to>
      <xdr:col>41</xdr:col>
      <xdr:colOff>50800</xdr:colOff>
      <xdr:row>74</xdr:row>
      <xdr:rowOff>11202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336526"/>
          <a:ext cx="889000" cy="3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133731</xdr:rowOff>
    </xdr:from>
    <xdr:to>
      <xdr:col>41</xdr:col>
      <xdr:colOff>101600</xdr:colOff>
      <xdr:row>78</xdr:row>
      <xdr:rowOff>63881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55008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150482</xdr:rowOff>
    </xdr:from>
    <xdr:to>
      <xdr:col>36</xdr:col>
      <xdr:colOff>165100</xdr:colOff>
      <xdr:row>78</xdr:row>
      <xdr:rowOff>80632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71759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8852</xdr:rowOff>
    </xdr:from>
    <xdr:to>
      <xdr:col>55</xdr:col>
      <xdr:colOff>50800</xdr:colOff>
      <xdr:row>78</xdr:row>
      <xdr:rowOff>110452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31729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59080</xdr:rowOff>
    </xdr:from>
    <xdr:to>
      <xdr:col>50</xdr:col>
      <xdr:colOff>165100</xdr:colOff>
      <xdr:row>75</xdr:row>
      <xdr:rowOff>160680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9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5757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69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78194</xdr:rowOff>
    </xdr:from>
    <xdr:to>
      <xdr:col>46</xdr:col>
      <xdr:colOff>38100</xdr:colOff>
      <xdr:row>70</xdr:row>
      <xdr:rowOff>8344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19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24871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168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131852</xdr:rowOff>
    </xdr:from>
    <xdr:to>
      <xdr:col>41</xdr:col>
      <xdr:colOff>101600</xdr:colOff>
      <xdr:row>74</xdr:row>
      <xdr:rowOff>62002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64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78529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42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112776</xdr:rowOff>
    </xdr:from>
    <xdr:to>
      <xdr:col>36</xdr:col>
      <xdr:colOff>165100</xdr:colOff>
      <xdr:row>72</xdr:row>
      <xdr:rowOff>42926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2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59453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0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30624</xdr:rowOff>
    </xdr:from>
    <xdr:to>
      <xdr:col>55</xdr:col>
      <xdr:colOff>0</xdr:colOff>
      <xdr:row>96</xdr:row>
      <xdr:rowOff>92380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489824"/>
          <a:ext cx="838200" cy="6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81353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40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98634</xdr:rowOff>
    </xdr:from>
    <xdr:to>
      <xdr:col>50</xdr:col>
      <xdr:colOff>114300</xdr:colOff>
      <xdr:row>96</xdr:row>
      <xdr:rowOff>92380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14934"/>
          <a:ext cx="889000" cy="33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98634</xdr:rowOff>
    </xdr:from>
    <xdr:to>
      <xdr:col>45</xdr:col>
      <xdr:colOff>177800</xdr:colOff>
      <xdr:row>96</xdr:row>
      <xdr:rowOff>105786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14934"/>
          <a:ext cx="889000" cy="35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105786</xdr:rowOff>
    </xdr:from>
    <xdr:to>
      <xdr:col>41</xdr:col>
      <xdr:colOff>50800</xdr:colOff>
      <xdr:row>98</xdr:row>
      <xdr:rowOff>15325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64986"/>
          <a:ext cx="889000" cy="25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151274</xdr:rowOff>
    </xdr:from>
    <xdr:to>
      <xdr:col>55</xdr:col>
      <xdr:colOff>50800</xdr:colOff>
      <xdr:row>96</xdr:row>
      <xdr:rowOff>81424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3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2701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9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41580</xdr:rowOff>
    </xdr:from>
    <xdr:to>
      <xdr:col>50</xdr:col>
      <xdr:colOff>165100</xdr:colOff>
      <xdr:row>96</xdr:row>
      <xdr:rowOff>143180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134307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5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47834</xdr:rowOff>
    </xdr:from>
    <xdr:to>
      <xdr:col>46</xdr:col>
      <xdr:colOff>38100</xdr:colOff>
      <xdr:row>94</xdr:row>
      <xdr:rowOff>149434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1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165961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9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54986</xdr:rowOff>
    </xdr:from>
    <xdr:to>
      <xdr:col>41</xdr:col>
      <xdr:colOff>101600</xdr:colOff>
      <xdr:row>96</xdr:row>
      <xdr:rowOff>156586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147713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135975</xdr:rowOff>
    </xdr:from>
    <xdr:to>
      <xdr:col>36</xdr:col>
      <xdr:colOff>165100</xdr:colOff>
      <xdr:row>98</xdr:row>
      <xdr:rowOff>66125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57252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119110</xdr:rowOff>
    </xdr:from>
    <xdr:to>
      <xdr:col>85</xdr:col>
      <xdr:colOff>127000</xdr:colOff>
      <xdr:row>39</xdr:row>
      <xdr:rowOff>46480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34210"/>
          <a:ext cx="838200" cy="9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154391</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66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119110</xdr:rowOff>
    </xdr:from>
    <xdr:to>
      <xdr:col>81</xdr:col>
      <xdr:colOff>50800</xdr:colOff>
      <xdr:row>38</xdr:row>
      <xdr:rowOff>141447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34210"/>
          <a:ext cx="8890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83900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7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141447</xdr:rowOff>
    </xdr:from>
    <xdr:to>
      <xdr:col>76</xdr:col>
      <xdr:colOff>114300</xdr:colOff>
      <xdr:row>39</xdr:row>
      <xdr:rowOff>46872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56547"/>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78414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46872</xdr:rowOff>
    </xdr:from>
    <xdr:to>
      <xdr:col>71</xdr:col>
      <xdr:colOff>177800</xdr:colOff>
      <xdr:row>39</xdr:row>
      <xdr:rowOff>57192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33422"/>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102792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167130</xdr:rowOff>
    </xdr:from>
    <xdr:to>
      <xdr:col>85</xdr:col>
      <xdr:colOff>177800</xdr:colOff>
      <xdr:row>39</xdr:row>
      <xdr:rowOff>97280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126507</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47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68310</xdr:rowOff>
    </xdr:from>
    <xdr:to>
      <xdr:col>81</xdr:col>
      <xdr:colOff>101600</xdr:colOff>
      <xdr:row>38</xdr:row>
      <xdr:rowOff>169910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14987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35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90647</xdr:rowOff>
    </xdr:from>
    <xdr:to>
      <xdr:col>76</xdr:col>
      <xdr:colOff>165100</xdr:colOff>
      <xdr:row>39</xdr:row>
      <xdr:rowOff>20797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37324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38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167522</xdr:rowOff>
    </xdr:from>
    <xdr:to>
      <xdr:col>72</xdr:col>
      <xdr:colOff>38100</xdr:colOff>
      <xdr:row>39</xdr:row>
      <xdr:rowOff>97672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88799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7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6392</xdr:rowOff>
    </xdr:from>
    <xdr:to>
      <xdr:col>67</xdr:col>
      <xdr:colOff>101600</xdr:colOff>
      <xdr:row>39</xdr:row>
      <xdr:rowOff>107992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9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124519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46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96951</xdr:rowOff>
    </xdr:from>
    <xdr:to>
      <xdr:col>85</xdr:col>
      <xdr:colOff>127000</xdr:colOff>
      <xdr:row>72</xdr:row>
      <xdr:rowOff>71406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269901"/>
          <a:ext cx="838200" cy="14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71406</xdr:rowOff>
    </xdr:from>
    <xdr:to>
      <xdr:col>81</xdr:col>
      <xdr:colOff>50800</xdr:colOff>
      <xdr:row>73</xdr:row>
      <xdr:rowOff>31267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415806"/>
          <a:ext cx="889000" cy="13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31267</xdr:rowOff>
    </xdr:from>
    <xdr:to>
      <xdr:col>76</xdr:col>
      <xdr:colOff>114300</xdr:colOff>
      <xdr:row>73</xdr:row>
      <xdr:rowOff>44336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547117"/>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127165</xdr:rowOff>
    </xdr:from>
    <xdr:to>
      <xdr:col>71</xdr:col>
      <xdr:colOff>177800</xdr:colOff>
      <xdr:row>73</xdr:row>
      <xdr:rowOff>44336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471565"/>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106075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100112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46151</xdr:rowOff>
    </xdr:from>
    <xdr:to>
      <xdr:col>85</xdr:col>
      <xdr:colOff>177800</xdr:colOff>
      <xdr:row>71</xdr:row>
      <xdr:rowOff>147751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2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69028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07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20606</xdr:rowOff>
    </xdr:from>
    <xdr:to>
      <xdr:col>81</xdr:col>
      <xdr:colOff>101600</xdr:colOff>
      <xdr:row>72</xdr:row>
      <xdr:rowOff>122206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3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138733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14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151917</xdr:rowOff>
    </xdr:from>
    <xdr:to>
      <xdr:col>76</xdr:col>
      <xdr:colOff>165100</xdr:colOff>
      <xdr:row>73</xdr:row>
      <xdr:rowOff>82067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4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98594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27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164986</xdr:rowOff>
    </xdr:from>
    <xdr:to>
      <xdr:col>72</xdr:col>
      <xdr:colOff>38100</xdr:colOff>
      <xdr:row>73</xdr:row>
      <xdr:rowOff>95136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5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111663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2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76365</xdr:rowOff>
    </xdr:from>
    <xdr:to>
      <xdr:col>67</xdr:col>
      <xdr:colOff>101600</xdr:colOff>
      <xdr:row>73</xdr:row>
      <xdr:rowOff>6515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4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23042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19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33758</xdr:rowOff>
    </xdr:from>
    <xdr:to>
      <xdr:col>85</xdr:col>
      <xdr:colOff>127000</xdr:colOff>
      <xdr:row>97</xdr:row>
      <xdr:rowOff>120914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64408"/>
          <a:ext cx="838200" cy="8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104492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3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120914</xdr:rowOff>
    </xdr:from>
    <xdr:to>
      <xdr:col>81</xdr:col>
      <xdr:colOff>50800</xdr:colOff>
      <xdr:row>98</xdr:row>
      <xdr:rowOff>29130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51564"/>
          <a:ext cx="889000" cy="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46790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153933</xdr:rowOff>
    </xdr:from>
    <xdr:to>
      <xdr:col>76</xdr:col>
      <xdr:colOff>114300</xdr:colOff>
      <xdr:row>98</xdr:row>
      <xdr:rowOff>29130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84583"/>
          <a:ext cx="889000" cy="4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153933</xdr:rowOff>
    </xdr:from>
    <xdr:to>
      <xdr:col>71</xdr:col>
      <xdr:colOff>177800</xdr:colOff>
      <xdr:row>98</xdr:row>
      <xdr:rowOff>25318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84583"/>
          <a:ext cx="889000" cy="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99404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154408</xdr:rowOff>
    </xdr:from>
    <xdr:to>
      <xdr:col>85</xdr:col>
      <xdr:colOff>177800</xdr:colOff>
      <xdr:row>97</xdr:row>
      <xdr:rowOff>84558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1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5835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70114</xdr:rowOff>
    </xdr:from>
    <xdr:to>
      <xdr:col>81</xdr:col>
      <xdr:colOff>101600</xdr:colOff>
      <xdr:row>98</xdr:row>
      <xdr:rowOff>264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0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16791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149780</xdr:rowOff>
    </xdr:from>
    <xdr:to>
      <xdr:col>76</xdr:col>
      <xdr:colOff>165100</xdr:colOff>
      <xdr:row>98</xdr:row>
      <xdr:rowOff>79930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96457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103133</xdr:rowOff>
    </xdr:from>
    <xdr:to>
      <xdr:col>72</xdr:col>
      <xdr:colOff>38100</xdr:colOff>
      <xdr:row>98</xdr:row>
      <xdr:rowOff>33283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3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49810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145968</xdr:rowOff>
    </xdr:from>
    <xdr:to>
      <xdr:col>67</xdr:col>
      <xdr:colOff>101600</xdr:colOff>
      <xdr:row>98</xdr:row>
      <xdr:rowOff>76118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92645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139319</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54419"/>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88519</xdr:rowOff>
    </xdr:from>
    <xdr:to>
      <xdr:col>116</xdr:col>
      <xdr:colOff>114300</xdr:colOff>
      <xdr:row>39</xdr:row>
      <xdr:rowOff>18669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3446</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1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130683</xdr:rowOff>
    </xdr:from>
    <xdr:to>
      <xdr:col>116</xdr:col>
      <xdr:colOff>63500</xdr:colOff>
      <xdr:row>57</xdr:row>
      <xdr:rowOff>169418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903333"/>
          <a:ext cx="8382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130683</xdr:rowOff>
    </xdr:from>
    <xdr:to>
      <xdr:col>111</xdr:col>
      <xdr:colOff>177800</xdr:colOff>
      <xdr:row>57</xdr:row>
      <xdr:rowOff>135001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903333"/>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135001</xdr:rowOff>
    </xdr:from>
    <xdr:to>
      <xdr:col>107</xdr:col>
      <xdr:colOff>50800</xdr:colOff>
      <xdr:row>57</xdr:row>
      <xdr:rowOff>139573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90765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139573</xdr:rowOff>
    </xdr:from>
    <xdr:to>
      <xdr:col>102</xdr:col>
      <xdr:colOff>114300</xdr:colOff>
      <xdr:row>57</xdr:row>
      <xdr:rowOff>143383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91222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118618</xdr:rowOff>
    </xdr:from>
    <xdr:to>
      <xdr:col>116</xdr:col>
      <xdr:colOff>114300</xdr:colOff>
      <xdr:row>58</xdr:row>
      <xdr:rowOff>48768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97045</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8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79883</xdr:rowOff>
    </xdr:from>
    <xdr:to>
      <xdr:col>112</xdr:col>
      <xdr:colOff>38100</xdr:colOff>
      <xdr:row>58</xdr:row>
      <xdr:rowOff>10033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8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94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84201</xdr:rowOff>
    </xdr:from>
    <xdr:to>
      <xdr:col>107</xdr:col>
      <xdr:colOff>101600</xdr:colOff>
      <xdr:row>58</xdr:row>
      <xdr:rowOff>14351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8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5478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94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88773</xdr:rowOff>
    </xdr:from>
    <xdr:to>
      <xdr:col>102</xdr:col>
      <xdr:colOff>165100</xdr:colOff>
      <xdr:row>58</xdr:row>
      <xdr:rowOff>18923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8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10050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95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92583</xdr:rowOff>
    </xdr:from>
    <xdr:to>
      <xdr:col>98</xdr:col>
      <xdr:colOff>38100</xdr:colOff>
      <xdr:row>58</xdr:row>
      <xdr:rowOff>22733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8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13860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95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95672</xdr:rowOff>
    </xdr:from>
    <xdr:to>
      <xdr:col>116</xdr:col>
      <xdr:colOff>63500</xdr:colOff>
      <xdr:row>73</xdr:row>
      <xdr:rowOff>114234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611522"/>
          <a:ext cx="8382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143197</xdr:rowOff>
    </xdr:from>
    <xdr:to>
      <xdr:col>111</xdr:col>
      <xdr:colOff>177800</xdr:colOff>
      <xdr:row>73</xdr:row>
      <xdr:rowOff>95672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487597"/>
          <a:ext cx="889000" cy="1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143197</xdr:rowOff>
    </xdr:from>
    <xdr:to>
      <xdr:col>107</xdr:col>
      <xdr:colOff>50800</xdr:colOff>
      <xdr:row>72</xdr:row>
      <xdr:rowOff>158559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487597"/>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148135</xdr:rowOff>
    </xdr:from>
    <xdr:to>
      <xdr:col>102</xdr:col>
      <xdr:colOff>114300</xdr:colOff>
      <xdr:row>72</xdr:row>
      <xdr:rowOff>158559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492535"/>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97822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63434</xdr:rowOff>
    </xdr:from>
    <xdr:to>
      <xdr:col>116</xdr:col>
      <xdr:colOff>114300</xdr:colOff>
      <xdr:row>73</xdr:row>
      <xdr:rowOff>165034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57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86311</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43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44872</xdr:rowOff>
    </xdr:from>
    <xdr:to>
      <xdr:col>112</xdr:col>
      <xdr:colOff>38100</xdr:colOff>
      <xdr:row>73</xdr:row>
      <xdr:rowOff>146472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5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162999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33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92397</xdr:rowOff>
    </xdr:from>
    <xdr:to>
      <xdr:col>107</xdr:col>
      <xdr:colOff>101600</xdr:colOff>
      <xdr:row>73</xdr:row>
      <xdr:rowOff>22547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4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39074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2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107759</xdr:rowOff>
    </xdr:from>
    <xdr:to>
      <xdr:col>102</xdr:col>
      <xdr:colOff>165100</xdr:colOff>
      <xdr:row>73</xdr:row>
      <xdr:rowOff>37909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4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54436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2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97335</xdr:rowOff>
    </xdr:from>
    <xdr:to>
      <xdr:col>98</xdr:col>
      <xdr:colOff>38100</xdr:colOff>
      <xdr:row>73</xdr:row>
      <xdr:rowOff>27485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44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44012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21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・人件費については、ラスパイレス指数は類似団体の中で最も低い団体となっているが、人口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人多く、これに伴い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類似団体平均、全国平均、福井県平均のいずれよりも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維持補修費については、各施設の保守点検委託料など施設維持補修に係る経費が大きな負担となっており、合併後、学校や給食センターをはじめ施設の統廃合を進めているものの依然として施設数が多く、人口一人当たりの施設数が多い。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年度はふるさと納税が大幅に増（前年度比＋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386,006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千円）となったことで、返礼品や郵送料などの業務委託料が増となり、結果的に物件費は増加している。維持補修費について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大雪の影響による除雪費用の増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、道路維持補修事業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が減となったことで全体では減少している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・補助費等については、消防、電算、衛生に関する行政事務を一部事務組合により広域的に実施しており、これらの負担金・分担金が人口一人当たりの補助費等の額を押し上げる要因となっている。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年度には前年度の防災行政無線整備事業等の大型事業がなかったことで人口一人当たりの事業費は前年度と比べて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36,959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積立金については、ふるさと納税が大幅に増となったことで、同寄付金を原資とするふるさと再生基金積立金により大幅に増加した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20,394
20,133
153.15
14,904,313
14,255,949
625,141
7,874,348
11,793,053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154178</xdr:rowOff>
    </xdr:from>
    <xdr:to>
      <xdr:col>24</xdr:col>
      <xdr:colOff>63500</xdr:colOff>
      <xdr:row>33</xdr:row>
      <xdr:rowOff>69977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40578"/>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69977</xdr:rowOff>
    </xdr:from>
    <xdr:to>
      <xdr:col>19</xdr:col>
      <xdr:colOff>177800</xdr:colOff>
      <xdr:row>33</xdr:row>
      <xdr:rowOff>158369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27827"/>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129413</xdr:rowOff>
    </xdr:from>
    <xdr:to>
      <xdr:col>15</xdr:col>
      <xdr:colOff>50800</xdr:colOff>
      <xdr:row>33</xdr:row>
      <xdr:rowOff>158369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8726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129413</xdr:rowOff>
    </xdr:from>
    <xdr:to>
      <xdr:col>10</xdr:col>
      <xdr:colOff>114300</xdr:colOff>
      <xdr:row>33</xdr:row>
      <xdr:rowOff>129413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8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103378</xdr:rowOff>
    </xdr:from>
    <xdr:to>
      <xdr:col>24</xdr:col>
      <xdr:colOff>114300</xdr:colOff>
      <xdr:row>33</xdr:row>
      <xdr:rowOff>33528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126255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19177</xdr:rowOff>
    </xdr:from>
    <xdr:to>
      <xdr:col>20</xdr:col>
      <xdr:colOff>38100</xdr:colOff>
      <xdr:row>33</xdr:row>
      <xdr:rowOff>120777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137304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5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107569</xdr:rowOff>
    </xdr:from>
    <xdr:to>
      <xdr:col>15</xdr:col>
      <xdr:colOff>101600</xdr:colOff>
      <xdr:row>34</xdr:row>
      <xdr:rowOff>37719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54246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78613</xdr:rowOff>
    </xdr:from>
    <xdr:to>
      <xdr:col>10</xdr:col>
      <xdr:colOff>165100</xdr:colOff>
      <xdr:row>34</xdr:row>
      <xdr:rowOff>8763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25290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78613</xdr:rowOff>
    </xdr:from>
    <xdr:to>
      <xdr:col>6</xdr:col>
      <xdr:colOff>38100</xdr:colOff>
      <xdr:row>34</xdr:row>
      <xdr:rowOff>8763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25290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152746</xdr:rowOff>
    </xdr:from>
    <xdr:to>
      <xdr:col>24</xdr:col>
      <xdr:colOff>63500</xdr:colOff>
      <xdr:row>57</xdr:row>
      <xdr:rowOff>17731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53946"/>
          <a:ext cx="838200" cy="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117773</xdr:rowOff>
    </xdr:from>
    <xdr:to>
      <xdr:col>19</xdr:col>
      <xdr:colOff>177800</xdr:colOff>
      <xdr:row>57</xdr:row>
      <xdr:rowOff>17731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76073"/>
          <a:ext cx="889000" cy="41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117773</xdr:rowOff>
    </xdr:from>
    <xdr:to>
      <xdr:col>15</xdr:col>
      <xdr:colOff>50800</xdr:colOff>
      <xdr:row>57</xdr:row>
      <xdr:rowOff>19347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76073"/>
          <a:ext cx="889000" cy="4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19347</xdr:rowOff>
    </xdr:from>
    <xdr:to>
      <xdr:col>10</xdr:col>
      <xdr:colOff>114300</xdr:colOff>
      <xdr:row>57</xdr:row>
      <xdr:rowOff>95996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1997"/>
          <a:ext cx="889000" cy="7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19749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101946</xdr:rowOff>
    </xdr:from>
    <xdr:to>
      <xdr:col>24</xdr:col>
      <xdr:colOff>114300</xdr:colOff>
      <xdr:row>57</xdr:row>
      <xdr:rowOff>32096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124823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5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138381</xdr:rowOff>
    </xdr:from>
    <xdr:to>
      <xdr:col>20</xdr:col>
      <xdr:colOff>38100</xdr:colOff>
      <xdr:row>57</xdr:row>
      <xdr:rowOff>68531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85058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1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66973</xdr:rowOff>
    </xdr:from>
    <xdr:to>
      <xdr:col>15</xdr:col>
      <xdr:colOff>101600</xdr:colOff>
      <xdr:row>54</xdr:row>
      <xdr:rowOff>168573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13650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0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139997</xdr:rowOff>
    </xdr:from>
    <xdr:to>
      <xdr:col>10</xdr:col>
      <xdr:colOff>165100</xdr:colOff>
      <xdr:row>57</xdr:row>
      <xdr:rowOff>70147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86674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51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45196</xdr:rowOff>
    </xdr:from>
    <xdr:to>
      <xdr:col>6</xdr:col>
      <xdr:colOff>38100</xdr:colOff>
      <xdr:row>57</xdr:row>
      <xdr:rowOff>146796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163323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74943</xdr:rowOff>
    </xdr:from>
    <xdr:to>
      <xdr:col>24</xdr:col>
      <xdr:colOff>63500</xdr:colOff>
      <xdr:row>75</xdr:row>
      <xdr:rowOff>15977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62243"/>
          <a:ext cx="838200" cy="1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15977</xdr:rowOff>
    </xdr:from>
    <xdr:to>
      <xdr:col>19</xdr:col>
      <xdr:colOff>177800</xdr:colOff>
      <xdr:row>75</xdr:row>
      <xdr:rowOff>152019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74727"/>
          <a:ext cx="889000" cy="1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123589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152019</xdr:rowOff>
    </xdr:from>
    <xdr:to>
      <xdr:col>15</xdr:col>
      <xdr:colOff>50800</xdr:colOff>
      <xdr:row>75</xdr:row>
      <xdr:rowOff>157735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1076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91127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157735</xdr:rowOff>
    </xdr:from>
    <xdr:to>
      <xdr:col>10</xdr:col>
      <xdr:colOff>114300</xdr:colOff>
      <xdr:row>76</xdr:row>
      <xdr:rowOff>170256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16485"/>
          <a:ext cx="889000" cy="18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24143</xdr:rowOff>
    </xdr:from>
    <xdr:to>
      <xdr:col>24</xdr:col>
      <xdr:colOff>114300</xdr:colOff>
      <xdr:row>74</xdr:row>
      <xdr:rowOff>125743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47020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6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136627</xdr:rowOff>
    </xdr:from>
    <xdr:to>
      <xdr:col>20</xdr:col>
      <xdr:colOff>38100</xdr:colOff>
      <xdr:row>75</xdr:row>
      <xdr:rowOff>66777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2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83304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9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101219</xdr:rowOff>
    </xdr:from>
    <xdr:to>
      <xdr:col>15</xdr:col>
      <xdr:colOff>101600</xdr:colOff>
      <xdr:row>76</xdr:row>
      <xdr:rowOff>31369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47896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3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106934</xdr:rowOff>
    </xdr:from>
    <xdr:to>
      <xdr:col>10</xdr:col>
      <xdr:colOff>165100</xdr:colOff>
      <xdr:row>76</xdr:row>
      <xdr:rowOff>37083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65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53611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119456</xdr:rowOff>
    </xdr:from>
    <xdr:to>
      <xdr:col>6</xdr:col>
      <xdr:colOff>38100</xdr:colOff>
      <xdr:row>77</xdr:row>
      <xdr:rowOff>49606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7281"/>
          <a:ext cx="1270" cy="15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43307</xdr:rowOff>
    </xdr:from>
    <xdr:to>
      <xdr:col>24</xdr:col>
      <xdr:colOff>63500</xdr:colOff>
      <xdr:row>93</xdr:row>
      <xdr:rowOff>44031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988157"/>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80281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6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44031</xdr:rowOff>
    </xdr:from>
    <xdr:to>
      <xdr:col>19</xdr:col>
      <xdr:colOff>177800</xdr:colOff>
      <xdr:row>94</xdr:row>
      <xdr:rowOff>77902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988881"/>
          <a:ext cx="889000" cy="20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77902</xdr:rowOff>
    </xdr:from>
    <xdr:to>
      <xdr:col>15</xdr:col>
      <xdr:colOff>50800</xdr:colOff>
      <xdr:row>95</xdr:row>
      <xdr:rowOff>19419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94202"/>
          <a:ext cx="889000" cy="1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150385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19419</xdr:rowOff>
    </xdr:from>
    <xdr:to>
      <xdr:col>10</xdr:col>
      <xdr:colOff>114300</xdr:colOff>
      <xdr:row>95</xdr:row>
      <xdr:rowOff>31153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07169"/>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156824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54678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163957</xdr:rowOff>
    </xdr:from>
    <xdr:to>
      <xdr:col>24</xdr:col>
      <xdr:colOff>114300</xdr:colOff>
      <xdr:row>93</xdr:row>
      <xdr:rowOff>94107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9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15384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78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164681</xdr:rowOff>
    </xdr:from>
    <xdr:to>
      <xdr:col>20</xdr:col>
      <xdr:colOff>38100</xdr:colOff>
      <xdr:row>93</xdr:row>
      <xdr:rowOff>94831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9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111358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7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27102</xdr:rowOff>
    </xdr:from>
    <xdr:to>
      <xdr:col>15</xdr:col>
      <xdr:colOff>101600</xdr:colOff>
      <xdr:row>94</xdr:row>
      <xdr:rowOff>128702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1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145229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9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140069</xdr:rowOff>
    </xdr:from>
    <xdr:to>
      <xdr:col>10</xdr:col>
      <xdr:colOff>165100</xdr:colOff>
      <xdr:row>95</xdr:row>
      <xdr:rowOff>70219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5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86746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151803</xdr:rowOff>
    </xdr:from>
    <xdr:to>
      <xdr:col>6</xdr:col>
      <xdr:colOff>38100</xdr:colOff>
      <xdr:row>95</xdr:row>
      <xdr:rowOff>81953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2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98480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0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168275</xdr:rowOff>
    </xdr:from>
    <xdr:to>
      <xdr:col>55</xdr:col>
      <xdr:colOff>0</xdr:colOff>
      <xdr:row>34</xdr:row>
      <xdr:rowOff>132842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5826125"/>
          <a:ext cx="8382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168275</xdr:rowOff>
    </xdr:from>
    <xdr:to>
      <xdr:col>50</xdr:col>
      <xdr:colOff>114300</xdr:colOff>
      <xdr:row>34</xdr:row>
      <xdr:rowOff>78359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5826125"/>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158386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78359</xdr:rowOff>
    </xdr:from>
    <xdr:to>
      <xdr:col>45</xdr:col>
      <xdr:colOff>177800</xdr:colOff>
      <xdr:row>34</xdr:row>
      <xdr:rowOff>89408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590765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89408</xdr:rowOff>
    </xdr:from>
    <xdr:to>
      <xdr:col>41</xdr:col>
      <xdr:colOff>50800</xdr:colOff>
      <xdr:row>34</xdr:row>
      <xdr:rowOff>97409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591870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126382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145432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82042</xdr:rowOff>
    </xdr:from>
    <xdr:to>
      <xdr:col>55</xdr:col>
      <xdr:colOff>50800</xdr:colOff>
      <xdr:row>35</xdr:row>
      <xdr:rowOff>12192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104919</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117475</xdr:rowOff>
    </xdr:from>
    <xdr:to>
      <xdr:col>50</xdr:col>
      <xdr:colOff>165100</xdr:colOff>
      <xdr:row>34</xdr:row>
      <xdr:rowOff>47625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64152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27559</xdr:rowOff>
    </xdr:from>
    <xdr:to>
      <xdr:col>46</xdr:col>
      <xdr:colOff>38100</xdr:colOff>
      <xdr:row>34</xdr:row>
      <xdr:rowOff>129159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8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145686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63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38608</xdr:rowOff>
    </xdr:from>
    <xdr:to>
      <xdr:col>41</xdr:col>
      <xdr:colOff>101600</xdr:colOff>
      <xdr:row>34</xdr:row>
      <xdr:rowOff>140208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156735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6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46609</xdr:rowOff>
    </xdr:from>
    <xdr:to>
      <xdr:col>36</xdr:col>
      <xdr:colOff>165100</xdr:colOff>
      <xdr:row>34</xdr:row>
      <xdr:rowOff>148209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164736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20371</xdr:rowOff>
    </xdr:from>
    <xdr:to>
      <xdr:col>55</xdr:col>
      <xdr:colOff>0</xdr:colOff>
      <xdr:row>55</xdr:row>
      <xdr:rowOff>25724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450121"/>
          <a:ext cx="8382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134116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5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130975</xdr:rowOff>
    </xdr:from>
    <xdr:to>
      <xdr:col>50</xdr:col>
      <xdr:colOff>114300</xdr:colOff>
      <xdr:row>55</xdr:row>
      <xdr:rowOff>20371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389275"/>
          <a:ext cx="8890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130975</xdr:rowOff>
    </xdr:from>
    <xdr:to>
      <xdr:col>45</xdr:col>
      <xdr:colOff>177800</xdr:colOff>
      <xdr:row>55</xdr:row>
      <xdr:rowOff>31706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389275"/>
          <a:ext cx="889000" cy="7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31706</xdr:rowOff>
    </xdr:from>
    <xdr:to>
      <xdr:col>41</xdr:col>
      <xdr:colOff>50800</xdr:colOff>
      <xdr:row>55</xdr:row>
      <xdr:rowOff>67901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46145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54887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146374</xdr:rowOff>
    </xdr:from>
    <xdr:to>
      <xdr:col>55</xdr:col>
      <xdr:colOff>50800</xdr:colOff>
      <xdr:row>55</xdr:row>
      <xdr:rowOff>76524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169251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5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141021</xdr:rowOff>
    </xdr:from>
    <xdr:to>
      <xdr:col>50</xdr:col>
      <xdr:colOff>165100</xdr:colOff>
      <xdr:row>55</xdr:row>
      <xdr:rowOff>71171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3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87698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17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80175</xdr:rowOff>
    </xdr:from>
    <xdr:to>
      <xdr:col>46</xdr:col>
      <xdr:colOff>38100</xdr:colOff>
      <xdr:row>55</xdr:row>
      <xdr:rowOff>10325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3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26852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1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152356</xdr:rowOff>
    </xdr:from>
    <xdr:to>
      <xdr:col>41</xdr:col>
      <xdr:colOff>101600</xdr:colOff>
      <xdr:row>55</xdr:row>
      <xdr:rowOff>82506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99033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1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17101</xdr:rowOff>
    </xdr:from>
    <xdr:to>
      <xdr:col>36</xdr:col>
      <xdr:colOff>165100</xdr:colOff>
      <xdr:row>55</xdr:row>
      <xdr:rowOff>118701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135228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57077</xdr:rowOff>
    </xdr:from>
    <xdr:to>
      <xdr:col>55</xdr:col>
      <xdr:colOff>0</xdr:colOff>
      <xdr:row>71</xdr:row>
      <xdr:rowOff>123861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230027"/>
          <a:ext cx="838200" cy="6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52599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8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38299</xdr:rowOff>
    </xdr:from>
    <xdr:to>
      <xdr:col>50</xdr:col>
      <xdr:colOff>114300</xdr:colOff>
      <xdr:row>71</xdr:row>
      <xdr:rowOff>123861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211249"/>
          <a:ext cx="889000" cy="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51292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38299</xdr:rowOff>
    </xdr:from>
    <xdr:to>
      <xdr:col>45</xdr:col>
      <xdr:colOff>177800</xdr:colOff>
      <xdr:row>72</xdr:row>
      <xdr:rowOff>168667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211249"/>
          <a:ext cx="889000" cy="30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46198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105998</xdr:rowOff>
    </xdr:from>
    <xdr:to>
      <xdr:col>41</xdr:col>
      <xdr:colOff>50800</xdr:colOff>
      <xdr:row>72</xdr:row>
      <xdr:rowOff>168667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450398"/>
          <a:ext cx="8890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159224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6277</xdr:rowOff>
    </xdr:from>
    <xdr:to>
      <xdr:col>55</xdr:col>
      <xdr:colOff>50800</xdr:colOff>
      <xdr:row>71</xdr:row>
      <xdr:rowOff>107877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17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130754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1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73061</xdr:rowOff>
    </xdr:from>
    <xdr:to>
      <xdr:col>50</xdr:col>
      <xdr:colOff>165100</xdr:colOff>
      <xdr:row>72</xdr:row>
      <xdr:rowOff>3211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24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19738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02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158949</xdr:rowOff>
    </xdr:from>
    <xdr:to>
      <xdr:col>46</xdr:col>
      <xdr:colOff>38100</xdr:colOff>
      <xdr:row>71</xdr:row>
      <xdr:rowOff>89099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16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105626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193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117867</xdr:rowOff>
    </xdr:from>
    <xdr:to>
      <xdr:col>41</xdr:col>
      <xdr:colOff>101600</xdr:colOff>
      <xdr:row>73</xdr:row>
      <xdr:rowOff>48017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4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64544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2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55198</xdr:rowOff>
    </xdr:from>
    <xdr:to>
      <xdr:col>36</xdr:col>
      <xdr:colOff>165100</xdr:colOff>
      <xdr:row>72</xdr:row>
      <xdr:rowOff>156798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3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1875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1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160502</xdr:rowOff>
    </xdr:from>
    <xdr:to>
      <xdr:col>55</xdr:col>
      <xdr:colOff>0</xdr:colOff>
      <xdr:row>93</xdr:row>
      <xdr:rowOff>8347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5933902"/>
          <a:ext cx="838200" cy="1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74688</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62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125823</xdr:rowOff>
    </xdr:from>
    <xdr:to>
      <xdr:col>50</xdr:col>
      <xdr:colOff>114300</xdr:colOff>
      <xdr:row>93</xdr:row>
      <xdr:rowOff>8347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5899223"/>
          <a:ext cx="889000" cy="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13149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125823</xdr:rowOff>
    </xdr:from>
    <xdr:to>
      <xdr:col>45</xdr:col>
      <xdr:colOff>177800</xdr:colOff>
      <xdr:row>93</xdr:row>
      <xdr:rowOff>115903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5899223"/>
          <a:ext cx="889000" cy="16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123561</xdr:rowOff>
    </xdr:from>
    <xdr:to>
      <xdr:col>41</xdr:col>
      <xdr:colOff>50800</xdr:colOff>
      <xdr:row>93</xdr:row>
      <xdr:rowOff>115903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5896961"/>
          <a:ext cx="8890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12532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55760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109702</xdr:rowOff>
    </xdr:from>
    <xdr:to>
      <xdr:col>55</xdr:col>
      <xdr:colOff>50800</xdr:colOff>
      <xdr:row>93</xdr:row>
      <xdr:rowOff>39852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58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132579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73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128997</xdr:rowOff>
    </xdr:from>
    <xdr:to>
      <xdr:col>50</xdr:col>
      <xdr:colOff>165100</xdr:colOff>
      <xdr:row>93</xdr:row>
      <xdr:rowOff>59147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590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75674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67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75023</xdr:rowOff>
    </xdr:from>
    <xdr:to>
      <xdr:col>46</xdr:col>
      <xdr:colOff>38100</xdr:colOff>
      <xdr:row>93</xdr:row>
      <xdr:rowOff>5173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58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21700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6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65103</xdr:rowOff>
    </xdr:from>
    <xdr:to>
      <xdr:col>41</xdr:col>
      <xdr:colOff>101600</xdr:colOff>
      <xdr:row>93</xdr:row>
      <xdr:rowOff>166703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00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11780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78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72761</xdr:rowOff>
    </xdr:from>
    <xdr:to>
      <xdr:col>36</xdr:col>
      <xdr:colOff>165100</xdr:colOff>
      <xdr:row>93</xdr:row>
      <xdr:rowOff>2911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8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19438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6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121961</xdr:rowOff>
    </xdr:from>
    <xdr:to>
      <xdr:col>85</xdr:col>
      <xdr:colOff>127000</xdr:colOff>
      <xdr:row>34</xdr:row>
      <xdr:rowOff>168961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265461"/>
          <a:ext cx="838200" cy="7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166174</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6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121961</xdr:rowOff>
    </xdr:from>
    <xdr:to>
      <xdr:col>81</xdr:col>
      <xdr:colOff>50800</xdr:colOff>
      <xdr:row>34</xdr:row>
      <xdr:rowOff>41494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5265461"/>
          <a:ext cx="889000" cy="60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123105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41494</xdr:rowOff>
    </xdr:from>
    <xdr:to>
      <xdr:col>76</xdr:col>
      <xdr:colOff>114300</xdr:colOff>
      <xdr:row>34</xdr:row>
      <xdr:rowOff>98552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870794"/>
          <a:ext cx="889000" cy="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51691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98552</xdr:rowOff>
    </xdr:from>
    <xdr:to>
      <xdr:col>71</xdr:col>
      <xdr:colOff>177800</xdr:colOff>
      <xdr:row>34</xdr:row>
      <xdr:rowOff>159588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927852"/>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109755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97594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118161</xdr:rowOff>
    </xdr:from>
    <xdr:to>
      <xdr:col>85</xdr:col>
      <xdr:colOff>177800</xdr:colOff>
      <xdr:row>35</xdr:row>
      <xdr:rowOff>48311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141038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79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71161</xdr:rowOff>
    </xdr:from>
    <xdr:to>
      <xdr:col>81</xdr:col>
      <xdr:colOff>101600</xdr:colOff>
      <xdr:row>31</xdr:row>
      <xdr:rowOff>1311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21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17838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49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162144</xdr:rowOff>
    </xdr:from>
    <xdr:to>
      <xdr:col>76</xdr:col>
      <xdr:colOff>165100</xdr:colOff>
      <xdr:row>34</xdr:row>
      <xdr:rowOff>92294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8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108821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59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47752</xdr:rowOff>
    </xdr:from>
    <xdr:to>
      <xdr:col>72</xdr:col>
      <xdr:colOff>38100</xdr:colOff>
      <xdr:row>34</xdr:row>
      <xdr:rowOff>149352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165879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108788</xdr:rowOff>
    </xdr:from>
    <xdr:to>
      <xdr:col>67</xdr:col>
      <xdr:colOff>101600</xdr:colOff>
      <xdr:row>35</xdr:row>
      <xdr:rowOff>38938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9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55465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7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74043</xdr:rowOff>
    </xdr:from>
    <xdr:to>
      <xdr:col>85</xdr:col>
      <xdr:colOff>127000</xdr:colOff>
      <xdr:row>55</xdr:row>
      <xdr:rowOff>57093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332343"/>
          <a:ext cx="838200" cy="15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2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166805</xdr:rowOff>
    </xdr:from>
    <xdr:to>
      <xdr:col>81</xdr:col>
      <xdr:colOff>50800</xdr:colOff>
      <xdr:row>54</xdr:row>
      <xdr:rowOff>74043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253655"/>
          <a:ext cx="889000" cy="7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76895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166805</xdr:rowOff>
    </xdr:from>
    <xdr:to>
      <xdr:col>76</xdr:col>
      <xdr:colOff>114300</xdr:colOff>
      <xdr:row>54</xdr:row>
      <xdr:rowOff>6557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253655"/>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2948</xdr:rowOff>
    </xdr:from>
    <xdr:to>
      <xdr:col>71</xdr:col>
      <xdr:colOff>177800</xdr:colOff>
      <xdr:row>54</xdr:row>
      <xdr:rowOff>6557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8746898"/>
          <a:ext cx="889000" cy="5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6293</xdr:rowOff>
    </xdr:from>
    <xdr:to>
      <xdr:col>85</xdr:col>
      <xdr:colOff>177800</xdr:colOff>
      <xdr:row>55</xdr:row>
      <xdr:rowOff>107893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29170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23243</xdr:rowOff>
    </xdr:from>
    <xdr:to>
      <xdr:col>81</xdr:col>
      <xdr:colOff>101600</xdr:colOff>
      <xdr:row>54</xdr:row>
      <xdr:rowOff>124843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2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141370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05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116005</xdr:rowOff>
    </xdr:from>
    <xdr:to>
      <xdr:col>76</xdr:col>
      <xdr:colOff>165100</xdr:colOff>
      <xdr:row>54</xdr:row>
      <xdr:rowOff>46155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62682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89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127207</xdr:rowOff>
    </xdr:from>
    <xdr:to>
      <xdr:col>72</xdr:col>
      <xdr:colOff>38100</xdr:colOff>
      <xdr:row>54</xdr:row>
      <xdr:rowOff>57357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2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73884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9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123598</xdr:rowOff>
    </xdr:from>
    <xdr:to>
      <xdr:col>67</xdr:col>
      <xdr:colOff>101600</xdr:colOff>
      <xdr:row>51</xdr:row>
      <xdr:rowOff>53748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86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70275</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847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119109</xdr:rowOff>
    </xdr:from>
    <xdr:to>
      <xdr:col>85</xdr:col>
      <xdr:colOff>127000</xdr:colOff>
      <xdr:row>79</xdr:row>
      <xdr:rowOff>46481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92209"/>
          <a:ext cx="838200" cy="9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154391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2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119109</xdr:rowOff>
    </xdr:from>
    <xdr:to>
      <xdr:col>81</xdr:col>
      <xdr:colOff>50800</xdr:colOff>
      <xdr:row>78</xdr:row>
      <xdr:rowOff>141447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92209"/>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83901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6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141447</xdr:rowOff>
    </xdr:from>
    <xdr:to>
      <xdr:col>76</xdr:col>
      <xdr:colOff>114300</xdr:colOff>
      <xdr:row>79</xdr:row>
      <xdr:rowOff>46872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14547"/>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78415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46872</xdr:rowOff>
    </xdr:from>
    <xdr:to>
      <xdr:col>71</xdr:col>
      <xdr:colOff>177800</xdr:colOff>
      <xdr:row>79</xdr:row>
      <xdr:rowOff>57192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91422"/>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102793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6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167131</xdr:rowOff>
    </xdr:from>
    <xdr:to>
      <xdr:col>85</xdr:col>
      <xdr:colOff>177800</xdr:colOff>
      <xdr:row>79</xdr:row>
      <xdr:rowOff>97281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126508</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2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68309</xdr:rowOff>
    </xdr:from>
    <xdr:to>
      <xdr:col>81</xdr:col>
      <xdr:colOff>101600</xdr:colOff>
      <xdr:row>78</xdr:row>
      <xdr:rowOff>169909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14986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2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90647</xdr:rowOff>
    </xdr:from>
    <xdr:to>
      <xdr:col>76</xdr:col>
      <xdr:colOff>165100</xdr:colOff>
      <xdr:row>79</xdr:row>
      <xdr:rowOff>20797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37324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3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167522</xdr:rowOff>
    </xdr:from>
    <xdr:to>
      <xdr:col>72</xdr:col>
      <xdr:colOff>38100</xdr:colOff>
      <xdr:row>79</xdr:row>
      <xdr:rowOff>97672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88799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3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6392</xdr:rowOff>
    </xdr:from>
    <xdr:to>
      <xdr:col>67</xdr:col>
      <xdr:colOff>101600</xdr:colOff>
      <xdr:row>79</xdr:row>
      <xdr:rowOff>107992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124519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32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96952</xdr:rowOff>
    </xdr:from>
    <xdr:to>
      <xdr:col>85</xdr:col>
      <xdr:colOff>127000</xdr:colOff>
      <xdr:row>92</xdr:row>
      <xdr:rowOff>71406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5698902"/>
          <a:ext cx="838200" cy="14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71406</xdr:rowOff>
    </xdr:from>
    <xdr:to>
      <xdr:col>81</xdr:col>
      <xdr:colOff>50800</xdr:colOff>
      <xdr:row>93</xdr:row>
      <xdr:rowOff>31268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5844806"/>
          <a:ext cx="889000" cy="13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31268</xdr:rowOff>
    </xdr:from>
    <xdr:to>
      <xdr:col>76</xdr:col>
      <xdr:colOff>114300</xdr:colOff>
      <xdr:row>93</xdr:row>
      <xdr:rowOff>44335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5976118"/>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127164</xdr:rowOff>
    </xdr:from>
    <xdr:to>
      <xdr:col>71</xdr:col>
      <xdr:colOff>177800</xdr:colOff>
      <xdr:row>93</xdr:row>
      <xdr:rowOff>44335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5900564"/>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106056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100113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46152</xdr:rowOff>
    </xdr:from>
    <xdr:to>
      <xdr:col>85</xdr:col>
      <xdr:colOff>177800</xdr:colOff>
      <xdr:row>91</xdr:row>
      <xdr:rowOff>147752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6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69029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49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20606</xdr:rowOff>
    </xdr:from>
    <xdr:to>
      <xdr:col>81</xdr:col>
      <xdr:colOff>101600</xdr:colOff>
      <xdr:row>92</xdr:row>
      <xdr:rowOff>122206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79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138733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56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151918</xdr:rowOff>
    </xdr:from>
    <xdr:to>
      <xdr:col>76</xdr:col>
      <xdr:colOff>165100</xdr:colOff>
      <xdr:row>93</xdr:row>
      <xdr:rowOff>82068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9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98595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7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164985</xdr:rowOff>
    </xdr:from>
    <xdr:to>
      <xdr:col>72</xdr:col>
      <xdr:colOff>38100</xdr:colOff>
      <xdr:row>93</xdr:row>
      <xdr:rowOff>95135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93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111662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71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76364</xdr:rowOff>
    </xdr:from>
    <xdr:to>
      <xdr:col>67</xdr:col>
      <xdr:colOff>101600</xdr:colOff>
      <xdr:row>93</xdr:row>
      <xdr:rowOff>6514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8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23041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6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+15,938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ふるさと納税の増に伴うふるさと再生基金積立金事業やふるさと納税推進事業などの影響により、依然として類似団体平均を上回っている。ふるさと再生基金は当町の重要な財源となっているため、今後も適正に事業を推進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住民税非課税世帯等臨時特別給付金事業や電力・ガス・食料品等価格高騰緊急支援給付金事業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及び機構改革による人員配置換えによる人件費の増により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防災行政無線の更新事業（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352,729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小中学校の屋内運動場トイレの改修工事や、朝日図書館の老朽化した空調設備の更新工事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スクール構想環境整備事業によるネットワーク整備工事の減少により減となった。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本庁舎整備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事業の元金償還の開始により増となった。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ピークを迎える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プライマリーバランスを考慮した適切な起債が必要である。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実質収支は黒字で推移し、財政調整基金の残高も県内市町の中でも多い方ではあるが、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年度を除き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マイナ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スが続いている状況であり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、財源不足を財政調整基金の取崩しで賄っている状況だった。財政調整基金残高は、標準財政規模比約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％を基準としており、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基準は上回っているが、今後下回ることの無いように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計画的に事業を実施するなど、健全で持続可能な財政運営に努める。</a:t>
          </a:r>
          <a:endParaRPr kumimoji="1" lang="ja-JP" altLang="en-US" sz="24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年度には</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簡易水道事業特別会計において、使用料の見込み誤りにより資金不足（△</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6,814</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千円）が発生したものの、</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年度は全会計で黒字となった。</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病院事業会計、介護保険事業特別会計、国民健康保険事業特別会計においては、制度の変遷を注視しながら、一般会計における健診事業や予防事業などを推進し、医療費の増大を圧縮し、経費の節減に努める。</a:t>
          </a:r>
          <a:endParaRPr lang="ja-JP" altLang="ja-JP" sz="2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上水道事業会計、簡易水道事業特別会計、公共下水道事業特別会計、集落排水事業特別会計においては、今後、施設の老朽化や設備の経年劣化に伴う更新整備や維持管理経費の負担が課題となっているが、設備管理の包括的民間委託などの経費削減対策を検討し、効率的な公営企業の運営に努める。</a:t>
          </a:r>
          <a:endParaRPr lang="ja-JP" altLang="ja-JP" sz="2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また、簡易水道事業特別会計、公共下水道事業特別会計、集落排水事業特別会計については、令和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法適用企業に移行することから、整備することで得られる固定資産台帳の情報を基に将来必要となる施設設備更新経費や維持管理経費を適切に見込むなど、インフラ長寿命化計画（個別施設計画）を着実に実施し効果的な維持管理に努める。</a:t>
          </a:r>
          <a:endParaRPr lang="ja-JP" altLang="ja-JP" sz="2400">
            <a:effectLst/>
            <a:latin typeface="ＭＳ ゴシック" panose="020B0609070205080204" pitchFamily="49" charset="-128"/>
            <a:ea typeface="ＭＳ ゴシック" panose="020B0609070205080204" pitchFamily="49" charset="-128"/>
          </a:endParaRPr>
        </a:p>
        <a:p>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に対する繰入金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については減少したが、</a:t>
          </a:r>
          <a:r>
            <a:rPr kumimoji="1" lang="ja-JP" altLang="en-US" sz="1400">
              <a:latin typeface="ＭＳ ゴシック" pitchFamily="49" charset="-128"/>
              <a:ea typeface="ＭＳ ゴシック" pitchFamily="49" charset="-128"/>
            </a:rPr>
            <a:t>元利償還金は本庁舎整備事業などの大型事業の元金償還が開始されたことから大幅に増加し、元利償還金等（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については、起債の償還は順次終了しているものの、大型事業の充当財源である合併特例債の償還開始に伴う元利償還金の増により増となった。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ともに増となったが（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の増加の方が大きく、分子としては増となった。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元利償還金は令和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年度にピークを迎える見込みであり、今後さらなる増加が見込まれる。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満期一括償還地方債の財源として積立てた減債基金は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で最も大きな割合を占める一般会計等に係る地方債の現在高は</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年以降、統合学校給食センター建設事業や本庁舎整備事業にかかる地方債の借入により増加してきたが、</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年度はそれらの元金償還が本格的に開始されたことで元金償還額が</a:t>
          </a:r>
          <a:r>
            <a:rPr kumimoji="1" lang="en-US" altLang="ja-JP" sz="1400">
              <a:latin typeface="ＭＳ ゴシック" pitchFamily="49" charset="-128"/>
              <a:ea typeface="ＭＳ ゴシック" pitchFamily="49" charset="-128"/>
            </a:rPr>
            <a:t>1,376</a:t>
          </a:r>
          <a:r>
            <a:rPr kumimoji="1" lang="ja-JP" altLang="en-US" sz="1400">
              <a:latin typeface="ＭＳ ゴシック" pitchFamily="49" charset="-128"/>
              <a:ea typeface="ＭＳ ゴシック" pitchFamily="49" charset="-128"/>
            </a:rPr>
            <a:t>百万円となった一方、新規地方債発行額は</a:t>
          </a:r>
          <a:r>
            <a:rPr kumimoji="1" lang="en-US" altLang="ja-JP" sz="1400">
              <a:latin typeface="ＭＳ ゴシック" pitchFamily="49" charset="-128"/>
              <a:ea typeface="ＭＳ ゴシック" pitchFamily="49" charset="-128"/>
            </a:rPr>
            <a:t>397</a:t>
          </a:r>
          <a:r>
            <a:rPr kumimoji="1" lang="ja-JP" altLang="en-US" sz="1400">
              <a:latin typeface="ＭＳ ゴシック" pitchFamily="49" charset="-128"/>
              <a:ea typeface="ＭＳ ゴシック" pitchFamily="49" charset="-128"/>
            </a:rPr>
            <a:t>百万円と少額であり、現在高は</a:t>
          </a:r>
          <a:r>
            <a:rPr kumimoji="1" lang="en-US" altLang="ja-JP" sz="1400">
              <a:latin typeface="ＭＳ ゴシック" pitchFamily="49" charset="-128"/>
              <a:ea typeface="ＭＳ ゴシック" pitchFamily="49" charset="-128"/>
            </a:rPr>
            <a:t>978</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）の基準財政需要額算入見込額は地方債現在高の減に伴い減少したが、充当可能基金額がふるさと納税の増に伴う基金の増により増加したことで（</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の減少を下回ったため、将来負担比率の分子は大幅に減少し、比率も前年度比△</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財政調整基金については取崩額が積立額を上回り減少（△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百万円）したが、特定目的基金のふるさと再生寄附金がふるさと納税の増により大幅に増加（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百万円）したため基金全体では増（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今後見込まれる大幅な財源不足、災害・豪雪等への緊急時の備えのため、適切な財源確保と歳出削減により、取崩額を最小限に抑え、適切な額を積み立てていく。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・地域振興基金：町民の連帯強化および地域の振興を目的とし、地域公共交通活性化事業（コミュニティバス運行委託料など）に充当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・地域福祉基金：高齢者等の保健福祉の増進を目的とし、高齢福祉事業、障害福祉事業などに充当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再生基金：ふるさと納税を原資として、越前町の①快適で安全に住み続けられるまちづくりのための事業、②誰もが健康で暮らしやすさを実感できるまちづくりのための事業、③人が輝き豊かな心が満ちあふれるまちづくりのための事業、④人と仕事の活力みなぎるまちづくりのための事業、⑤ふるさとの個性を活かし交流を育むまちづくりのための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・地域活性化基金：越前地区の活性化を目的とし、越前地区活性化事業や観光振興事業（イベント開催補助金など）に充当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・ふるさと水と土保全基金：土地改良施設の維持管理等に係る経費に充当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・ふるさと再生基金：ふるさと納税寄附金を原資に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円積み立て、積み立ててきた基金を原資に、高校生の通学支援事業、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学校給食費無償化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、少子化対策事業などの充当財源として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・地域福祉基金：基金預金利子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・地域活性化基金：積み立ててきた基金を原資に、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イベント開催補助金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定置網急潮被害緊急対策事業補助金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円取り崩したことに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引き続き基金運用益を活用しつつ事業を実施。ふるさと再生基金については、クラウドファンディング型ふるさと納税の実施など、使途の明確化を図りながら適正に事業を実施。その他の基金についても同様の措置を取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条に基づき前年度繰越金の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相当である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円を積み立てた一方で、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百万円）や臨時財政対策債（△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百万円）の減少分を補うための財源として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今後見込まれる大幅な財源不足、災害・豪雪等への緊急時の備えのため、越前町財政健全化計画に掲げた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％以上の確保を維持することで安定した財政運営を図る。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必要に応じて、高金利の地方債の繰上償還の財源として活用する。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6C4DD45-5740-47B5-BCDF-60C999BFD9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2CDB5BA-EF95-4B9B-B80E-9EFD71341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9ADAEF2-0439-4E85-B46B-2A661748061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FAAAC25-34F8-4F1D-BD56-AA4FDA9B9D8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A637F2E-9D32-4735-8419-2AC1752B14D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43B41BD-9E78-4D6A-A26D-DAA130AC79AF}"/>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024C700-EF79-4061-8988-D07A719CEDC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6D8EF4D-15A9-4858-A599-1248343485A1}"/>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2208FDE-F216-41CC-9CFB-51FB510C9D5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8DFE0E0-2EF8-4D95-BBDE-4DF0984D894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4D397FA-B1CE-493B-B3E8-7CB297D4267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ABAC44E-E716-4BBE-9FCC-18283075AA9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20,394
20,133
153.15
14,904,313
14,255,949
625,141
7,874,348
11,793,053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C21B45E-AEFF-4D02-A73C-EA8E93254FE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4EC9BFE-2BE6-43B4-975F-551BBC329D4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38AE9B6-5999-4381-B5CE-E3D281F2076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0B7D2EF-E38B-412D-8BA3-05C70E0904C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25F0B4D-4EC3-457C-94C5-81C25AA81ECA}"/>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42C59E1-4C6F-480F-B2F3-5635CFF3F49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2543ECC-93FC-4639-B73D-72B9810195C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2FE1A1E-E35C-47CF-901B-FEE5C1B27F9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41D959C-85CE-4DF1-8085-A11DB38521F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432B613-C23C-4DA6-9D80-1FDD80D131D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1DA9040-9E43-4AD9-AB87-888D164B050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B1F4407-5A5C-4E5F-B706-F5E349B7D3B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6108079-F136-4630-B628-3247CD31DA1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ACBAF3B-D32D-462B-977D-834E02C805C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CD341FF-F5B2-48A1-940B-B0373EC62B4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A13DD76-1170-4C83-9354-80FE3F86845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3950B93-358B-4297-862A-9145979759F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20C8E34-17CD-42E4-9567-18F39CE6242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34503E1-644F-4AD6-B304-97A2943943F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E8688B8-5E38-43E1-A5C7-90C11BE916E2}"/>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EBED87F-235C-494C-9DEA-9A9882C75635}"/>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3B1A36A-A5EF-43E9-9B1B-3FCCF85E6E4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6349B43-7B6D-4B4C-BD02-A74809321D6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790A651-20D3-4FC3-99AC-A56F3035EC12}"/>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78B9813-B1D5-4ABB-990F-58252FE159A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F013866-63D0-46D9-961D-70D88E09C8B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6E32790-26D2-425A-9C73-AA2B9048F47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64AA7FC-DEF0-4578-B905-7DE8D8BDC624}"/>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979A516-68D1-462A-B981-3FD926C2253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4678C12-EFB7-4F1E-ADE6-140D86A40BB6}"/>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3993858-EDE1-487E-A091-D818E088B189}"/>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E142E5D-2D2B-4CAA-AD6C-F5555E4731B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68AE79B-0D6B-4111-8CD3-B0970F0C55D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AF24AB2-5C3D-4C03-86FE-8E384601A4D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0F02EBA-3972-4493-A22A-ECE461D4DBB6}"/>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68.0</a:t>
          </a:r>
          <a:r>
            <a:rPr kumimoji="1" lang="ja-JP" altLang="ja-JP" sz="1100">
              <a:solidFill>
                <a:schemeClr val="dk1"/>
              </a:solidFill>
              <a:effectLst/>
              <a:latin typeface="+mn-lt"/>
              <a:ea typeface="+mn-ea"/>
              <a:cs typeface="+mn-cs"/>
            </a:rPr>
            <a:t>％となり類似団体と比べ若干高い傾向が続いている。市町村合併による観光施設など多くの施設を保有していることが影響しているためであるが、今後、町の人口が減少する中で、施設の維持管理費用が財政の負担となる可能性が大きいため、公共施設等総合管理計画や個別施設計画に基づく計画的な維持補修や施設更新、統廃合を進めることで、有形固定資産減価償却率は現状維持を目標と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5E17166-3BAD-40BC-BB32-D54E3AA74FC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145BED6-6468-4D64-8EE4-5447EF35804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93BA3E0-311E-4116-9606-4945BAC531CD}"/>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E0F1ED2-44BD-4E7E-B68F-6F2C516A5B15}"/>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0A5310D-D298-48A1-A32D-B8A80EA3CB3F}"/>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4EA0D53-385F-49E8-BEB7-2F7A18600A31}"/>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66C74E2-7B65-4463-8A5F-C0C8894E7F46}"/>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2DB48EC-78E3-416F-9FE3-1038F4A7828C}"/>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4BF6E13-CE34-4170-8B09-25618742D354}"/>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A2D6C84-1FD2-457C-81B0-3D3169472A86}"/>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9A4AEBF-C901-4E7E-A7F4-3CCEB13E1168}"/>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3B9938B-4631-4376-B603-DE226B04A2AA}"/>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5780A6E-4502-4CF6-9727-810CACB21AD1}"/>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AA5E792-9682-4EBF-9752-79EE18B616A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B674F96-0B04-4363-B332-DE673C8360B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B544DAB-5561-4CCC-8CB8-89450C0DF62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a:extLst>
            <a:ext uri="{FF2B5EF4-FFF2-40B4-BE49-F238E27FC236}">
              <a16:creationId xmlns:a16="http://schemas.microsoft.com/office/drawing/2014/main" id="{FDCC5063-6A27-47AF-A8D5-645AC07427AB}"/>
            </a:ext>
          </a:extLst>
        </xdr:cNvPr>
        <xdr:cNvCxnSpPr/>
      </xdr:nvCxnSpPr>
      <xdr:spPr>
        <a:xfrm flipV="1">
          <a:off x="4760595" y="4789593"/>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a:extLst>
            <a:ext uri="{FF2B5EF4-FFF2-40B4-BE49-F238E27FC236}">
              <a16:creationId xmlns:a16="http://schemas.microsoft.com/office/drawing/2014/main" id="{2CBDDA5F-59A1-4CC5-A6B5-205B25CDBCD7}"/>
            </a:ext>
          </a:extLst>
        </xdr:cNvPr>
        <xdr:cNvSpPr txBox="1"/>
      </xdr:nvSpPr>
      <xdr:spPr>
        <a:xfrm>
          <a:off x="4813300"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a:extLst>
            <a:ext uri="{FF2B5EF4-FFF2-40B4-BE49-F238E27FC236}">
              <a16:creationId xmlns:a16="http://schemas.microsoft.com/office/drawing/2014/main" id="{DEFC9585-CA62-4A11-9634-8965EA7245A8}"/>
            </a:ext>
          </a:extLst>
        </xdr:cNvPr>
        <xdr:cNvCxnSpPr/>
      </xdr:nvCxnSpPr>
      <xdr:spPr>
        <a:xfrm>
          <a:off x="4673600" y="600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a:extLst>
            <a:ext uri="{FF2B5EF4-FFF2-40B4-BE49-F238E27FC236}">
              <a16:creationId xmlns:a16="http://schemas.microsoft.com/office/drawing/2014/main" id="{663D4CFF-0C98-469A-A1CF-36ACB51A23DD}"/>
            </a:ext>
          </a:extLst>
        </xdr:cNvPr>
        <xdr:cNvSpPr txBox="1"/>
      </xdr:nvSpPr>
      <xdr:spPr>
        <a:xfrm>
          <a:off x="4813300" y="456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a:extLst>
            <a:ext uri="{FF2B5EF4-FFF2-40B4-BE49-F238E27FC236}">
              <a16:creationId xmlns:a16="http://schemas.microsoft.com/office/drawing/2014/main" id="{4E576169-2B64-4FEC-AA56-AAA0497D1110}"/>
            </a:ext>
          </a:extLst>
        </xdr:cNvPr>
        <xdr:cNvCxnSpPr/>
      </xdr:nvCxnSpPr>
      <xdr:spPr>
        <a:xfrm>
          <a:off x="4673600" y="478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0" name="有形固定資産減価償却率平均値テキスト">
          <a:extLst>
            <a:ext uri="{FF2B5EF4-FFF2-40B4-BE49-F238E27FC236}">
              <a16:creationId xmlns:a16="http://schemas.microsoft.com/office/drawing/2014/main" id="{7355EB42-6E07-4EEF-A165-D0F2FF273495}"/>
            </a:ext>
          </a:extLst>
        </xdr:cNvPr>
        <xdr:cNvSpPr txBox="1"/>
      </xdr:nvSpPr>
      <xdr:spPr>
        <a:xfrm>
          <a:off x="4813300" y="5230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a:extLst>
            <a:ext uri="{FF2B5EF4-FFF2-40B4-BE49-F238E27FC236}">
              <a16:creationId xmlns:a16="http://schemas.microsoft.com/office/drawing/2014/main" id="{BCD027CD-498A-4BC8-8F57-20A0A1D94B90}"/>
            </a:ext>
          </a:extLst>
        </xdr:cNvPr>
        <xdr:cNvSpPr/>
      </xdr:nvSpPr>
      <xdr:spPr>
        <a:xfrm>
          <a:off x="4711700" y="537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a:extLst>
            <a:ext uri="{FF2B5EF4-FFF2-40B4-BE49-F238E27FC236}">
              <a16:creationId xmlns:a16="http://schemas.microsoft.com/office/drawing/2014/main" id="{F21F848B-04D4-4135-AF8A-D742BCC02974}"/>
            </a:ext>
          </a:extLst>
        </xdr:cNvPr>
        <xdr:cNvSpPr/>
      </xdr:nvSpPr>
      <xdr:spPr>
        <a:xfrm>
          <a:off x="4000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a:extLst>
            <a:ext uri="{FF2B5EF4-FFF2-40B4-BE49-F238E27FC236}">
              <a16:creationId xmlns:a16="http://schemas.microsoft.com/office/drawing/2014/main" id="{16CE9440-ECBC-4154-998F-32E24A624169}"/>
            </a:ext>
          </a:extLst>
        </xdr:cNvPr>
        <xdr:cNvSpPr/>
      </xdr:nvSpPr>
      <xdr:spPr>
        <a:xfrm>
          <a:off x="3238500" y="5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a:extLst>
            <a:ext uri="{FF2B5EF4-FFF2-40B4-BE49-F238E27FC236}">
              <a16:creationId xmlns:a16="http://schemas.microsoft.com/office/drawing/2014/main" id="{4CDE77F7-C006-4E4F-9D6D-2DAD3C89A330}"/>
            </a:ext>
          </a:extLst>
        </xdr:cNvPr>
        <xdr:cNvSpPr/>
      </xdr:nvSpPr>
      <xdr:spPr>
        <a:xfrm>
          <a:off x="24765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99736014-4170-4EB8-8473-9D911CDE4E85}"/>
            </a:ext>
          </a:extLst>
        </xdr:cNvPr>
        <xdr:cNvSpPr/>
      </xdr:nvSpPr>
      <xdr:spPr>
        <a:xfrm>
          <a:off x="1714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89A1102-6C9F-4CA1-AB25-250375029C6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8300FD8-FE14-4452-AFB2-81DE06D99C2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822463B-6BF3-4223-B718-D37F2AB6E92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886EDCB-A74D-4578-B116-1CD9664E5F67}"/>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F7BE0C7-6CE1-4B29-8CE6-576B13F3D11B}"/>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11642</xdr:rowOff>
    </xdr:from>
    <xdr:to>
      <xdr:col>23</xdr:col>
      <xdr:colOff>136525</xdr:colOff>
      <xdr:row>32</xdr:row>
      <xdr:rowOff>113242</xdr:rowOff>
    </xdr:to>
    <xdr:sp macro="" textlink="">
      <xdr:nvSpPr>
        <xdr:cNvPr id="81" name="楕円 80">
          <a:extLst>
            <a:ext uri="{FF2B5EF4-FFF2-40B4-BE49-F238E27FC236}">
              <a16:creationId xmlns:a16="http://schemas.microsoft.com/office/drawing/2014/main" id="{F97AD935-326A-4134-8C4C-7598CF7F5B3C}"/>
            </a:ext>
          </a:extLst>
        </xdr:cNvPr>
        <xdr:cNvSpPr/>
      </xdr:nvSpPr>
      <xdr:spPr>
        <a:xfrm>
          <a:off x="4711700" y="549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161519</xdr:rowOff>
    </xdr:from>
    <xdr:ext cx="405111" cy="259045"/>
    <xdr:sp macro="" textlink="">
      <xdr:nvSpPr>
        <xdr:cNvPr id="82" name="有形固定資産減価償却率該当値テキスト">
          <a:extLst>
            <a:ext uri="{FF2B5EF4-FFF2-40B4-BE49-F238E27FC236}">
              <a16:creationId xmlns:a16="http://schemas.microsoft.com/office/drawing/2014/main" id="{911DA804-85F5-49D1-80F4-859EF9847A94}"/>
            </a:ext>
          </a:extLst>
        </xdr:cNvPr>
        <xdr:cNvSpPr txBox="1"/>
      </xdr:nvSpPr>
      <xdr:spPr>
        <a:xfrm>
          <a:off x="4813300" y="547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136313</xdr:rowOff>
    </xdr:from>
    <xdr:to>
      <xdr:col>19</xdr:col>
      <xdr:colOff>187325</xdr:colOff>
      <xdr:row>32</xdr:row>
      <xdr:rowOff>66463</xdr:rowOff>
    </xdr:to>
    <xdr:sp macro="" textlink="">
      <xdr:nvSpPr>
        <xdr:cNvPr id="83" name="楕円 82">
          <a:extLst>
            <a:ext uri="{FF2B5EF4-FFF2-40B4-BE49-F238E27FC236}">
              <a16:creationId xmlns:a16="http://schemas.microsoft.com/office/drawing/2014/main" id="{C4FC1120-6AAF-4688-9F05-03B8FA56BB35}"/>
            </a:ext>
          </a:extLst>
        </xdr:cNvPr>
        <xdr:cNvSpPr/>
      </xdr:nvSpPr>
      <xdr:spPr>
        <a:xfrm>
          <a:off x="4000500" y="54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15663</xdr:rowOff>
    </xdr:from>
    <xdr:to>
      <xdr:col>23</xdr:col>
      <xdr:colOff>85725</xdr:colOff>
      <xdr:row>32</xdr:row>
      <xdr:rowOff>62442</xdr:rowOff>
    </xdr:to>
    <xdr:cxnSp macro="">
      <xdr:nvCxnSpPr>
        <xdr:cNvPr id="84" name="直線コネクタ 83">
          <a:extLst>
            <a:ext uri="{FF2B5EF4-FFF2-40B4-BE49-F238E27FC236}">
              <a16:creationId xmlns:a16="http://schemas.microsoft.com/office/drawing/2014/main" id="{ECDCE37A-7F2E-4975-91AE-FB5E87E7145A}"/>
            </a:ext>
          </a:extLst>
        </xdr:cNvPr>
        <xdr:cNvCxnSpPr/>
      </xdr:nvCxnSpPr>
      <xdr:spPr>
        <a:xfrm>
          <a:off x="4051300" y="5502063"/>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85937</xdr:rowOff>
    </xdr:from>
    <xdr:to>
      <xdr:col>15</xdr:col>
      <xdr:colOff>187325</xdr:colOff>
      <xdr:row>32</xdr:row>
      <xdr:rowOff>16087</xdr:rowOff>
    </xdr:to>
    <xdr:sp macro="" textlink="">
      <xdr:nvSpPr>
        <xdr:cNvPr id="85" name="楕円 84">
          <a:extLst>
            <a:ext uri="{FF2B5EF4-FFF2-40B4-BE49-F238E27FC236}">
              <a16:creationId xmlns:a16="http://schemas.microsoft.com/office/drawing/2014/main" id="{793D32B2-5F3A-4BD5-89B6-BA8B4055EE77}"/>
            </a:ext>
          </a:extLst>
        </xdr:cNvPr>
        <xdr:cNvSpPr/>
      </xdr:nvSpPr>
      <xdr:spPr>
        <a:xfrm>
          <a:off x="3238500" y="54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136737</xdr:rowOff>
    </xdr:from>
    <xdr:to>
      <xdr:col>19</xdr:col>
      <xdr:colOff>136525</xdr:colOff>
      <xdr:row>32</xdr:row>
      <xdr:rowOff>15663</xdr:rowOff>
    </xdr:to>
    <xdr:cxnSp macro="">
      <xdr:nvCxnSpPr>
        <xdr:cNvPr id="86" name="直線コネクタ 85">
          <a:extLst>
            <a:ext uri="{FF2B5EF4-FFF2-40B4-BE49-F238E27FC236}">
              <a16:creationId xmlns:a16="http://schemas.microsoft.com/office/drawing/2014/main" id="{8A165F1B-BD32-4E26-96D1-C12297B3FF49}"/>
            </a:ext>
          </a:extLst>
        </xdr:cNvPr>
        <xdr:cNvCxnSpPr/>
      </xdr:nvCxnSpPr>
      <xdr:spPr>
        <a:xfrm>
          <a:off x="3289300" y="545168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149437</xdr:rowOff>
    </xdr:from>
    <xdr:to>
      <xdr:col>11</xdr:col>
      <xdr:colOff>187325</xdr:colOff>
      <xdr:row>31</xdr:row>
      <xdr:rowOff>79587</xdr:rowOff>
    </xdr:to>
    <xdr:sp macro="" textlink="">
      <xdr:nvSpPr>
        <xdr:cNvPr id="87" name="楕円 86">
          <a:extLst>
            <a:ext uri="{FF2B5EF4-FFF2-40B4-BE49-F238E27FC236}">
              <a16:creationId xmlns:a16="http://schemas.microsoft.com/office/drawing/2014/main" id="{A5094C0E-CC6A-4DEB-866C-061C3063DAD2}"/>
            </a:ext>
          </a:extLst>
        </xdr:cNvPr>
        <xdr:cNvSpPr/>
      </xdr:nvSpPr>
      <xdr:spPr>
        <a:xfrm>
          <a:off x="2476500" y="52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28787</xdr:rowOff>
    </xdr:from>
    <xdr:to>
      <xdr:col>15</xdr:col>
      <xdr:colOff>136525</xdr:colOff>
      <xdr:row>31</xdr:row>
      <xdr:rowOff>136737</xdr:rowOff>
    </xdr:to>
    <xdr:cxnSp macro="">
      <xdr:nvCxnSpPr>
        <xdr:cNvPr id="88" name="直線コネクタ 87">
          <a:extLst>
            <a:ext uri="{FF2B5EF4-FFF2-40B4-BE49-F238E27FC236}">
              <a16:creationId xmlns:a16="http://schemas.microsoft.com/office/drawing/2014/main" id="{B52B16FC-A1AB-49E8-A65C-34F621963F8B}"/>
            </a:ext>
          </a:extLst>
        </xdr:cNvPr>
        <xdr:cNvCxnSpPr/>
      </xdr:nvCxnSpPr>
      <xdr:spPr>
        <a:xfrm>
          <a:off x="2527300" y="5343737"/>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120650</xdr:rowOff>
    </xdr:from>
    <xdr:to>
      <xdr:col>7</xdr:col>
      <xdr:colOff>187325</xdr:colOff>
      <xdr:row>31</xdr:row>
      <xdr:rowOff>50800</xdr:rowOff>
    </xdr:to>
    <xdr:sp macro="" textlink="">
      <xdr:nvSpPr>
        <xdr:cNvPr id="89" name="楕円 88">
          <a:extLst>
            <a:ext uri="{FF2B5EF4-FFF2-40B4-BE49-F238E27FC236}">
              <a16:creationId xmlns:a16="http://schemas.microsoft.com/office/drawing/2014/main" id="{399E872A-FA9D-40AF-9CF4-92FBEB9CBE64}"/>
            </a:ext>
          </a:extLst>
        </xdr:cNvPr>
        <xdr:cNvSpPr/>
      </xdr:nvSpPr>
      <xdr:spPr>
        <a:xfrm>
          <a:off x="1714500" y="5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0</xdr:rowOff>
    </xdr:from>
    <xdr:to>
      <xdr:col>11</xdr:col>
      <xdr:colOff>136525</xdr:colOff>
      <xdr:row>31</xdr:row>
      <xdr:rowOff>28787</xdr:rowOff>
    </xdr:to>
    <xdr:cxnSp macro="">
      <xdr:nvCxnSpPr>
        <xdr:cNvPr id="90" name="直線コネクタ 89">
          <a:extLst>
            <a:ext uri="{FF2B5EF4-FFF2-40B4-BE49-F238E27FC236}">
              <a16:creationId xmlns:a16="http://schemas.microsoft.com/office/drawing/2014/main" id="{F2587E09-D4F2-4106-9205-6A8F89FF612A}"/>
            </a:ext>
          </a:extLst>
        </xdr:cNvPr>
        <xdr:cNvCxnSpPr/>
      </xdr:nvCxnSpPr>
      <xdr:spPr>
        <a:xfrm>
          <a:off x="1765300" y="531495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91" name="n_1aveValue有形固定資産減価償却率">
          <a:extLst>
            <a:ext uri="{FF2B5EF4-FFF2-40B4-BE49-F238E27FC236}">
              <a16:creationId xmlns:a16="http://schemas.microsoft.com/office/drawing/2014/main" id="{486E029A-93EA-43D6-8C3F-D01A654BC808}"/>
            </a:ext>
          </a:extLst>
        </xdr:cNvPr>
        <xdr:cNvSpPr txBox="1"/>
      </xdr:nvSpPr>
      <xdr:spPr>
        <a:xfrm>
          <a:off x="38360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92" name="n_2aveValue有形固定資産減価償却率">
          <a:extLst>
            <a:ext uri="{FF2B5EF4-FFF2-40B4-BE49-F238E27FC236}">
              <a16:creationId xmlns:a16="http://schemas.microsoft.com/office/drawing/2014/main" id="{CEDCC00C-5E8D-42D7-9D51-4E517198CE25}"/>
            </a:ext>
          </a:extLst>
        </xdr:cNvPr>
        <xdr:cNvSpPr txBox="1"/>
      </xdr:nvSpPr>
      <xdr:spPr>
        <a:xfrm>
          <a:off x="3086744" y="506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3" name="n_3aveValue有形固定資産減価償却率">
          <a:extLst>
            <a:ext uri="{FF2B5EF4-FFF2-40B4-BE49-F238E27FC236}">
              <a16:creationId xmlns:a16="http://schemas.microsoft.com/office/drawing/2014/main" id="{7896DAEE-78AB-42D7-A30C-47A69E7B25CE}"/>
            </a:ext>
          </a:extLst>
        </xdr:cNvPr>
        <xdr:cNvSpPr txBox="1"/>
      </xdr:nvSpPr>
      <xdr:spPr>
        <a:xfrm>
          <a:off x="2324744" y="5032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a:extLst>
            <a:ext uri="{FF2B5EF4-FFF2-40B4-BE49-F238E27FC236}">
              <a16:creationId xmlns:a16="http://schemas.microsoft.com/office/drawing/2014/main" id="{FEFCE306-76D9-4110-87E2-86FA27805AEA}"/>
            </a:ext>
          </a:extLst>
        </xdr:cNvPr>
        <xdr:cNvSpPr txBox="1"/>
      </xdr:nvSpPr>
      <xdr:spPr>
        <a:xfrm>
          <a:off x="15627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57590</xdr:rowOff>
    </xdr:from>
    <xdr:ext cx="405111" cy="259045"/>
    <xdr:sp macro="" textlink="">
      <xdr:nvSpPr>
        <xdr:cNvPr id="95" name="n_1mainValue有形固定資産減価償却率">
          <a:extLst>
            <a:ext uri="{FF2B5EF4-FFF2-40B4-BE49-F238E27FC236}">
              <a16:creationId xmlns:a16="http://schemas.microsoft.com/office/drawing/2014/main" id="{A0CACFC2-4234-4A80-A1C8-6F0DBB4FDFD0}"/>
            </a:ext>
          </a:extLst>
        </xdr:cNvPr>
        <xdr:cNvSpPr txBox="1"/>
      </xdr:nvSpPr>
      <xdr:spPr>
        <a:xfrm>
          <a:off x="3836044" y="554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7214</xdr:rowOff>
    </xdr:from>
    <xdr:ext cx="405111" cy="259045"/>
    <xdr:sp macro="" textlink="">
      <xdr:nvSpPr>
        <xdr:cNvPr id="96" name="n_2mainValue有形固定資産減価償却率">
          <a:extLst>
            <a:ext uri="{FF2B5EF4-FFF2-40B4-BE49-F238E27FC236}">
              <a16:creationId xmlns:a16="http://schemas.microsoft.com/office/drawing/2014/main" id="{94749AD4-97F5-4152-861C-C49797F9D176}"/>
            </a:ext>
          </a:extLst>
        </xdr:cNvPr>
        <xdr:cNvSpPr txBox="1"/>
      </xdr:nvSpPr>
      <xdr:spPr>
        <a:xfrm>
          <a:off x="3086744" y="549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70714</xdr:rowOff>
    </xdr:from>
    <xdr:ext cx="405111" cy="259045"/>
    <xdr:sp macro="" textlink="">
      <xdr:nvSpPr>
        <xdr:cNvPr id="97" name="n_3mainValue有形固定資産減価償却率">
          <a:extLst>
            <a:ext uri="{FF2B5EF4-FFF2-40B4-BE49-F238E27FC236}">
              <a16:creationId xmlns:a16="http://schemas.microsoft.com/office/drawing/2014/main" id="{1F2E28B5-7451-43E4-8F27-4E9767BA2277}"/>
            </a:ext>
          </a:extLst>
        </xdr:cNvPr>
        <xdr:cNvSpPr txBox="1"/>
      </xdr:nvSpPr>
      <xdr:spPr>
        <a:xfrm>
          <a:off x="2324744" y="5385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41927</xdr:rowOff>
    </xdr:from>
    <xdr:ext cx="405111" cy="259045"/>
    <xdr:sp macro="" textlink="">
      <xdr:nvSpPr>
        <xdr:cNvPr id="98" name="n_4mainValue有形固定資産減価償却率">
          <a:extLst>
            <a:ext uri="{FF2B5EF4-FFF2-40B4-BE49-F238E27FC236}">
              <a16:creationId xmlns:a16="http://schemas.microsoft.com/office/drawing/2014/main" id="{9E89CCAD-4447-46E2-AFB7-3C1D1CEAB08B}"/>
            </a:ext>
          </a:extLst>
        </xdr:cNvPr>
        <xdr:cNvSpPr txBox="1"/>
      </xdr:nvSpPr>
      <xdr:spPr>
        <a:xfrm>
          <a:off x="15627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E44B7D0-36FB-4DE7-A4C6-0052FC02093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BACA2E2-368D-452A-8693-B600DA54EC5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7F0D92B-46C8-4E03-AE57-9266D72D173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9BBD6D0-FB31-4A2E-9F02-9A018C30F37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636BBB0-9ED0-46C3-BEF4-2E1D66367C1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B765A46-D7F0-4B70-8ABE-D4C5E3605D3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675194D-218D-4D10-B19B-893E36B1E96E}"/>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47BF1CD-57D1-444F-ADC8-BAAF0B5400E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4BA0922-B8F7-494A-A21F-733940094C4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DA8BBFA-AC1A-41B8-AC18-EC4DDD0B348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58D95CE-CE7D-4FBE-B8D5-CC07CAE7D45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0074700-7136-4812-884E-907665F284C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9C67613-F57F-44F6-8996-F5DB2E33800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債務償還比率は、前年度から</a:t>
          </a:r>
          <a:r>
            <a:rPr kumimoji="1" lang="en-US" altLang="ja-JP" sz="1100">
              <a:solidFill>
                <a:schemeClr val="dk1"/>
              </a:solidFill>
              <a:effectLst/>
              <a:latin typeface="+mn-lt"/>
              <a:ea typeface="+mn-ea"/>
              <a:cs typeface="+mn-cs"/>
            </a:rPr>
            <a:t>73.1</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542.0</a:t>
          </a:r>
          <a:r>
            <a:rPr kumimoji="1" lang="ja-JP" altLang="ja-JP" sz="1100">
              <a:solidFill>
                <a:schemeClr val="dk1"/>
              </a:solidFill>
              <a:effectLst/>
              <a:latin typeface="+mn-lt"/>
              <a:ea typeface="+mn-ea"/>
              <a:cs typeface="+mn-cs"/>
            </a:rPr>
            <a:t>％となった。これは、分子である将来負担額について、役場新庁舎建設などの大型事業</a:t>
          </a:r>
          <a:r>
            <a:rPr kumimoji="1" lang="ja-JP" altLang="en-US" sz="1100">
              <a:solidFill>
                <a:schemeClr val="dk1"/>
              </a:solidFill>
              <a:effectLst/>
              <a:latin typeface="+mn-lt"/>
              <a:ea typeface="+mn-ea"/>
              <a:cs typeface="+mn-cs"/>
            </a:rPr>
            <a:t>の元金償還が始まり、地方債償還額が増加した一方、新規借入は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地方債現在高は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ことおよび</a:t>
          </a:r>
          <a:r>
            <a:rPr kumimoji="1" lang="ja-JP" altLang="ja-JP" sz="1100">
              <a:solidFill>
                <a:schemeClr val="dk1"/>
              </a:solidFill>
              <a:effectLst/>
              <a:latin typeface="+mn-lt"/>
              <a:ea typeface="+mn-ea"/>
              <a:cs typeface="+mn-cs"/>
            </a:rPr>
            <a:t>公営企業債等繰入見込額が減少したこと、充当可能財源の基金残高が増加したことで減少したことが要因である。今後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地方債現在高は減少し、将来負担額は減少していくと予想される。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2BEF383-6A1C-46B1-9823-F3649C7CE15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B857A40-7692-47DA-A650-8020A505F19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68EB250-2B0C-4E7F-806E-5F275418E49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1E08A8C-4190-4F41-BD5C-3148F1531C11}"/>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23F6F21A-F0A9-45EA-B95B-0BD0478C39C7}"/>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EC9BACB-7E28-402E-81ED-67888C60A0EB}"/>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AABE3433-7B55-4002-B369-72ABD293AC07}"/>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1B5E9D4-64D3-4A49-8C76-E3303B9D34CB}"/>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AD3F3AC-7D70-4A24-9064-0FD3CB203217}"/>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60C3BD7-093E-40A6-9FD9-14679871E09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AF3FEDF-5950-4AA9-833B-4AB412682459}"/>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88C496C-8B10-48CA-8B23-051FA85CFFB3}"/>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DC7C8AC-2F7D-4B1B-B4F0-24CE9454FA03}"/>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5128FF3-C2DF-455C-9D1C-CEAF63B2079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0DA7BCC-79A8-492C-8F0F-7560E58061E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a:extLst>
            <a:ext uri="{FF2B5EF4-FFF2-40B4-BE49-F238E27FC236}">
              <a16:creationId xmlns:a16="http://schemas.microsoft.com/office/drawing/2014/main" id="{55EBD4C0-8D13-4484-8B8D-F9B2FC110A53}"/>
            </a:ext>
          </a:extLst>
        </xdr:cNvPr>
        <xdr:cNvCxnSpPr/>
      </xdr:nvCxnSpPr>
      <xdr:spPr>
        <a:xfrm flipV="1">
          <a:off x="14793595" y="4543227"/>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a:extLst>
            <a:ext uri="{FF2B5EF4-FFF2-40B4-BE49-F238E27FC236}">
              <a16:creationId xmlns:a16="http://schemas.microsoft.com/office/drawing/2014/main" id="{D8608155-BCCC-434E-AF9B-48F317A8647A}"/>
            </a:ext>
          </a:extLst>
        </xdr:cNvPr>
        <xdr:cNvSpPr txBox="1"/>
      </xdr:nvSpPr>
      <xdr:spPr>
        <a:xfrm>
          <a:off x="14846300" y="57877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a:extLst>
            <a:ext uri="{FF2B5EF4-FFF2-40B4-BE49-F238E27FC236}">
              <a16:creationId xmlns:a16="http://schemas.microsoft.com/office/drawing/2014/main" id="{60C0874A-F927-468D-9CC2-1663024AAF99}"/>
            </a:ext>
          </a:extLst>
        </xdr:cNvPr>
        <xdr:cNvCxnSpPr/>
      </xdr:nvCxnSpPr>
      <xdr:spPr>
        <a:xfrm>
          <a:off x="14706600" y="5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a:extLst>
            <a:ext uri="{FF2B5EF4-FFF2-40B4-BE49-F238E27FC236}">
              <a16:creationId xmlns:a16="http://schemas.microsoft.com/office/drawing/2014/main" id="{524AE3B5-7F27-4AC7-82B3-5AF345FC2773}"/>
            </a:ext>
          </a:extLst>
        </xdr:cNvPr>
        <xdr:cNvSpPr txBox="1"/>
      </xdr:nvSpPr>
      <xdr:spPr>
        <a:xfrm>
          <a:off x="14846300" y="43184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a:extLst>
            <a:ext uri="{FF2B5EF4-FFF2-40B4-BE49-F238E27FC236}">
              <a16:creationId xmlns:a16="http://schemas.microsoft.com/office/drawing/2014/main" id="{17E48AF3-6FD5-48AA-993F-7C8E8393CCEC}"/>
            </a:ext>
          </a:extLst>
        </xdr:cNvPr>
        <xdr:cNvCxnSpPr/>
      </xdr:nvCxnSpPr>
      <xdr:spPr>
        <a:xfrm>
          <a:off x="14706600" y="454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a:extLst>
            <a:ext uri="{FF2B5EF4-FFF2-40B4-BE49-F238E27FC236}">
              <a16:creationId xmlns:a16="http://schemas.microsoft.com/office/drawing/2014/main" id="{B499A329-8E93-434A-8915-FBD3AFE2FA78}"/>
            </a:ext>
          </a:extLst>
        </xdr:cNvPr>
        <xdr:cNvSpPr txBox="1"/>
      </xdr:nvSpPr>
      <xdr:spPr>
        <a:xfrm>
          <a:off x="14846300" y="482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a:extLst>
            <a:ext uri="{FF2B5EF4-FFF2-40B4-BE49-F238E27FC236}">
              <a16:creationId xmlns:a16="http://schemas.microsoft.com/office/drawing/2014/main" id="{4401E9C0-ABB7-43CE-9857-AD645C910E23}"/>
            </a:ext>
          </a:extLst>
        </xdr:cNvPr>
        <xdr:cNvSpPr/>
      </xdr:nvSpPr>
      <xdr:spPr>
        <a:xfrm>
          <a:off x="14744700" y="49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a:extLst>
            <a:ext uri="{FF2B5EF4-FFF2-40B4-BE49-F238E27FC236}">
              <a16:creationId xmlns:a16="http://schemas.microsoft.com/office/drawing/2014/main" id="{B851B913-843E-4EB4-B15D-408EA303E9CB}"/>
            </a:ext>
          </a:extLst>
        </xdr:cNvPr>
        <xdr:cNvSpPr/>
      </xdr:nvSpPr>
      <xdr:spPr>
        <a:xfrm>
          <a:off x="14033500" y="495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a:extLst>
            <a:ext uri="{FF2B5EF4-FFF2-40B4-BE49-F238E27FC236}">
              <a16:creationId xmlns:a16="http://schemas.microsoft.com/office/drawing/2014/main" id="{62489697-19E6-4B0B-9BA1-FD5E336B2FB0}"/>
            </a:ext>
          </a:extLst>
        </xdr:cNvPr>
        <xdr:cNvSpPr/>
      </xdr:nvSpPr>
      <xdr:spPr>
        <a:xfrm>
          <a:off x="13271500" y="508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a:extLst>
            <a:ext uri="{FF2B5EF4-FFF2-40B4-BE49-F238E27FC236}">
              <a16:creationId xmlns:a16="http://schemas.microsoft.com/office/drawing/2014/main" id="{5F943FFF-D519-4D77-91CA-F6FCB2424779}"/>
            </a:ext>
          </a:extLst>
        </xdr:cNvPr>
        <xdr:cNvSpPr/>
      </xdr:nvSpPr>
      <xdr:spPr>
        <a:xfrm>
          <a:off x="12509500" y="509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a:extLst>
            <a:ext uri="{FF2B5EF4-FFF2-40B4-BE49-F238E27FC236}">
              <a16:creationId xmlns:a16="http://schemas.microsoft.com/office/drawing/2014/main" id="{F418957D-48CA-45E3-902F-9D68F1C5E57C}"/>
            </a:ext>
          </a:extLst>
        </xdr:cNvPr>
        <xdr:cNvSpPr/>
      </xdr:nvSpPr>
      <xdr:spPr>
        <a:xfrm>
          <a:off x="11747500" y="508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2D23C42-F027-4E6F-8F32-40B8C24C133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9EB5AAA-5C01-4819-A276-401ADE89BB3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3896481-B4FF-48AC-BCD7-62131F26765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296505E-AAF1-47A3-9E57-E488E49CFC4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76B9CE9-86D8-48DF-B3DD-88C8BAA933E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168557</xdr:rowOff>
    </xdr:from>
    <xdr:to>
      <xdr:col>76</xdr:col>
      <xdr:colOff>73025</xdr:colOff>
      <xdr:row>30</xdr:row>
      <xdr:rowOff>98707</xdr:rowOff>
    </xdr:to>
    <xdr:sp macro="" textlink="">
      <xdr:nvSpPr>
        <xdr:cNvPr id="143" name="楕円 142">
          <a:extLst>
            <a:ext uri="{FF2B5EF4-FFF2-40B4-BE49-F238E27FC236}">
              <a16:creationId xmlns:a16="http://schemas.microsoft.com/office/drawing/2014/main" id="{4F4B502D-99E2-4ED3-8B93-E14792D0D3F5}"/>
            </a:ext>
          </a:extLst>
        </xdr:cNvPr>
        <xdr:cNvSpPr/>
      </xdr:nvSpPr>
      <xdr:spPr>
        <a:xfrm>
          <a:off x="14744700" y="51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146984</xdr:rowOff>
    </xdr:from>
    <xdr:ext cx="469744" cy="259045"/>
    <xdr:sp macro="" textlink="">
      <xdr:nvSpPr>
        <xdr:cNvPr id="144" name="債務償還比率該当値テキスト">
          <a:extLst>
            <a:ext uri="{FF2B5EF4-FFF2-40B4-BE49-F238E27FC236}">
              <a16:creationId xmlns:a16="http://schemas.microsoft.com/office/drawing/2014/main" id="{BA35A870-193F-4C1B-B4DB-17ADC9EFC9DB}"/>
            </a:ext>
          </a:extLst>
        </xdr:cNvPr>
        <xdr:cNvSpPr txBox="1"/>
      </xdr:nvSpPr>
      <xdr:spPr>
        <a:xfrm>
          <a:off x="14846300" y="511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84787</xdr:rowOff>
    </xdr:from>
    <xdr:to>
      <xdr:col>72</xdr:col>
      <xdr:colOff>123825</xdr:colOff>
      <xdr:row>31</xdr:row>
      <xdr:rowOff>14937</xdr:rowOff>
    </xdr:to>
    <xdr:sp macro="" textlink="">
      <xdr:nvSpPr>
        <xdr:cNvPr id="145" name="楕円 144">
          <a:extLst>
            <a:ext uri="{FF2B5EF4-FFF2-40B4-BE49-F238E27FC236}">
              <a16:creationId xmlns:a16="http://schemas.microsoft.com/office/drawing/2014/main" id="{C346F612-7CD5-4C3F-BEB0-7DA5B30EBD67}"/>
            </a:ext>
          </a:extLst>
        </xdr:cNvPr>
        <xdr:cNvSpPr/>
      </xdr:nvSpPr>
      <xdr:spPr>
        <a:xfrm>
          <a:off x="14033500" y="522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47907</xdr:rowOff>
    </xdr:from>
    <xdr:to>
      <xdr:col>76</xdr:col>
      <xdr:colOff>22225</xdr:colOff>
      <xdr:row>30</xdr:row>
      <xdr:rowOff>135587</xdr:rowOff>
    </xdr:to>
    <xdr:cxnSp macro="">
      <xdr:nvCxnSpPr>
        <xdr:cNvPr id="146" name="直線コネクタ 145">
          <a:extLst>
            <a:ext uri="{FF2B5EF4-FFF2-40B4-BE49-F238E27FC236}">
              <a16:creationId xmlns:a16="http://schemas.microsoft.com/office/drawing/2014/main" id="{95CEA466-5017-4BB8-90B1-D05CBB729FE0}"/>
            </a:ext>
          </a:extLst>
        </xdr:cNvPr>
        <xdr:cNvCxnSpPr/>
      </xdr:nvCxnSpPr>
      <xdr:spPr>
        <a:xfrm flipV="1">
          <a:off x="14084300" y="5191407"/>
          <a:ext cx="711200" cy="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100690</xdr:rowOff>
    </xdr:from>
    <xdr:to>
      <xdr:col>68</xdr:col>
      <xdr:colOff>123825</xdr:colOff>
      <xdr:row>32</xdr:row>
      <xdr:rowOff>30840</xdr:rowOff>
    </xdr:to>
    <xdr:sp macro="" textlink="">
      <xdr:nvSpPr>
        <xdr:cNvPr id="147" name="楕円 146">
          <a:extLst>
            <a:ext uri="{FF2B5EF4-FFF2-40B4-BE49-F238E27FC236}">
              <a16:creationId xmlns:a16="http://schemas.microsoft.com/office/drawing/2014/main" id="{B339673F-9466-4C75-AA4A-EBB6A481269F}"/>
            </a:ext>
          </a:extLst>
        </xdr:cNvPr>
        <xdr:cNvSpPr/>
      </xdr:nvSpPr>
      <xdr:spPr>
        <a:xfrm>
          <a:off x="13271500" y="54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135587</xdr:rowOff>
    </xdr:from>
    <xdr:to>
      <xdr:col>72</xdr:col>
      <xdr:colOff>73025</xdr:colOff>
      <xdr:row>31</xdr:row>
      <xdr:rowOff>151490</xdr:rowOff>
    </xdr:to>
    <xdr:cxnSp macro="">
      <xdr:nvCxnSpPr>
        <xdr:cNvPr id="148" name="直線コネクタ 147">
          <a:extLst>
            <a:ext uri="{FF2B5EF4-FFF2-40B4-BE49-F238E27FC236}">
              <a16:creationId xmlns:a16="http://schemas.microsoft.com/office/drawing/2014/main" id="{158B2AAA-6312-41F3-A3A4-54210547B55D}"/>
            </a:ext>
          </a:extLst>
        </xdr:cNvPr>
        <xdr:cNvCxnSpPr/>
      </xdr:nvCxnSpPr>
      <xdr:spPr>
        <a:xfrm flipV="1">
          <a:off x="13322300" y="5279087"/>
          <a:ext cx="762000" cy="18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14450</xdr:rowOff>
    </xdr:from>
    <xdr:to>
      <xdr:col>64</xdr:col>
      <xdr:colOff>123825</xdr:colOff>
      <xdr:row>31</xdr:row>
      <xdr:rowOff>116050</xdr:rowOff>
    </xdr:to>
    <xdr:sp macro="" textlink="">
      <xdr:nvSpPr>
        <xdr:cNvPr id="149" name="楕円 148">
          <a:extLst>
            <a:ext uri="{FF2B5EF4-FFF2-40B4-BE49-F238E27FC236}">
              <a16:creationId xmlns:a16="http://schemas.microsoft.com/office/drawing/2014/main" id="{32F08919-53DE-4846-A152-FFABE0DAE36A}"/>
            </a:ext>
          </a:extLst>
        </xdr:cNvPr>
        <xdr:cNvSpPr/>
      </xdr:nvSpPr>
      <xdr:spPr>
        <a:xfrm>
          <a:off x="12509500" y="53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65250</xdr:rowOff>
    </xdr:from>
    <xdr:to>
      <xdr:col>68</xdr:col>
      <xdr:colOff>73025</xdr:colOff>
      <xdr:row>31</xdr:row>
      <xdr:rowOff>151490</xdr:rowOff>
    </xdr:to>
    <xdr:cxnSp macro="">
      <xdr:nvCxnSpPr>
        <xdr:cNvPr id="150" name="直線コネクタ 149">
          <a:extLst>
            <a:ext uri="{FF2B5EF4-FFF2-40B4-BE49-F238E27FC236}">
              <a16:creationId xmlns:a16="http://schemas.microsoft.com/office/drawing/2014/main" id="{1C88A60D-6C8E-4C67-8F99-E44E0ADD9A52}"/>
            </a:ext>
          </a:extLst>
        </xdr:cNvPr>
        <xdr:cNvCxnSpPr/>
      </xdr:nvCxnSpPr>
      <xdr:spPr>
        <a:xfrm>
          <a:off x="12560300" y="5380200"/>
          <a:ext cx="762000" cy="8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146367</xdr:rowOff>
    </xdr:from>
    <xdr:to>
      <xdr:col>60</xdr:col>
      <xdr:colOff>123825</xdr:colOff>
      <xdr:row>30</xdr:row>
      <xdr:rowOff>76517</xdr:rowOff>
    </xdr:to>
    <xdr:sp macro="" textlink="">
      <xdr:nvSpPr>
        <xdr:cNvPr id="151" name="楕円 150">
          <a:extLst>
            <a:ext uri="{FF2B5EF4-FFF2-40B4-BE49-F238E27FC236}">
              <a16:creationId xmlns:a16="http://schemas.microsoft.com/office/drawing/2014/main" id="{E201B6F8-6D8E-4D6C-8854-1182746C6969}"/>
            </a:ext>
          </a:extLst>
        </xdr:cNvPr>
        <xdr:cNvSpPr/>
      </xdr:nvSpPr>
      <xdr:spPr>
        <a:xfrm>
          <a:off x="11747500" y="51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25717</xdr:rowOff>
    </xdr:from>
    <xdr:to>
      <xdr:col>64</xdr:col>
      <xdr:colOff>73025</xdr:colOff>
      <xdr:row>31</xdr:row>
      <xdr:rowOff>65250</xdr:rowOff>
    </xdr:to>
    <xdr:cxnSp macro="">
      <xdr:nvCxnSpPr>
        <xdr:cNvPr id="152" name="直線コネクタ 151">
          <a:extLst>
            <a:ext uri="{FF2B5EF4-FFF2-40B4-BE49-F238E27FC236}">
              <a16:creationId xmlns:a16="http://schemas.microsoft.com/office/drawing/2014/main" id="{2F66A623-7638-43DF-9081-D6A0FA7AE461}"/>
            </a:ext>
          </a:extLst>
        </xdr:cNvPr>
        <xdr:cNvCxnSpPr/>
      </xdr:nvCxnSpPr>
      <xdr:spPr>
        <a:xfrm>
          <a:off x="11798300" y="5169217"/>
          <a:ext cx="762000" cy="2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a:extLst>
            <a:ext uri="{FF2B5EF4-FFF2-40B4-BE49-F238E27FC236}">
              <a16:creationId xmlns:a16="http://schemas.microsoft.com/office/drawing/2014/main" id="{6255EAB5-1B0A-4EF3-BE1D-ADF9D46A797B}"/>
            </a:ext>
          </a:extLst>
        </xdr:cNvPr>
        <xdr:cNvSpPr txBox="1"/>
      </xdr:nvSpPr>
      <xdr:spPr>
        <a:xfrm>
          <a:off x="13836727" y="473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a:extLst>
            <a:ext uri="{FF2B5EF4-FFF2-40B4-BE49-F238E27FC236}">
              <a16:creationId xmlns:a16="http://schemas.microsoft.com/office/drawing/2014/main" id="{05A09197-6596-46EF-AFB2-0DD3AB94E028}"/>
            </a:ext>
          </a:extLst>
        </xdr:cNvPr>
        <xdr:cNvSpPr txBox="1"/>
      </xdr:nvSpPr>
      <xdr:spPr>
        <a:xfrm>
          <a:off x="13087427" y="486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a:extLst>
            <a:ext uri="{FF2B5EF4-FFF2-40B4-BE49-F238E27FC236}">
              <a16:creationId xmlns:a16="http://schemas.microsoft.com/office/drawing/2014/main" id="{6D8E98C3-D3BD-4E07-81AC-40D1424E9EE6}"/>
            </a:ext>
          </a:extLst>
        </xdr:cNvPr>
        <xdr:cNvSpPr txBox="1"/>
      </xdr:nvSpPr>
      <xdr:spPr>
        <a:xfrm>
          <a:off x="12325427" y="486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a:extLst>
            <a:ext uri="{FF2B5EF4-FFF2-40B4-BE49-F238E27FC236}">
              <a16:creationId xmlns:a16="http://schemas.microsoft.com/office/drawing/2014/main" id="{B5D64DC2-774E-42C7-9392-A4CC948D1130}"/>
            </a:ext>
          </a:extLst>
        </xdr:cNvPr>
        <xdr:cNvSpPr txBox="1"/>
      </xdr:nvSpPr>
      <xdr:spPr>
        <a:xfrm>
          <a:off x="11563427" y="48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6064</xdr:rowOff>
    </xdr:from>
    <xdr:ext cx="469744" cy="259045"/>
    <xdr:sp macro="" textlink="">
      <xdr:nvSpPr>
        <xdr:cNvPr id="157" name="n_1mainValue債務償還比率">
          <a:extLst>
            <a:ext uri="{FF2B5EF4-FFF2-40B4-BE49-F238E27FC236}">
              <a16:creationId xmlns:a16="http://schemas.microsoft.com/office/drawing/2014/main" id="{CC7F7F35-30A0-4E66-9568-E203B9E73515}"/>
            </a:ext>
          </a:extLst>
        </xdr:cNvPr>
        <xdr:cNvSpPr txBox="1"/>
      </xdr:nvSpPr>
      <xdr:spPr>
        <a:xfrm>
          <a:off x="13836727" y="532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21967</xdr:rowOff>
    </xdr:from>
    <xdr:ext cx="469744" cy="259045"/>
    <xdr:sp macro="" textlink="">
      <xdr:nvSpPr>
        <xdr:cNvPr id="158" name="n_2mainValue債務償還比率">
          <a:extLst>
            <a:ext uri="{FF2B5EF4-FFF2-40B4-BE49-F238E27FC236}">
              <a16:creationId xmlns:a16="http://schemas.microsoft.com/office/drawing/2014/main" id="{A61D60BF-E19E-470A-8EF4-7808B2D7B611}"/>
            </a:ext>
          </a:extLst>
        </xdr:cNvPr>
        <xdr:cNvSpPr txBox="1"/>
      </xdr:nvSpPr>
      <xdr:spPr>
        <a:xfrm>
          <a:off x="13087427" y="550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107177</xdr:rowOff>
    </xdr:from>
    <xdr:ext cx="469744" cy="259045"/>
    <xdr:sp macro="" textlink="">
      <xdr:nvSpPr>
        <xdr:cNvPr id="159" name="n_3mainValue債務償還比率">
          <a:extLst>
            <a:ext uri="{FF2B5EF4-FFF2-40B4-BE49-F238E27FC236}">
              <a16:creationId xmlns:a16="http://schemas.microsoft.com/office/drawing/2014/main" id="{6294FCEE-FCE8-4376-9823-50E02A18E008}"/>
            </a:ext>
          </a:extLst>
        </xdr:cNvPr>
        <xdr:cNvSpPr txBox="1"/>
      </xdr:nvSpPr>
      <xdr:spPr>
        <a:xfrm>
          <a:off x="12325427" y="54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67644</xdr:rowOff>
    </xdr:from>
    <xdr:ext cx="469744" cy="259045"/>
    <xdr:sp macro="" textlink="">
      <xdr:nvSpPr>
        <xdr:cNvPr id="160" name="n_4mainValue債務償還比率">
          <a:extLst>
            <a:ext uri="{FF2B5EF4-FFF2-40B4-BE49-F238E27FC236}">
              <a16:creationId xmlns:a16="http://schemas.microsoft.com/office/drawing/2014/main" id="{20EEE449-E1F3-4A4E-B8BE-1FB60E888FB5}"/>
            </a:ext>
          </a:extLst>
        </xdr:cNvPr>
        <xdr:cNvSpPr txBox="1"/>
      </xdr:nvSpPr>
      <xdr:spPr>
        <a:xfrm>
          <a:off x="11563427" y="521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3DEE23B-DC03-407F-BEF7-0E842F82063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8EA4BDA-42B0-4D75-9D10-C6506E980BC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9427B46D-590E-4C56-869F-3C2840E2271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AA459CB0-DC9E-48F1-B3A5-DCA54FB712D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13B3068C-2AC1-4C4A-B492-BEEDC74C694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148E9142-9134-4E8F-AEA2-3E4FE8689E0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4D4028-C3C7-4750-9DAF-EEF0CBF5B9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11E0E11-CB49-463B-80FD-868422B269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F18095-B52F-4366-ADA1-5048BACA64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5643CF-56AC-40FC-B1FF-F9113F8731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D9373B-4C31-411D-9CEB-B7CAA980F6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48722F-3696-40B6-A976-EBEFC6148F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EB3E66-4390-4E9D-B6D5-E0284854057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96D2F7-46A2-416E-BB79-83CCE7B401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0B1249-913A-4620-99B2-F717BE2F64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981EFA3-3F70-4176-BA03-2C0714134D3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20,394
20,133
153.15
14,904,313
14,255,949
625,141
7,874,348
11,793,053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61EEE5-5A4B-4052-8E3B-2B7A023123B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944034-8FFA-4B97-B87A-F72EFFF460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A1775A-B365-4C9D-A4D3-44B90F79021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C0D02E-D667-436F-981D-46F613B947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41E224-30BD-4BE3-9235-8FA3184854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4FCDF6D-AC64-44A3-BE49-3F336C0D823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35435C-247B-4597-A15F-7CC40B3BFE1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668AC2-6EDB-48AB-BBE8-7C1F69DFBD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E8A78E-C2E4-41E9-8DFF-C441C08BBC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A58EE9-8F9C-4DD5-B342-04BD2833F05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8BC708-DEB8-440E-A74C-F9868E9B42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5B17D0-A795-403F-8090-28A86870A0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590486-73DB-4C48-9F46-ACF145D196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3F507C-B635-4E67-A975-A486DCD6548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C28012-1F5B-4E82-B32E-B274FD7000E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CBCE31-3CB8-4FA2-A784-E7792B0857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126F23-DC8E-46F1-B242-2DE0C5789CD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D4F855-A8CA-496B-8C2F-E84D48A1B1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296FAB-0C57-4B1E-B9EA-877BB9E5861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7519CC6-B879-42BB-B440-D7B3B651876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678012-CBFE-493D-808F-21455710278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900FEA-CD49-438C-8D14-A795CD5CE8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67DDB9-14BC-4800-AC64-BDF32BE781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13BCE4-AE39-4E07-A57F-25D317B7BE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C7ADA0F-4169-4C38-B9A7-C063B546D4F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51F4F9-CBEF-467C-A5DB-1ACD39BCBCD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00891E6-1552-463D-A13D-386CC7747C7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7AD792-FFED-47B1-B709-A2A89EFB6F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3B0B4E-964D-4D44-87E6-7686211A81D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ACA001-0F7D-48A1-A60E-CD95AEE458F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CEDF60-4ED6-42F2-A840-2828F355514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6E3FBDC-FA1C-4007-8CD6-7F4C2E479224}"/>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E45A028-51C4-4E4B-A4BC-94529C56CFC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59705FE4-8C61-4B89-BE74-321B5A89978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2C32EA6-9009-49A9-9796-A3537DB1191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5CF2430-826B-40D8-A62A-AA6725EC898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0E0FADB-135E-4034-8DFC-21026390D0A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2892D25-92D4-4FFF-903D-2E221EBE520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A40EB6D-C744-46D2-9B2A-0274E4FA2EE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F38BFD2-C50B-48C6-8509-D92E3F9A6AC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2089AD2-E461-4242-B49D-2FA223C420F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FF0D990-F067-456C-8B48-A1660AF05F9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F161F51-F502-49C5-B057-078913A3B6F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54E01F2F-1CD4-436B-AD25-3828CB35EA3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AD5DEDD-75C0-4D13-91D2-051DB83252F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179A9D53-D1D2-4225-B120-0920B160B57D}"/>
            </a:ext>
          </a:extLst>
        </xdr:cNvPr>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804DADFA-630E-4982-807B-704049B4B96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7C65085E-7A71-4BBF-A5A2-FAFB6B0ECC88}"/>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a:extLst>
            <a:ext uri="{FF2B5EF4-FFF2-40B4-BE49-F238E27FC236}">
              <a16:creationId xmlns:a16="http://schemas.microsoft.com/office/drawing/2014/main" id="{4512126A-74CA-42D6-A7BB-E9DF2B448FCA}"/>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F6845697-F5DE-4165-9C53-1BC2451863A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a:extLst>
            <a:ext uri="{FF2B5EF4-FFF2-40B4-BE49-F238E27FC236}">
              <a16:creationId xmlns:a16="http://schemas.microsoft.com/office/drawing/2014/main" id="{C65E4D60-F3C9-467E-B055-AA956A82AF3A}"/>
            </a:ext>
          </a:extLst>
        </xdr:cNvPr>
        <xdr:cNvSpPr txBox="1"/>
      </xdr:nvSpPr>
      <xdr:spPr>
        <a:xfrm>
          <a:off x="4673600" y="652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98F596AA-957E-4BDA-94B1-50A207A4E707}"/>
            </a:ext>
          </a:extLst>
        </xdr:cNvPr>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B6582B23-4B3C-4153-B372-1C1D779161AE}"/>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E1E3F097-99EF-4856-827F-2F3F13D8545C}"/>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3254A10D-0DAC-472A-BBC6-AF35B7E7A1E7}"/>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E1893423-E78F-478E-8FDB-DA271AA52C87}"/>
            </a:ext>
          </a:extLst>
        </xdr:cNvPr>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4127519-8E55-4B80-89F2-49624B81B33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64F54A7-D62D-4629-A498-2A722FB0D36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359D55-889E-44D3-87D4-682CCEC63E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5EC5E7-83B1-4642-BC2A-DF7DB63306F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769F5A-832A-437C-95A5-BB7D6B47EC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21590</xdr:rowOff>
    </xdr:from>
    <xdr:to>
      <xdr:col>24</xdr:col>
      <xdr:colOff>114300</xdr:colOff>
      <xdr:row>40</xdr:row>
      <xdr:rowOff>123190</xdr:rowOff>
    </xdr:to>
    <xdr:sp macro="" textlink="">
      <xdr:nvSpPr>
        <xdr:cNvPr id="73" name="楕円 72">
          <a:extLst>
            <a:ext uri="{FF2B5EF4-FFF2-40B4-BE49-F238E27FC236}">
              <a16:creationId xmlns:a16="http://schemas.microsoft.com/office/drawing/2014/main" id="{0BDEA4EF-B23B-483D-BC1A-73D342A19E2E}"/>
            </a:ext>
          </a:extLst>
        </xdr:cNvPr>
        <xdr:cNvSpPr/>
      </xdr:nvSpPr>
      <xdr:spPr>
        <a:xfrm>
          <a:off x="4584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17</xdr:rowOff>
    </xdr:from>
    <xdr:ext cx="405111" cy="259045"/>
    <xdr:sp macro="" textlink="">
      <xdr:nvSpPr>
        <xdr:cNvPr id="74" name="【道路】&#10;有形固定資産減価償却率該当値テキスト">
          <a:extLst>
            <a:ext uri="{FF2B5EF4-FFF2-40B4-BE49-F238E27FC236}">
              <a16:creationId xmlns:a16="http://schemas.microsoft.com/office/drawing/2014/main" id="{5EB0992A-5EEF-42DD-BB28-0EE831DD842B}"/>
            </a:ext>
          </a:extLst>
        </xdr:cNvPr>
        <xdr:cNvSpPr txBox="1"/>
      </xdr:nvSpPr>
      <xdr:spPr>
        <a:xfrm>
          <a:off x="4673600"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151130</xdr:rowOff>
    </xdr:from>
    <xdr:to>
      <xdr:col>20</xdr:col>
      <xdr:colOff>38100</xdr:colOff>
      <xdr:row>40</xdr:row>
      <xdr:rowOff>81280</xdr:rowOff>
    </xdr:to>
    <xdr:sp macro="" textlink="">
      <xdr:nvSpPr>
        <xdr:cNvPr id="75" name="楕円 74">
          <a:extLst>
            <a:ext uri="{FF2B5EF4-FFF2-40B4-BE49-F238E27FC236}">
              <a16:creationId xmlns:a16="http://schemas.microsoft.com/office/drawing/2014/main" id="{308B4ADB-9476-429F-8DB5-CD27B6C9A98E}"/>
            </a:ext>
          </a:extLst>
        </xdr:cNvPr>
        <xdr:cNvSpPr/>
      </xdr:nvSpPr>
      <xdr:spPr>
        <a:xfrm>
          <a:off x="3746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30480</xdr:rowOff>
    </xdr:from>
    <xdr:to>
      <xdr:col>24</xdr:col>
      <xdr:colOff>63500</xdr:colOff>
      <xdr:row>40</xdr:row>
      <xdr:rowOff>72390</xdr:rowOff>
    </xdr:to>
    <xdr:cxnSp macro="">
      <xdr:nvCxnSpPr>
        <xdr:cNvPr id="76" name="直線コネクタ 75">
          <a:extLst>
            <a:ext uri="{FF2B5EF4-FFF2-40B4-BE49-F238E27FC236}">
              <a16:creationId xmlns:a16="http://schemas.microsoft.com/office/drawing/2014/main" id="{F9801B74-71FB-4528-862E-783D781378A6}"/>
            </a:ext>
          </a:extLst>
        </xdr:cNvPr>
        <xdr:cNvCxnSpPr/>
      </xdr:nvCxnSpPr>
      <xdr:spPr>
        <a:xfrm>
          <a:off x="3797300" y="6888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97790</xdr:rowOff>
    </xdr:from>
    <xdr:to>
      <xdr:col>15</xdr:col>
      <xdr:colOff>101600</xdr:colOff>
      <xdr:row>40</xdr:row>
      <xdr:rowOff>27940</xdr:rowOff>
    </xdr:to>
    <xdr:sp macro="" textlink="">
      <xdr:nvSpPr>
        <xdr:cNvPr id="77" name="楕円 76">
          <a:extLst>
            <a:ext uri="{FF2B5EF4-FFF2-40B4-BE49-F238E27FC236}">
              <a16:creationId xmlns:a16="http://schemas.microsoft.com/office/drawing/2014/main" id="{6A3153E2-74D6-419E-B7D5-2A044369A38A}"/>
            </a:ext>
          </a:extLst>
        </xdr:cNvPr>
        <xdr:cNvSpPr/>
      </xdr:nvSpPr>
      <xdr:spPr>
        <a:xfrm>
          <a:off x="2857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148590</xdr:rowOff>
    </xdr:from>
    <xdr:to>
      <xdr:col>19</xdr:col>
      <xdr:colOff>177800</xdr:colOff>
      <xdr:row>40</xdr:row>
      <xdr:rowOff>30480</xdr:rowOff>
    </xdr:to>
    <xdr:cxnSp macro="">
      <xdr:nvCxnSpPr>
        <xdr:cNvPr id="78" name="直線コネクタ 77">
          <a:extLst>
            <a:ext uri="{FF2B5EF4-FFF2-40B4-BE49-F238E27FC236}">
              <a16:creationId xmlns:a16="http://schemas.microsoft.com/office/drawing/2014/main" id="{A764FFC6-6280-490F-B968-742CF1102FC2}"/>
            </a:ext>
          </a:extLst>
        </xdr:cNvPr>
        <xdr:cNvCxnSpPr/>
      </xdr:nvCxnSpPr>
      <xdr:spPr>
        <a:xfrm>
          <a:off x="2908300" y="6835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52070</xdr:rowOff>
    </xdr:from>
    <xdr:to>
      <xdr:col>10</xdr:col>
      <xdr:colOff>165100</xdr:colOff>
      <xdr:row>39</xdr:row>
      <xdr:rowOff>153670</xdr:rowOff>
    </xdr:to>
    <xdr:sp macro="" textlink="">
      <xdr:nvSpPr>
        <xdr:cNvPr id="79" name="楕円 78">
          <a:extLst>
            <a:ext uri="{FF2B5EF4-FFF2-40B4-BE49-F238E27FC236}">
              <a16:creationId xmlns:a16="http://schemas.microsoft.com/office/drawing/2014/main" id="{04C0303F-9787-4B3A-8CAB-905CAA119C33}"/>
            </a:ext>
          </a:extLst>
        </xdr:cNvPr>
        <xdr:cNvSpPr/>
      </xdr:nvSpPr>
      <xdr:spPr>
        <a:xfrm>
          <a:off x="1968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102870</xdr:rowOff>
    </xdr:from>
    <xdr:to>
      <xdr:col>15</xdr:col>
      <xdr:colOff>50800</xdr:colOff>
      <xdr:row>39</xdr:row>
      <xdr:rowOff>148590</xdr:rowOff>
    </xdr:to>
    <xdr:cxnSp macro="">
      <xdr:nvCxnSpPr>
        <xdr:cNvPr id="80" name="直線コネクタ 79">
          <a:extLst>
            <a:ext uri="{FF2B5EF4-FFF2-40B4-BE49-F238E27FC236}">
              <a16:creationId xmlns:a16="http://schemas.microsoft.com/office/drawing/2014/main" id="{1AF5EC07-6C0D-435A-A71E-781F2E1E72EB}"/>
            </a:ext>
          </a:extLst>
        </xdr:cNvPr>
        <xdr:cNvCxnSpPr/>
      </xdr:nvCxnSpPr>
      <xdr:spPr>
        <a:xfrm>
          <a:off x="2019300" y="6789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81" name="楕円 80">
          <a:extLst>
            <a:ext uri="{FF2B5EF4-FFF2-40B4-BE49-F238E27FC236}">
              <a16:creationId xmlns:a16="http://schemas.microsoft.com/office/drawing/2014/main" id="{A103B25E-FBE0-41DA-8C69-39DA5FA27E93}"/>
            </a:ext>
          </a:extLst>
        </xdr:cNvPr>
        <xdr:cNvSpPr/>
      </xdr:nvSpPr>
      <xdr:spPr>
        <a:xfrm>
          <a:off x="107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53340</xdr:rowOff>
    </xdr:from>
    <xdr:to>
      <xdr:col>10</xdr:col>
      <xdr:colOff>114300</xdr:colOff>
      <xdr:row>39</xdr:row>
      <xdr:rowOff>102870</xdr:rowOff>
    </xdr:to>
    <xdr:cxnSp macro="">
      <xdr:nvCxnSpPr>
        <xdr:cNvPr id="82" name="直線コネクタ 81">
          <a:extLst>
            <a:ext uri="{FF2B5EF4-FFF2-40B4-BE49-F238E27FC236}">
              <a16:creationId xmlns:a16="http://schemas.microsoft.com/office/drawing/2014/main" id="{97E338C3-9B5F-490E-AA2B-52DB1DEFC1D9}"/>
            </a:ext>
          </a:extLst>
        </xdr:cNvPr>
        <xdr:cNvCxnSpPr/>
      </xdr:nvCxnSpPr>
      <xdr:spPr>
        <a:xfrm>
          <a:off x="1130300" y="67398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a:extLst>
            <a:ext uri="{FF2B5EF4-FFF2-40B4-BE49-F238E27FC236}">
              <a16:creationId xmlns:a16="http://schemas.microsoft.com/office/drawing/2014/main" id="{E0D272E0-1364-4EE5-8BE6-8D28E6EAA1E3}"/>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1216A8F0-18AF-4CE6-9BA3-09D9ED9133E7}"/>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3924C49A-E152-4071-8E1D-671DD20C9A2B}"/>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a:extLst>
            <a:ext uri="{FF2B5EF4-FFF2-40B4-BE49-F238E27FC236}">
              <a16:creationId xmlns:a16="http://schemas.microsoft.com/office/drawing/2014/main" id="{EC1B18DA-780B-439D-A81F-764C02295362}"/>
            </a:ext>
          </a:extLst>
        </xdr:cNvPr>
        <xdr:cNvSpPr txBox="1"/>
      </xdr:nvSpPr>
      <xdr:spPr>
        <a:xfrm>
          <a:off x="927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72407</xdr:rowOff>
    </xdr:from>
    <xdr:ext cx="405111" cy="259045"/>
    <xdr:sp macro="" textlink="">
      <xdr:nvSpPr>
        <xdr:cNvPr id="87" name="n_1mainValue【道路】&#10;有形固定資産減価償却率">
          <a:extLst>
            <a:ext uri="{FF2B5EF4-FFF2-40B4-BE49-F238E27FC236}">
              <a16:creationId xmlns:a16="http://schemas.microsoft.com/office/drawing/2014/main" id="{19CED3FA-5751-451C-BEA4-834CC6B952B4}"/>
            </a:ext>
          </a:extLst>
        </xdr:cNvPr>
        <xdr:cNvSpPr txBox="1"/>
      </xdr:nvSpPr>
      <xdr:spPr>
        <a:xfrm>
          <a:off x="3582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19067</xdr:rowOff>
    </xdr:from>
    <xdr:ext cx="405111" cy="259045"/>
    <xdr:sp macro="" textlink="">
      <xdr:nvSpPr>
        <xdr:cNvPr id="88" name="n_2mainValue【道路】&#10;有形固定資産減価償却率">
          <a:extLst>
            <a:ext uri="{FF2B5EF4-FFF2-40B4-BE49-F238E27FC236}">
              <a16:creationId xmlns:a16="http://schemas.microsoft.com/office/drawing/2014/main" id="{881D7376-7D68-4D99-9A0C-272DC52C3D43}"/>
            </a:ext>
          </a:extLst>
        </xdr:cNvPr>
        <xdr:cNvSpPr txBox="1"/>
      </xdr:nvSpPr>
      <xdr:spPr>
        <a:xfrm>
          <a:off x="2705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144797</xdr:rowOff>
    </xdr:from>
    <xdr:ext cx="405111" cy="259045"/>
    <xdr:sp macro="" textlink="">
      <xdr:nvSpPr>
        <xdr:cNvPr id="89" name="n_3mainValue【道路】&#10;有形固定資産減価償却率">
          <a:extLst>
            <a:ext uri="{FF2B5EF4-FFF2-40B4-BE49-F238E27FC236}">
              <a16:creationId xmlns:a16="http://schemas.microsoft.com/office/drawing/2014/main" id="{A5452E69-690C-434D-B83C-F7C5949F85F4}"/>
            </a:ext>
          </a:extLst>
        </xdr:cNvPr>
        <xdr:cNvSpPr txBox="1"/>
      </xdr:nvSpPr>
      <xdr:spPr>
        <a:xfrm>
          <a:off x="1816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90" name="n_4mainValue【道路】&#10;有形固定資産減価償却率">
          <a:extLst>
            <a:ext uri="{FF2B5EF4-FFF2-40B4-BE49-F238E27FC236}">
              <a16:creationId xmlns:a16="http://schemas.microsoft.com/office/drawing/2014/main" id="{2BFA0029-A106-441A-B2FE-77C3F46E087B}"/>
            </a:ext>
          </a:extLst>
        </xdr:cNvPr>
        <xdr:cNvSpPr txBox="1"/>
      </xdr:nvSpPr>
      <xdr:spPr>
        <a:xfrm>
          <a:off x="927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55C803A-0C83-45C8-A976-1A4F06FD3B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C6FED7F-5692-44FE-8B3D-665A21AF58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81D2963-C6BE-437E-AAD9-EA8B36980F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B54F4D3-F9DE-482E-BE85-477BADB8529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2A6A1C2-648E-4698-B018-E03D96945C0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B451D32-CEC0-4792-8B64-CE423B4DC9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3119F1D-0C68-46FE-B3CF-AEF788A545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84550A0-A824-4446-BA7C-F5B363A3857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34F1DBC-75F1-40E1-8AFE-92C2D2298BB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730A078-D9CE-4542-B850-40229A870BA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E731989D-1174-4E5F-9613-53476F27BF0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58020FE4-994A-4F66-9BF2-DF8AC417A64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6B61F4AA-9FA2-4839-90DD-B75376F58B5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99DE4472-82E7-4123-B137-F093CE6CB9F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7B2C187-CD1D-4F04-A87C-5F20559D432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C1617BA1-2301-4EA4-AE39-43B70776B71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1B16811-CFE6-4AE2-9709-206CF1318BA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887C5595-E2A0-4010-BFA0-99790C3C5242}"/>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207C9E97-D91C-4E98-83EF-533B3B89D62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1A037E8B-189F-43BE-8F22-BA5F92EDC6BC}"/>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45060119-117A-468F-A336-0A4A711A2C6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8E0B4C76-9DCF-45F2-AA9E-A9F0ABA7349E}"/>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DD0D787C-6A9A-47E1-BE46-9843E716446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987A6420-BE93-4289-936C-CFC0DE3F1AD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CC64BD6-0BF4-4871-AFA6-507CD5D1808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a:extLst>
            <a:ext uri="{FF2B5EF4-FFF2-40B4-BE49-F238E27FC236}">
              <a16:creationId xmlns:a16="http://schemas.microsoft.com/office/drawing/2014/main" id="{EE2C6B34-5B9B-485F-96CF-7C1ECBF8590D}"/>
            </a:ext>
          </a:extLst>
        </xdr:cNvPr>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a:extLst>
            <a:ext uri="{FF2B5EF4-FFF2-40B4-BE49-F238E27FC236}">
              <a16:creationId xmlns:a16="http://schemas.microsoft.com/office/drawing/2014/main" id="{7F7D68CC-E78A-430D-946F-7B3A165630A6}"/>
            </a:ext>
          </a:extLst>
        </xdr:cNvPr>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a:extLst>
            <a:ext uri="{FF2B5EF4-FFF2-40B4-BE49-F238E27FC236}">
              <a16:creationId xmlns:a16="http://schemas.microsoft.com/office/drawing/2014/main" id="{648982C5-D74E-47D9-BEA9-060F51681BCC}"/>
            </a:ext>
          </a:extLst>
        </xdr:cNvPr>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a:extLst>
            <a:ext uri="{FF2B5EF4-FFF2-40B4-BE49-F238E27FC236}">
              <a16:creationId xmlns:a16="http://schemas.microsoft.com/office/drawing/2014/main" id="{B874B8E2-3A68-435C-9DFE-69A60AD1D224}"/>
            </a:ext>
          </a:extLst>
        </xdr:cNvPr>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a:extLst>
            <a:ext uri="{FF2B5EF4-FFF2-40B4-BE49-F238E27FC236}">
              <a16:creationId xmlns:a16="http://schemas.microsoft.com/office/drawing/2014/main" id="{330FA479-0904-4882-9234-9D241B032414}"/>
            </a:ext>
          </a:extLst>
        </xdr:cNvPr>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152711</xdr:rowOff>
    </xdr:from>
    <xdr:ext cx="534377" cy="259045"/>
    <xdr:sp macro="" textlink="">
      <xdr:nvSpPr>
        <xdr:cNvPr id="121" name="【道路】&#10;一人当たり延長平均値テキスト">
          <a:extLst>
            <a:ext uri="{FF2B5EF4-FFF2-40B4-BE49-F238E27FC236}">
              <a16:creationId xmlns:a16="http://schemas.microsoft.com/office/drawing/2014/main" id="{3CADBAD7-1837-46DE-90E3-C8DAB99B9F4B}"/>
            </a:ext>
          </a:extLst>
        </xdr:cNvPr>
        <xdr:cNvSpPr txBox="1"/>
      </xdr:nvSpPr>
      <xdr:spPr>
        <a:xfrm>
          <a:off x="10515600" y="701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a:extLst>
            <a:ext uri="{FF2B5EF4-FFF2-40B4-BE49-F238E27FC236}">
              <a16:creationId xmlns:a16="http://schemas.microsoft.com/office/drawing/2014/main" id="{0C5020C3-5560-47BD-9299-0CCD83DAA306}"/>
            </a:ext>
          </a:extLst>
        </xdr:cNvPr>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a:extLst>
            <a:ext uri="{FF2B5EF4-FFF2-40B4-BE49-F238E27FC236}">
              <a16:creationId xmlns:a16="http://schemas.microsoft.com/office/drawing/2014/main" id="{68BB3A09-0D33-40B8-9C1C-BA59E15A9C25}"/>
            </a:ext>
          </a:extLst>
        </xdr:cNvPr>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a:extLst>
            <a:ext uri="{FF2B5EF4-FFF2-40B4-BE49-F238E27FC236}">
              <a16:creationId xmlns:a16="http://schemas.microsoft.com/office/drawing/2014/main" id="{4F8F7811-2E37-4076-A78C-A06CBE17BD3C}"/>
            </a:ext>
          </a:extLst>
        </xdr:cNvPr>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a:extLst>
            <a:ext uri="{FF2B5EF4-FFF2-40B4-BE49-F238E27FC236}">
              <a16:creationId xmlns:a16="http://schemas.microsoft.com/office/drawing/2014/main" id="{D4817396-B102-45AC-AE96-4170F00165F6}"/>
            </a:ext>
          </a:extLst>
        </xdr:cNvPr>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a:extLst>
            <a:ext uri="{FF2B5EF4-FFF2-40B4-BE49-F238E27FC236}">
              <a16:creationId xmlns:a16="http://schemas.microsoft.com/office/drawing/2014/main" id="{462668FC-F3C7-486D-BFEF-850A5172D19E}"/>
            </a:ext>
          </a:extLst>
        </xdr:cNvPr>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01A3B5-9A75-4484-8B1F-52ED311420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EB02B92-0D52-45C2-9089-2C81E59391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184CDB1-F0BD-4FE4-A002-303E82B5890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BFFD185-442B-4514-A33A-0FCD4F844A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2300BEE-BD70-436B-A2FC-8C38641EF00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64523</xdr:rowOff>
    </xdr:from>
    <xdr:to>
      <xdr:col>55</xdr:col>
      <xdr:colOff>50800</xdr:colOff>
      <xdr:row>40</xdr:row>
      <xdr:rowOff>166123</xdr:rowOff>
    </xdr:to>
    <xdr:sp macro="" textlink="">
      <xdr:nvSpPr>
        <xdr:cNvPr id="132" name="楕円 131">
          <a:extLst>
            <a:ext uri="{FF2B5EF4-FFF2-40B4-BE49-F238E27FC236}">
              <a16:creationId xmlns:a16="http://schemas.microsoft.com/office/drawing/2014/main" id="{89E9F746-BC99-40B2-84C9-D12255412A7C}"/>
            </a:ext>
          </a:extLst>
        </xdr:cNvPr>
        <xdr:cNvSpPr/>
      </xdr:nvSpPr>
      <xdr:spPr>
        <a:xfrm>
          <a:off x="10426700" y="692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87400</xdr:rowOff>
    </xdr:from>
    <xdr:ext cx="534377" cy="259045"/>
    <xdr:sp macro="" textlink="">
      <xdr:nvSpPr>
        <xdr:cNvPr id="133" name="【道路】&#10;一人当たり延長該当値テキスト">
          <a:extLst>
            <a:ext uri="{FF2B5EF4-FFF2-40B4-BE49-F238E27FC236}">
              <a16:creationId xmlns:a16="http://schemas.microsoft.com/office/drawing/2014/main" id="{23A60A44-1A61-46CB-89B6-9DA12D7C1FF3}"/>
            </a:ext>
          </a:extLst>
        </xdr:cNvPr>
        <xdr:cNvSpPr txBox="1"/>
      </xdr:nvSpPr>
      <xdr:spPr>
        <a:xfrm>
          <a:off x="10515600" y="67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67484</xdr:rowOff>
    </xdr:from>
    <xdr:to>
      <xdr:col>50</xdr:col>
      <xdr:colOff>165100</xdr:colOff>
      <xdr:row>40</xdr:row>
      <xdr:rowOff>169084</xdr:rowOff>
    </xdr:to>
    <xdr:sp macro="" textlink="">
      <xdr:nvSpPr>
        <xdr:cNvPr id="134" name="楕円 133">
          <a:extLst>
            <a:ext uri="{FF2B5EF4-FFF2-40B4-BE49-F238E27FC236}">
              <a16:creationId xmlns:a16="http://schemas.microsoft.com/office/drawing/2014/main" id="{8FE19C1E-B15B-4B4D-BB96-846FACB4AFF2}"/>
            </a:ext>
          </a:extLst>
        </xdr:cNvPr>
        <xdr:cNvSpPr/>
      </xdr:nvSpPr>
      <xdr:spPr>
        <a:xfrm>
          <a:off x="9588500" y="692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115323</xdr:rowOff>
    </xdr:from>
    <xdr:to>
      <xdr:col>55</xdr:col>
      <xdr:colOff>0</xdr:colOff>
      <xdr:row>40</xdr:row>
      <xdr:rowOff>118284</xdr:rowOff>
    </xdr:to>
    <xdr:cxnSp macro="">
      <xdr:nvCxnSpPr>
        <xdr:cNvPr id="135" name="直線コネクタ 134">
          <a:extLst>
            <a:ext uri="{FF2B5EF4-FFF2-40B4-BE49-F238E27FC236}">
              <a16:creationId xmlns:a16="http://schemas.microsoft.com/office/drawing/2014/main" id="{AA22CC1C-BF3D-407A-AE99-1DDAE33F6C61}"/>
            </a:ext>
          </a:extLst>
        </xdr:cNvPr>
        <xdr:cNvCxnSpPr/>
      </xdr:nvCxnSpPr>
      <xdr:spPr>
        <a:xfrm flipV="1">
          <a:off x="9639300" y="6973323"/>
          <a:ext cx="8382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32029</xdr:rowOff>
    </xdr:from>
    <xdr:to>
      <xdr:col>46</xdr:col>
      <xdr:colOff>38100</xdr:colOff>
      <xdr:row>40</xdr:row>
      <xdr:rowOff>133629</xdr:rowOff>
    </xdr:to>
    <xdr:sp macro="" textlink="">
      <xdr:nvSpPr>
        <xdr:cNvPr id="136" name="楕円 135">
          <a:extLst>
            <a:ext uri="{FF2B5EF4-FFF2-40B4-BE49-F238E27FC236}">
              <a16:creationId xmlns:a16="http://schemas.microsoft.com/office/drawing/2014/main" id="{9B5D22E1-382D-4B12-84DD-4827E69D84DC}"/>
            </a:ext>
          </a:extLst>
        </xdr:cNvPr>
        <xdr:cNvSpPr/>
      </xdr:nvSpPr>
      <xdr:spPr>
        <a:xfrm>
          <a:off x="8699500" y="689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82829</xdr:rowOff>
    </xdr:from>
    <xdr:to>
      <xdr:col>50</xdr:col>
      <xdr:colOff>114300</xdr:colOff>
      <xdr:row>40</xdr:row>
      <xdr:rowOff>118284</xdr:rowOff>
    </xdr:to>
    <xdr:cxnSp macro="">
      <xdr:nvCxnSpPr>
        <xdr:cNvPr id="137" name="直線コネクタ 136">
          <a:extLst>
            <a:ext uri="{FF2B5EF4-FFF2-40B4-BE49-F238E27FC236}">
              <a16:creationId xmlns:a16="http://schemas.microsoft.com/office/drawing/2014/main" id="{B88D6DEF-2AED-42FD-85B5-9A0A0F532A35}"/>
            </a:ext>
          </a:extLst>
        </xdr:cNvPr>
        <xdr:cNvCxnSpPr/>
      </xdr:nvCxnSpPr>
      <xdr:spPr>
        <a:xfrm>
          <a:off x="8750300" y="6940829"/>
          <a:ext cx="889000" cy="3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38343</xdr:rowOff>
    </xdr:from>
    <xdr:to>
      <xdr:col>41</xdr:col>
      <xdr:colOff>101600</xdr:colOff>
      <xdr:row>40</xdr:row>
      <xdr:rowOff>139943</xdr:rowOff>
    </xdr:to>
    <xdr:sp macro="" textlink="">
      <xdr:nvSpPr>
        <xdr:cNvPr id="138" name="楕円 137">
          <a:extLst>
            <a:ext uri="{FF2B5EF4-FFF2-40B4-BE49-F238E27FC236}">
              <a16:creationId xmlns:a16="http://schemas.microsoft.com/office/drawing/2014/main" id="{900E431E-B821-454C-AA1B-ADAD7E7C7FAD}"/>
            </a:ext>
          </a:extLst>
        </xdr:cNvPr>
        <xdr:cNvSpPr/>
      </xdr:nvSpPr>
      <xdr:spPr>
        <a:xfrm>
          <a:off x="7810500" y="689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82829</xdr:rowOff>
    </xdr:from>
    <xdr:to>
      <xdr:col>45</xdr:col>
      <xdr:colOff>177800</xdr:colOff>
      <xdr:row>40</xdr:row>
      <xdr:rowOff>89143</xdr:rowOff>
    </xdr:to>
    <xdr:cxnSp macro="">
      <xdr:nvCxnSpPr>
        <xdr:cNvPr id="139" name="直線コネクタ 138">
          <a:extLst>
            <a:ext uri="{FF2B5EF4-FFF2-40B4-BE49-F238E27FC236}">
              <a16:creationId xmlns:a16="http://schemas.microsoft.com/office/drawing/2014/main" id="{92AD79D5-841B-4C80-8BD3-416996639E83}"/>
            </a:ext>
          </a:extLst>
        </xdr:cNvPr>
        <xdr:cNvCxnSpPr/>
      </xdr:nvCxnSpPr>
      <xdr:spPr>
        <a:xfrm flipV="1">
          <a:off x="7861300" y="6940829"/>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43764</xdr:rowOff>
    </xdr:from>
    <xdr:to>
      <xdr:col>36</xdr:col>
      <xdr:colOff>165100</xdr:colOff>
      <xdr:row>40</xdr:row>
      <xdr:rowOff>145364</xdr:rowOff>
    </xdr:to>
    <xdr:sp macro="" textlink="">
      <xdr:nvSpPr>
        <xdr:cNvPr id="140" name="楕円 139">
          <a:extLst>
            <a:ext uri="{FF2B5EF4-FFF2-40B4-BE49-F238E27FC236}">
              <a16:creationId xmlns:a16="http://schemas.microsoft.com/office/drawing/2014/main" id="{E4470535-ADF4-4F0F-92DF-6A3FA710ADDF}"/>
            </a:ext>
          </a:extLst>
        </xdr:cNvPr>
        <xdr:cNvSpPr/>
      </xdr:nvSpPr>
      <xdr:spPr>
        <a:xfrm>
          <a:off x="6921500" y="69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89143</xdr:rowOff>
    </xdr:from>
    <xdr:to>
      <xdr:col>41</xdr:col>
      <xdr:colOff>50800</xdr:colOff>
      <xdr:row>40</xdr:row>
      <xdr:rowOff>94564</xdr:rowOff>
    </xdr:to>
    <xdr:cxnSp macro="">
      <xdr:nvCxnSpPr>
        <xdr:cNvPr id="141" name="直線コネクタ 140">
          <a:extLst>
            <a:ext uri="{FF2B5EF4-FFF2-40B4-BE49-F238E27FC236}">
              <a16:creationId xmlns:a16="http://schemas.microsoft.com/office/drawing/2014/main" id="{80F0FD6E-232A-4AA7-90DA-F7CD64A709D0}"/>
            </a:ext>
          </a:extLst>
        </xdr:cNvPr>
        <xdr:cNvCxnSpPr/>
      </xdr:nvCxnSpPr>
      <xdr:spPr>
        <a:xfrm flipV="1">
          <a:off x="6972300" y="6947143"/>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108243</xdr:rowOff>
    </xdr:from>
    <xdr:ext cx="534377" cy="259045"/>
    <xdr:sp macro="" textlink="">
      <xdr:nvSpPr>
        <xdr:cNvPr id="142" name="n_1aveValue【道路】&#10;一人当たり延長">
          <a:extLst>
            <a:ext uri="{FF2B5EF4-FFF2-40B4-BE49-F238E27FC236}">
              <a16:creationId xmlns:a16="http://schemas.microsoft.com/office/drawing/2014/main" id="{B7B4AFAB-F8A7-44DF-BF27-53A75CA40899}"/>
            </a:ext>
          </a:extLst>
        </xdr:cNvPr>
        <xdr:cNvSpPr txBox="1"/>
      </xdr:nvSpPr>
      <xdr:spPr>
        <a:xfrm>
          <a:off x="9359411" y="71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116374</xdr:rowOff>
    </xdr:from>
    <xdr:ext cx="534377" cy="259045"/>
    <xdr:sp macro="" textlink="">
      <xdr:nvSpPr>
        <xdr:cNvPr id="143" name="n_2aveValue【道路】&#10;一人当たり延長">
          <a:extLst>
            <a:ext uri="{FF2B5EF4-FFF2-40B4-BE49-F238E27FC236}">
              <a16:creationId xmlns:a16="http://schemas.microsoft.com/office/drawing/2014/main" id="{95F17FB4-29D8-4EC4-AEA3-E3579CDB5062}"/>
            </a:ext>
          </a:extLst>
        </xdr:cNvPr>
        <xdr:cNvSpPr txBox="1"/>
      </xdr:nvSpPr>
      <xdr:spPr>
        <a:xfrm>
          <a:off x="8483111" y="714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90847</xdr:rowOff>
    </xdr:from>
    <xdr:ext cx="534377" cy="259045"/>
    <xdr:sp macro="" textlink="">
      <xdr:nvSpPr>
        <xdr:cNvPr id="144" name="n_3aveValue【道路】&#10;一人当たり延長">
          <a:extLst>
            <a:ext uri="{FF2B5EF4-FFF2-40B4-BE49-F238E27FC236}">
              <a16:creationId xmlns:a16="http://schemas.microsoft.com/office/drawing/2014/main" id="{034D9A8C-DDB1-43FE-AB2A-1EC954D03ABE}"/>
            </a:ext>
          </a:extLst>
        </xdr:cNvPr>
        <xdr:cNvSpPr txBox="1"/>
      </xdr:nvSpPr>
      <xdr:spPr>
        <a:xfrm>
          <a:off x="7594111" y="712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87625</xdr:rowOff>
    </xdr:from>
    <xdr:ext cx="534377" cy="259045"/>
    <xdr:sp macro="" textlink="">
      <xdr:nvSpPr>
        <xdr:cNvPr id="145" name="n_4aveValue【道路】&#10;一人当たり延長">
          <a:extLst>
            <a:ext uri="{FF2B5EF4-FFF2-40B4-BE49-F238E27FC236}">
              <a16:creationId xmlns:a16="http://schemas.microsoft.com/office/drawing/2014/main" id="{3FDFFD9C-AC9F-404F-8457-E070688909C5}"/>
            </a:ext>
          </a:extLst>
        </xdr:cNvPr>
        <xdr:cNvSpPr txBox="1"/>
      </xdr:nvSpPr>
      <xdr:spPr>
        <a:xfrm>
          <a:off x="6705111" y="71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14161</xdr:rowOff>
    </xdr:from>
    <xdr:ext cx="534377" cy="259045"/>
    <xdr:sp macro="" textlink="">
      <xdr:nvSpPr>
        <xdr:cNvPr id="146" name="n_1mainValue【道路】&#10;一人当たり延長">
          <a:extLst>
            <a:ext uri="{FF2B5EF4-FFF2-40B4-BE49-F238E27FC236}">
              <a16:creationId xmlns:a16="http://schemas.microsoft.com/office/drawing/2014/main" id="{AD5973CD-7CB9-40C2-B3E4-236C6FC5D63B}"/>
            </a:ext>
          </a:extLst>
        </xdr:cNvPr>
        <xdr:cNvSpPr txBox="1"/>
      </xdr:nvSpPr>
      <xdr:spPr>
        <a:xfrm>
          <a:off x="9359411" y="67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150156</xdr:rowOff>
    </xdr:from>
    <xdr:ext cx="534377" cy="259045"/>
    <xdr:sp macro="" textlink="">
      <xdr:nvSpPr>
        <xdr:cNvPr id="147" name="n_2mainValue【道路】&#10;一人当たり延長">
          <a:extLst>
            <a:ext uri="{FF2B5EF4-FFF2-40B4-BE49-F238E27FC236}">
              <a16:creationId xmlns:a16="http://schemas.microsoft.com/office/drawing/2014/main" id="{19E6985E-98A6-4757-A6C0-47F6D856724D}"/>
            </a:ext>
          </a:extLst>
        </xdr:cNvPr>
        <xdr:cNvSpPr txBox="1"/>
      </xdr:nvSpPr>
      <xdr:spPr>
        <a:xfrm>
          <a:off x="8483111" y="666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156470</xdr:rowOff>
    </xdr:from>
    <xdr:ext cx="534377" cy="259045"/>
    <xdr:sp macro="" textlink="">
      <xdr:nvSpPr>
        <xdr:cNvPr id="148" name="n_3mainValue【道路】&#10;一人当たり延長">
          <a:extLst>
            <a:ext uri="{FF2B5EF4-FFF2-40B4-BE49-F238E27FC236}">
              <a16:creationId xmlns:a16="http://schemas.microsoft.com/office/drawing/2014/main" id="{DB30609A-962F-4C77-A3A6-BE08C0799F4C}"/>
            </a:ext>
          </a:extLst>
        </xdr:cNvPr>
        <xdr:cNvSpPr txBox="1"/>
      </xdr:nvSpPr>
      <xdr:spPr>
        <a:xfrm>
          <a:off x="7594111" y="667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161891</xdr:rowOff>
    </xdr:from>
    <xdr:ext cx="534377" cy="259045"/>
    <xdr:sp macro="" textlink="">
      <xdr:nvSpPr>
        <xdr:cNvPr id="149" name="n_4mainValue【道路】&#10;一人当たり延長">
          <a:extLst>
            <a:ext uri="{FF2B5EF4-FFF2-40B4-BE49-F238E27FC236}">
              <a16:creationId xmlns:a16="http://schemas.microsoft.com/office/drawing/2014/main" id="{FEFAD830-7D4B-46E6-81F3-F7E243BEB852}"/>
            </a:ext>
          </a:extLst>
        </xdr:cNvPr>
        <xdr:cNvSpPr txBox="1"/>
      </xdr:nvSpPr>
      <xdr:spPr>
        <a:xfrm>
          <a:off x="6705111" y="667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4F8D99D-A91E-499B-B48A-420A9E96F38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B974C56D-BEB4-4E93-AC44-0709629CACC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5CB6ED7C-485F-47FA-ADCF-8DEAA0C336F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8FE24A18-6202-4F3A-9EEE-A8AF3BB1F58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F7F8157-8862-4D26-AF2A-8CD593C6D3A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AE1DF1D-0496-4008-9CFC-EA8F629CC7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77230C69-F268-43FD-9826-63C65506D50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663E7E06-8033-47F8-B48B-A087FCBB957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9203C71C-D838-47E5-AA0E-D95654C1C9D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9BB6800D-30E4-4892-8539-9DFB09457B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0710456-0563-43BB-98E3-44430461AE8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312F6424-7CF6-4E09-9FC4-1F66AE4BD41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70CE8093-ACC3-4619-A71A-45C0DA086E7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86EE99D5-1414-430E-9057-90C0218FC28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C85E72A8-5FFD-4755-BD05-6C691503F54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5A0E50E8-E74B-4045-9EBB-EF816B7AC85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8DD71B93-2191-4D1E-8AC4-DF38D834E02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82DF034B-B59E-4514-9B47-93FCE491361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69F5CBC9-0468-440D-BC6C-0A966D9C8B4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BEC77035-7739-4D78-87B3-B906E24B63B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D08A102F-02BB-4A8B-B3DF-21213DBE562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9188C38-D73F-4B23-AAE3-4D04AF7408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A6520AD-DC1E-400A-81CE-536B4B1AE31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422D467C-42B4-4136-92EE-CDD2DEE8E744}"/>
            </a:ext>
          </a:extLst>
        </xdr:cNvPr>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5359289-A18D-4735-92CB-3F3AD32831C6}"/>
            </a:ext>
          </a:extLst>
        </xdr:cNvPr>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A1E168FF-1326-4D49-8310-F60D91D44556}"/>
            </a:ext>
          </a:extLst>
        </xdr:cNvPr>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F90BF8F-3BB0-49BF-8B99-650930A3F110}"/>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1E8F749A-963A-4480-BF61-88F3832F9D5F}"/>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6255305-AF7C-4F03-9CE9-5C5E74CEDD88}"/>
            </a:ext>
          </a:extLst>
        </xdr:cNvPr>
        <xdr:cNvSpPr txBox="1"/>
      </xdr:nvSpPr>
      <xdr:spPr>
        <a:xfrm>
          <a:off x="4673600" y="1047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CF027643-A0E9-4764-B388-15A95E1C8040}"/>
            </a:ext>
          </a:extLst>
        </xdr:cNvPr>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17A3A701-10D1-44B0-881C-64E7DDAA9788}"/>
            </a:ext>
          </a:extLst>
        </xdr:cNvPr>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CFD2F744-C107-40D1-A9DB-E82B159DA780}"/>
            </a:ext>
          </a:extLst>
        </xdr:cNvPr>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8B2D8068-BE3F-4C59-91F6-86138875BD3D}"/>
            </a:ext>
          </a:extLst>
        </xdr:cNvPr>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9A8C527C-5710-4A03-86A0-938B0728D27E}"/>
            </a:ext>
          </a:extLst>
        </xdr:cNvPr>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1C1AD80-F0B0-473F-AA45-A3AFDCD5923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1B68D17-7090-4A05-A288-5D779F7CD2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C7A274D-6DD6-488A-9E79-98639946EFC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EA6E2A3-2451-4970-AC79-0396D9EC4E4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B813341-5484-487A-BFF9-7712357210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89" name="楕円 188">
          <a:extLst>
            <a:ext uri="{FF2B5EF4-FFF2-40B4-BE49-F238E27FC236}">
              <a16:creationId xmlns:a16="http://schemas.microsoft.com/office/drawing/2014/main" id="{DAFC3184-795F-4F14-999A-1CC2FCFDD0AF}"/>
            </a:ext>
          </a:extLst>
        </xdr:cNvPr>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823F3B0-6DA7-49C8-8499-372B4E4999EF}"/>
            </a:ext>
          </a:extLst>
        </xdr:cNvPr>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34925</xdr:rowOff>
    </xdr:from>
    <xdr:to>
      <xdr:col>20</xdr:col>
      <xdr:colOff>38100</xdr:colOff>
      <xdr:row>62</xdr:row>
      <xdr:rowOff>136525</xdr:rowOff>
    </xdr:to>
    <xdr:sp macro="" textlink="">
      <xdr:nvSpPr>
        <xdr:cNvPr id="191" name="楕円 190">
          <a:extLst>
            <a:ext uri="{FF2B5EF4-FFF2-40B4-BE49-F238E27FC236}">
              <a16:creationId xmlns:a16="http://schemas.microsoft.com/office/drawing/2014/main" id="{0802F361-FFB2-4389-8707-6EEF56EABCE9}"/>
            </a:ext>
          </a:extLst>
        </xdr:cNvPr>
        <xdr:cNvSpPr/>
      </xdr:nvSpPr>
      <xdr:spPr>
        <a:xfrm>
          <a:off x="3746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85725</xdr:rowOff>
    </xdr:to>
    <xdr:cxnSp macro="">
      <xdr:nvCxnSpPr>
        <xdr:cNvPr id="192" name="直線コネクタ 191">
          <a:extLst>
            <a:ext uri="{FF2B5EF4-FFF2-40B4-BE49-F238E27FC236}">
              <a16:creationId xmlns:a16="http://schemas.microsoft.com/office/drawing/2014/main" id="{605D91C9-9774-4DCF-A4DC-5B17EB4B0D5E}"/>
            </a:ext>
          </a:extLst>
        </xdr:cNvPr>
        <xdr:cNvCxnSpPr/>
      </xdr:nvCxnSpPr>
      <xdr:spPr>
        <a:xfrm flipV="1">
          <a:off x="3797300" y="106870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15875</xdr:rowOff>
    </xdr:from>
    <xdr:to>
      <xdr:col>15</xdr:col>
      <xdr:colOff>101600</xdr:colOff>
      <xdr:row>62</xdr:row>
      <xdr:rowOff>117475</xdr:rowOff>
    </xdr:to>
    <xdr:sp macro="" textlink="">
      <xdr:nvSpPr>
        <xdr:cNvPr id="193" name="楕円 192">
          <a:extLst>
            <a:ext uri="{FF2B5EF4-FFF2-40B4-BE49-F238E27FC236}">
              <a16:creationId xmlns:a16="http://schemas.microsoft.com/office/drawing/2014/main" id="{27BE9976-BC6E-4305-A4C6-EB3CF570C9AD}"/>
            </a:ext>
          </a:extLst>
        </xdr:cNvPr>
        <xdr:cNvSpPr/>
      </xdr:nvSpPr>
      <xdr:spPr>
        <a:xfrm>
          <a:off x="2857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66675</xdr:rowOff>
    </xdr:from>
    <xdr:to>
      <xdr:col>19</xdr:col>
      <xdr:colOff>177800</xdr:colOff>
      <xdr:row>62</xdr:row>
      <xdr:rowOff>85725</xdr:rowOff>
    </xdr:to>
    <xdr:cxnSp macro="">
      <xdr:nvCxnSpPr>
        <xdr:cNvPr id="194" name="直線コネクタ 193">
          <a:extLst>
            <a:ext uri="{FF2B5EF4-FFF2-40B4-BE49-F238E27FC236}">
              <a16:creationId xmlns:a16="http://schemas.microsoft.com/office/drawing/2014/main" id="{0A7833BE-E75C-435A-B052-DEA92633DD99}"/>
            </a:ext>
          </a:extLst>
        </xdr:cNvPr>
        <xdr:cNvCxnSpPr/>
      </xdr:nvCxnSpPr>
      <xdr:spPr>
        <a:xfrm>
          <a:off x="2908300" y="106965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168275</xdr:rowOff>
    </xdr:from>
    <xdr:to>
      <xdr:col>10</xdr:col>
      <xdr:colOff>165100</xdr:colOff>
      <xdr:row>62</xdr:row>
      <xdr:rowOff>98425</xdr:rowOff>
    </xdr:to>
    <xdr:sp macro="" textlink="">
      <xdr:nvSpPr>
        <xdr:cNvPr id="195" name="楕円 194">
          <a:extLst>
            <a:ext uri="{FF2B5EF4-FFF2-40B4-BE49-F238E27FC236}">
              <a16:creationId xmlns:a16="http://schemas.microsoft.com/office/drawing/2014/main" id="{1FB099C3-83DB-477B-B37D-DF0D471A7B69}"/>
            </a:ext>
          </a:extLst>
        </xdr:cNvPr>
        <xdr:cNvSpPr/>
      </xdr:nvSpPr>
      <xdr:spPr>
        <a:xfrm>
          <a:off x="1968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47625</xdr:rowOff>
    </xdr:from>
    <xdr:to>
      <xdr:col>15</xdr:col>
      <xdr:colOff>50800</xdr:colOff>
      <xdr:row>62</xdr:row>
      <xdr:rowOff>66675</xdr:rowOff>
    </xdr:to>
    <xdr:cxnSp macro="">
      <xdr:nvCxnSpPr>
        <xdr:cNvPr id="196" name="直線コネクタ 195">
          <a:extLst>
            <a:ext uri="{FF2B5EF4-FFF2-40B4-BE49-F238E27FC236}">
              <a16:creationId xmlns:a16="http://schemas.microsoft.com/office/drawing/2014/main" id="{A54BA039-0623-4F97-9538-E9BF19A0F173}"/>
            </a:ext>
          </a:extLst>
        </xdr:cNvPr>
        <xdr:cNvCxnSpPr/>
      </xdr:nvCxnSpPr>
      <xdr:spPr>
        <a:xfrm>
          <a:off x="2019300" y="106775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151130</xdr:rowOff>
    </xdr:from>
    <xdr:to>
      <xdr:col>6</xdr:col>
      <xdr:colOff>38100</xdr:colOff>
      <xdr:row>62</xdr:row>
      <xdr:rowOff>81280</xdr:rowOff>
    </xdr:to>
    <xdr:sp macro="" textlink="">
      <xdr:nvSpPr>
        <xdr:cNvPr id="197" name="楕円 196">
          <a:extLst>
            <a:ext uri="{FF2B5EF4-FFF2-40B4-BE49-F238E27FC236}">
              <a16:creationId xmlns:a16="http://schemas.microsoft.com/office/drawing/2014/main" id="{C17F9359-3035-4ADC-B5AC-A10FCA8EBABA}"/>
            </a:ext>
          </a:extLst>
        </xdr:cNvPr>
        <xdr:cNvSpPr/>
      </xdr:nvSpPr>
      <xdr:spPr>
        <a:xfrm>
          <a:off x="1079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30480</xdr:rowOff>
    </xdr:from>
    <xdr:to>
      <xdr:col>10</xdr:col>
      <xdr:colOff>114300</xdr:colOff>
      <xdr:row>62</xdr:row>
      <xdr:rowOff>47625</xdr:rowOff>
    </xdr:to>
    <xdr:cxnSp macro="">
      <xdr:nvCxnSpPr>
        <xdr:cNvPr id="198" name="直線コネクタ 197">
          <a:extLst>
            <a:ext uri="{FF2B5EF4-FFF2-40B4-BE49-F238E27FC236}">
              <a16:creationId xmlns:a16="http://schemas.microsoft.com/office/drawing/2014/main" id="{86DFD0CD-3A52-42CE-AD6D-9013963FF9DE}"/>
            </a:ext>
          </a:extLst>
        </xdr:cNvPr>
        <xdr:cNvCxnSpPr/>
      </xdr:nvCxnSpPr>
      <xdr:spPr>
        <a:xfrm>
          <a:off x="1130300" y="10660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82567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06AA499-258C-4250-89FA-77296076DF5A}"/>
            </a:ext>
          </a:extLst>
        </xdr:cNvPr>
        <xdr:cNvSpPr txBox="1"/>
      </xdr:nvSpPr>
      <xdr:spPr>
        <a:xfrm>
          <a:off x="35820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B3B8B71-66DE-49CB-89CA-F74B11F13FF2}"/>
            </a:ext>
          </a:extLst>
        </xdr:cNvPr>
        <xdr:cNvSpPr txBox="1"/>
      </xdr:nvSpPr>
      <xdr:spPr>
        <a:xfrm>
          <a:off x="2705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C28FA5B-2FDD-44FF-8F61-3C56E9C7B315}"/>
            </a:ext>
          </a:extLst>
        </xdr:cNvPr>
        <xdr:cNvSpPr txBox="1"/>
      </xdr:nvSpPr>
      <xdr:spPr>
        <a:xfrm>
          <a:off x="1816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34942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2B855C9-FF3F-4DBA-8642-458162AEF61A}"/>
            </a:ext>
          </a:extLst>
        </xdr:cNvPr>
        <xdr:cNvSpPr txBox="1"/>
      </xdr:nvSpPr>
      <xdr:spPr>
        <a:xfrm>
          <a:off x="927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127652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DA40909-1460-4D7C-8C7E-6546C9D12997}"/>
            </a:ext>
          </a:extLst>
        </xdr:cNvPr>
        <xdr:cNvSpPr txBox="1"/>
      </xdr:nvSpPr>
      <xdr:spPr>
        <a:xfrm>
          <a:off x="3582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108602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66EF994-2200-4A34-973D-E3505617C6DD}"/>
            </a:ext>
          </a:extLst>
        </xdr:cNvPr>
        <xdr:cNvSpPr txBox="1"/>
      </xdr:nvSpPr>
      <xdr:spPr>
        <a:xfrm>
          <a:off x="2705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89552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BA31700-D4D8-4B4F-AFB7-05E10D5C63BC}"/>
            </a:ext>
          </a:extLst>
        </xdr:cNvPr>
        <xdr:cNvSpPr txBox="1"/>
      </xdr:nvSpPr>
      <xdr:spPr>
        <a:xfrm>
          <a:off x="1816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72407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3E9147B-042D-4606-9321-8CBCB53E7D90}"/>
            </a:ext>
          </a:extLst>
        </xdr:cNvPr>
        <xdr:cNvSpPr txBox="1"/>
      </xdr:nvSpPr>
      <xdr:spPr>
        <a:xfrm>
          <a:off x="927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4915AA4-92EC-4402-9F64-60237DED8AA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CB819ED-FD31-4566-BA3A-4CDEEF283F5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C53C0E5-F68F-46F8-97F8-94B1595F35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D107F64-2D4D-4D0B-B1C3-C7DE6125E9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2055D33-625D-4290-93D7-5692B1B690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6EBB927-684C-4ACD-9A85-EE6ED2BCAE1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2BAC757-56A7-4BB2-92B0-B6847D8C75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C345830-5B9F-44F3-A8B0-BF5F7E414E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746A522-51AA-41CC-961E-2C9744155E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43F3BCF-68B2-4A7C-8BE8-0E960236A5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BBE35D51-DD00-4BE1-BF11-F0B622898A4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F30718BD-89CC-4D16-8193-85FE5253925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DE216706-407E-45A5-92F1-F9A82CDE2BE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7FFC005-5B4A-4AE1-8939-EE449B97D237}"/>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5074B401-C2AF-4DDD-8DCE-D093214E3C8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8711A041-295D-44ED-8E5E-D607CB10F84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1FA5997B-AEDA-4633-9D12-3F9582D17B6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71773476-B932-46F0-922D-CBDF5583BE12}"/>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B7459EE-B554-4409-B317-2978816538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8F4AFA80-BC2C-41E6-9D72-DAE98DDAAC1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1FA1DFF9-7535-47A4-8477-D4AEFDB6C51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a:extLst>
            <a:ext uri="{FF2B5EF4-FFF2-40B4-BE49-F238E27FC236}">
              <a16:creationId xmlns:a16="http://schemas.microsoft.com/office/drawing/2014/main" id="{C206CE39-E7ED-431F-BD7C-2A5B3C02EE36}"/>
            </a:ext>
          </a:extLst>
        </xdr:cNvPr>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7B5BEEF-9B55-4B34-A377-8BD2CD50600F}"/>
            </a:ext>
          </a:extLst>
        </xdr:cNvPr>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a:extLst>
            <a:ext uri="{FF2B5EF4-FFF2-40B4-BE49-F238E27FC236}">
              <a16:creationId xmlns:a16="http://schemas.microsoft.com/office/drawing/2014/main" id="{CB94DC7F-CCCF-44E7-95B5-022A40C59CF6}"/>
            </a:ext>
          </a:extLst>
        </xdr:cNvPr>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4CBA566C-07EC-4E2C-9FB8-80BF09B8AF90}"/>
            </a:ext>
          </a:extLst>
        </xdr:cNvPr>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a:extLst>
            <a:ext uri="{FF2B5EF4-FFF2-40B4-BE49-F238E27FC236}">
              <a16:creationId xmlns:a16="http://schemas.microsoft.com/office/drawing/2014/main" id="{F16EE9FB-8328-467E-852E-34FE377CD2FD}"/>
            </a:ext>
          </a:extLst>
        </xdr:cNvPr>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9031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0E36CBE-BA0B-4BA5-9D2E-CF9CDA65A712}"/>
            </a:ext>
          </a:extLst>
        </xdr:cNvPr>
        <xdr:cNvSpPr txBox="1"/>
      </xdr:nvSpPr>
      <xdr:spPr>
        <a:xfrm>
          <a:off x="10515600" y="10467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a:extLst>
            <a:ext uri="{FF2B5EF4-FFF2-40B4-BE49-F238E27FC236}">
              <a16:creationId xmlns:a16="http://schemas.microsoft.com/office/drawing/2014/main" id="{6D5CBEC9-E003-4FD1-A5D0-B8D81AE22B11}"/>
            </a:ext>
          </a:extLst>
        </xdr:cNvPr>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a:extLst>
            <a:ext uri="{FF2B5EF4-FFF2-40B4-BE49-F238E27FC236}">
              <a16:creationId xmlns:a16="http://schemas.microsoft.com/office/drawing/2014/main" id="{A1E522D0-EADA-442C-BFE8-7478CD8061DB}"/>
            </a:ext>
          </a:extLst>
        </xdr:cNvPr>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a:extLst>
            <a:ext uri="{FF2B5EF4-FFF2-40B4-BE49-F238E27FC236}">
              <a16:creationId xmlns:a16="http://schemas.microsoft.com/office/drawing/2014/main" id="{CB200C3C-B724-422D-84F2-89B4A666F98C}"/>
            </a:ext>
          </a:extLst>
        </xdr:cNvPr>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a:extLst>
            <a:ext uri="{FF2B5EF4-FFF2-40B4-BE49-F238E27FC236}">
              <a16:creationId xmlns:a16="http://schemas.microsoft.com/office/drawing/2014/main" id="{82DC2C41-AB7A-4E88-9A9D-D4CCA88E018C}"/>
            </a:ext>
          </a:extLst>
        </xdr:cNvPr>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a:extLst>
            <a:ext uri="{FF2B5EF4-FFF2-40B4-BE49-F238E27FC236}">
              <a16:creationId xmlns:a16="http://schemas.microsoft.com/office/drawing/2014/main" id="{35FBDD87-B9D7-42BB-AB47-4D6694DC0663}"/>
            </a:ext>
          </a:extLst>
        </xdr:cNvPr>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CEAD7E5-9FD9-47C5-9F06-F8AAEC21FD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C8245C2-B941-42A1-89F2-B69D2A65219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7F36AA1-AC6A-437B-91FE-2BB3E3C8824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2B1E59F-77A6-492D-B565-D64BC3A76A8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73DBC7-81A3-40C8-AEE7-7ADFA565A4B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99573</xdr:rowOff>
    </xdr:from>
    <xdr:to>
      <xdr:col>55</xdr:col>
      <xdr:colOff>50800</xdr:colOff>
      <xdr:row>59</xdr:row>
      <xdr:rowOff>29723</xdr:rowOff>
    </xdr:to>
    <xdr:sp macro="" textlink="">
      <xdr:nvSpPr>
        <xdr:cNvPr id="244" name="楕円 243">
          <a:extLst>
            <a:ext uri="{FF2B5EF4-FFF2-40B4-BE49-F238E27FC236}">
              <a16:creationId xmlns:a16="http://schemas.microsoft.com/office/drawing/2014/main" id="{1C13CD73-59DA-4FFC-B975-5276FD027D82}"/>
            </a:ext>
          </a:extLst>
        </xdr:cNvPr>
        <xdr:cNvSpPr/>
      </xdr:nvSpPr>
      <xdr:spPr>
        <a:xfrm>
          <a:off x="10426700" y="100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122450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E2B01446-E359-4268-8928-8FF8C0A4BCE5}"/>
            </a:ext>
          </a:extLst>
        </xdr:cNvPr>
        <xdr:cNvSpPr txBox="1"/>
      </xdr:nvSpPr>
      <xdr:spPr>
        <a:xfrm>
          <a:off x="10515600" y="989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146619</xdr:rowOff>
    </xdr:from>
    <xdr:to>
      <xdr:col>50</xdr:col>
      <xdr:colOff>165100</xdr:colOff>
      <xdr:row>59</xdr:row>
      <xdr:rowOff>76769</xdr:rowOff>
    </xdr:to>
    <xdr:sp macro="" textlink="">
      <xdr:nvSpPr>
        <xdr:cNvPr id="246" name="楕円 245">
          <a:extLst>
            <a:ext uri="{FF2B5EF4-FFF2-40B4-BE49-F238E27FC236}">
              <a16:creationId xmlns:a16="http://schemas.microsoft.com/office/drawing/2014/main" id="{FBCA5711-4DF2-46A4-B033-25F2E9B491E2}"/>
            </a:ext>
          </a:extLst>
        </xdr:cNvPr>
        <xdr:cNvSpPr/>
      </xdr:nvSpPr>
      <xdr:spPr>
        <a:xfrm>
          <a:off x="9588500" y="1009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150373</xdr:rowOff>
    </xdr:from>
    <xdr:to>
      <xdr:col>55</xdr:col>
      <xdr:colOff>0</xdr:colOff>
      <xdr:row>59</xdr:row>
      <xdr:rowOff>25969</xdr:rowOff>
    </xdr:to>
    <xdr:cxnSp macro="">
      <xdr:nvCxnSpPr>
        <xdr:cNvPr id="247" name="直線コネクタ 246">
          <a:extLst>
            <a:ext uri="{FF2B5EF4-FFF2-40B4-BE49-F238E27FC236}">
              <a16:creationId xmlns:a16="http://schemas.microsoft.com/office/drawing/2014/main" id="{F292126F-04E3-4BEF-87E6-9B5814D1401B}"/>
            </a:ext>
          </a:extLst>
        </xdr:cNvPr>
        <xdr:cNvCxnSpPr/>
      </xdr:nvCxnSpPr>
      <xdr:spPr>
        <a:xfrm flipV="1">
          <a:off x="9639300" y="10094473"/>
          <a:ext cx="8382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165177</xdr:rowOff>
    </xdr:from>
    <xdr:to>
      <xdr:col>46</xdr:col>
      <xdr:colOff>38100</xdr:colOff>
      <xdr:row>59</xdr:row>
      <xdr:rowOff>95327</xdr:rowOff>
    </xdr:to>
    <xdr:sp macro="" textlink="">
      <xdr:nvSpPr>
        <xdr:cNvPr id="248" name="楕円 247">
          <a:extLst>
            <a:ext uri="{FF2B5EF4-FFF2-40B4-BE49-F238E27FC236}">
              <a16:creationId xmlns:a16="http://schemas.microsoft.com/office/drawing/2014/main" id="{7C549A29-30B7-451A-AD64-9938A8EFB2CE}"/>
            </a:ext>
          </a:extLst>
        </xdr:cNvPr>
        <xdr:cNvSpPr/>
      </xdr:nvSpPr>
      <xdr:spPr>
        <a:xfrm>
          <a:off x="8699500" y="101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25969</xdr:rowOff>
    </xdr:from>
    <xdr:to>
      <xdr:col>50</xdr:col>
      <xdr:colOff>114300</xdr:colOff>
      <xdr:row>59</xdr:row>
      <xdr:rowOff>44527</xdr:rowOff>
    </xdr:to>
    <xdr:cxnSp macro="">
      <xdr:nvCxnSpPr>
        <xdr:cNvPr id="249" name="直線コネクタ 248">
          <a:extLst>
            <a:ext uri="{FF2B5EF4-FFF2-40B4-BE49-F238E27FC236}">
              <a16:creationId xmlns:a16="http://schemas.microsoft.com/office/drawing/2014/main" id="{1BD001CE-538D-43DC-80DC-151547CB6536}"/>
            </a:ext>
          </a:extLst>
        </xdr:cNvPr>
        <xdr:cNvCxnSpPr/>
      </xdr:nvCxnSpPr>
      <xdr:spPr>
        <a:xfrm flipV="1">
          <a:off x="8750300" y="10141519"/>
          <a:ext cx="889000" cy="1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11994</xdr:rowOff>
    </xdr:from>
    <xdr:to>
      <xdr:col>41</xdr:col>
      <xdr:colOff>101600</xdr:colOff>
      <xdr:row>59</xdr:row>
      <xdr:rowOff>113594</xdr:rowOff>
    </xdr:to>
    <xdr:sp macro="" textlink="">
      <xdr:nvSpPr>
        <xdr:cNvPr id="250" name="楕円 249">
          <a:extLst>
            <a:ext uri="{FF2B5EF4-FFF2-40B4-BE49-F238E27FC236}">
              <a16:creationId xmlns:a16="http://schemas.microsoft.com/office/drawing/2014/main" id="{BECB719B-3C6E-4B07-9D35-3ED1077A9D82}"/>
            </a:ext>
          </a:extLst>
        </xdr:cNvPr>
        <xdr:cNvSpPr/>
      </xdr:nvSpPr>
      <xdr:spPr>
        <a:xfrm>
          <a:off x="7810500" y="101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44527</xdr:rowOff>
    </xdr:from>
    <xdr:to>
      <xdr:col>45</xdr:col>
      <xdr:colOff>177800</xdr:colOff>
      <xdr:row>59</xdr:row>
      <xdr:rowOff>62794</xdr:rowOff>
    </xdr:to>
    <xdr:cxnSp macro="">
      <xdr:nvCxnSpPr>
        <xdr:cNvPr id="251" name="直線コネクタ 250">
          <a:extLst>
            <a:ext uri="{FF2B5EF4-FFF2-40B4-BE49-F238E27FC236}">
              <a16:creationId xmlns:a16="http://schemas.microsoft.com/office/drawing/2014/main" id="{7491C17A-F8AA-4BA9-87B6-B162D8C3571B}"/>
            </a:ext>
          </a:extLst>
        </xdr:cNvPr>
        <xdr:cNvCxnSpPr/>
      </xdr:nvCxnSpPr>
      <xdr:spPr>
        <a:xfrm flipV="1">
          <a:off x="7861300" y="10160077"/>
          <a:ext cx="889000" cy="1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29553</xdr:rowOff>
    </xdr:from>
    <xdr:to>
      <xdr:col>36</xdr:col>
      <xdr:colOff>165100</xdr:colOff>
      <xdr:row>59</xdr:row>
      <xdr:rowOff>131153</xdr:rowOff>
    </xdr:to>
    <xdr:sp macro="" textlink="">
      <xdr:nvSpPr>
        <xdr:cNvPr id="252" name="楕円 251">
          <a:extLst>
            <a:ext uri="{FF2B5EF4-FFF2-40B4-BE49-F238E27FC236}">
              <a16:creationId xmlns:a16="http://schemas.microsoft.com/office/drawing/2014/main" id="{05299624-A2E3-4736-8E5E-68006549BBF3}"/>
            </a:ext>
          </a:extLst>
        </xdr:cNvPr>
        <xdr:cNvSpPr/>
      </xdr:nvSpPr>
      <xdr:spPr>
        <a:xfrm>
          <a:off x="6921500" y="101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62794</xdr:rowOff>
    </xdr:from>
    <xdr:to>
      <xdr:col>41</xdr:col>
      <xdr:colOff>50800</xdr:colOff>
      <xdr:row>59</xdr:row>
      <xdr:rowOff>80353</xdr:rowOff>
    </xdr:to>
    <xdr:cxnSp macro="">
      <xdr:nvCxnSpPr>
        <xdr:cNvPr id="253" name="直線コネクタ 252">
          <a:extLst>
            <a:ext uri="{FF2B5EF4-FFF2-40B4-BE49-F238E27FC236}">
              <a16:creationId xmlns:a16="http://schemas.microsoft.com/office/drawing/2014/main" id="{F0D1B3FA-15E6-408B-B794-2E971CF80CB6}"/>
            </a:ext>
          </a:extLst>
        </xdr:cNvPr>
        <xdr:cNvCxnSpPr/>
      </xdr:nvCxnSpPr>
      <xdr:spPr>
        <a:xfrm flipV="1">
          <a:off x="6972300" y="10178344"/>
          <a:ext cx="8890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127199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97AF0699-87FC-4EAB-9E72-D21D21BB40BA}"/>
            </a:ext>
          </a:extLst>
        </xdr:cNvPr>
        <xdr:cNvSpPr txBox="1"/>
      </xdr:nvSpPr>
      <xdr:spPr>
        <a:xfrm>
          <a:off x="9327095" y="1058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163094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B0D80CB-6785-4230-A2AA-682224E259E7}"/>
            </a:ext>
          </a:extLst>
        </xdr:cNvPr>
        <xdr:cNvSpPr txBox="1"/>
      </xdr:nvSpPr>
      <xdr:spPr>
        <a:xfrm>
          <a:off x="84507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132937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CC918B5A-C4D9-4C89-B0EE-DADF9DBADD6E}"/>
            </a:ext>
          </a:extLst>
        </xdr:cNvPr>
        <xdr:cNvSpPr txBox="1"/>
      </xdr:nvSpPr>
      <xdr:spPr>
        <a:xfrm>
          <a:off x="7561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121542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CD56A267-8365-49B5-8EB1-A5A025B82AB6}"/>
            </a:ext>
          </a:extLst>
        </xdr:cNvPr>
        <xdr:cNvSpPr txBox="1"/>
      </xdr:nvSpPr>
      <xdr:spPr>
        <a:xfrm>
          <a:off x="6672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93296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759275FD-3251-49C0-A5CA-35436A7F75FF}"/>
            </a:ext>
          </a:extLst>
        </xdr:cNvPr>
        <xdr:cNvSpPr txBox="1"/>
      </xdr:nvSpPr>
      <xdr:spPr>
        <a:xfrm>
          <a:off x="9327095" y="986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111854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92639D25-8F54-4FD2-9DE9-97BDA34377FD}"/>
            </a:ext>
          </a:extLst>
        </xdr:cNvPr>
        <xdr:cNvSpPr txBox="1"/>
      </xdr:nvSpPr>
      <xdr:spPr>
        <a:xfrm>
          <a:off x="8450795" y="988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130121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909BC1E-6E6D-41D4-ADA9-52F6622044EE}"/>
            </a:ext>
          </a:extLst>
        </xdr:cNvPr>
        <xdr:cNvSpPr txBox="1"/>
      </xdr:nvSpPr>
      <xdr:spPr>
        <a:xfrm>
          <a:off x="7561795" y="990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147680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E20371CC-A66F-4404-B539-CD85BBE3FD2F}"/>
            </a:ext>
          </a:extLst>
        </xdr:cNvPr>
        <xdr:cNvSpPr txBox="1"/>
      </xdr:nvSpPr>
      <xdr:spPr>
        <a:xfrm>
          <a:off x="6672795" y="992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1E0A6B0-9F98-40A4-B740-758A62C6E1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78CD6AE-1AFD-4253-80A9-2F494D4DF85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C8BD20F-7646-4C32-A660-48BA7037B73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9704D0D-7AEF-49D2-A2D2-CB7DF7F78A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E69A94D-5107-4E1D-9195-E4EC17BF12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BE88572-5E0E-479E-830A-846B27D3B20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12B6FB0-7D87-46B8-9A59-1D9D5C89C1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520C9B7-5983-4E4E-A0E1-8BB368EC7B2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E83C5E0-F0DD-414D-B949-C90E15ED389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5BDC9B6-5882-4689-80FC-32D0758D5BB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7A506D1-28DC-4B3B-BF26-62DE0EF920E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F8CCB98-9CC5-47DF-8F47-3276D319C03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900C971D-2150-4AB6-BE76-4511998C5D3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B9325AE-2E1E-487C-82E2-A4EF3B386EE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C0CD5CF-0D96-451F-BC4D-FA32E6B070A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BE2D457-9A83-4C43-A9C7-DD28F63693D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9C7151FA-8B7A-4C56-8168-58B8911629F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B781FFC-AF1C-4A32-BCA6-5C8C5139B27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5921A4DC-FBD6-4AAE-BF95-9806D4FC14A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2157E00-0D2F-4E44-8F21-A39AF995AAC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A6C77C91-C344-4282-A59D-57E355A779C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F7C066E-3D36-497F-B822-8E8A47D32BB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3AB14F13-C1C7-4D6E-A90C-CFBD6126F93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E4748A1F-E09A-43F4-83BD-545645853D6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D68D1BD0-E5FB-4E25-8574-55FF249955E5}"/>
            </a:ext>
          </a:extLst>
        </xdr:cNvPr>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2EBD3AED-84CD-4BC6-B4D9-11945ECDAD1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9CA2BBD8-AA85-459F-94C8-1BE7E7469CE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0377B89-8633-4AAB-8114-0CDFD3BCD680}"/>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0A03E496-AEA5-4CE5-8EAE-67545E5C8B15}"/>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D1E325E-DC30-48D3-BADE-886C2FABAC6A}"/>
            </a:ext>
          </a:extLst>
        </xdr:cNvPr>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a:extLst>
            <a:ext uri="{FF2B5EF4-FFF2-40B4-BE49-F238E27FC236}">
              <a16:creationId xmlns:a16="http://schemas.microsoft.com/office/drawing/2014/main" id="{AE942B21-499B-4D8E-A3C2-EE42CB3C225B}"/>
            </a:ext>
          </a:extLst>
        </xdr:cNvPr>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1612846B-7E96-47FB-8637-A9527465D7E3}"/>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a:extLst>
            <a:ext uri="{FF2B5EF4-FFF2-40B4-BE49-F238E27FC236}">
              <a16:creationId xmlns:a16="http://schemas.microsoft.com/office/drawing/2014/main" id="{7AAF36CA-4178-414E-A12D-141623BB05BD}"/>
            </a:ext>
          </a:extLst>
        </xdr:cNvPr>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1AE0CA72-6D03-474C-BA91-C218B6677DB5}"/>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96A9AE5F-C59C-4EF6-921F-2A0549F88D0B}"/>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BAF0D2A-4FE5-485A-9993-C7B6F2D2C08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E307892-28D4-43A6-B0C9-819EAC46406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00E1661-4F92-45FC-B850-38AAA9EEECF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721991D-BF05-49E9-BB25-BDAC243C3C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10B4C04-0E07-4B81-AF2D-5644F30CE3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302" name="楕円 301">
          <a:extLst>
            <a:ext uri="{FF2B5EF4-FFF2-40B4-BE49-F238E27FC236}">
              <a16:creationId xmlns:a16="http://schemas.microsoft.com/office/drawing/2014/main" id="{325DC971-7DB5-4BDF-81E0-F1646627A8D0}"/>
            </a:ext>
          </a:extLst>
        </xdr:cNvPr>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4698FE51-9083-4C03-92BB-C7101BD4C272}"/>
            </a:ext>
          </a:extLst>
        </xdr:cNvPr>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92075</xdr:rowOff>
    </xdr:from>
    <xdr:to>
      <xdr:col>20</xdr:col>
      <xdr:colOff>38100</xdr:colOff>
      <xdr:row>84</xdr:row>
      <xdr:rowOff>22225</xdr:rowOff>
    </xdr:to>
    <xdr:sp macro="" textlink="">
      <xdr:nvSpPr>
        <xdr:cNvPr id="304" name="楕円 303">
          <a:extLst>
            <a:ext uri="{FF2B5EF4-FFF2-40B4-BE49-F238E27FC236}">
              <a16:creationId xmlns:a16="http://schemas.microsoft.com/office/drawing/2014/main" id="{53772C9B-926B-4149-A0A1-9897ECD21DAC}"/>
            </a:ext>
          </a:extLst>
        </xdr:cNvPr>
        <xdr:cNvSpPr/>
      </xdr:nvSpPr>
      <xdr:spPr>
        <a:xfrm>
          <a:off x="3746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142875</xdr:rowOff>
    </xdr:from>
    <xdr:to>
      <xdr:col>24</xdr:col>
      <xdr:colOff>63500</xdr:colOff>
      <xdr:row>83</xdr:row>
      <xdr:rowOff>152400</xdr:rowOff>
    </xdr:to>
    <xdr:cxnSp macro="">
      <xdr:nvCxnSpPr>
        <xdr:cNvPr id="305" name="直線コネクタ 304">
          <a:extLst>
            <a:ext uri="{FF2B5EF4-FFF2-40B4-BE49-F238E27FC236}">
              <a16:creationId xmlns:a16="http://schemas.microsoft.com/office/drawing/2014/main" id="{05A51D49-59BD-4014-B77C-57D0A09C3B6A}"/>
            </a:ext>
          </a:extLst>
        </xdr:cNvPr>
        <xdr:cNvCxnSpPr/>
      </xdr:nvCxnSpPr>
      <xdr:spPr>
        <a:xfrm>
          <a:off x="3797300" y="143732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80645</xdr:rowOff>
    </xdr:from>
    <xdr:to>
      <xdr:col>15</xdr:col>
      <xdr:colOff>101600</xdr:colOff>
      <xdr:row>84</xdr:row>
      <xdr:rowOff>10795</xdr:rowOff>
    </xdr:to>
    <xdr:sp macro="" textlink="">
      <xdr:nvSpPr>
        <xdr:cNvPr id="306" name="楕円 305">
          <a:extLst>
            <a:ext uri="{FF2B5EF4-FFF2-40B4-BE49-F238E27FC236}">
              <a16:creationId xmlns:a16="http://schemas.microsoft.com/office/drawing/2014/main" id="{6AD650AC-76F6-467D-B3EF-BBE92E6ADA65}"/>
            </a:ext>
          </a:extLst>
        </xdr:cNvPr>
        <xdr:cNvSpPr/>
      </xdr:nvSpPr>
      <xdr:spPr>
        <a:xfrm>
          <a:off x="2857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83</xdr:row>
      <xdr:rowOff>142875</xdr:rowOff>
    </xdr:to>
    <xdr:cxnSp macro="">
      <xdr:nvCxnSpPr>
        <xdr:cNvPr id="307" name="直線コネクタ 306">
          <a:extLst>
            <a:ext uri="{FF2B5EF4-FFF2-40B4-BE49-F238E27FC236}">
              <a16:creationId xmlns:a16="http://schemas.microsoft.com/office/drawing/2014/main" id="{AFFA2696-D6C5-4601-9554-A2BB58E58EFE}"/>
            </a:ext>
          </a:extLst>
        </xdr:cNvPr>
        <xdr:cNvCxnSpPr/>
      </xdr:nvCxnSpPr>
      <xdr:spPr>
        <a:xfrm>
          <a:off x="2908300" y="14361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105411</xdr:rowOff>
    </xdr:from>
    <xdr:to>
      <xdr:col>10</xdr:col>
      <xdr:colOff>165100</xdr:colOff>
      <xdr:row>83</xdr:row>
      <xdr:rowOff>35561</xdr:rowOff>
    </xdr:to>
    <xdr:sp macro="" textlink="">
      <xdr:nvSpPr>
        <xdr:cNvPr id="308" name="楕円 307">
          <a:extLst>
            <a:ext uri="{FF2B5EF4-FFF2-40B4-BE49-F238E27FC236}">
              <a16:creationId xmlns:a16="http://schemas.microsoft.com/office/drawing/2014/main" id="{A70B7015-FC51-48F3-9433-7685D552FDF8}"/>
            </a:ext>
          </a:extLst>
        </xdr:cNvPr>
        <xdr:cNvSpPr/>
      </xdr:nvSpPr>
      <xdr:spPr>
        <a:xfrm>
          <a:off x="1968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156211</xdr:rowOff>
    </xdr:from>
    <xdr:to>
      <xdr:col>15</xdr:col>
      <xdr:colOff>50800</xdr:colOff>
      <xdr:row>83</xdr:row>
      <xdr:rowOff>131445</xdr:rowOff>
    </xdr:to>
    <xdr:cxnSp macro="">
      <xdr:nvCxnSpPr>
        <xdr:cNvPr id="309" name="直線コネクタ 308">
          <a:extLst>
            <a:ext uri="{FF2B5EF4-FFF2-40B4-BE49-F238E27FC236}">
              <a16:creationId xmlns:a16="http://schemas.microsoft.com/office/drawing/2014/main" id="{0F30EFB3-CAA0-4F72-806E-C2974C184341}"/>
            </a:ext>
          </a:extLst>
        </xdr:cNvPr>
        <xdr:cNvCxnSpPr/>
      </xdr:nvCxnSpPr>
      <xdr:spPr>
        <a:xfrm>
          <a:off x="2019300" y="14215111"/>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78739</xdr:rowOff>
    </xdr:from>
    <xdr:to>
      <xdr:col>6</xdr:col>
      <xdr:colOff>38100</xdr:colOff>
      <xdr:row>83</xdr:row>
      <xdr:rowOff>8889</xdr:rowOff>
    </xdr:to>
    <xdr:sp macro="" textlink="">
      <xdr:nvSpPr>
        <xdr:cNvPr id="310" name="楕円 309">
          <a:extLst>
            <a:ext uri="{FF2B5EF4-FFF2-40B4-BE49-F238E27FC236}">
              <a16:creationId xmlns:a16="http://schemas.microsoft.com/office/drawing/2014/main" id="{4DF752CE-F5B8-4C21-B997-60CF0B34BE9F}"/>
            </a:ext>
          </a:extLst>
        </xdr:cNvPr>
        <xdr:cNvSpPr/>
      </xdr:nvSpPr>
      <xdr:spPr>
        <a:xfrm>
          <a:off x="107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82</xdr:row>
      <xdr:rowOff>156211</xdr:rowOff>
    </xdr:to>
    <xdr:cxnSp macro="">
      <xdr:nvCxnSpPr>
        <xdr:cNvPr id="311" name="直線コネクタ 310">
          <a:extLst>
            <a:ext uri="{FF2B5EF4-FFF2-40B4-BE49-F238E27FC236}">
              <a16:creationId xmlns:a16="http://schemas.microsoft.com/office/drawing/2014/main" id="{A2FF17A2-01FD-47B0-BB56-5398461FC2B4}"/>
            </a:ext>
          </a:extLst>
        </xdr:cNvPr>
        <xdr:cNvCxnSpPr/>
      </xdr:nvCxnSpPr>
      <xdr:spPr>
        <a:xfrm>
          <a:off x="1130300" y="14188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312" name="n_1aveValue【公営住宅】&#10;有形固定資産減価償却率">
          <a:extLst>
            <a:ext uri="{FF2B5EF4-FFF2-40B4-BE49-F238E27FC236}">
              <a16:creationId xmlns:a16="http://schemas.microsoft.com/office/drawing/2014/main" id="{DA1E4B41-301A-464D-87B6-421B12F3B3A1}"/>
            </a:ext>
          </a:extLst>
        </xdr:cNvPr>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90188</xdr:rowOff>
    </xdr:from>
    <xdr:ext cx="405111" cy="259045"/>
    <xdr:sp macro="" textlink="">
      <xdr:nvSpPr>
        <xdr:cNvPr id="313" name="n_2aveValue【公営住宅】&#10;有形固定資産減価償却率">
          <a:extLst>
            <a:ext uri="{FF2B5EF4-FFF2-40B4-BE49-F238E27FC236}">
              <a16:creationId xmlns:a16="http://schemas.microsoft.com/office/drawing/2014/main" id="{1CAEB992-486B-46B6-94B5-E4C6511E2D2C}"/>
            </a:ext>
          </a:extLst>
        </xdr:cNvPr>
        <xdr:cNvSpPr txBox="1"/>
      </xdr:nvSpPr>
      <xdr:spPr>
        <a:xfrm>
          <a:off x="2705744"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14" name="n_3aveValue【公営住宅】&#10;有形固定資産減価償却率">
          <a:extLst>
            <a:ext uri="{FF2B5EF4-FFF2-40B4-BE49-F238E27FC236}">
              <a16:creationId xmlns:a16="http://schemas.microsoft.com/office/drawing/2014/main" id="{B435052D-77F9-4461-BB37-8DF90BA6F882}"/>
            </a:ext>
          </a:extLst>
        </xdr:cNvPr>
        <xdr:cNvSpPr txBox="1"/>
      </xdr:nvSpPr>
      <xdr:spPr>
        <a:xfrm>
          <a:off x="1816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a:extLst>
            <a:ext uri="{FF2B5EF4-FFF2-40B4-BE49-F238E27FC236}">
              <a16:creationId xmlns:a16="http://schemas.microsoft.com/office/drawing/2014/main" id="{B60DB7BE-BC5E-43E5-9EC7-72233C1C1346}"/>
            </a:ext>
          </a:extLst>
        </xdr:cNvPr>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13352</xdr:rowOff>
    </xdr:from>
    <xdr:ext cx="405111" cy="259045"/>
    <xdr:sp macro="" textlink="">
      <xdr:nvSpPr>
        <xdr:cNvPr id="316" name="n_1mainValue【公営住宅】&#10;有形固定資産減価償却率">
          <a:extLst>
            <a:ext uri="{FF2B5EF4-FFF2-40B4-BE49-F238E27FC236}">
              <a16:creationId xmlns:a16="http://schemas.microsoft.com/office/drawing/2014/main" id="{070ADCC4-53E6-40C1-9E57-835573F57D1A}"/>
            </a:ext>
          </a:extLst>
        </xdr:cNvPr>
        <xdr:cNvSpPr txBox="1"/>
      </xdr:nvSpPr>
      <xdr:spPr>
        <a:xfrm>
          <a:off x="3582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1922</xdr:rowOff>
    </xdr:from>
    <xdr:ext cx="405111" cy="259045"/>
    <xdr:sp macro="" textlink="">
      <xdr:nvSpPr>
        <xdr:cNvPr id="317" name="n_2mainValue【公営住宅】&#10;有形固定資産減価償却率">
          <a:extLst>
            <a:ext uri="{FF2B5EF4-FFF2-40B4-BE49-F238E27FC236}">
              <a16:creationId xmlns:a16="http://schemas.microsoft.com/office/drawing/2014/main" id="{1DA09EE3-1BE4-4878-906F-01D6709A030D}"/>
            </a:ext>
          </a:extLst>
        </xdr:cNvPr>
        <xdr:cNvSpPr txBox="1"/>
      </xdr:nvSpPr>
      <xdr:spPr>
        <a:xfrm>
          <a:off x="2705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8" name="n_3mainValue【公営住宅】&#10;有形固定資産減価償却率">
          <a:extLst>
            <a:ext uri="{FF2B5EF4-FFF2-40B4-BE49-F238E27FC236}">
              <a16:creationId xmlns:a16="http://schemas.microsoft.com/office/drawing/2014/main" id="{7E9F67E0-1746-4D17-B535-34FA13C6AC19}"/>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9" name="n_4mainValue【公営住宅】&#10;有形固定資産減価償却率">
          <a:extLst>
            <a:ext uri="{FF2B5EF4-FFF2-40B4-BE49-F238E27FC236}">
              <a16:creationId xmlns:a16="http://schemas.microsoft.com/office/drawing/2014/main" id="{4A417C25-D152-43CC-BE65-8CFACF96BDBF}"/>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C001C13-40FC-4522-97A8-7342440FCED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2471912-B734-4162-8196-377074FCE72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162DFCD-29EB-4C66-9E3A-D27FF8056EA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F8AFAF5-10E8-4FE5-BE01-2CAF300B4E3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2433452-D040-4643-97CA-5DBDC3EA8FE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86953FD-CDF1-4D99-9A23-1A74D1EDBF2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E1E939D-49D6-4557-AA40-7FADCBFC0CC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2492176-D405-4134-A90F-0E11506B0EF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D18DED1C-54AD-4D85-A7FC-5B40AB1260E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FB0476C-591C-4C88-B793-FF1EEEF096D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3E39E75A-3323-4757-B1C9-1301507C4C8E}"/>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5119D746-B1FE-4802-B2A6-55B60300F175}"/>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188C0748-9D39-498F-B578-5B13109ADF2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9CE0078D-C3DB-420C-8B27-3C5422C4133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0654F5D3-B0FF-4D7F-8E45-D77A2D8DCD6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2C23D02E-9587-4FAC-AAD7-9B0DA4FD130E}"/>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5755A85-65F5-47F9-8A06-995EF9E1747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EDEB2475-703C-4B3E-971A-C3597117399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35504F41-FF34-40F6-AB51-250C70D9F95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782FC31B-4A38-4CBB-89CD-ECFFF4D4C9C2}"/>
            </a:ext>
          </a:extLst>
        </xdr:cNvPr>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E627777F-E28B-4FD5-85ED-7BCFF4854A7D}"/>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EE5AA9FD-5D8C-48A7-96CD-D647B69D1D8C}"/>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a:extLst>
            <a:ext uri="{FF2B5EF4-FFF2-40B4-BE49-F238E27FC236}">
              <a16:creationId xmlns:a16="http://schemas.microsoft.com/office/drawing/2014/main" id="{814C5A68-973D-4A5D-A562-926E3554E3C8}"/>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a:extLst>
            <a:ext uri="{FF2B5EF4-FFF2-40B4-BE49-F238E27FC236}">
              <a16:creationId xmlns:a16="http://schemas.microsoft.com/office/drawing/2014/main" id="{E6EFC83C-15A7-4E50-AAF3-8C9C7616B6B4}"/>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73169</xdr:rowOff>
    </xdr:from>
    <xdr:ext cx="469744" cy="259045"/>
    <xdr:sp macro="" textlink="">
      <xdr:nvSpPr>
        <xdr:cNvPr id="344" name="【公営住宅】&#10;一人当たり面積平均値テキスト">
          <a:extLst>
            <a:ext uri="{FF2B5EF4-FFF2-40B4-BE49-F238E27FC236}">
              <a16:creationId xmlns:a16="http://schemas.microsoft.com/office/drawing/2014/main" id="{C8A74C07-B126-4CD0-9E57-87E13DF5971D}"/>
            </a:ext>
          </a:extLst>
        </xdr:cNvPr>
        <xdr:cNvSpPr txBox="1"/>
      </xdr:nvSpPr>
      <xdr:spPr>
        <a:xfrm>
          <a:off x="10515600" y="1430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a:extLst>
            <a:ext uri="{FF2B5EF4-FFF2-40B4-BE49-F238E27FC236}">
              <a16:creationId xmlns:a16="http://schemas.microsoft.com/office/drawing/2014/main" id="{4AF27EFE-3864-4836-8C98-0A8371BBB0D0}"/>
            </a:ext>
          </a:extLst>
        </xdr:cNvPr>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a:extLst>
            <a:ext uri="{FF2B5EF4-FFF2-40B4-BE49-F238E27FC236}">
              <a16:creationId xmlns:a16="http://schemas.microsoft.com/office/drawing/2014/main" id="{E189BE6A-78EC-422A-A74A-49199380C925}"/>
            </a:ext>
          </a:extLst>
        </xdr:cNvPr>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a:extLst>
            <a:ext uri="{FF2B5EF4-FFF2-40B4-BE49-F238E27FC236}">
              <a16:creationId xmlns:a16="http://schemas.microsoft.com/office/drawing/2014/main" id="{F71E27DD-1DE1-4BE3-8FCB-EB24ABF2DF8C}"/>
            </a:ext>
          </a:extLst>
        </xdr:cNvPr>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a:extLst>
            <a:ext uri="{FF2B5EF4-FFF2-40B4-BE49-F238E27FC236}">
              <a16:creationId xmlns:a16="http://schemas.microsoft.com/office/drawing/2014/main" id="{16C9FA99-F448-4B31-8740-E0F318D37652}"/>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a:extLst>
            <a:ext uri="{FF2B5EF4-FFF2-40B4-BE49-F238E27FC236}">
              <a16:creationId xmlns:a16="http://schemas.microsoft.com/office/drawing/2014/main" id="{83EEE273-F7BD-4A21-8691-B7589B210E5C}"/>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739DDE9-CC63-4B62-981A-7C9513E98BF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FF5D647-4D2B-4EF9-AD35-72A1B64554D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48B2292-5E42-476E-8E73-48EA23BD304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2A1B77A-DDEC-4DD3-B245-21DC006D077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D58A70F-3AB3-442C-9DF1-88F382BC28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158750</xdr:rowOff>
    </xdr:from>
    <xdr:to>
      <xdr:col>55</xdr:col>
      <xdr:colOff>50800</xdr:colOff>
      <xdr:row>83</xdr:row>
      <xdr:rowOff>88900</xdr:rowOff>
    </xdr:to>
    <xdr:sp macro="" textlink="">
      <xdr:nvSpPr>
        <xdr:cNvPr id="355" name="楕円 354">
          <a:extLst>
            <a:ext uri="{FF2B5EF4-FFF2-40B4-BE49-F238E27FC236}">
              <a16:creationId xmlns:a16="http://schemas.microsoft.com/office/drawing/2014/main" id="{13D5AE09-78A0-465A-BF13-C97743B41A24}"/>
            </a:ext>
          </a:extLst>
        </xdr:cNvPr>
        <xdr:cNvSpPr/>
      </xdr:nvSpPr>
      <xdr:spPr>
        <a:xfrm>
          <a:off x="10426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10177</xdr:rowOff>
    </xdr:from>
    <xdr:ext cx="469744" cy="259045"/>
    <xdr:sp macro="" textlink="">
      <xdr:nvSpPr>
        <xdr:cNvPr id="356" name="【公営住宅】&#10;一人当たり面積該当値テキスト">
          <a:extLst>
            <a:ext uri="{FF2B5EF4-FFF2-40B4-BE49-F238E27FC236}">
              <a16:creationId xmlns:a16="http://schemas.microsoft.com/office/drawing/2014/main" id="{06275D22-E45B-497E-B61F-88CB5333F8CE}"/>
            </a:ext>
          </a:extLst>
        </xdr:cNvPr>
        <xdr:cNvSpPr txBox="1"/>
      </xdr:nvSpPr>
      <xdr:spPr>
        <a:xfrm>
          <a:off x="1051560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160465</xdr:rowOff>
    </xdr:from>
    <xdr:to>
      <xdr:col>50</xdr:col>
      <xdr:colOff>165100</xdr:colOff>
      <xdr:row>83</xdr:row>
      <xdr:rowOff>90615</xdr:rowOff>
    </xdr:to>
    <xdr:sp macro="" textlink="">
      <xdr:nvSpPr>
        <xdr:cNvPr id="357" name="楕円 356">
          <a:extLst>
            <a:ext uri="{FF2B5EF4-FFF2-40B4-BE49-F238E27FC236}">
              <a16:creationId xmlns:a16="http://schemas.microsoft.com/office/drawing/2014/main" id="{25AB091F-F9B3-432E-86A4-175554E4BD00}"/>
            </a:ext>
          </a:extLst>
        </xdr:cNvPr>
        <xdr:cNvSpPr/>
      </xdr:nvSpPr>
      <xdr:spPr>
        <a:xfrm>
          <a:off x="9588500" y="142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38100</xdr:rowOff>
    </xdr:from>
    <xdr:to>
      <xdr:col>55</xdr:col>
      <xdr:colOff>0</xdr:colOff>
      <xdr:row>83</xdr:row>
      <xdr:rowOff>39815</xdr:rowOff>
    </xdr:to>
    <xdr:cxnSp macro="">
      <xdr:nvCxnSpPr>
        <xdr:cNvPr id="358" name="直線コネクタ 357">
          <a:extLst>
            <a:ext uri="{FF2B5EF4-FFF2-40B4-BE49-F238E27FC236}">
              <a16:creationId xmlns:a16="http://schemas.microsoft.com/office/drawing/2014/main" id="{AF5D63B1-050A-43EC-BB62-54B9948CA2DC}"/>
            </a:ext>
          </a:extLst>
        </xdr:cNvPr>
        <xdr:cNvCxnSpPr/>
      </xdr:nvCxnSpPr>
      <xdr:spPr>
        <a:xfrm flipV="1">
          <a:off x="9639300" y="14268450"/>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167323</xdr:rowOff>
    </xdr:from>
    <xdr:to>
      <xdr:col>46</xdr:col>
      <xdr:colOff>38100</xdr:colOff>
      <xdr:row>83</xdr:row>
      <xdr:rowOff>97473</xdr:rowOff>
    </xdr:to>
    <xdr:sp macro="" textlink="">
      <xdr:nvSpPr>
        <xdr:cNvPr id="359" name="楕円 358">
          <a:extLst>
            <a:ext uri="{FF2B5EF4-FFF2-40B4-BE49-F238E27FC236}">
              <a16:creationId xmlns:a16="http://schemas.microsoft.com/office/drawing/2014/main" id="{57CBAF37-0F7F-4A86-B22C-C2F5BB515C13}"/>
            </a:ext>
          </a:extLst>
        </xdr:cNvPr>
        <xdr:cNvSpPr/>
      </xdr:nvSpPr>
      <xdr:spPr>
        <a:xfrm>
          <a:off x="8699500" y="142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39815</xdr:rowOff>
    </xdr:from>
    <xdr:to>
      <xdr:col>50</xdr:col>
      <xdr:colOff>114300</xdr:colOff>
      <xdr:row>83</xdr:row>
      <xdr:rowOff>46673</xdr:rowOff>
    </xdr:to>
    <xdr:cxnSp macro="">
      <xdr:nvCxnSpPr>
        <xdr:cNvPr id="360" name="直線コネクタ 359">
          <a:extLst>
            <a:ext uri="{FF2B5EF4-FFF2-40B4-BE49-F238E27FC236}">
              <a16:creationId xmlns:a16="http://schemas.microsoft.com/office/drawing/2014/main" id="{00520556-6AA3-4346-8543-6B7E25580A07}"/>
            </a:ext>
          </a:extLst>
        </xdr:cNvPr>
        <xdr:cNvCxnSpPr/>
      </xdr:nvCxnSpPr>
      <xdr:spPr>
        <a:xfrm flipV="1">
          <a:off x="8750300" y="1427016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1015</xdr:rowOff>
    </xdr:from>
    <xdr:to>
      <xdr:col>41</xdr:col>
      <xdr:colOff>101600</xdr:colOff>
      <xdr:row>83</xdr:row>
      <xdr:rowOff>102615</xdr:rowOff>
    </xdr:to>
    <xdr:sp macro="" textlink="">
      <xdr:nvSpPr>
        <xdr:cNvPr id="361" name="楕円 360">
          <a:extLst>
            <a:ext uri="{FF2B5EF4-FFF2-40B4-BE49-F238E27FC236}">
              <a16:creationId xmlns:a16="http://schemas.microsoft.com/office/drawing/2014/main" id="{3403C6F6-4F7F-4599-960C-B88E37CE72A9}"/>
            </a:ext>
          </a:extLst>
        </xdr:cNvPr>
        <xdr:cNvSpPr/>
      </xdr:nvSpPr>
      <xdr:spPr>
        <a:xfrm>
          <a:off x="7810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46673</xdr:rowOff>
    </xdr:from>
    <xdr:to>
      <xdr:col>45</xdr:col>
      <xdr:colOff>177800</xdr:colOff>
      <xdr:row>83</xdr:row>
      <xdr:rowOff>51815</xdr:rowOff>
    </xdr:to>
    <xdr:cxnSp macro="">
      <xdr:nvCxnSpPr>
        <xdr:cNvPr id="362" name="直線コネクタ 361">
          <a:extLst>
            <a:ext uri="{FF2B5EF4-FFF2-40B4-BE49-F238E27FC236}">
              <a16:creationId xmlns:a16="http://schemas.microsoft.com/office/drawing/2014/main" id="{034BEC10-2065-4E94-BF6C-9FA7B1E8C642}"/>
            </a:ext>
          </a:extLst>
        </xdr:cNvPr>
        <xdr:cNvCxnSpPr/>
      </xdr:nvCxnSpPr>
      <xdr:spPr>
        <a:xfrm flipV="1">
          <a:off x="7861300" y="14277023"/>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170751</xdr:rowOff>
    </xdr:from>
    <xdr:to>
      <xdr:col>36</xdr:col>
      <xdr:colOff>165100</xdr:colOff>
      <xdr:row>83</xdr:row>
      <xdr:rowOff>100901</xdr:rowOff>
    </xdr:to>
    <xdr:sp macro="" textlink="">
      <xdr:nvSpPr>
        <xdr:cNvPr id="363" name="楕円 362">
          <a:extLst>
            <a:ext uri="{FF2B5EF4-FFF2-40B4-BE49-F238E27FC236}">
              <a16:creationId xmlns:a16="http://schemas.microsoft.com/office/drawing/2014/main" id="{F507D3CB-3843-468B-A610-C81764BBD69A}"/>
            </a:ext>
          </a:extLst>
        </xdr:cNvPr>
        <xdr:cNvSpPr/>
      </xdr:nvSpPr>
      <xdr:spPr>
        <a:xfrm>
          <a:off x="6921500" y="142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50101</xdr:rowOff>
    </xdr:from>
    <xdr:to>
      <xdr:col>41</xdr:col>
      <xdr:colOff>50800</xdr:colOff>
      <xdr:row>83</xdr:row>
      <xdr:rowOff>51815</xdr:rowOff>
    </xdr:to>
    <xdr:cxnSp macro="">
      <xdr:nvCxnSpPr>
        <xdr:cNvPr id="364" name="直線コネクタ 363">
          <a:extLst>
            <a:ext uri="{FF2B5EF4-FFF2-40B4-BE49-F238E27FC236}">
              <a16:creationId xmlns:a16="http://schemas.microsoft.com/office/drawing/2014/main" id="{3BF07767-3D10-4B06-BF79-9F16F3D322C4}"/>
            </a:ext>
          </a:extLst>
        </xdr:cNvPr>
        <xdr:cNvCxnSpPr/>
      </xdr:nvCxnSpPr>
      <xdr:spPr>
        <a:xfrm>
          <a:off x="6972300" y="1428045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21162</xdr:rowOff>
    </xdr:from>
    <xdr:ext cx="469744" cy="259045"/>
    <xdr:sp macro="" textlink="">
      <xdr:nvSpPr>
        <xdr:cNvPr id="365" name="n_1aveValue【公営住宅】&#10;一人当たり面積">
          <a:extLst>
            <a:ext uri="{FF2B5EF4-FFF2-40B4-BE49-F238E27FC236}">
              <a16:creationId xmlns:a16="http://schemas.microsoft.com/office/drawing/2014/main" id="{373C39D1-7EA9-4A84-9F23-2D97B9900DA5}"/>
            </a:ext>
          </a:extLst>
        </xdr:cNvPr>
        <xdr:cNvSpPr txBox="1"/>
      </xdr:nvSpPr>
      <xdr:spPr>
        <a:xfrm>
          <a:off x="9391727" y="1442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66" name="n_2aveValue【公営住宅】&#10;一人当たり面積">
          <a:extLst>
            <a:ext uri="{FF2B5EF4-FFF2-40B4-BE49-F238E27FC236}">
              <a16:creationId xmlns:a16="http://schemas.microsoft.com/office/drawing/2014/main" id="{093D3D31-860A-4AFD-AAB8-4C21B41395AE}"/>
            </a:ext>
          </a:extLst>
        </xdr:cNvPr>
        <xdr:cNvSpPr txBox="1"/>
      </xdr:nvSpPr>
      <xdr:spPr>
        <a:xfrm>
          <a:off x="8515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67" name="n_3aveValue【公営住宅】&#10;一人当たり面積">
          <a:extLst>
            <a:ext uri="{FF2B5EF4-FFF2-40B4-BE49-F238E27FC236}">
              <a16:creationId xmlns:a16="http://schemas.microsoft.com/office/drawing/2014/main" id="{B5D6014D-7CA1-4310-A574-EF2090AA017D}"/>
            </a:ext>
          </a:extLst>
        </xdr:cNvPr>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4590</xdr:rowOff>
    </xdr:from>
    <xdr:ext cx="469744" cy="259045"/>
    <xdr:sp macro="" textlink="">
      <xdr:nvSpPr>
        <xdr:cNvPr id="368" name="n_4aveValue【公営住宅】&#10;一人当たり面積">
          <a:extLst>
            <a:ext uri="{FF2B5EF4-FFF2-40B4-BE49-F238E27FC236}">
              <a16:creationId xmlns:a16="http://schemas.microsoft.com/office/drawing/2014/main" id="{8C207783-0481-4193-9F2B-D09FA896808A}"/>
            </a:ext>
          </a:extLst>
        </xdr:cNvPr>
        <xdr:cNvSpPr txBox="1"/>
      </xdr:nvSpPr>
      <xdr:spPr>
        <a:xfrm>
          <a:off x="6737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107142</xdr:rowOff>
    </xdr:from>
    <xdr:ext cx="469744" cy="259045"/>
    <xdr:sp macro="" textlink="">
      <xdr:nvSpPr>
        <xdr:cNvPr id="369" name="n_1mainValue【公営住宅】&#10;一人当たり面積">
          <a:extLst>
            <a:ext uri="{FF2B5EF4-FFF2-40B4-BE49-F238E27FC236}">
              <a16:creationId xmlns:a16="http://schemas.microsoft.com/office/drawing/2014/main" id="{46F006B5-6D18-4318-A1AF-4D935352D584}"/>
            </a:ext>
          </a:extLst>
        </xdr:cNvPr>
        <xdr:cNvSpPr txBox="1"/>
      </xdr:nvSpPr>
      <xdr:spPr>
        <a:xfrm>
          <a:off x="9391727" y="1399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114000</xdr:rowOff>
    </xdr:from>
    <xdr:ext cx="469744" cy="259045"/>
    <xdr:sp macro="" textlink="">
      <xdr:nvSpPr>
        <xdr:cNvPr id="370" name="n_2mainValue【公営住宅】&#10;一人当たり面積">
          <a:extLst>
            <a:ext uri="{FF2B5EF4-FFF2-40B4-BE49-F238E27FC236}">
              <a16:creationId xmlns:a16="http://schemas.microsoft.com/office/drawing/2014/main" id="{358F8484-1605-411B-B58B-080E4A46A328}"/>
            </a:ext>
          </a:extLst>
        </xdr:cNvPr>
        <xdr:cNvSpPr txBox="1"/>
      </xdr:nvSpPr>
      <xdr:spPr>
        <a:xfrm>
          <a:off x="8515427" y="1400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119142</xdr:rowOff>
    </xdr:from>
    <xdr:ext cx="469744" cy="259045"/>
    <xdr:sp macro="" textlink="">
      <xdr:nvSpPr>
        <xdr:cNvPr id="371" name="n_3mainValue【公営住宅】&#10;一人当たり面積">
          <a:extLst>
            <a:ext uri="{FF2B5EF4-FFF2-40B4-BE49-F238E27FC236}">
              <a16:creationId xmlns:a16="http://schemas.microsoft.com/office/drawing/2014/main" id="{6AAEBCEE-718B-4296-BF47-FF78808FD48E}"/>
            </a:ext>
          </a:extLst>
        </xdr:cNvPr>
        <xdr:cNvSpPr txBox="1"/>
      </xdr:nvSpPr>
      <xdr:spPr>
        <a:xfrm>
          <a:off x="7626427" y="1400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117428</xdr:rowOff>
    </xdr:from>
    <xdr:ext cx="469744" cy="259045"/>
    <xdr:sp macro="" textlink="">
      <xdr:nvSpPr>
        <xdr:cNvPr id="372" name="n_4mainValue【公営住宅】&#10;一人当たり面積">
          <a:extLst>
            <a:ext uri="{FF2B5EF4-FFF2-40B4-BE49-F238E27FC236}">
              <a16:creationId xmlns:a16="http://schemas.microsoft.com/office/drawing/2014/main" id="{16AAE20C-0515-41F1-B579-69B70A238899}"/>
            </a:ext>
          </a:extLst>
        </xdr:cNvPr>
        <xdr:cNvSpPr txBox="1"/>
      </xdr:nvSpPr>
      <xdr:spPr>
        <a:xfrm>
          <a:off x="6737427" y="1400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7F1FDBAE-0EB1-43B2-AF0D-E674B096952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DDD69FAA-0FD5-4E00-ABA6-8C05D4FD61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E6DC6900-A053-41F3-9FBA-66E1EB2958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88E1A096-D87F-41EB-8570-17D1C2B2325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DE1A7C52-5F49-4E5C-BDDF-83E266BC6B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5EF5DFBE-E4D9-4268-B5F2-49F16240032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580AE7A6-8633-4B88-9AAA-0BE97955A9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74CA9532-C2DE-4778-8E2E-AC19C782DD8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CE019743-0CB3-4226-8A64-2A23ED6CB1A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50FFD2CD-B811-4A07-B88F-5935A09ECB8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B65A0242-AAD1-4BD8-A2AC-DDA7B6F5A61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AF22E89B-CF6C-4B38-90AB-48978CBC619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27C7AEED-3910-49FD-A6FF-1FD71CC20AB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83642EED-7FA7-416C-A528-7BBE8C0AD03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7AA20147-5FB1-4652-9494-4BFE7F02957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E1215426-039F-429C-BF9C-3451B016DF4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5AFCF4AC-8EE7-4315-A19B-A0379CFC6E6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65DE33DA-7114-405A-A94E-43F111EBE0B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B6BB224A-CFB9-4A45-A6E4-52F1B6ADB9E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FF78BAED-A46A-43B5-A2BF-1412AD29E45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ADEC4659-BC46-4918-827A-9141971DB1D3}"/>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52F793A7-6EC2-48FD-ACBE-AF933A5CD35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7B613D16-2B20-46E9-9505-C6A85797838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106</xdr:row>
      <xdr:rowOff>0</xdr:rowOff>
    </xdr:from>
    <xdr:to>
      <xdr:col>24</xdr:col>
      <xdr:colOff>62865</xdr:colOff>
      <xdr:row>107</xdr:row>
      <xdr:rowOff>100964</xdr:rowOff>
    </xdr:to>
    <xdr:cxnSp macro="">
      <xdr:nvCxnSpPr>
        <xdr:cNvPr id="396" name="直線コネクタ 395">
          <a:extLst>
            <a:ext uri="{FF2B5EF4-FFF2-40B4-BE49-F238E27FC236}">
              <a16:creationId xmlns:a16="http://schemas.microsoft.com/office/drawing/2014/main" id="{590B2280-87EE-4258-8A33-253787D789F3}"/>
            </a:ext>
          </a:extLst>
        </xdr:cNvPr>
        <xdr:cNvCxnSpPr/>
      </xdr:nvCxnSpPr>
      <xdr:spPr>
        <a:xfrm flipV="1">
          <a:off x="4634865" y="18173700"/>
          <a:ext cx="0" cy="272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104791</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FA94021A-75E9-4B99-8D89-6CE1BE9C42CB}"/>
            </a:ext>
          </a:extLst>
        </xdr:cNvPr>
        <xdr:cNvSpPr txBox="1"/>
      </xdr:nvSpPr>
      <xdr:spPr>
        <a:xfrm>
          <a:off x="4673600"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100964</xdr:rowOff>
    </xdr:from>
    <xdr:to>
      <xdr:col>24</xdr:col>
      <xdr:colOff>152400</xdr:colOff>
      <xdr:row>107</xdr:row>
      <xdr:rowOff>100964</xdr:rowOff>
    </xdr:to>
    <xdr:cxnSp macro="">
      <xdr:nvCxnSpPr>
        <xdr:cNvPr id="398" name="直線コネクタ 397">
          <a:extLst>
            <a:ext uri="{FF2B5EF4-FFF2-40B4-BE49-F238E27FC236}">
              <a16:creationId xmlns:a16="http://schemas.microsoft.com/office/drawing/2014/main" id="{2C730E6A-28AE-4073-A34E-7527C05994B4}"/>
            </a:ext>
          </a:extLst>
        </xdr:cNvPr>
        <xdr:cNvCxnSpPr/>
      </xdr:nvCxnSpPr>
      <xdr:spPr>
        <a:xfrm>
          <a:off x="4546600" y="1844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399" name="【港湾・漁港】&#10;有形固定資産減価償却率最大値テキスト">
          <a:extLst>
            <a:ext uri="{FF2B5EF4-FFF2-40B4-BE49-F238E27FC236}">
              <a16:creationId xmlns:a16="http://schemas.microsoft.com/office/drawing/2014/main" id="{3BAD8BA2-FC6B-463A-B1D7-17443D5CE1B3}"/>
            </a:ext>
          </a:extLst>
        </xdr:cNvPr>
        <xdr:cNvSpPr txBox="1"/>
      </xdr:nvSpPr>
      <xdr:spPr>
        <a:xfrm>
          <a:off x="4673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0</xdr:rowOff>
    </xdr:from>
    <xdr:to>
      <xdr:col>24</xdr:col>
      <xdr:colOff>152400</xdr:colOff>
      <xdr:row>106</xdr:row>
      <xdr:rowOff>0</xdr:rowOff>
    </xdr:to>
    <xdr:cxnSp macro="">
      <xdr:nvCxnSpPr>
        <xdr:cNvPr id="400" name="直線コネクタ 399">
          <a:extLst>
            <a:ext uri="{FF2B5EF4-FFF2-40B4-BE49-F238E27FC236}">
              <a16:creationId xmlns:a16="http://schemas.microsoft.com/office/drawing/2014/main" id="{E8F36D2A-906F-45D1-A1FB-D30E91C149AA}"/>
            </a:ext>
          </a:extLst>
        </xdr:cNvPr>
        <xdr:cNvCxnSpPr/>
      </xdr:nvCxnSpPr>
      <xdr:spPr>
        <a:xfrm>
          <a:off x="4546600" y="1817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74313</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B79BE081-BD93-470B-A56C-D40D7DFF3C9C}"/>
            </a:ext>
          </a:extLst>
        </xdr:cNvPr>
        <xdr:cNvSpPr txBox="1"/>
      </xdr:nvSpPr>
      <xdr:spPr>
        <a:xfrm>
          <a:off x="4673600" y="18248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95886</xdr:rowOff>
    </xdr:from>
    <xdr:to>
      <xdr:col>24</xdr:col>
      <xdr:colOff>114300</xdr:colOff>
      <xdr:row>107</xdr:row>
      <xdr:rowOff>26036</xdr:rowOff>
    </xdr:to>
    <xdr:sp macro="" textlink="">
      <xdr:nvSpPr>
        <xdr:cNvPr id="402" name="フローチャート: 判断 401">
          <a:extLst>
            <a:ext uri="{FF2B5EF4-FFF2-40B4-BE49-F238E27FC236}">
              <a16:creationId xmlns:a16="http://schemas.microsoft.com/office/drawing/2014/main" id="{DB5A28E0-D6E9-46E3-8FCC-716CE63E2A68}"/>
            </a:ext>
          </a:extLst>
        </xdr:cNvPr>
        <xdr:cNvSpPr/>
      </xdr:nvSpPr>
      <xdr:spPr>
        <a:xfrm>
          <a:off x="45847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67311</xdr:rowOff>
    </xdr:from>
    <xdr:to>
      <xdr:col>20</xdr:col>
      <xdr:colOff>38100</xdr:colOff>
      <xdr:row>106</xdr:row>
      <xdr:rowOff>168911</xdr:rowOff>
    </xdr:to>
    <xdr:sp macro="" textlink="">
      <xdr:nvSpPr>
        <xdr:cNvPr id="403" name="フローチャート: 判断 402">
          <a:extLst>
            <a:ext uri="{FF2B5EF4-FFF2-40B4-BE49-F238E27FC236}">
              <a16:creationId xmlns:a16="http://schemas.microsoft.com/office/drawing/2014/main" id="{CC53290D-40C4-4CF9-9813-BA2B29DEDD58}"/>
            </a:ext>
          </a:extLst>
        </xdr:cNvPr>
        <xdr:cNvSpPr/>
      </xdr:nvSpPr>
      <xdr:spPr>
        <a:xfrm>
          <a:off x="3746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65405</xdr:rowOff>
    </xdr:from>
    <xdr:to>
      <xdr:col>15</xdr:col>
      <xdr:colOff>101600</xdr:colOff>
      <xdr:row>106</xdr:row>
      <xdr:rowOff>167005</xdr:rowOff>
    </xdr:to>
    <xdr:sp macro="" textlink="">
      <xdr:nvSpPr>
        <xdr:cNvPr id="404" name="フローチャート: 判断 403">
          <a:extLst>
            <a:ext uri="{FF2B5EF4-FFF2-40B4-BE49-F238E27FC236}">
              <a16:creationId xmlns:a16="http://schemas.microsoft.com/office/drawing/2014/main" id="{14990A19-89BF-4263-A421-7ED013D4777A}"/>
            </a:ext>
          </a:extLst>
        </xdr:cNvPr>
        <xdr:cNvSpPr/>
      </xdr:nvSpPr>
      <xdr:spPr>
        <a:xfrm>
          <a:off x="28575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40639</xdr:rowOff>
    </xdr:from>
    <xdr:to>
      <xdr:col>10</xdr:col>
      <xdr:colOff>165100</xdr:colOff>
      <xdr:row>106</xdr:row>
      <xdr:rowOff>142239</xdr:rowOff>
    </xdr:to>
    <xdr:sp macro="" textlink="">
      <xdr:nvSpPr>
        <xdr:cNvPr id="405" name="フローチャート: 判断 404">
          <a:extLst>
            <a:ext uri="{FF2B5EF4-FFF2-40B4-BE49-F238E27FC236}">
              <a16:creationId xmlns:a16="http://schemas.microsoft.com/office/drawing/2014/main" id="{E6EA1F04-3A15-4537-9AD1-E8AEB0C3767A}"/>
            </a:ext>
          </a:extLst>
        </xdr:cNvPr>
        <xdr:cNvSpPr/>
      </xdr:nvSpPr>
      <xdr:spPr>
        <a:xfrm>
          <a:off x="1968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36830</xdr:rowOff>
    </xdr:from>
    <xdr:to>
      <xdr:col>6</xdr:col>
      <xdr:colOff>38100</xdr:colOff>
      <xdr:row>106</xdr:row>
      <xdr:rowOff>138430</xdr:rowOff>
    </xdr:to>
    <xdr:sp macro="" textlink="">
      <xdr:nvSpPr>
        <xdr:cNvPr id="406" name="フローチャート: 判断 405">
          <a:extLst>
            <a:ext uri="{FF2B5EF4-FFF2-40B4-BE49-F238E27FC236}">
              <a16:creationId xmlns:a16="http://schemas.microsoft.com/office/drawing/2014/main" id="{410F8209-88F2-4FB1-870D-AE28141E1D44}"/>
            </a:ext>
          </a:extLst>
        </xdr:cNvPr>
        <xdr:cNvSpPr/>
      </xdr:nvSpPr>
      <xdr:spPr>
        <a:xfrm>
          <a:off x="107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385D6C57-5B77-499B-A7BE-3BB8C32B3C8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338C1A4-8253-4C2B-867F-D093A911F95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B5E481A-FB01-4286-A28F-E62957A6008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5231753-1AC0-4E7B-8F65-44A6A6887E6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239BAC5-9623-4B07-ABDA-0D3C1AA4E69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21589</xdr:rowOff>
    </xdr:from>
    <xdr:to>
      <xdr:col>24</xdr:col>
      <xdr:colOff>114300</xdr:colOff>
      <xdr:row>106</xdr:row>
      <xdr:rowOff>123189</xdr:rowOff>
    </xdr:to>
    <xdr:sp macro="" textlink="">
      <xdr:nvSpPr>
        <xdr:cNvPr id="412" name="楕円 411">
          <a:extLst>
            <a:ext uri="{FF2B5EF4-FFF2-40B4-BE49-F238E27FC236}">
              <a16:creationId xmlns:a16="http://schemas.microsoft.com/office/drawing/2014/main" id="{B344F5AC-7615-46E6-9093-A905515E9B3E}"/>
            </a:ext>
          </a:extLst>
        </xdr:cNvPr>
        <xdr:cNvSpPr/>
      </xdr:nvSpPr>
      <xdr:spPr>
        <a:xfrm>
          <a:off x="4584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107966</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51742CF3-D27E-4A03-875F-C417220F85A2}"/>
            </a:ext>
          </a:extLst>
        </xdr:cNvPr>
        <xdr:cNvSpPr txBox="1"/>
      </xdr:nvSpPr>
      <xdr:spPr>
        <a:xfrm>
          <a:off x="4673600" y="1811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158750</xdr:rowOff>
    </xdr:from>
    <xdr:to>
      <xdr:col>20</xdr:col>
      <xdr:colOff>38100</xdr:colOff>
      <xdr:row>106</xdr:row>
      <xdr:rowOff>88900</xdr:rowOff>
    </xdr:to>
    <xdr:sp macro="" textlink="">
      <xdr:nvSpPr>
        <xdr:cNvPr id="414" name="楕円 413">
          <a:extLst>
            <a:ext uri="{FF2B5EF4-FFF2-40B4-BE49-F238E27FC236}">
              <a16:creationId xmlns:a16="http://schemas.microsoft.com/office/drawing/2014/main" id="{54936009-A6AF-4674-8C1A-648CE3C0646A}"/>
            </a:ext>
          </a:extLst>
        </xdr:cNvPr>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38100</xdr:rowOff>
    </xdr:from>
    <xdr:to>
      <xdr:col>24</xdr:col>
      <xdr:colOff>63500</xdr:colOff>
      <xdr:row>106</xdr:row>
      <xdr:rowOff>72389</xdr:rowOff>
    </xdr:to>
    <xdr:cxnSp macro="">
      <xdr:nvCxnSpPr>
        <xdr:cNvPr id="415" name="直線コネクタ 414">
          <a:extLst>
            <a:ext uri="{FF2B5EF4-FFF2-40B4-BE49-F238E27FC236}">
              <a16:creationId xmlns:a16="http://schemas.microsoft.com/office/drawing/2014/main" id="{819A1FFD-F680-41CA-BD38-2D5537D4BA44}"/>
            </a:ext>
          </a:extLst>
        </xdr:cNvPr>
        <xdr:cNvCxnSpPr/>
      </xdr:nvCxnSpPr>
      <xdr:spPr>
        <a:xfrm>
          <a:off x="3797300" y="182118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122555</xdr:rowOff>
    </xdr:from>
    <xdr:to>
      <xdr:col>15</xdr:col>
      <xdr:colOff>101600</xdr:colOff>
      <xdr:row>106</xdr:row>
      <xdr:rowOff>52705</xdr:rowOff>
    </xdr:to>
    <xdr:sp macro="" textlink="">
      <xdr:nvSpPr>
        <xdr:cNvPr id="416" name="楕円 415">
          <a:extLst>
            <a:ext uri="{FF2B5EF4-FFF2-40B4-BE49-F238E27FC236}">
              <a16:creationId xmlns:a16="http://schemas.microsoft.com/office/drawing/2014/main" id="{F037E080-FC8C-4673-80FD-07F1C5A933C9}"/>
            </a:ext>
          </a:extLst>
        </xdr:cNvPr>
        <xdr:cNvSpPr/>
      </xdr:nvSpPr>
      <xdr:spPr>
        <a:xfrm>
          <a:off x="2857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xdr:rowOff>
    </xdr:from>
    <xdr:to>
      <xdr:col>19</xdr:col>
      <xdr:colOff>177800</xdr:colOff>
      <xdr:row>106</xdr:row>
      <xdr:rowOff>38100</xdr:rowOff>
    </xdr:to>
    <xdr:cxnSp macro="">
      <xdr:nvCxnSpPr>
        <xdr:cNvPr id="417" name="直線コネクタ 416">
          <a:extLst>
            <a:ext uri="{FF2B5EF4-FFF2-40B4-BE49-F238E27FC236}">
              <a16:creationId xmlns:a16="http://schemas.microsoft.com/office/drawing/2014/main" id="{18105DFB-1057-4772-9666-B55D762CF56B}"/>
            </a:ext>
          </a:extLst>
        </xdr:cNvPr>
        <xdr:cNvCxnSpPr/>
      </xdr:nvCxnSpPr>
      <xdr:spPr>
        <a:xfrm>
          <a:off x="2908300" y="18175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92075</xdr:rowOff>
    </xdr:from>
    <xdr:to>
      <xdr:col>10</xdr:col>
      <xdr:colOff>165100</xdr:colOff>
      <xdr:row>106</xdr:row>
      <xdr:rowOff>22225</xdr:rowOff>
    </xdr:to>
    <xdr:sp macro="" textlink="">
      <xdr:nvSpPr>
        <xdr:cNvPr id="418" name="楕円 417">
          <a:extLst>
            <a:ext uri="{FF2B5EF4-FFF2-40B4-BE49-F238E27FC236}">
              <a16:creationId xmlns:a16="http://schemas.microsoft.com/office/drawing/2014/main" id="{ED05854F-8727-421B-85C5-615DE2A5BC73}"/>
            </a:ext>
          </a:extLst>
        </xdr:cNvPr>
        <xdr:cNvSpPr/>
      </xdr:nvSpPr>
      <xdr:spPr>
        <a:xfrm>
          <a:off x="1968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142875</xdr:rowOff>
    </xdr:from>
    <xdr:to>
      <xdr:col>15</xdr:col>
      <xdr:colOff>50800</xdr:colOff>
      <xdr:row>106</xdr:row>
      <xdr:rowOff>1905</xdr:rowOff>
    </xdr:to>
    <xdr:cxnSp macro="">
      <xdr:nvCxnSpPr>
        <xdr:cNvPr id="419" name="直線コネクタ 418">
          <a:extLst>
            <a:ext uri="{FF2B5EF4-FFF2-40B4-BE49-F238E27FC236}">
              <a16:creationId xmlns:a16="http://schemas.microsoft.com/office/drawing/2014/main" id="{C3022164-1861-4117-A52C-DDEA0B7C18B7}"/>
            </a:ext>
          </a:extLst>
        </xdr:cNvPr>
        <xdr:cNvCxnSpPr/>
      </xdr:nvCxnSpPr>
      <xdr:spPr>
        <a:xfrm>
          <a:off x="2019300" y="181451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120650</xdr:rowOff>
    </xdr:from>
    <xdr:to>
      <xdr:col>6</xdr:col>
      <xdr:colOff>38100</xdr:colOff>
      <xdr:row>100</xdr:row>
      <xdr:rowOff>50800</xdr:rowOff>
    </xdr:to>
    <xdr:sp macro="" textlink="">
      <xdr:nvSpPr>
        <xdr:cNvPr id="420" name="楕円 419">
          <a:extLst>
            <a:ext uri="{FF2B5EF4-FFF2-40B4-BE49-F238E27FC236}">
              <a16:creationId xmlns:a16="http://schemas.microsoft.com/office/drawing/2014/main" id="{72D53690-27AA-4072-9ABD-0903BE44D246}"/>
            </a:ext>
          </a:extLst>
        </xdr:cNvPr>
        <xdr:cNvSpPr/>
      </xdr:nvSpPr>
      <xdr:spPr>
        <a:xfrm>
          <a:off x="1079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0</xdr:rowOff>
    </xdr:from>
    <xdr:to>
      <xdr:col>10</xdr:col>
      <xdr:colOff>114300</xdr:colOff>
      <xdr:row>105</xdr:row>
      <xdr:rowOff>142875</xdr:rowOff>
    </xdr:to>
    <xdr:cxnSp macro="">
      <xdr:nvCxnSpPr>
        <xdr:cNvPr id="421" name="直線コネクタ 420">
          <a:extLst>
            <a:ext uri="{FF2B5EF4-FFF2-40B4-BE49-F238E27FC236}">
              <a16:creationId xmlns:a16="http://schemas.microsoft.com/office/drawing/2014/main" id="{6E90BEE2-9ED6-41E4-9F00-2C69BBAFEDD6}"/>
            </a:ext>
          </a:extLst>
        </xdr:cNvPr>
        <xdr:cNvCxnSpPr/>
      </xdr:nvCxnSpPr>
      <xdr:spPr>
        <a:xfrm>
          <a:off x="1130300" y="17145000"/>
          <a:ext cx="889000" cy="100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160038</xdr:rowOff>
    </xdr:from>
    <xdr:ext cx="405111" cy="259045"/>
    <xdr:sp macro="" textlink="">
      <xdr:nvSpPr>
        <xdr:cNvPr id="422" name="n_1aveValue【港湾・漁港】&#10;有形固定資産減価償却率">
          <a:extLst>
            <a:ext uri="{FF2B5EF4-FFF2-40B4-BE49-F238E27FC236}">
              <a16:creationId xmlns:a16="http://schemas.microsoft.com/office/drawing/2014/main" id="{306FAECE-A51C-43CB-84E8-0647401E5258}"/>
            </a:ext>
          </a:extLst>
        </xdr:cNvPr>
        <xdr:cNvSpPr txBox="1"/>
      </xdr:nvSpPr>
      <xdr:spPr>
        <a:xfrm>
          <a:off x="35820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158132</xdr:rowOff>
    </xdr:from>
    <xdr:ext cx="405111" cy="259045"/>
    <xdr:sp macro="" textlink="">
      <xdr:nvSpPr>
        <xdr:cNvPr id="423" name="n_2aveValue【港湾・漁港】&#10;有形固定資産減価償却率">
          <a:extLst>
            <a:ext uri="{FF2B5EF4-FFF2-40B4-BE49-F238E27FC236}">
              <a16:creationId xmlns:a16="http://schemas.microsoft.com/office/drawing/2014/main" id="{AC340E2C-A06A-4F63-82EE-F00DE8E6B010}"/>
            </a:ext>
          </a:extLst>
        </xdr:cNvPr>
        <xdr:cNvSpPr txBox="1"/>
      </xdr:nvSpPr>
      <xdr:spPr>
        <a:xfrm>
          <a:off x="27057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133366</xdr:rowOff>
    </xdr:from>
    <xdr:ext cx="405111" cy="259045"/>
    <xdr:sp macro="" textlink="">
      <xdr:nvSpPr>
        <xdr:cNvPr id="424" name="n_3aveValue【港湾・漁港】&#10;有形固定資産減価償却率">
          <a:extLst>
            <a:ext uri="{FF2B5EF4-FFF2-40B4-BE49-F238E27FC236}">
              <a16:creationId xmlns:a16="http://schemas.microsoft.com/office/drawing/2014/main" id="{E66CF13E-2B16-4386-A3F6-EEFE79554A5C}"/>
            </a:ext>
          </a:extLst>
        </xdr:cNvPr>
        <xdr:cNvSpPr txBox="1"/>
      </xdr:nvSpPr>
      <xdr:spPr>
        <a:xfrm>
          <a:off x="18167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129557</xdr:rowOff>
    </xdr:from>
    <xdr:ext cx="405111" cy="259045"/>
    <xdr:sp macro="" textlink="">
      <xdr:nvSpPr>
        <xdr:cNvPr id="425" name="n_4aveValue【港湾・漁港】&#10;有形固定資産減価償却率">
          <a:extLst>
            <a:ext uri="{FF2B5EF4-FFF2-40B4-BE49-F238E27FC236}">
              <a16:creationId xmlns:a16="http://schemas.microsoft.com/office/drawing/2014/main" id="{637E3674-FAFC-4B0E-A404-7CB4BEF4E5C1}"/>
            </a:ext>
          </a:extLst>
        </xdr:cNvPr>
        <xdr:cNvSpPr txBox="1"/>
      </xdr:nvSpPr>
      <xdr:spPr>
        <a:xfrm>
          <a:off x="927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105427</xdr:rowOff>
    </xdr:from>
    <xdr:ext cx="405111" cy="259045"/>
    <xdr:sp macro="" textlink="">
      <xdr:nvSpPr>
        <xdr:cNvPr id="426" name="n_1mainValue【港湾・漁港】&#10;有形固定資産減価償却率">
          <a:extLst>
            <a:ext uri="{FF2B5EF4-FFF2-40B4-BE49-F238E27FC236}">
              <a16:creationId xmlns:a16="http://schemas.microsoft.com/office/drawing/2014/main" id="{A002F25A-957D-48E0-A258-3457D4ADB7A8}"/>
            </a:ext>
          </a:extLst>
        </xdr:cNvPr>
        <xdr:cNvSpPr txBox="1"/>
      </xdr:nvSpPr>
      <xdr:spPr>
        <a:xfrm>
          <a:off x="3582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69232</xdr:rowOff>
    </xdr:from>
    <xdr:ext cx="405111" cy="259045"/>
    <xdr:sp macro="" textlink="">
      <xdr:nvSpPr>
        <xdr:cNvPr id="427" name="n_2mainValue【港湾・漁港】&#10;有形固定資産減価償却率">
          <a:extLst>
            <a:ext uri="{FF2B5EF4-FFF2-40B4-BE49-F238E27FC236}">
              <a16:creationId xmlns:a16="http://schemas.microsoft.com/office/drawing/2014/main" id="{B2AB255E-4FC4-4F3F-B9E0-712FF7A1FD4E}"/>
            </a:ext>
          </a:extLst>
        </xdr:cNvPr>
        <xdr:cNvSpPr txBox="1"/>
      </xdr:nvSpPr>
      <xdr:spPr>
        <a:xfrm>
          <a:off x="2705744" y="1790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38752</xdr:rowOff>
    </xdr:from>
    <xdr:ext cx="405111" cy="259045"/>
    <xdr:sp macro="" textlink="">
      <xdr:nvSpPr>
        <xdr:cNvPr id="428" name="n_3mainValue【港湾・漁港】&#10;有形固定資産減価償却率">
          <a:extLst>
            <a:ext uri="{FF2B5EF4-FFF2-40B4-BE49-F238E27FC236}">
              <a16:creationId xmlns:a16="http://schemas.microsoft.com/office/drawing/2014/main" id="{47948008-EE3F-4B55-80F1-629D63D0AE4A}"/>
            </a:ext>
          </a:extLst>
        </xdr:cNvPr>
        <xdr:cNvSpPr txBox="1"/>
      </xdr:nvSpPr>
      <xdr:spPr>
        <a:xfrm>
          <a:off x="1816744" y="178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67327</xdr:rowOff>
    </xdr:from>
    <xdr:ext cx="340478" cy="259045"/>
    <xdr:sp macro="" textlink="">
      <xdr:nvSpPr>
        <xdr:cNvPr id="429" name="n_4mainValue【港湾・漁港】&#10;有形固定資産減価償却率">
          <a:extLst>
            <a:ext uri="{FF2B5EF4-FFF2-40B4-BE49-F238E27FC236}">
              <a16:creationId xmlns:a16="http://schemas.microsoft.com/office/drawing/2014/main" id="{4F873CC7-BE1B-4936-8996-AF589FF94486}"/>
            </a:ext>
          </a:extLst>
        </xdr:cNvPr>
        <xdr:cNvSpPr txBox="1"/>
      </xdr:nvSpPr>
      <xdr:spPr>
        <a:xfrm>
          <a:off x="960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5AE35212-3C76-4909-8E73-BE19338503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67994592-6CA3-44B0-BD50-CDE70AC7272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AB72D38F-5855-4E6F-9909-E3DB432FADC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D5378079-2C8A-4BE3-AF60-3D45342964B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F3F06C00-D89F-4015-B696-29EF44FFB6D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6672602B-FF9A-4BEC-9C93-1E844101E74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32E6584F-B053-411A-9698-A486784A42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1841F0D9-60B3-4EEC-A34C-30A6622882E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135E573A-36E6-4323-8793-0D6F88D77DA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3AE23732-5085-4977-883D-CE3C35BD75A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3CFC966B-55B0-4D0A-B302-C3A8C78B734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F4655228-C8C9-4DC5-960D-DC3E564B3B5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EAF05BE8-031E-4617-A300-E170EC512EE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3" name="テキスト ボックス 442">
          <a:extLst>
            <a:ext uri="{FF2B5EF4-FFF2-40B4-BE49-F238E27FC236}">
              <a16:creationId xmlns:a16="http://schemas.microsoft.com/office/drawing/2014/main" id="{17CBCA65-CEC8-4254-B764-32336FAD866D}"/>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ABA6D5F4-CF44-4789-AF62-7693A1B6FF7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21B1F033-2850-49FC-82DD-5EB6B880153C}"/>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247A2698-5034-4F6E-84D2-8854301975B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EBF26547-0B41-427F-A64A-E55AADCFD0FA}"/>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D8A3F752-B226-4E18-89DC-EA73C49C43D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07BC5458-3B7E-41DC-83CD-05B8D0B9DBFE}"/>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2B09E67B-C3C8-4BDC-9787-477772244FF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8337</xdr:rowOff>
    </xdr:from>
    <xdr:to>
      <xdr:col>54</xdr:col>
      <xdr:colOff>189865</xdr:colOff>
      <xdr:row>106</xdr:row>
      <xdr:rowOff>160071</xdr:rowOff>
    </xdr:to>
    <xdr:cxnSp macro="">
      <xdr:nvCxnSpPr>
        <xdr:cNvPr id="451" name="直線コネクタ 450">
          <a:extLst>
            <a:ext uri="{FF2B5EF4-FFF2-40B4-BE49-F238E27FC236}">
              <a16:creationId xmlns:a16="http://schemas.microsoft.com/office/drawing/2014/main" id="{A3872985-5148-4088-A2CA-D7BEA96D9FB7}"/>
            </a:ext>
          </a:extLst>
        </xdr:cNvPr>
        <xdr:cNvCxnSpPr/>
      </xdr:nvCxnSpPr>
      <xdr:spPr>
        <a:xfrm flipV="1">
          <a:off x="10476865" y="17324787"/>
          <a:ext cx="0" cy="100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163898</xdr:rowOff>
    </xdr:from>
    <xdr:ext cx="599010" cy="259045"/>
    <xdr:sp macro="" textlink="">
      <xdr:nvSpPr>
        <xdr:cNvPr id="452" name="【港湾・漁港】&#10;一人当たり有形固定資産（償却資産）額最小値テキスト">
          <a:extLst>
            <a:ext uri="{FF2B5EF4-FFF2-40B4-BE49-F238E27FC236}">
              <a16:creationId xmlns:a16="http://schemas.microsoft.com/office/drawing/2014/main" id="{81289E63-8D10-439C-A73D-5A87682553AE}"/>
            </a:ext>
          </a:extLst>
        </xdr:cNvPr>
        <xdr:cNvSpPr txBox="1"/>
      </xdr:nvSpPr>
      <xdr:spPr>
        <a:xfrm>
          <a:off x="10515600" y="1833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160071</xdr:rowOff>
    </xdr:from>
    <xdr:to>
      <xdr:col>55</xdr:col>
      <xdr:colOff>88900</xdr:colOff>
      <xdr:row>106</xdr:row>
      <xdr:rowOff>160071</xdr:rowOff>
    </xdr:to>
    <xdr:cxnSp macro="">
      <xdr:nvCxnSpPr>
        <xdr:cNvPr id="453" name="直線コネクタ 452">
          <a:extLst>
            <a:ext uri="{FF2B5EF4-FFF2-40B4-BE49-F238E27FC236}">
              <a16:creationId xmlns:a16="http://schemas.microsoft.com/office/drawing/2014/main" id="{1FD059E3-5FEB-491C-9E41-690B2888E517}"/>
            </a:ext>
          </a:extLst>
        </xdr:cNvPr>
        <xdr:cNvCxnSpPr/>
      </xdr:nvCxnSpPr>
      <xdr:spPr>
        <a:xfrm>
          <a:off x="10388600" y="183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126464</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490DB52E-612B-40E2-8FD1-91D604B37509}"/>
            </a:ext>
          </a:extLst>
        </xdr:cNvPr>
        <xdr:cNvSpPr txBox="1"/>
      </xdr:nvSpPr>
      <xdr:spPr>
        <a:xfrm>
          <a:off x="10515600" y="1710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8337</xdr:rowOff>
    </xdr:from>
    <xdr:to>
      <xdr:col>55</xdr:col>
      <xdr:colOff>88900</xdr:colOff>
      <xdr:row>101</xdr:row>
      <xdr:rowOff>8337</xdr:rowOff>
    </xdr:to>
    <xdr:cxnSp macro="">
      <xdr:nvCxnSpPr>
        <xdr:cNvPr id="455" name="直線コネクタ 454">
          <a:extLst>
            <a:ext uri="{FF2B5EF4-FFF2-40B4-BE49-F238E27FC236}">
              <a16:creationId xmlns:a16="http://schemas.microsoft.com/office/drawing/2014/main" id="{0948098A-35FA-4BCC-BFE0-DABA67653B75}"/>
            </a:ext>
          </a:extLst>
        </xdr:cNvPr>
        <xdr:cNvCxnSpPr/>
      </xdr:nvCxnSpPr>
      <xdr:spPr>
        <a:xfrm>
          <a:off x="10388600" y="1732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100260</xdr:rowOff>
    </xdr:from>
    <xdr:ext cx="599010" cy="259045"/>
    <xdr:sp macro="" textlink="">
      <xdr:nvSpPr>
        <xdr:cNvPr id="456" name="【港湾・漁港】&#10;一人当たり有形固定資産（償却資産）額平均値テキスト">
          <a:extLst>
            <a:ext uri="{FF2B5EF4-FFF2-40B4-BE49-F238E27FC236}">
              <a16:creationId xmlns:a16="http://schemas.microsoft.com/office/drawing/2014/main" id="{75A81A4F-A5FD-43D5-8FC2-88D277120E55}"/>
            </a:ext>
          </a:extLst>
        </xdr:cNvPr>
        <xdr:cNvSpPr txBox="1"/>
      </xdr:nvSpPr>
      <xdr:spPr>
        <a:xfrm>
          <a:off x="10515600" y="17931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121833</xdr:rowOff>
    </xdr:from>
    <xdr:to>
      <xdr:col>55</xdr:col>
      <xdr:colOff>50800</xdr:colOff>
      <xdr:row>105</xdr:row>
      <xdr:rowOff>51983</xdr:rowOff>
    </xdr:to>
    <xdr:sp macro="" textlink="">
      <xdr:nvSpPr>
        <xdr:cNvPr id="457" name="フローチャート: 判断 456">
          <a:extLst>
            <a:ext uri="{FF2B5EF4-FFF2-40B4-BE49-F238E27FC236}">
              <a16:creationId xmlns:a16="http://schemas.microsoft.com/office/drawing/2014/main" id="{F4830CE9-E150-4A06-B214-C199965005A4}"/>
            </a:ext>
          </a:extLst>
        </xdr:cNvPr>
        <xdr:cNvSpPr/>
      </xdr:nvSpPr>
      <xdr:spPr>
        <a:xfrm>
          <a:off x="10426700" y="1795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129493</xdr:rowOff>
    </xdr:from>
    <xdr:to>
      <xdr:col>50</xdr:col>
      <xdr:colOff>165100</xdr:colOff>
      <xdr:row>105</xdr:row>
      <xdr:rowOff>59643</xdr:rowOff>
    </xdr:to>
    <xdr:sp macro="" textlink="">
      <xdr:nvSpPr>
        <xdr:cNvPr id="458" name="フローチャート: 判断 457">
          <a:extLst>
            <a:ext uri="{FF2B5EF4-FFF2-40B4-BE49-F238E27FC236}">
              <a16:creationId xmlns:a16="http://schemas.microsoft.com/office/drawing/2014/main" id="{9CC23305-5E76-4268-95CE-EAF7F0FB2A6E}"/>
            </a:ext>
          </a:extLst>
        </xdr:cNvPr>
        <xdr:cNvSpPr/>
      </xdr:nvSpPr>
      <xdr:spPr>
        <a:xfrm>
          <a:off x="9588500" y="1796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73454</xdr:rowOff>
    </xdr:from>
    <xdr:to>
      <xdr:col>46</xdr:col>
      <xdr:colOff>38100</xdr:colOff>
      <xdr:row>105</xdr:row>
      <xdr:rowOff>3604</xdr:rowOff>
    </xdr:to>
    <xdr:sp macro="" textlink="">
      <xdr:nvSpPr>
        <xdr:cNvPr id="459" name="フローチャート: 判断 458">
          <a:extLst>
            <a:ext uri="{FF2B5EF4-FFF2-40B4-BE49-F238E27FC236}">
              <a16:creationId xmlns:a16="http://schemas.microsoft.com/office/drawing/2014/main" id="{5F5BD057-69DE-4E92-98BF-25701DCDB06B}"/>
            </a:ext>
          </a:extLst>
        </xdr:cNvPr>
        <xdr:cNvSpPr/>
      </xdr:nvSpPr>
      <xdr:spPr>
        <a:xfrm>
          <a:off x="8699500" y="1790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131082</xdr:rowOff>
    </xdr:from>
    <xdr:to>
      <xdr:col>41</xdr:col>
      <xdr:colOff>101600</xdr:colOff>
      <xdr:row>105</xdr:row>
      <xdr:rowOff>61232</xdr:rowOff>
    </xdr:to>
    <xdr:sp macro="" textlink="">
      <xdr:nvSpPr>
        <xdr:cNvPr id="460" name="フローチャート: 判断 459">
          <a:extLst>
            <a:ext uri="{FF2B5EF4-FFF2-40B4-BE49-F238E27FC236}">
              <a16:creationId xmlns:a16="http://schemas.microsoft.com/office/drawing/2014/main" id="{553C619D-236A-4460-A689-EFF79C132B5F}"/>
            </a:ext>
          </a:extLst>
        </xdr:cNvPr>
        <xdr:cNvSpPr/>
      </xdr:nvSpPr>
      <xdr:spPr>
        <a:xfrm>
          <a:off x="7810500" y="1796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68213</xdr:rowOff>
    </xdr:from>
    <xdr:to>
      <xdr:col>36</xdr:col>
      <xdr:colOff>165100</xdr:colOff>
      <xdr:row>105</xdr:row>
      <xdr:rowOff>169813</xdr:rowOff>
    </xdr:to>
    <xdr:sp macro="" textlink="">
      <xdr:nvSpPr>
        <xdr:cNvPr id="461" name="フローチャート: 判断 460">
          <a:extLst>
            <a:ext uri="{FF2B5EF4-FFF2-40B4-BE49-F238E27FC236}">
              <a16:creationId xmlns:a16="http://schemas.microsoft.com/office/drawing/2014/main" id="{83352DE0-A1DE-4811-9AFA-FC99DD415846}"/>
            </a:ext>
          </a:extLst>
        </xdr:cNvPr>
        <xdr:cNvSpPr/>
      </xdr:nvSpPr>
      <xdr:spPr>
        <a:xfrm>
          <a:off x="6921500" y="1807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9239D215-5455-4782-855F-DF774D3FA30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B060FE7-E441-4391-A9DF-669109F9D31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4ADB507A-E783-4542-969E-BAC88490869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E8A65D18-4186-4711-B3BC-354258ECDDA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FF02405-8D51-4740-9779-12B3A688F4B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148651</xdr:rowOff>
    </xdr:from>
    <xdr:to>
      <xdr:col>55</xdr:col>
      <xdr:colOff>50800</xdr:colOff>
      <xdr:row>104</xdr:row>
      <xdr:rowOff>78801</xdr:rowOff>
    </xdr:to>
    <xdr:sp macro="" textlink="">
      <xdr:nvSpPr>
        <xdr:cNvPr id="467" name="楕円 466">
          <a:extLst>
            <a:ext uri="{FF2B5EF4-FFF2-40B4-BE49-F238E27FC236}">
              <a16:creationId xmlns:a16="http://schemas.microsoft.com/office/drawing/2014/main" id="{178F139A-EBB1-4C22-AA1B-20048906496E}"/>
            </a:ext>
          </a:extLst>
        </xdr:cNvPr>
        <xdr:cNvSpPr/>
      </xdr:nvSpPr>
      <xdr:spPr>
        <a:xfrm>
          <a:off x="10426700" y="178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78</xdr:rowOff>
    </xdr:from>
    <xdr:ext cx="599010" cy="259045"/>
    <xdr:sp macro="" textlink="">
      <xdr:nvSpPr>
        <xdr:cNvPr id="468" name="【港湾・漁港】&#10;一人当たり有形固定資産（償却資産）額該当値テキスト">
          <a:extLst>
            <a:ext uri="{FF2B5EF4-FFF2-40B4-BE49-F238E27FC236}">
              <a16:creationId xmlns:a16="http://schemas.microsoft.com/office/drawing/2014/main" id="{B49E3E22-740C-4299-957F-E9E663A1D918}"/>
            </a:ext>
          </a:extLst>
        </xdr:cNvPr>
        <xdr:cNvSpPr txBox="1"/>
      </xdr:nvSpPr>
      <xdr:spPr>
        <a:xfrm>
          <a:off x="10515600" y="1765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156758</xdr:rowOff>
    </xdr:from>
    <xdr:to>
      <xdr:col>50</xdr:col>
      <xdr:colOff>165100</xdr:colOff>
      <xdr:row>104</xdr:row>
      <xdr:rowOff>86908</xdr:rowOff>
    </xdr:to>
    <xdr:sp macro="" textlink="">
      <xdr:nvSpPr>
        <xdr:cNvPr id="469" name="楕円 468">
          <a:extLst>
            <a:ext uri="{FF2B5EF4-FFF2-40B4-BE49-F238E27FC236}">
              <a16:creationId xmlns:a16="http://schemas.microsoft.com/office/drawing/2014/main" id="{7C4FD882-BA07-4D38-84CA-E009DA1B6CE9}"/>
            </a:ext>
          </a:extLst>
        </xdr:cNvPr>
        <xdr:cNvSpPr/>
      </xdr:nvSpPr>
      <xdr:spPr>
        <a:xfrm>
          <a:off x="9588500" y="178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28001</xdr:rowOff>
    </xdr:from>
    <xdr:to>
      <xdr:col>55</xdr:col>
      <xdr:colOff>0</xdr:colOff>
      <xdr:row>104</xdr:row>
      <xdr:rowOff>36108</xdr:rowOff>
    </xdr:to>
    <xdr:cxnSp macro="">
      <xdr:nvCxnSpPr>
        <xdr:cNvPr id="470" name="直線コネクタ 469">
          <a:extLst>
            <a:ext uri="{FF2B5EF4-FFF2-40B4-BE49-F238E27FC236}">
              <a16:creationId xmlns:a16="http://schemas.microsoft.com/office/drawing/2014/main" id="{218B8EF4-64D5-4316-89EE-EEAED71B1F7E}"/>
            </a:ext>
          </a:extLst>
        </xdr:cNvPr>
        <xdr:cNvCxnSpPr/>
      </xdr:nvCxnSpPr>
      <xdr:spPr>
        <a:xfrm flipV="1">
          <a:off x="9639300" y="17858801"/>
          <a:ext cx="8382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170114</xdr:rowOff>
    </xdr:from>
    <xdr:to>
      <xdr:col>46</xdr:col>
      <xdr:colOff>38100</xdr:colOff>
      <xdr:row>104</xdr:row>
      <xdr:rowOff>100264</xdr:rowOff>
    </xdr:to>
    <xdr:sp macro="" textlink="">
      <xdr:nvSpPr>
        <xdr:cNvPr id="471" name="楕円 470">
          <a:extLst>
            <a:ext uri="{FF2B5EF4-FFF2-40B4-BE49-F238E27FC236}">
              <a16:creationId xmlns:a16="http://schemas.microsoft.com/office/drawing/2014/main" id="{42A9A3CA-F11E-4EB0-9E7D-7396996EA0F5}"/>
            </a:ext>
          </a:extLst>
        </xdr:cNvPr>
        <xdr:cNvSpPr/>
      </xdr:nvSpPr>
      <xdr:spPr>
        <a:xfrm>
          <a:off x="8699500" y="178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36108</xdr:rowOff>
    </xdr:from>
    <xdr:to>
      <xdr:col>50</xdr:col>
      <xdr:colOff>114300</xdr:colOff>
      <xdr:row>104</xdr:row>
      <xdr:rowOff>49464</xdr:rowOff>
    </xdr:to>
    <xdr:cxnSp macro="">
      <xdr:nvCxnSpPr>
        <xdr:cNvPr id="472" name="直線コネクタ 471">
          <a:extLst>
            <a:ext uri="{FF2B5EF4-FFF2-40B4-BE49-F238E27FC236}">
              <a16:creationId xmlns:a16="http://schemas.microsoft.com/office/drawing/2014/main" id="{073A038A-2E6C-4A75-94D7-5551BF4D7988}"/>
            </a:ext>
          </a:extLst>
        </xdr:cNvPr>
        <xdr:cNvCxnSpPr/>
      </xdr:nvCxnSpPr>
      <xdr:spPr>
        <a:xfrm flipV="1">
          <a:off x="8750300" y="17866908"/>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16754</xdr:rowOff>
    </xdr:from>
    <xdr:to>
      <xdr:col>41</xdr:col>
      <xdr:colOff>101600</xdr:colOff>
      <xdr:row>104</xdr:row>
      <xdr:rowOff>118354</xdr:rowOff>
    </xdr:to>
    <xdr:sp macro="" textlink="">
      <xdr:nvSpPr>
        <xdr:cNvPr id="473" name="楕円 472">
          <a:extLst>
            <a:ext uri="{FF2B5EF4-FFF2-40B4-BE49-F238E27FC236}">
              <a16:creationId xmlns:a16="http://schemas.microsoft.com/office/drawing/2014/main" id="{1CE40B01-48DA-4593-87EE-696E47237F08}"/>
            </a:ext>
          </a:extLst>
        </xdr:cNvPr>
        <xdr:cNvSpPr/>
      </xdr:nvSpPr>
      <xdr:spPr>
        <a:xfrm>
          <a:off x="7810500" y="178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49464</xdr:rowOff>
    </xdr:from>
    <xdr:to>
      <xdr:col>45</xdr:col>
      <xdr:colOff>177800</xdr:colOff>
      <xdr:row>104</xdr:row>
      <xdr:rowOff>67554</xdr:rowOff>
    </xdr:to>
    <xdr:cxnSp macro="">
      <xdr:nvCxnSpPr>
        <xdr:cNvPr id="474" name="直線コネクタ 473">
          <a:extLst>
            <a:ext uri="{FF2B5EF4-FFF2-40B4-BE49-F238E27FC236}">
              <a16:creationId xmlns:a16="http://schemas.microsoft.com/office/drawing/2014/main" id="{334C687F-BFA8-4D50-B6B6-245C9FB8BC30}"/>
            </a:ext>
          </a:extLst>
        </xdr:cNvPr>
        <xdr:cNvCxnSpPr/>
      </xdr:nvCxnSpPr>
      <xdr:spPr>
        <a:xfrm flipV="1">
          <a:off x="7861300" y="17880264"/>
          <a:ext cx="889000" cy="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22259</xdr:rowOff>
    </xdr:from>
    <xdr:to>
      <xdr:col>36</xdr:col>
      <xdr:colOff>165100</xdr:colOff>
      <xdr:row>108</xdr:row>
      <xdr:rowOff>123859</xdr:rowOff>
    </xdr:to>
    <xdr:sp macro="" textlink="">
      <xdr:nvSpPr>
        <xdr:cNvPr id="475" name="楕円 474">
          <a:extLst>
            <a:ext uri="{FF2B5EF4-FFF2-40B4-BE49-F238E27FC236}">
              <a16:creationId xmlns:a16="http://schemas.microsoft.com/office/drawing/2014/main" id="{1318E27F-D8E4-4C28-BC53-E51153DAF4CC}"/>
            </a:ext>
          </a:extLst>
        </xdr:cNvPr>
        <xdr:cNvSpPr/>
      </xdr:nvSpPr>
      <xdr:spPr>
        <a:xfrm>
          <a:off x="6921500" y="185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67554</xdr:rowOff>
    </xdr:from>
    <xdr:to>
      <xdr:col>41</xdr:col>
      <xdr:colOff>50800</xdr:colOff>
      <xdr:row>108</xdr:row>
      <xdr:rowOff>73059</xdr:rowOff>
    </xdr:to>
    <xdr:cxnSp macro="">
      <xdr:nvCxnSpPr>
        <xdr:cNvPr id="476" name="直線コネクタ 475">
          <a:extLst>
            <a:ext uri="{FF2B5EF4-FFF2-40B4-BE49-F238E27FC236}">
              <a16:creationId xmlns:a16="http://schemas.microsoft.com/office/drawing/2014/main" id="{DB0EDEFE-A1FA-46FD-915B-E3F9BD85BD88}"/>
            </a:ext>
          </a:extLst>
        </xdr:cNvPr>
        <xdr:cNvCxnSpPr/>
      </xdr:nvCxnSpPr>
      <xdr:spPr>
        <a:xfrm flipV="1">
          <a:off x="6972300" y="17898354"/>
          <a:ext cx="889000" cy="69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50770</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46CC3715-FC73-48E1-9E80-2D81E5D472B1}"/>
            </a:ext>
          </a:extLst>
        </xdr:cNvPr>
        <xdr:cNvSpPr txBox="1"/>
      </xdr:nvSpPr>
      <xdr:spPr>
        <a:xfrm>
          <a:off x="9327095" y="1805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166181</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AD25EA9E-FFD2-48A2-B41F-6194D6254428}"/>
            </a:ext>
          </a:extLst>
        </xdr:cNvPr>
        <xdr:cNvSpPr txBox="1"/>
      </xdr:nvSpPr>
      <xdr:spPr>
        <a:xfrm>
          <a:off x="8450795" y="1799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52359</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45709821-844D-4EB0-8FF0-8AA5B7D2E6FC}"/>
            </a:ext>
          </a:extLst>
        </xdr:cNvPr>
        <xdr:cNvSpPr txBox="1"/>
      </xdr:nvSpPr>
      <xdr:spPr>
        <a:xfrm>
          <a:off x="7561795" y="1805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14890</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5E9813FD-47E9-408E-85C5-36ABF237841B}"/>
            </a:ext>
          </a:extLst>
        </xdr:cNvPr>
        <xdr:cNvSpPr txBox="1"/>
      </xdr:nvSpPr>
      <xdr:spPr>
        <a:xfrm>
          <a:off x="6672795" y="1784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103435</xdr:rowOff>
    </xdr:from>
    <xdr:ext cx="599010" cy="259045"/>
    <xdr:sp macro="" textlink="">
      <xdr:nvSpPr>
        <xdr:cNvPr id="481" name="n_1mainValue【港湾・漁港】&#10;一人当たり有形固定資産（償却資産）額">
          <a:extLst>
            <a:ext uri="{FF2B5EF4-FFF2-40B4-BE49-F238E27FC236}">
              <a16:creationId xmlns:a16="http://schemas.microsoft.com/office/drawing/2014/main" id="{951E04A0-A617-4215-ACD8-51678319D46C}"/>
            </a:ext>
          </a:extLst>
        </xdr:cNvPr>
        <xdr:cNvSpPr txBox="1"/>
      </xdr:nvSpPr>
      <xdr:spPr>
        <a:xfrm>
          <a:off x="9327095" y="1759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116791</xdr:rowOff>
    </xdr:from>
    <xdr:ext cx="599010" cy="259045"/>
    <xdr:sp macro="" textlink="">
      <xdr:nvSpPr>
        <xdr:cNvPr id="482" name="n_2mainValue【港湾・漁港】&#10;一人当たり有形固定資産（償却資産）額">
          <a:extLst>
            <a:ext uri="{FF2B5EF4-FFF2-40B4-BE49-F238E27FC236}">
              <a16:creationId xmlns:a16="http://schemas.microsoft.com/office/drawing/2014/main" id="{209537E3-F590-4933-AA1E-3AE6FE148C98}"/>
            </a:ext>
          </a:extLst>
        </xdr:cNvPr>
        <xdr:cNvSpPr txBox="1"/>
      </xdr:nvSpPr>
      <xdr:spPr>
        <a:xfrm>
          <a:off x="8450795" y="1760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134881</xdr:rowOff>
    </xdr:from>
    <xdr:ext cx="599010" cy="259045"/>
    <xdr:sp macro="" textlink="">
      <xdr:nvSpPr>
        <xdr:cNvPr id="483" name="n_3mainValue【港湾・漁港】&#10;一人当たり有形固定資産（償却資産）額">
          <a:extLst>
            <a:ext uri="{FF2B5EF4-FFF2-40B4-BE49-F238E27FC236}">
              <a16:creationId xmlns:a16="http://schemas.microsoft.com/office/drawing/2014/main" id="{600C8DD5-E10D-4ED3-9FA3-92B5AB3D4058}"/>
            </a:ext>
          </a:extLst>
        </xdr:cNvPr>
        <xdr:cNvSpPr txBox="1"/>
      </xdr:nvSpPr>
      <xdr:spPr>
        <a:xfrm>
          <a:off x="7561795" y="1762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114986</xdr:rowOff>
    </xdr:from>
    <xdr:ext cx="469744" cy="259045"/>
    <xdr:sp macro="" textlink="">
      <xdr:nvSpPr>
        <xdr:cNvPr id="484" name="n_4mainValue【港湾・漁港】&#10;一人当たり有形固定資産（償却資産）額">
          <a:extLst>
            <a:ext uri="{FF2B5EF4-FFF2-40B4-BE49-F238E27FC236}">
              <a16:creationId xmlns:a16="http://schemas.microsoft.com/office/drawing/2014/main" id="{6538C668-73CB-4E1A-929B-6DC717CCB81F}"/>
            </a:ext>
          </a:extLst>
        </xdr:cNvPr>
        <xdr:cNvSpPr txBox="1"/>
      </xdr:nvSpPr>
      <xdr:spPr>
        <a:xfrm>
          <a:off x="6737428" y="1863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F4D49CB1-54A4-41D5-83EC-57011A0DE89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B3AB90E1-42BC-4F94-998A-11899E89F6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AA0AB7D5-9CE2-4753-8CFA-63569889BE2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12A03C3-0E04-499A-B2A2-48DD0C13F3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2904414-6002-47A8-B562-2C46264EEF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141EFFD9-1BC3-41B5-B41C-4A669B727DD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9D9370A-58EF-431E-BC3B-7C2EF392D1A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369D9430-C6B0-496D-A85D-7F0D4FD5383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693E1F21-357D-4BA3-B1AD-7EF4DE736DE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8A162E91-6277-46A9-BE72-3031FD4B556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636B55FB-F21E-4AED-A30D-8D6D5DE2374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679E0165-9E4E-4374-ACCF-DADDD7367A5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7" name="テキスト ボックス 496">
          <a:extLst>
            <a:ext uri="{FF2B5EF4-FFF2-40B4-BE49-F238E27FC236}">
              <a16:creationId xmlns:a16="http://schemas.microsoft.com/office/drawing/2014/main" id="{47FD2E0D-61EF-4EBA-AF3B-4CF12B97097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00AF0372-5A79-4591-8F42-DB5682D11FA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F4DAB9A5-BBA8-455C-A0A9-3573402349E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B0E7C1F4-5882-44BC-BBF8-D3FAEE17D34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10B7C820-E1D5-4D1B-81A8-366809E5CB3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20F17A55-8F96-486C-8E46-4C522AE506B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DD873340-CDB8-4C04-9FF2-1C778AFCFF5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56231FC2-F28B-4B1E-B633-78EF7C5738D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F509929A-95EF-4627-9213-7DF57BB9439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4223C587-49EF-4E2B-B80B-956F447A6D2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7" name="テキスト ボックス 506">
          <a:extLst>
            <a:ext uri="{FF2B5EF4-FFF2-40B4-BE49-F238E27FC236}">
              <a16:creationId xmlns:a16="http://schemas.microsoft.com/office/drawing/2014/main" id="{2A0B698C-2C6F-4A8B-8206-5477AD5EE32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F46F9290-5715-40CE-8B2D-AFD54ECC995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C52120B0-4874-405C-9C3C-ECAB0F1DF55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510" name="直線コネクタ 509">
          <a:extLst>
            <a:ext uri="{FF2B5EF4-FFF2-40B4-BE49-F238E27FC236}">
              <a16:creationId xmlns:a16="http://schemas.microsoft.com/office/drawing/2014/main" id="{00181DEB-8BC7-4E88-AD72-2B1826A81CE9}"/>
            </a:ext>
          </a:extLst>
        </xdr:cNvPr>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511" name="【認定こども園・幼稚園・保育所】&#10;有形固定資産減価償却率最小値テキスト">
          <a:extLst>
            <a:ext uri="{FF2B5EF4-FFF2-40B4-BE49-F238E27FC236}">
              <a16:creationId xmlns:a16="http://schemas.microsoft.com/office/drawing/2014/main" id="{79C42283-FEFA-4027-B54B-68E4D8C8130D}"/>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12" name="直線コネクタ 511">
          <a:extLst>
            <a:ext uri="{FF2B5EF4-FFF2-40B4-BE49-F238E27FC236}">
              <a16:creationId xmlns:a16="http://schemas.microsoft.com/office/drawing/2014/main" id="{12846D20-45FD-4097-A23E-4A980981EAEF}"/>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83386592-F135-423B-80B4-C13913DF63FE}"/>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4" name="直線コネクタ 513">
          <a:extLst>
            <a:ext uri="{FF2B5EF4-FFF2-40B4-BE49-F238E27FC236}">
              <a16:creationId xmlns:a16="http://schemas.microsoft.com/office/drawing/2014/main" id="{4824D816-43D3-44D1-9E6D-47467E7FA5F6}"/>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5D7034AB-CCB3-42C4-9A1F-2312D3FC51D3}"/>
            </a:ext>
          </a:extLst>
        </xdr:cNvPr>
        <xdr:cNvSpPr txBox="1"/>
      </xdr:nvSpPr>
      <xdr:spPr>
        <a:xfrm>
          <a:off x="163576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6" name="フローチャート: 判断 515">
          <a:extLst>
            <a:ext uri="{FF2B5EF4-FFF2-40B4-BE49-F238E27FC236}">
              <a16:creationId xmlns:a16="http://schemas.microsoft.com/office/drawing/2014/main" id="{D93DC3B1-43A6-414C-91F5-A9592217BE62}"/>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17" name="フローチャート: 判断 516">
          <a:extLst>
            <a:ext uri="{FF2B5EF4-FFF2-40B4-BE49-F238E27FC236}">
              <a16:creationId xmlns:a16="http://schemas.microsoft.com/office/drawing/2014/main" id="{612A9340-9FE6-4A6F-A6B9-9D935FF32834}"/>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18" name="フローチャート: 判断 517">
          <a:extLst>
            <a:ext uri="{FF2B5EF4-FFF2-40B4-BE49-F238E27FC236}">
              <a16:creationId xmlns:a16="http://schemas.microsoft.com/office/drawing/2014/main" id="{13E3E17B-72C6-408D-9ECF-9BEB1533AA8F}"/>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519" name="フローチャート: 判断 518">
          <a:extLst>
            <a:ext uri="{FF2B5EF4-FFF2-40B4-BE49-F238E27FC236}">
              <a16:creationId xmlns:a16="http://schemas.microsoft.com/office/drawing/2014/main" id="{85B18EAA-55C1-4C8A-BA47-C0935D5D5D27}"/>
            </a:ext>
          </a:extLst>
        </xdr:cNvPr>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20" name="フローチャート: 判断 519">
          <a:extLst>
            <a:ext uri="{FF2B5EF4-FFF2-40B4-BE49-F238E27FC236}">
              <a16:creationId xmlns:a16="http://schemas.microsoft.com/office/drawing/2014/main" id="{FB06D6EA-8E1F-45A4-AEF4-D015E6208818}"/>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C146A590-40FF-4E72-B199-7E310034A7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F85A663-6000-46D9-AC8A-5096CD4CA40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E3730EAB-3CA1-4F65-9928-00BBFDBD31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87F7B83-86EA-4C87-8BE0-E296B5F63BF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D8861F2-5CBA-4A0E-8E95-3A9365B273F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6" name="楕円 525">
          <a:extLst>
            <a:ext uri="{FF2B5EF4-FFF2-40B4-BE49-F238E27FC236}">
              <a16:creationId xmlns:a16="http://schemas.microsoft.com/office/drawing/2014/main" id="{78715240-CB9A-4AE4-BCFC-AF0B15BE858B}"/>
            </a:ext>
          </a:extLst>
        </xdr:cNvPr>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25417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B1F4BDC1-CB45-499F-B7D3-D9D285CF80FD}"/>
            </a:ext>
          </a:extLst>
        </xdr:cNvPr>
        <xdr:cNvSpPr txBox="1"/>
      </xdr:nvSpPr>
      <xdr:spPr>
        <a:xfrm>
          <a:off x="163576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129903</xdr:rowOff>
    </xdr:from>
    <xdr:to>
      <xdr:col>81</xdr:col>
      <xdr:colOff>101600</xdr:colOff>
      <xdr:row>38</xdr:row>
      <xdr:rowOff>60053</xdr:rowOff>
    </xdr:to>
    <xdr:sp macro="" textlink="">
      <xdr:nvSpPr>
        <xdr:cNvPr id="528" name="楕円 527">
          <a:extLst>
            <a:ext uri="{FF2B5EF4-FFF2-40B4-BE49-F238E27FC236}">
              <a16:creationId xmlns:a16="http://schemas.microsoft.com/office/drawing/2014/main" id="{18007582-B321-49EF-BE13-B1079D91D9C2}"/>
            </a:ext>
          </a:extLst>
        </xdr:cNvPr>
        <xdr:cNvSpPr/>
      </xdr:nvSpPr>
      <xdr:spPr>
        <a:xfrm>
          <a:off x="15430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9253</xdr:rowOff>
    </xdr:from>
    <xdr:to>
      <xdr:col>85</xdr:col>
      <xdr:colOff>127000</xdr:colOff>
      <xdr:row>38</xdr:row>
      <xdr:rowOff>53340</xdr:rowOff>
    </xdr:to>
    <xdr:cxnSp macro="">
      <xdr:nvCxnSpPr>
        <xdr:cNvPr id="529" name="直線コネクタ 528">
          <a:extLst>
            <a:ext uri="{FF2B5EF4-FFF2-40B4-BE49-F238E27FC236}">
              <a16:creationId xmlns:a16="http://schemas.microsoft.com/office/drawing/2014/main" id="{DDAEB73F-A561-42BF-9455-078A869F5EEB}"/>
            </a:ext>
          </a:extLst>
        </xdr:cNvPr>
        <xdr:cNvCxnSpPr/>
      </xdr:nvCxnSpPr>
      <xdr:spPr>
        <a:xfrm>
          <a:off x="15481300" y="652435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84183</xdr:rowOff>
    </xdr:from>
    <xdr:to>
      <xdr:col>76</xdr:col>
      <xdr:colOff>165100</xdr:colOff>
      <xdr:row>38</xdr:row>
      <xdr:rowOff>14332</xdr:rowOff>
    </xdr:to>
    <xdr:sp macro="" textlink="">
      <xdr:nvSpPr>
        <xdr:cNvPr id="530" name="楕円 529">
          <a:extLst>
            <a:ext uri="{FF2B5EF4-FFF2-40B4-BE49-F238E27FC236}">
              <a16:creationId xmlns:a16="http://schemas.microsoft.com/office/drawing/2014/main" id="{6F083C29-7B6B-481E-9499-DC914ED0654C}"/>
            </a:ext>
          </a:extLst>
        </xdr:cNvPr>
        <xdr:cNvSpPr/>
      </xdr:nvSpPr>
      <xdr:spPr>
        <a:xfrm>
          <a:off x="14541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134983</xdr:rowOff>
    </xdr:from>
    <xdr:to>
      <xdr:col>81</xdr:col>
      <xdr:colOff>50800</xdr:colOff>
      <xdr:row>38</xdr:row>
      <xdr:rowOff>9253</xdr:rowOff>
    </xdr:to>
    <xdr:cxnSp macro="">
      <xdr:nvCxnSpPr>
        <xdr:cNvPr id="531" name="直線コネクタ 530">
          <a:extLst>
            <a:ext uri="{FF2B5EF4-FFF2-40B4-BE49-F238E27FC236}">
              <a16:creationId xmlns:a16="http://schemas.microsoft.com/office/drawing/2014/main" id="{2CBFCF1C-1113-4441-A61E-805AEB254F93}"/>
            </a:ext>
          </a:extLst>
        </xdr:cNvPr>
        <xdr:cNvCxnSpPr/>
      </xdr:nvCxnSpPr>
      <xdr:spPr>
        <a:xfrm>
          <a:off x="14592300" y="647863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41728</xdr:rowOff>
    </xdr:from>
    <xdr:to>
      <xdr:col>72</xdr:col>
      <xdr:colOff>38100</xdr:colOff>
      <xdr:row>37</xdr:row>
      <xdr:rowOff>143328</xdr:rowOff>
    </xdr:to>
    <xdr:sp macro="" textlink="">
      <xdr:nvSpPr>
        <xdr:cNvPr id="532" name="楕円 531">
          <a:extLst>
            <a:ext uri="{FF2B5EF4-FFF2-40B4-BE49-F238E27FC236}">
              <a16:creationId xmlns:a16="http://schemas.microsoft.com/office/drawing/2014/main" id="{D0833BA6-2EC2-43C9-A947-31DF103448D6}"/>
            </a:ext>
          </a:extLst>
        </xdr:cNvPr>
        <xdr:cNvSpPr/>
      </xdr:nvSpPr>
      <xdr:spPr>
        <a:xfrm>
          <a:off x="13652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92528</xdr:rowOff>
    </xdr:from>
    <xdr:to>
      <xdr:col>76</xdr:col>
      <xdr:colOff>114300</xdr:colOff>
      <xdr:row>37</xdr:row>
      <xdr:rowOff>134983</xdr:rowOff>
    </xdr:to>
    <xdr:cxnSp macro="">
      <xdr:nvCxnSpPr>
        <xdr:cNvPr id="533" name="直線コネクタ 532">
          <a:extLst>
            <a:ext uri="{FF2B5EF4-FFF2-40B4-BE49-F238E27FC236}">
              <a16:creationId xmlns:a16="http://schemas.microsoft.com/office/drawing/2014/main" id="{7D92FD39-F935-4DD2-909E-FC8337E08904}"/>
            </a:ext>
          </a:extLst>
        </xdr:cNvPr>
        <xdr:cNvCxnSpPr/>
      </xdr:nvCxnSpPr>
      <xdr:spPr>
        <a:xfrm>
          <a:off x="13703300" y="643617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165826</xdr:rowOff>
    </xdr:from>
    <xdr:to>
      <xdr:col>67</xdr:col>
      <xdr:colOff>101600</xdr:colOff>
      <xdr:row>37</xdr:row>
      <xdr:rowOff>95976</xdr:rowOff>
    </xdr:to>
    <xdr:sp macro="" textlink="">
      <xdr:nvSpPr>
        <xdr:cNvPr id="534" name="楕円 533">
          <a:extLst>
            <a:ext uri="{FF2B5EF4-FFF2-40B4-BE49-F238E27FC236}">
              <a16:creationId xmlns:a16="http://schemas.microsoft.com/office/drawing/2014/main" id="{2CC4502C-524B-482F-8560-8AE1A9C25AB4}"/>
            </a:ext>
          </a:extLst>
        </xdr:cNvPr>
        <xdr:cNvSpPr/>
      </xdr:nvSpPr>
      <xdr:spPr>
        <a:xfrm>
          <a:off x="12763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45176</xdr:rowOff>
    </xdr:from>
    <xdr:to>
      <xdr:col>71</xdr:col>
      <xdr:colOff>177800</xdr:colOff>
      <xdr:row>37</xdr:row>
      <xdr:rowOff>92528</xdr:rowOff>
    </xdr:to>
    <xdr:cxnSp macro="">
      <xdr:nvCxnSpPr>
        <xdr:cNvPr id="535" name="直線コネクタ 534">
          <a:extLst>
            <a:ext uri="{FF2B5EF4-FFF2-40B4-BE49-F238E27FC236}">
              <a16:creationId xmlns:a16="http://schemas.microsoft.com/office/drawing/2014/main" id="{375B5874-276B-426F-A9CE-07A89CE9B0A3}"/>
            </a:ext>
          </a:extLst>
        </xdr:cNvPr>
        <xdr:cNvCxnSpPr/>
      </xdr:nvCxnSpPr>
      <xdr:spPr>
        <a:xfrm>
          <a:off x="12814300" y="638882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81A34CD6-BA65-47D4-9B97-339751658B33}"/>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C6DB28F1-1019-4136-BB6B-1856D2DB957A}"/>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6E0AFFB0-50F3-4C5C-BFDA-6B33793908CA}"/>
            </a:ext>
          </a:extLst>
        </xdr:cNvPr>
        <xdr:cNvSpPr txBox="1"/>
      </xdr:nvSpPr>
      <xdr:spPr>
        <a:xfrm>
          <a:off x="13500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C9D44A3E-88F2-4067-A364-39A723C79F6A}"/>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76580</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29D39AAE-81FE-4BC6-A5D7-089140E6AEE8}"/>
            </a:ext>
          </a:extLst>
        </xdr:cNvPr>
        <xdr:cNvSpPr txBox="1"/>
      </xdr:nvSpPr>
      <xdr:spPr>
        <a:xfrm>
          <a:off x="15266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352C7EFD-0677-4065-A5B3-1D93F8C319F1}"/>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BD981573-8980-4C0C-8CED-A4302ECB3634}"/>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112503</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73885CAA-0604-469B-B55B-E2933ABA61FF}"/>
            </a:ext>
          </a:extLst>
        </xdr:cNvPr>
        <xdr:cNvSpPr txBox="1"/>
      </xdr:nvSpPr>
      <xdr:spPr>
        <a:xfrm>
          <a:off x="12611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2B956B72-39C8-4201-A0DD-895B9FB0FF4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73EA0C9A-52CE-4E2A-80F4-513CEC2E4E5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37B9B914-B022-49A6-93AD-81A44DE7D4D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5989A10D-AD2C-4A99-966C-64E063BDA2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29F1C82F-FADE-4BC7-955B-683BCA92CC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BAF2B51D-5E00-4236-B513-83CF5F42FC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5452D2BE-8F5F-4611-8E52-8B46D017D20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6B9A6A3C-EA15-4EEA-97FA-225F1F4B9A3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68467AF5-CDDF-47D7-AE03-3E13A02CE44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3585EC92-1CD8-4FB5-9C59-E7409F942BA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061BDFAE-0286-4357-8B73-05EC41FD06C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88980208-864B-45A6-9CED-4EFD6F9FB78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8332A4AC-0A85-433F-960F-A9C8F695B66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F5255BC9-F589-462A-896A-5BF35ED3D5F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F48AAA1B-76B2-4C8E-B342-E4F9B86041B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0C01A288-87C0-46FA-8E87-47E4CF1C78C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BBAE5ABF-E2A6-445C-BD3D-6D87A7AC480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4D514636-EB24-4AE6-9CA0-225B7A190F4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2517C93E-16E6-4C51-9E59-903B1AB8543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D61BDB36-88F6-4E0F-A4BD-75E223C03EA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E077AF31-08BA-4DF1-8C35-090CB7653F3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565" name="直線コネクタ 564">
          <a:extLst>
            <a:ext uri="{FF2B5EF4-FFF2-40B4-BE49-F238E27FC236}">
              <a16:creationId xmlns:a16="http://schemas.microsoft.com/office/drawing/2014/main" id="{3C1A467C-DB54-4E2B-A632-C49BB4AACC7C}"/>
            </a:ext>
          </a:extLst>
        </xdr:cNvPr>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66D3C162-6E22-44AC-AE9A-6D219FD8CF96}"/>
            </a:ext>
          </a:extLst>
        </xdr:cNvPr>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567" name="直線コネクタ 566">
          <a:extLst>
            <a:ext uri="{FF2B5EF4-FFF2-40B4-BE49-F238E27FC236}">
              <a16:creationId xmlns:a16="http://schemas.microsoft.com/office/drawing/2014/main" id="{A519DBD8-4BC2-4999-9705-820E050BCCC3}"/>
            </a:ext>
          </a:extLst>
        </xdr:cNvPr>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765BAF13-D7BD-4CDD-89B4-5A3738FCB65B}"/>
            </a:ext>
          </a:extLst>
        </xdr:cNvPr>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569" name="直線コネクタ 568">
          <a:extLst>
            <a:ext uri="{FF2B5EF4-FFF2-40B4-BE49-F238E27FC236}">
              <a16:creationId xmlns:a16="http://schemas.microsoft.com/office/drawing/2014/main" id="{03ACCB36-4AED-4C2A-911F-B84296605F52}"/>
            </a:ext>
          </a:extLst>
        </xdr:cNvPr>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D1D734CF-22B9-4040-B372-F2FB6A8B8906}"/>
            </a:ext>
          </a:extLst>
        </xdr:cNvPr>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571" name="フローチャート: 判断 570">
          <a:extLst>
            <a:ext uri="{FF2B5EF4-FFF2-40B4-BE49-F238E27FC236}">
              <a16:creationId xmlns:a16="http://schemas.microsoft.com/office/drawing/2014/main" id="{53EE29BA-3417-4748-8D90-C13A4C7F36FA}"/>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572" name="フローチャート: 判断 571">
          <a:extLst>
            <a:ext uri="{FF2B5EF4-FFF2-40B4-BE49-F238E27FC236}">
              <a16:creationId xmlns:a16="http://schemas.microsoft.com/office/drawing/2014/main" id="{10602F0F-3F1B-421A-95BD-5F71F394B2F8}"/>
            </a:ext>
          </a:extLst>
        </xdr:cNvPr>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573" name="フローチャート: 判断 572">
          <a:extLst>
            <a:ext uri="{FF2B5EF4-FFF2-40B4-BE49-F238E27FC236}">
              <a16:creationId xmlns:a16="http://schemas.microsoft.com/office/drawing/2014/main" id="{6092135C-4DBD-4609-9A04-162000ABB79E}"/>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574" name="フローチャート: 判断 573">
          <a:extLst>
            <a:ext uri="{FF2B5EF4-FFF2-40B4-BE49-F238E27FC236}">
              <a16:creationId xmlns:a16="http://schemas.microsoft.com/office/drawing/2014/main" id="{2FDA6151-DC47-4C14-949B-23079FB69065}"/>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575" name="フローチャート: 判断 574">
          <a:extLst>
            <a:ext uri="{FF2B5EF4-FFF2-40B4-BE49-F238E27FC236}">
              <a16:creationId xmlns:a16="http://schemas.microsoft.com/office/drawing/2014/main" id="{CADE253A-5D4C-4FD7-8F6B-5FEF17FD72BC}"/>
            </a:ext>
          </a:extLst>
        </xdr:cNvPr>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52558C77-B6B6-4FDA-A757-17C06E378CE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8EF77029-BBD8-453B-A1B7-184C032F1CA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ADF0C5F3-17FF-4898-8FCB-BABFB1BF0D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EEDFABA7-D2C7-4268-B06A-608FCC8572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A5AB74AA-FECE-4C5A-B192-74DFA73D87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137414</xdr:rowOff>
    </xdr:from>
    <xdr:to>
      <xdr:col>116</xdr:col>
      <xdr:colOff>114300</xdr:colOff>
      <xdr:row>37</xdr:row>
      <xdr:rowOff>67564</xdr:rowOff>
    </xdr:to>
    <xdr:sp macro="" textlink="">
      <xdr:nvSpPr>
        <xdr:cNvPr id="581" name="楕円 580">
          <a:extLst>
            <a:ext uri="{FF2B5EF4-FFF2-40B4-BE49-F238E27FC236}">
              <a16:creationId xmlns:a16="http://schemas.microsoft.com/office/drawing/2014/main" id="{3A4C423C-3D6A-4FB3-BAC0-B84FD8398EC7}"/>
            </a:ext>
          </a:extLst>
        </xdr:cNvPr>
        <xdr:cNvSpPr/>
      </xdr:nvSpPr>
      <xdr:spPr>
        <a:xfrm>
          <a:off x="221107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160291</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E043BC04-4DF2-4F0B-A06A-D3073FCF65EF}"/>
            </a:ext>
          </a:extLst>
        </xdr:cNvPr>
        <xdr:cNvSpPr txBox="1"/>
      </xdr:nvSpPr>
      <xdr:spPr>
        <a:xfrm>
          <a:off x="22199600"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144272</xdr:rowOff>
    </xdr:from>
    <xdr:to>
      <xdr:col>112</xdr:col>
      <xdr:colOff>38100</xdr:colOff>
      <xdr:row>37</xdr:row>
      <xdr:rowOff>74422</xdr:rowOff>
    </xdr:to>
    <xdr:sp macro="" textlink="">
      <xdr:nvSpPr>
        <xdr:cNvPr id="583" name="楕円 582">
          <a:extLst>
            <a:ext uri="{FF2B5EF4-FFF2-40B4-BE49-F238E27FC236}">
              <a16:creationId xmlns:a16="http://schemas.microsoft.com/office/drawing/2014/main" id="{55D2937C-4C65-4BD4-93C0-87067433A934}"/>
            </a:ext>
          </a:extLst>
        </xdr:cNvPr>
        <xdr:cNvSpPr/>
      </xdr:nvSpPr>
      <xdr:spPr>
        <a:xfrm>
          <a:off x="21272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16764</xdr:rowOff>
    </xdr:from>
    <xdr:to>
      <xdr:col>116</xdr:col>
      <xdr:colOff>63500</xdr:colOff>
      <xdr:row>37</xdr:row>
      <xdr:rowOff>23622</xdr:rowOff>
    </xdr:to>
    <xdr:cxnSp macro="">
      <xdr:nvCxnSpPr>
        <xdr:cNvPr id="584" name="直線コネクタ 583">
          <a:extLst>
            <a:ext uri="{FF2B5EF4-FFF2-40B4-BE49-F238E27FC236}">
              <a16:creationId xmlns:a16="http://schemas.microsoft.com/office/drawing/2014/main" id="{A116E617-F27A-4886-AF67-20F07EA0DB72}"/>
            </a:ext>
          </a:extLst>
        </xdr:cNvPr>
        <xdr:cNvCxnSpPr/>
      </xdr:nvCxnSpPr>
      <xdr:spPr>
        <a:xfrm flipV="1">
          <a:off x="21323300" y="636041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157988</xdr:rowOff>
    </xdr:from>
    <xdr:to>
      <xdr:col>107</xdr:col>
      <xdr:colOff>101600</xdr:colOff>
      <xdr:row>37</xdr:row>
      <xdr:rowOff>88138</xdr:rowOff>
    </xdr:to>
    <xdr:sp macro="" textlink="">
      <xdr:nvSpPr>
        <xdr:cNvPr id="585" name="楕円 584">
          <a:extLst>
            <a:ext uri="{FF2B5EF4-FFF2-40B4-BE49-F238E27FC236}">
              <a16:creationId xmlns:a16="http://schemas.microsoft.com/office/drawing/2014/main" id="{5526C4B3-155D-4999-AE71-67F60DB4B611}"/>
            </a:ext>
          </a:extLst>
        </xdr:cNvPr>
        <xdr:cNvSpPr/>
      </xdr:nvSpPr>
      <xdr:spPr>
        <a:xfrm>
          <a:off x="20383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23622</xdr:rowOff>
    </xdr:from>
    <xdr:to>
      <xdr:col>111</xdr:col>
      <xdr:colOff>177800</xdr:colOff>
      <xdr:row>37</xdr:row>
      <xdr:rowOff>37338</xdr:rowOff>
    </xdr:to>
    <xdr:cxnSp macro="">
      <xdr:nvCxnSpPr>
        <xdr:cNvPr id="586" name="直線コネクタ 585">
          <a:extLst>
            <a:ext uri="{FF2B5EF4-FFF2-40B4-BE49-F238E27FC236}">
              <a16:creationId xmlns:a16="http://schemas.microsoft.com/office/drawing/2014/main" id="{7300C098-E14C-4722-8AED-99746DC62584}"/>
            </a:ext>
          </a:extLst>
        </xdr:cNvPr>
        <xdr:cNvCxnSpPr/>
      </xdr:nvCxnSpPr>
      <xdr:spPr>
        <a:xfrm flipV="1">
          <a:off x="20434300" y="63672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xdr:rowOff>
    </xdr:from>
    <xdr:to>
      <xdr:col>102</xdr:col>
      <xdr:colOff>165100</xdr:colOff>
      <xdr:row>37</xdr:row>
      <xdr:rowOff>101854</xdr:rowOff>
    </xdr:to>
    <xdr:sp macro="" textlink="">
      <xdr:nvSpPr>
        <xdr:cNvPr id="587" name="楕円 586">
          <a:extLst>
            <a:ext uri="{FF2B5EF4-FFF2-40B4-BE49-F238E27FC236}">
              <a16:creationId xmlns:a16="http://schemas.microsoft.com/office/drawing/2014/main" id="{7143964D-7207-4C79-BF67-F1C82940043E}"/>
            </a:ext>
          </a:extLst>
        </xdr:cNvPr>
        <xdr:cNvSpPr/>
      </xdr:nvSpPr>
      <xdr:spPr>
        <a:xfrm>
          <a:off x="19494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37338</xdr:rowOff>
    </xdr:from>
    <xdr:to>
      <xdr:col>107</xdr:col>
      <xdr:colOff>50800</xdr:colOff>
      <xdr:row>37</xdr:row>
      <xdr:rowOff>51054</xdr:rowOff>
    </xdr:to>
    <xdr:cxnSp macro="">
      <xdr:nvCxnSpPr>
        <xdr:cNvPr id="588" name="直線コネクタ 587">
          <a:extLst>
            <a:ext uri="{FF2B5EF4-FFF2-40B4-BE49-F238E27FC236}">
              <a16:creationId xmlns:a16="http://schemas.microsoft.com/office/drawing/2014/main" id="{1A1519F4-1F74-4176-8FD3-5FE2B21F231B}"/>
            </a:ext>
          </a:extLst>
        </xdr:cNvPr>
        <xdr:cNvCxnSpPr/>
      </xdr:nvCxnSpPr>
      <xdr:spPr>
        <a:xfrm flipV="1">
          <a:off x="19545300" y="63809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11684</xdr:rowOff>
    </xdr:from>
    <xdr:to>
      <xdr:col>98</xdr:col>
      <xdr:colOff>38100</xdr:colOff>
      <xdr:row>37</xdr:row>
      <xdr:rowOff>113284</xdr:rowOff>
    </xdr:to>
    <xdr:sp macro="" textlink="">
      <xdr:nvSpPr>
        <xdr:cNvPr id="589" name="楕円 588">
          <a:extLst>
            <a:ext uri="{FF2B5EF4-FFF2-40B4-BE49-F238E27FC236}">
              <a16:creationId xmlns:a16="http://schemas.microsoft.com/office/drawing/2014/main" id="{8C44DDA1-A0DC-46EB-93C0-EEF7C6EF5D42}"/>
            </a:ext>
          </a:extLst>
        </xdr:cNvPr>
        <xdr:cNvSpPr/>
      </xdr:nvSpPr>
      <xdr:spPr>
        <a:xfrm>
          <a:off x="18605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51054</xdr:rowOff>
    </xdr:from>
    <xdr:to>
      <xdr:col>102</xdr:col>
      <xdr:colOff>114300</xdr:colOff>
      <xdr:row>37</xdr:row>
      <xdr:rowOff>62484</xdr:rowOff>
    </xdr:to>
    <xdr:cxnSp macro="">
      <xdr:nvCxnSpPr>
        <xdr:cNvPr id="590" name="直線コネクタ 589">
          <a:extLst>
            <a:ext uri="{FF2B5EF4-FFF2-40B4-BE49-F238E27FC236}">
              <a16:creationId xmlns:a16="http://schemas.microsoft.com/office/drawing/2014/main" id="{1FEB4DA0-C05A-4260-8588-71B237B582D8}"/>
            </a:ext>
          </a:extLst>
        </xdr:cNvPr>
        <xdr:cNvCxnSpPr/>
      </xdr:nvCxnSpPr>
      <xdr:spPr>
        <a:xfrm flipV="1">
          <a:off x="18656300" y="63947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26687</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108AC84F-662C-4404-A917-D878D07C9842}"/>
            </a:ext>
          </a:extLst>
        </xdr:cNvPr>
        <xdr:cNvSpPr txBox="1"/>
      </xdr:nvSpPr>
      <xdr:spPr>
        <a:xfrm>
          <a:off x="21075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2FBB96B4-4C55-45F0-B99D-5DAEBFD791EC}"/>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3A52E2EE-FA18-4824-9920-128D7A7D19E8}"/>
            </a:ext>
          </a:extLst>
        </xdr:cNvPr>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24401</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6599B280-B1CA-4604-8C56-72CBD5DA6491}"/>
            </a:ext>
          </a:extLst>
        </xdr:cNvPr>
        <xdr:cNvSpPr txBox="1"/>
      </xdr:nvSpPr>
      <xdr:spPr>
        <a:xfrm>
          <a:off x="18421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90949</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EF741FA6-4A2D-46B9-AF74-1DA44D381030}"/>
            </a:ext>
          </a:extLst>
        </xdr:cNvPr>
        <xdr:cNvSpPr txBox="1"/>
      </xdr:nvSpPr>
      <xdr:spPr>
        <a:xfrm>
          <a:off x="2107572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104665</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53C6D1EA-1E15-450C-ADD7-17F7ABE29126}"/>
            </a:ext>
          </a:extLst>
        </xdr:cNvPr>
        <xdr:cNvSpPr txBox="1"/>
      </xdr:nvSpPr>
      <xdr:spPr>
        <a:xfrm>
          <a:off x="20199427"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118381</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20C152F0-C226-42C1-8449-D8F3A11AE746}"/>
            </a:ext>
          </a:extLst>
        </xdr:cNvPr>
        <xdr:cNvSpPr txBox="1"/>
      </xdr:nvSpPr>
      <xdr:spPr>
        <a:xfrm>
          <a:off x="193104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129811</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1FA0556D-D0FF-4148-B8D3-83B9CC51122F}"/>
            </a:ext>
          </a:extLst>
        </xdr:cNvPr>
        <xdr:cNvSpPr txBox="1"/>
      </xdr:nvSpPr>
      <xdr:spPr>
        <a:xfrm>
          <a:off x="18421427"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6507C238-EEF0-4C76-8B67-C9F1672F7DC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FF5AAEF5-2D9F-46D0-9516-8C795DCDE19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CF1117B6-F540-4BDB-BF3E-3634649256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D7C97291-A081-4055-8E77-3DBCA41945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40A32EBE-C14E-4AD2-A54E-4005D9FDB6A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6131A56-40FA-40D1-A241-4E9226FFC4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3413C8D6-B147-4A44-A8F3-0EE61AAE49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1C607377-E9EC-498F-90AE-1C5C3D8D74E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E559D06-7DBA-4503-982F-824FD1CD91C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965E5CD6-B86E-4285-B068-C9E6A4E63E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56E0ED1D-CAB8-49A2-A58B-EF26C74CEC6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a:extLst>
            <a:ext uri="{FF2B5EF4-FFF2-40B4-BE49-F238E27FC236}">
              <a16:creationId xmlns:a16="http://schemas.microsoft.com/office/drawing/2014/main" id="{BA8EAAE4-72FA-4BA9-B0B6-1C8B10349DB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1" name="テキスト ボックス 610">
          <a:extLst>
            <a:ext uri="{FF2B5EF4-FFF2-40B4-BE49-F238E27FC236}">
              <a16:creationId xmlns:a16="http://schemas.microsoft.com/office/drawing/2014/main" id="{C3234DE2-666F-41EC-92EE-F83017E6A4C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a:extLst>
            <a:ext uri="{FF2B5EF4-FFF2-40B4-BE49-F238E27FC236}">
              <a16:creationId xmlns:a16="http://schemas.microsoft.com/office/drawing/2014/main" id="{C140E6B8-E28E-479E-904E-EFCE63135C7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3" name="テキスト ボックス 612">
          <a:extLst>
            <a:ext uri="{FF2B5EF4-FFF2-40B4-BE49-F238E27FC236}">
              <a16:creationId xmlns:a16="http://schemas.microsoft.com/office/drawing/2014/main" id="{513AF860-86F1-466E-9565-0195A0B4489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a:extLst>
            <a:ext uri="{FF2B5EF4-FFF2-40B4-BE49-F238E27FC236}">
              <a16:creationId xmlns:a16="http://schemas.microsoft.com/office/drawing/2014/main" id="{260A94E5-1154-4B8A-A25B-9712FC0C599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5" name="テキスト ボックス 614">
          <a:extLst>
            <a:ext uri="{FF2B5EF4-FFF2-40B4-BE49-F238E27FC236}">
              <a16:creationId xmlns:a16="http://schemas.microsoft.com/office/drawing/2014/main" id="{5D4B56DE-45D9-4B4A-AF13-81D13D6DE2E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a:extLst>
            <a:ext uri="{FF2B5EF4-FFF2-40B4-BE49-F238E27FC236}">
              <a16:creationId xmlns:a16="http://schemas.microsoft.com/office/drawing/2014/main" id="{0D7F099D-7384-460C-BCD9-BAAB4E84EDC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7" name="テキスト ボックス 616">
          <a:extLst>
            <a:ext uri="{FF2B5EF4-FFF2-40B4-BE49-F238E27FC236}">
              <a16:creationId xmlns:a16="http://schemas.microsoft.com/office/drawing/2014/main" id="{7E570203-DE3B-4003-9DC3-174801D0726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a:extLst>
            <a:ext uri="{FF2B5EF4-FFF2-40B4-BE49-F238E27FC236}">
              <a16:creationId xmlns:a16="http://schemas.microsoft.com/office/drawing/2014/main" id="{E4970D69-C428-4DBA-BBD9-112492434F2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9" name="テキスト ボックス 618">
          <a:extLst>
            <a:ext uri="{FF2B5EF4-FFF2-40B4-BE49-F238E27FC236}">
              <a16:creationId xmlns:a16="http://schemas.microsoft.com/office/drawing/2014/main" id="{0D2FF9B1-4C8B-464B-9D87-BF5EC4C68DD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a:extLst>
            <a:ext uri="{FF2B5EF4-FFF2-40B4-BE49-F238E27FC236}">
              <a16:creationId xmlns:a16="http://schemas.microsoft.com/office/drawing/2014/main" id="{0782BDD0-A29F-4419-8DF4-0A496BC5F6E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1" name="テキスト ボックス 620">
          <a:extLst>
            <a:ext uri="{FF2B5EF4-FFF2-40B4-BE49-F238E27FC236}">
              <a16:creationId xmlns:a16="http://schemas.microsoft.com/office/drawing/2014/main" id="{3E1B3EBE-3EAA-4B51-B9BA-FA4CD769625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E8D144F7-2EDC-467E-98EC-16EF750AF1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610CEFDD-6E08-462E-9D4C-B6F675A1C14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8A1BDE28-8C67-411A-BC3E-59C443697B8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625" name="直線コネクタ 624">
          <a:extLst>
            <a:ext uri="{FF2B5EF4-FFF2-40B4-BE49-F238E27FC236}">
              <a16:creationId xmlns:a16="http://schemas.microsoft.com/office/drawing/2014/main" id="{EF1519D1-997C-4DCA-BDBC-FAF093101F90}"/>
            </a:ext>
          </a:extLst>
        </xdr:cNvPr>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211E6263-547A-4D33-A95B-937D02146E15}"/>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627" name="直線コネクタ 626">
          <a:extLst>
            <a:ext uri="{FF2B5EF4-FFF2-40B4-BE49-F238E27FC236}">
              <a16:creationId xmlns:a16="http://schemas.microsoft.com/office/drawing/2014/main" id="{FCB9864B-0F1B-4F9F-AE93-E570544EFB16}"/>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92A2DAFB-4340-4D5D-8C85-4C718FEA7B98}"/>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629" name="直線コネクタ 628">
          <a:extLst>
            <a:ext uri="{FF2B5EF4-FFF2-40B4-BE49-F238E27FC236}">
              <a16:creationId xmlns:a16="http://schemas.microsoft.com/office/drawing/2014/main" id="{3C8B2B7C-6245-4446-9492-CF933737E0CE}"/>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7DC52AF5-BA78-4987-B16E-6B719D0EE3B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31" name="フローチャート: 判断 630">
          <a:extLst>
            <a:ext uri="{FF2B5EF4-FFF2-40B4-BE49-F238E27FC236}">
              <a16:creationId xmlns:a16="http://schemas.microsoft.com/office/drawing/2014/main" id="{BA4E0571-E206-4F94-BA67-50362E9452CE}"/>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632" name="フローチャート: 判断 631">
          <a:extLst>
            <a:ext uri="{FF2B5EF4-FFF2-40B4-BE49-F238E27FC236}">
              <a16:creationId xmlns:a16="http://schemas.microsoft.com/office/drawing/2014/main" id="{107B86F6-690C-4570-9D47-68235344AF29}"/>
            </a:ext>
          </a:extLst>
        </xdr:cNvPr>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633" name="フローチャート: 判断 632">
          <a:extLst>
            <a:ext uri="{FF2B5EF4-FFF2-40B4-BE49-F238E27FC236}">
              <a16:creationId xmlns:a16="http://schemas.microsoft.com/office/drawing/2014/main" id="{98FCF1E9-A4B0-42D8-B133-100A897A9961}"/>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34" name="フローチャート: 判断 633">
          <a:extLst>
            <a:ext uri="{FF2B5EF4-FFF2-40B4-BE49-F238E27FC236}">
              <a16:creationId xmlns:a16="http://schemas.microsoft.com/office/drawing/2014/main" id="{AEDF8F00-2515-4F5F-96C4-6514F8B76AF9}"/>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35" name="フローチャート: 判断 634">
          <a:extLst>
            <a:ext uri="{FF2B5EF4-FFF2-40B4-BE49-F238E27FC236}">
              <a16:creationId xmlns:a16="http://schemas.microsoft.com/office/drawing/2014/main" id="{78381B7E-F75E-4790-B8CC-156A3E861A2D}"/>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4CC274B1-6C42-410C-A337-BD16949A9F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2FB25F1E-FCC7-43E0-A6CA-C6FAAF4CB1F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FC979242-C91E-4CFB-ABAB-B0871B4176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58E2C3D4-FBA8-41AB-8D8A-817A17CF450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FD5A6A6-77A6-4D96-9497-0A43A460F2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641" name="楕円 640">
          <a:extLst>
            <a:ext uri="{FF2B5EF4-FFF2-40B4-BE49-F238E27FC236}">
              <a16:creationId xmlns:a16="http://schemas.microsoft.com/office/drawing/2014/main" id="{A55EFA6A-05B0-4D1B-8F9F-2AA4B14933F1}"/>
            </a:ext>
          </a:extLst>
        </xdr:cNvPr>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FBD980D7-F313-437C-8DB5-4B4C06263E4D}"/>
            </a:ext>
          </a:extLst>
        </xdr:cNvPr>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643" name="楕円 642">
          <a:extLst>
            <a:ext uri="{FF2B5EF4-FFF2-40B4-BE49-F238E27FC236}">
              <a16:creationId xmlns:a16="http://schemas.microsoft.com/office/drawing/2014/main" id="{A3489264-08E7-48E3-85C8-4F7AFB12101E}"/>
            </a:ext>
          </a:extLst>
        </xdr:cNvPr>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70213</xdr:rowOff>
    </xdr:from>
    <xdr:to>
      <xdr:col>85</xdr:col>
      <xdr:colOff>127000</xdr:colOff>
      <xdr:row>61</xdr:row>
      <xdr:rowOff>122465</xdr:rowOff>
    </xdr:to>
    <xdr:cxnSp macro="">
      <xdr:nvCxnSpPr>
        <xdr:cNvPr id="644" name="直線コネクタ 643">
          <a:extLst>
            <a:ext uri="{FF2B5EF4-FFF2-40B4-BE49-F238E27FC236}">
              <a16:creationId xmlns:a16="http://schemas.microsoft.com/office/drawing/2014/main" id="{2B93B4A9-69B6-4686-9EE0-F206A8EBE441}"/>
            </a:ext>
          </a:extLst>
        </xdr:cNvPr>
        <xdr:cNvCxnSpPr/>
      </xdr:nvCxnSpPr>
      <xdr:spPr>
        <a:xfrm>
          <a:off x="15481300" y="10528663"/>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141877</xdr:rowOff>
    </xdr:from>
    <xdr:to>
      <xdr:col>76</xdr:col>
      <xdr:colOff>165100</xdr:colOff>
      <xdr:row>61</xdr:row>
      <xdr:rowOff>72027</xdr:rowOff>
    </xdr:to>
    <xdr:sp macro="" textlink="">
      <xdr:nvSpPr>
        <xdr:cNvPr id="645" name="楕円 644">
          <a:extLst>
            <a:ext uri="{FF2B5EF4-FFF2-40B4-BE49-F238E27FC236}">
              <a16:creationId xmlns:a16="http://schemas.microsoft.com/office/drawing/2014/main" id="{35578960-5D09-467B-AA91-B0B06375AA19}"/>
            </a:ext>
          </a:extLst>
        </xdr:cNvPr>
        <xdr:cNvSpPr/>
      </xdr:nvSpPr>
      <xdr:spPr>
        <a:xfrm>
          <a:off x="14541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21227</xdr:rowOff>
    </xdr:from>
    <xdr:to>
      <xdr:col>81</xdr:col>
      <xdr:colOff>50800</xdr:colOff>
      <xdr:row>61</xdr:row>
      <xdr:rowOff>70213</xdr:rowOff>
    </xdr:to>
    <xdr:cxnSp macro="">
      <xdr:nvCxnSpPr>
        <xdr:cNvPr id="646" name="直線コネクタ 645">
          <a:extLst>
            <a:ext uri="{FF2B5EF4-FFF2-40B4-BE49-F238E27FC236}">
              <a16:creationId xmlns:a16="http://schemas.microsoft.com/office/drawing/2014/main" id="{679015FE-41AC-4D18-8C29-0E2626093C9F}"/>
            </a:ext>
          </a:extLst>
        </xdr:cNvPr>
        <xdr:cNvCxnSpPr/>
      </xdr:nvCxnSpPr>
      <xdr:spPr>
        <a:xfrm>
          <a:off x="14592300" y="104796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70031</xdr:rowOff>
    </xdr:from>
    <xdr:to>
      <xdr:col>72</xdr:col>
      <xdr:colOff>38100</xdr:colOff>
      <xdr:row>61</xdr:row>
      <xdr:rowOff>181</xdr:rowOff>
    </xdr:to>
    <xdr:sp macro="" textlink="">
      <xdr:nvSpPr>
        <xdr:cNvPr id="647" name="楕円 646">
          <a:extLst>
            <a:ext uri="{FF2B5EF4-FFF2-40B4-BE49-F238E27FC236}">
              <a16:creationId xmlns:a16="http://schemas.microsoft.com/office/drawing/2014/main" id="{524498F9-7BC1-4003-B3E6-351620F90C25}"/>
            </a:ext>
          </a:extLst>
        </xdr:cNvPr>
        <xdr:cNvSpPr/>
      </xdr:nvSpPr>
      <xdr:spPr>
        <a:xfrm>
          <a:off x="13652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120831</xdr:rowOff>
    </xdr:from>
    <xdr:to>
      <xdr:col>76</xdr:col>
      <xdr:colOff>114300</xdr:colOff>
      <xdr:row>61</xdr:row>
      <xdr:rowOff>21227</xdr:rowOff>
    </xdr:to>
    <xdr:cxnSp macro="">
      <xdr:nvCxnSpPr>
        <xdr:cNvPr id="648" name="直線コネクタ 647">
          <a:extLst>
            <a:ext uri="{FF2B5EF4-FFF2-40B4-BE49-F238E27FC236}">
              <a16:creationId xmlns:a16="http://schemas.microsoft.com/office/drawing/2014/main" id="{B4213460-DE58-44E3-87B4-FADC8EFC2692}"/>
            </a:ext>
          </a:extLst>
        </xdr:cNvPr>
        <xdr:cNvCxnSpPr/>
      </xdr:nvCxnSpPr>
      <xdr:spPr>
        <a:xfrm>
          <a:off x="13703300" y="104078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xdr:rowOff>
    </xdr:from>
    <xdr:to>
      <xdr:col>67</xdr:col>
      <xdr:colOff>101600</xdr:colOff>
      <xdr:row>60</xdr:row>
      <xdr:rowOff>106317</xdr:rowOff>
    </xdr:to>
    <xdr:sp macro="" textlink="">
      <xdr:nvSpPr>
        <xdr:cNvPr id="649" name="楕円 648">
          <a:extLst>
            <a:ext uri="{FF2B5EF4-FFF2-40B4-BE49-F238E27FC236}">
              <a16:creationId xmlns:a16="http://schemas.microsoft.com/office/drawing/2014/main" id="{A95C92D6-F825-4178-AAE0-6E3C77F32800}"/>
            </a:ext>
          </a:extLst>
        </xdr:cNvPr>
        <xdr:cNvSpPr/>
      </xdr:nvSpPr>
      <xdr:spPr>
        <a:xfrm>
          <a:off x="12763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55517</xdr:rowOff>
    </xdr:from>
    <xdr:to>
      <xdr:col>71</xdr:col>
      <xdr:colOff>177800</xdr:colOff>
      <xdr:row>60</xdr:row>
      <xdr:rowOff>120831</xdr:rowOff>
    </xdr:to>
    <xdr:cxnSp macro="">
      <xdr:nvCxnSpPr>
        <xdr:cNvPr id="650" name="直線コネクタ 649">
          <a:extLst>
            <a:ext uri="{FF2B5EF4-FFF2-40B4-BE49-F238E27FC236}">
              <a16:creationId xmlns:a16="http://schemas.microsoft.com/office/drawing/2014/main" id="{5D0776E1-D63E-4DE5-BC9B-0E4C94E118D1}"/>
            </a:ext>
          </a:extLst>
        </xdr:cNvPr>
        <xdr:cNvCxnSpPr/>
      </xdr:nvCxnSpPr>
      <xdr:spPr>
        <a:xfrm>
          <a:off x="12814300" y="103425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155501</xdr:rowOff>
    </xdr:from>
    <xdr:ext cx="405111" cy="259045"/>
    <xdr:sp macro="" textlink="">
      <xdr:nvSpPr>
        <xdr:cNvPr id="651" name="n_1aveValue【学校施設】&#10;有形固定資産減価償却率">
          <a:extLst>
            <a:ext uri="{FF2B5EF4-FFF2-40B4-BE49-F238E27FC236}">
              <a16:creationId xmlns:a16="http://schemas.microsoft.com/office/drawing/2014/main" id="{C78998B6-D614-40AB-BF60-C2F93678617F}"/>
            </a:ext>
          </a:extLst>
        </xdr:cNvPr>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652" name="n_2aveValue【学校施設】&#10;有形固定資産減価償却率">
          <a:extLst>
            <a:ext uri="{FF2B5EF4-FFF2-40B4-BE49-F238E27FC236}">
              <a16:creationId xmlns:a16="http://schemas.microsoft.com/office/drawing/2014/main" id="{5A8F9C6D-F438-43E8-B4EA-9DE2B0AEE125}"/>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653" name="n_3aveValue【学校施設】&#10;有形固定資産減価償却率">
          <a:extLst>
            <a:ext uri="{FF2B5EF4-FFF2-40B4-BE49-F238E27FC236}">
              <a16:creationId xmlns:a16="http://schemas.microsoft.com/office/drawing/2014/main" id="{221915E0-6CA1-4CBC-A0B6-85BA0E572FFE}"/>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654" name="n_4aveValue【学校施設】&#10;有形固定資産減価償却率">
          <a:extLst>
            <a:ext uri="{FF2B5EF4-FFF2-40B4-BE49-F238E27FC236}">
              <a16:creationId xmlns:a16="http://schemas.microsoft.com/office/drawing/2014/main" id="{F0C465F9-BE62-44FF-BDFD-FFD12A51E906}"/>
            </a:ext>
          </a:extLst>
        </xdr:cNvPr>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655" name="n_1mainValue【学校施設】&#10;有形固定資産減価償却率">
          <a:extLst>
            <a:ext uri="{FF2B5EF4-FFF2-40B4-BE49-F238E27FC236}">
              <a16:creationId xmlns:a16="http://schemas.microsoft.com/office/drawing/2014/main" id="{6820E908-D9B5-4F52-8C25-D0F5BE5DBEEE}"/>
            </a:ext>
          </a:extLst>
        </xdr:cNvPr>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63154</xdr:rowOff>
    </xdr:from>
    <xdr:ext cx="405111" cy="259045"/>
    <xdr:sp macro="" textlink="">
      <xdr:nvSpPr>
        <xdr:cNvPr id="656" name="n_2mainValue【学校施設】&#10;有形固定資産減価償却率">
          <a:extLst>
            <a:ext uri="{FF2B5EF4-FFF2-40B4-BE49-F238E27FC236}">
              <a16:creationId xmlns:a16="http://schemas.microsoft.com/office/drawing/2014/main" id="{71C2FCAA-8BFE-4B08-9D97-D5A04C5CD970}"/>
            </a:ext>
          </a:extLst>
        </xdr:cNvPr>
        <xdr:cNvSpPr txBox="1"/>
      </xdr:nvSpPr>
      <xdr:spPr>
        <a:xfrm>
          <a:off x="14389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57" name="n_3mainValue【学校施設】&#10;有形固定資産減価償却率">
          <a:extLst>
            <a:ext uri="{FF2B5EF4-FFF2-40B4-BE49-F238E27FC236}">
              <a16:creationId xmlns:a16="http://schemas.microsoft.com/office/drawing/2014/main" id="{23E8CB80-BAEA-4336-9C3D-61AFD5464BDE}"/>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97444</xdr:rowOff>
    </xdr:from>
    <xdr:ext cx="405111" cy="259045"/>
    <xdr:sp macro="" textlink="">
      <xdr:nvSpPr>
        <xdr:cNvPr id="658" name="n_4mainValue【学校施設】&#10;有形固定資産減価償却率">
          <a:extLst>
            <a:ext uri="{FF2B5EF4-FFF2-40B4-BE49-F238E27FC236}">
              <a16:creationId xmlns:a16="http://schemas.microsoft.com/office/drawing/2014/main" id="{8690E9FE-AB02-4523-B60A-424C8717FD1E}"/>
            </a:ext>
          </a:extLst>
        </xdr:cNvPr>
        <xdr:cNvSpPr txBox="1"/>
      </xdr:nvSpPr>
      <xdr:spPr>
        <a:xfrm>
          <a:off x="12611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769B9B4B-1760-4537-9A36-2D29DCC0C8F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D210946F-2744-440D-A3D1-84F7FDB131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F6806B6-E4A7-42D7-B1F3-00DD3438ECB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65184E2D-EE37-458A-908E-A5448E6DB82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5971E29C-A46E-4576-B6CD-2C1FC4AFB6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5FADEAFB-BEBF-4C06-A270-9C6F6D5477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3F5AFE66-43BE-4303-9103-26303508DD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B974F502-D4C6-4F1C-B418-5E44903BCD1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D10559B2-C927-4D21-BDD7-FAA3CC27A10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B95CAA2A-5253-4126-829B-394CA7C072B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2CD40CB3-173B-4865-B773-9FEE3DBD7A0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0" name="直線コネクタ 669">
          <a:extLst>
            <a:ext uri="{FF2B5EF4-FFF2-40B4-BE49-F238E27FC236}">
              <a16:creationId xmlns:a16="http://schemas.microsoft.com/office/drawing/2014/main" id="{5CC4326D-7335-4896-9E66-3A18A03366B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1" name="テキスト ボックス 670">
          <a:extLst>
            <a:ext uri="{FF2B5EF4-FFF2-40B4-BE49-F238E27FC236}">
              <a16:creationId xmlns:a16="http://schemas.microsoft.com/office/drawing/2014/main" id="{583029B4-7972-49E1-AF34-21394491EC6C}"/>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a:extLst>
            <a:ext uri="{FF2B5EF4-FFF2-40B4-BE49-F238E27FC236}">
              <a16:creationId xmlns:a16="http://schemas.microsoft.com/office/drawing/2014/main" id="{72227A17-9E6C-48CA-8779-2A8379B9DA9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a:extLst>
            <a:ext uri="{FF2B5EF4-FFF2-40B4-BE49-F238E27FC236}">
              <a16:creationId xmlns:a16="http://schemas.microsoft.com/office/drawing/2014/main" id="{2B77CFE9-54A0-4C4B-BD75-644AF0F158A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4" name="直線コネクタ 673">
          <a:extLst>
            <a:ext uri="{FF2B5EF4-FFF2-40B4-BE49-F238E27FC236}">
              <a16:creationId xmlns:a16="http://schemas.microsoft.com/office/drawing/2014/main" id="{A763EF5D-7312-4A79-B461-39102A091D37}"/>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5" name="テキスト ボックス 674">
          <a:extLst>
            <a:ext uri="{FF2B5EF4-FFF2-40B4-BE49-F238E27FC236}">
              <a16:creationId xmlns:a16="http://schemas.microsoft.com/office/drawing/2014/main" id="{C7821DD3-86CB-48CB-B5D7-6A1868E637A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56DD23C9-FDE0-4F93-B08B-B07AD70520F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AF5914EB-DB54-4802-812E-6E2B37A073B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a:extLst>
            <a:ext uri="{FF2B5EF4-FFF2-40B4-BE49-F238E27FC236}">
              <a16:creationId xmlns:a16="http://schemas.microsoft.com/office/drawing/2014/main" id="{A188E0F2-0D9B-45D4-A6F2-89C9717B30E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679" name="直線コネクタ 678">
          <a:extLst>
            <a:ext uri="{FF2B5EF4-FFF2-40B4-BE49-F238E27FC236}">
              <a16:creationId xmlns:a16="http://schemas.microsoft.com/office/drawing/2014/main" id="{6077A595-5DEA-437A-808A-BD42B38A82C5}"/>
            </a:ext>
          </a:extLst>
        </xdr:cNvPr>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680" name="【学校施設】&#10;一人当たり面積最小値テキスト">
          <a:extLst>
            <a:ext uri="{FF2B5EF4-FFF2-40B4-BE49-F238E27FC236}">
              <a16:creationId xmlns:a16="http://schemas.microsoft.com/office/drawing/2014/main" id="{65450D28-875B-4CCA-A8F7-2D27F61C3BC5}"/>
            </a:ext>
          </a:extLst>
        </xdr:cNvPr>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681" name="直線コネクタ 680">
          <a:extLst>
            <a:ext uri="{FF2B5EF4-FFF2-40B4-BE49-F238E27FC236}">
              <a16:creationId xmlns:a16="http://schemas.microsoft.com/office/drawing/2014/main" id="{65F4B595-0EF2-41B5-8A00-5BF60244D294}"/>
            </a:ext>
          </a:extLst>
        </xdr:cNvPr>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682" name="【学校施設】&#10;一人当たり面積最大値テキスト">
          <a:extLst>
            <a:ext uri="{FF2B5EF4-FFF2-40B4-BE49-F238E27FC236}">
              <a16:creationId xmlns:a16="http://schemas.microsoft.com/office/drawing/2014/main" id="{C325D035-8FE2-4417-9D6D-D2751DA19F0F}"/>
            </a:ext>
          </a:extLst>
        </xdr:cNvPr>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683" name="直線コネクタ 682">
          <a:extLst>
            <a:ext uri="{FF2B5EF4-FFF2-40B4-BE49-F238E27FC236}">
              <a16:creationId xmlns:a16="http://schemas.microsoft.com/office/drawing/2014/main" id="{56560C0E-EC67-48AD-9CE5-D8F584F6A16C}"/>
            </a:ext>
          </a:extLst>
        </xdr:cNvPr>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89933</xdr:rowOff>
    </xdr:from>
    <xdr:ext cx="469744" cy="259045"/>
    <xdr:sp macro="" textlink="">
      <xdr:nvSpPr>
        <xdr:cNvPr id="684" name="【学校施設】&#10;一人当たり面積平均値テキスト">
          <a:extLst>
            <a:ext uri="{FF2B5EF4-FFF2-40B4-BE49-F238E27FC236}">
              <a16:creationId xmlns:a16="http://schemas.microsoft.com/office/drawing/2014/main" id="{C7ADD02C-E949-49EA-91E6-916564CBBE95}"/>
            </a:ext>
          </a:extLst>
        </xdr:cNvPr>
        <xdr:cNvSpPr txBox="1"/>
      </xdr:nvSpPr>
      <xdr:spPr>
        <a:xfrm>
          <a:off x="22199600" y="1037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685" name="フローチャート: 判断 684">
          <a:extLst>
            <a:ext uri="{FF2B5EF4-FFF2-40B4-BE49-F238E27FC236}">
              <a16:creationId xmlns:a16="http://schemas.microsoft.com/office/drawing/2014/main" id="{810C5E58-8D5A-40A5-B329-33DB2C572F07}"/>
            </a:ext>
          </a:extLst>
        </xdr:cNvPr>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686" name="フローチャート: 判断 685">
          <a:extLst>
            <a:ext uri="{FF2B5EF4-FFF2-40B4-BE49-F238E27FC236}">
              <a16:creationId xmlns:a16="http://schemas.microsoft.com/office/drawing/2014/main" id="{0A421AE9-AB58-43B6-B72D-231C1E6449EC}"/>
            </a:ext>
          </a:extLst>
        </xdr:cNvPr>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687" name="フローチャート: 判断 686">
          <a:extLst>
            <a:ext uri="{FF2B5EF4-FFF2-40B4-BE49-F238E27FC236}">
              <a16:creationId xmlns:a16="http://schemas.microsoft.com/office/drawing/2014/main" id="{83B6FAF6-58FD-4C20-BCCF-53B56D1A10B5}"/>
            </a:ext>
          </a:extLst>
        </xdr:cNvPr>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688" name="フローチャート: 判断 687">
          <a:extLst>
            <a:ext uri="{FF2B5EF4-FFF2-40B4-BE49-F238E27FC236}">
              <a16:creationId xmlns:a16="http://schemas.microsoft.com/office/drawing/2014/main" id="{7317925C-E0F7-4333-AA03-6B71BF755183}"/>
            </a:ext>
          </a:extLst>
        </xdr:cNvPr>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689" name="フローチャート: 判断 688">
          <a:extLst>
            <a:ext uri="{FF2B5EF4-FFF2-40B4-BE49-F238E27FC236}">
              <a16:creationId xmlns:a16="http://schemas.microsoft.com/office/drawing/2014/main" id="{7DED8E21-9030-4091-ADB5-4CAF56F71C9A}"/>
            </a:ext>
          </a:extLst>
        </xdr:cNvPr>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DC85C052-51F3-4CAD-BC19-CA31265095E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EACB1385-FF68-4667-AA51-E7BB8A5E228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ACDFE47B-29F4-46D1-9C52-7CBE48A76B7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6E74D912-A209-4E35-81EB-753FB4907F2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C2C8FEA1-2D59-412F-98DA-53B45608E3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125794</xdr:rowOff>
    </xdr:from>
    <xdr:to>
      <xdr:col>116</xdr:col>
      <xdr:colOff>114300</xdr:colOff>
      <xdr:row>56</xdr:row>
      <xdr:rowOff>55944</xdr:rowOff>
    </xdr:to>
    <xdr:sp macro="" textlink="">
      <xdr:nvSpPr>
        <xdr:cNvPr id="695" name="楕円 694">
          <a:extLst>
            <a:ext uri="{FF2B5EF4-FFF2-40B4-BE49-F238E27FC236}">
              <a16:creationId xmlns:a16="http://schemas.microsoft.com/office/drawing/2014/main" id="{8C7D6036-D66E-483D-B450-D2DC463DEDC0}"/>
            </a:ext>
          </a:extLst>
        </xdr:cNvPr>
        <xdr:cNvSpPr/>
      </xdr:nvSpPr>
      <xdr:spPr>
        <a:xfrm>
          <a:off x="22110700" y="955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78821</xdr:rowOff>
    </xdr:from>
    <xdr:ext cx="469744" cy="259045"/>
    <xdr:sp macro="" textlink="">
      <xdr:nvSpPr>
        <xdr:cNvPr id="696" name="【学校施設】&#10;一人当たり面積該当値テキスト">
          <a:extLst>
            <a:ext uri="{FF2B5EF4-FFF2-40B4-BE49-F238E27FC236}">
              <a16:creationId xmlns:a16="http://schemas.microsoft.com/office/drawing/2014/main" id="{ED7813D1-1F60-4608-B25E-334AB02F035A}"/>
            </a:ext>
          </a:extLst>
        </xdr:cNvPr>
        <xdr:cNvSpPr txBox="1"/>
      </xdr:nvSpPr>
      <xdr:spPr>
        <a:xfrm>
          <a:off x="22199600" y="950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142367</xdr:rowOff>
    </xdr:from>
    <xdr:to>
      <xdr:col>112</xdr:col>
      <xdr:colOff>38100</xdr:colOff>
      <xdr:row>56</xdr:row>
      <xdr:rowOff>72517</xdr:rowOff>
    </xdr:to>
    <xdr:sp macro="" textlink="">
      <xdr:nvSpPr>
        <xdr:cNvPr id="697" name="楕円 696">
          <a:extLst>
            <a:ext uri="{FF2B5EF4-FFF2-40B4-BE49-F238E27FC236}">
              <a16:creationId xmlns:a16="http://schemas.microsoft.com/office/drawing/2014/main" id="{D10F5985-9F3E-44EC-87C7-88F86C041B86}"/>
            </a:ext>
          </a:extLst>
        </xdr:cNvPr>
        <xdr:cNvSpPr/>
      </xdr:nvSpPr>
      <xdr:spPr>
        <a:xfrm>
          <a:off x="21272500" y="957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5144</xdr:rowOff>
    </xdr:from>
    <xdr:to>
      <xdr:col>116</xdr:col>
      <xdr:colOff>63500</xdr:colOff>
      <xdr:row>56</xdr:row>
      <xdr:rowOff>21717</xdr:rowOff>
    </xdr:to>
    <xdr:cxnSp macro="">
      <xdr:nvCxnSpPr>
        <xdr:cNvPr id="698" name="直線コネクタ 697">
          <a:extLst>
            <a:ext uri="{FF2B5EF4-FFF2-40B4-BE49-F238E27FC236}">
              <a16:creationId xmlns:a16="http://schemas.microsoft.com/office/drawing/2014/main" id="{3D211775-8E36-47EB-AEF7-C7580FAC1BB3}"/>
            </a:ext>
          </a:extLst>
        </xdr:cNvPr>
        <xdr:cNvCxnSpPr/>
      </xdr:nvCxnSpPr>
      <xdr:spPr>
        <a:xfrm flipV="1">
          <a:off x="21323300" y="9606344"/>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1778</xdr:rowOff>
    </xdr:from>
    <xdr:to>
      <xdr:col>107</xdr:col>
      <xdr:colOff>101600</xdr:colOff>
      <xdr:row>56</xdr:row>
      <xdr:rowOff>103378</xdr:rowOff>
    </xdr:to>
    <xdr:sp macro="" textlink="">
      <xdr:nvSpPr>
        <xdr:cNvPr id="699" name="楕円 698">
          <a:extLst>
            <a:ext uri="{FF2B5EF4-FFF2-40B4-BE49-F238E27FC236}">
              <a16:creationId xmlns:a16="http://schemas.microsoft.com/office/drawing/2014/main" id="{C650C5B0-883A-4D18-8033-F62AF90C48AF}"/>
            </a:ext>
          </a:extLst>
        </xdr:cNvPr>
        <xdr:cNvSpPr/>
      </xdr:nvSpPr>
      <xdr:spPr>
        <a:xfrm>
          <a:off x="20383500" y="96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21717</xdr:rowOff>
    </xdr:from>
    <xdr:to>
      <xdr:col>111</xdr:col>
      <xdr:colOff>177800</xdr:colOff>
      <xdr:row>56</xdr:row>
      <xdr:rowOff>52578</xdr:rowOff>
    </xdr:to>
    <xdr:cxnSp macro="">
      <xdr:nvCxnSpPr>
        <xdr:cNvPr id="700" name="直線コネクタ 699">
          <a:extLst>
            <a:ext uri="{FF2B5EF4-FFF2-40B4-BE49-F238E27FC236}">
              <a16:creationId xmlns:a16="http://schemas.microsoft.com/office/drawing/2014/main" id="{C5FD82C4-5D84-4DFF-A2F9-1F5EEDD235A7}"/>
            </a:ext>
          </a:extLst>
        </xdr:cNvPr>
        <xdr:cNvCxnSpPr/>
      </xdr:nvCxnSpPr>
      <xdr:spPr>
        <a:xfrm flipV="1">
          <a:off x="20434300" y="9622917"/>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33782</xdr:rowOff>
    </xdr:from>
    <xdr:to>
      <xdr:col>102</xdr:col>
      <xdr:colOff>165100</xdr:colOff>
      <xdr:row>56</xdr:row>
      <xdr:rowOff>135382</xdr:rowOff>
    </xdr:to>
    <xdr:sp macro="" textlink="">
      <xdr:nvSpPr>
        <xdr:cNvPr id="701" name="楕円 700">
          <a:extLst>
            <a:ext uri="{FF2B5EF4-FFF2-40B4-BE49-F238E27FC236}">
              <a16:creationId xmlns:a16="http://schemas.microsoft.com/office/drawing/2014/main" id="{E3760A6E-F0F0-4785-9EF5-A15F7B552A32}"/>
            </a:ext>
          </a:extLst>
        </xdr:cNvPr>
        <xdr:cNvSpPr/>
      </xdr:nvSpPr>
      <xdr:spPr>
        <a:xfrm>
          <a:off x="19494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52578</xdr:rowOff>
    </xdr:from>
    <xdr:to>
      <xdr:col>107</xdr:col>
      <xdr:colOff>50800</xdr:colOff>
      <xdr:row>56</xdr:row>
      <xdr:rowOff>84582</xdr:rowOff>
    </xdr:to>
    <xdr:cxnSp macro="">
      <xdr:nvCxnSpPr>
        <xdr:cNvPr id="702" name="直線コネクタ 701">
          <a:extLst>
            <a:ext uri="{FF2B5EF4-FFF2-40B4-BE49-F238E27FC236}">
              <a16:creationId xmlns:a16="http://schemas.microsoft.com/office/drawing/2014/main" id="{96E48AF2-D157-47B2-BF59-D6E61FEB667C}"/>
            </a:ext>
          </a:extLst>
        </xdr:cNvPr>
        <xdr:cNvCxnSpPr/>
      </xdr:nvCxnSpPr>
      <xdr:spPr>
        <a:xfrm flipV="1">
          <a:off x="19545300" y="96537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60643</xdr:rowOff>
    </xdr:from>
    <xdr:to>
      <xdr:col>98</xdr:col>
      <xdr:colOff>38100</xdr:colOff>
      <xdr:row>56</xdr:row>
      <xdr:rowOff>162243</xdr:rowOff>
    </xdr:to>
    <xdr:sp macro="" textlink="">
      <xdr:nvSpPr>
        <xdr:cNvPr id="703" name="楕円 702">
          <a:extLst>
            <a:ext uri="{FF2B5EF4-FFF2-40B4-BE49-F238E27FC236}">
              <a16:creationId xmlns:a16="http://schemas.microsoft.com/office/drawing/2014/main" id="{A6525919-2910-4837-942D-9ADF1E5EB097}"/>
            </a:ext>
          </a:extLst>
        </xdr:cNvPr>
        <xdr:cNvSpPr/>
      </xdr:nvSpPr>
      <xdr:spPr>
        <a:xfrm>
          <a:off x="18605500" y="96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84582</xdr:rowOff>
    </xdr:from>
    <xdr:to>
      <xdr:col>102</xdr:col>
      <xdr:colOff>114300</xdr:colOff>
      <xdr:row>56</xdr:row>
      <xdr:rowOff>111443</xdr:rowOff>
    </xdr:to>
    <xdr:cxnSp macro="">
      <xdr:nvCxnSpPr>
        <xdr:cNvPr id="704" name="直線コネクタ 703">
          <a:extLst>
            <a:ext uri="{FF2B5EF4-FFF2-40B4-BE49-F238E27FC236}">
              <a16:creationId xmlns:a16="http://schemas.microsoft.com/office/drawing/2014/main" id="{BB68C84C-C4FF-4B19-BD2F-C8791BBD26F4}"/>
            </a:ext>
          </a:extLst>
        </xdr:cNvPr>
        <xdr:cNvCxnSpPr/>
      </xdr:nvCxnSpPr>
      <xdr:spPr>
        <a:xfrm flipV="1">
          <a:off x="18656300" y="9685782"/>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33926</xdr:rowOff>
    </xdr:from>
    <xdr:ext cx="469744" cy="259045"/>
    <xdr:sp macro="" textlink="">
      <xdr:nvSpPr>
        <xdr:cNvPr id="705" name="n_1aveValue【学校施設】&#10;一人当たり面積">
          <a:extLst>
            <a:ext uri="{FF2B5EF4-FFF2-40B4-BE49-F238E27FC236}">
              <a16:creationId xmlns:a16="http://schemas.microsoft.com/office/drawing/2014/main" id="{8FE22B28-477E-4F25-B71F-38DCEFCAC31E}"/>
            </a:ext>
          </a:extLst>
        </xdr:cNvPr>
        <xdr:cNvSpPr txBox="1"/>
      </xdr:nvSpPr>
      <xdr:spPr>
        <a:xfrm>
          <a:off x="21075727" y="104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706" name="n_2aveValue【学校施設】&#10;一人当たり面積">
          <a:extLst>
            <a:ext uri="{FF2B5EF4-FFF2-40B4-BE49-F238E27FC236}">
              <a16:creationId xmlns:a16="http://schemas.microsoft.com/office/drawing/2014/main" id="{AD355B4D-1750-4289-ABF8-060C9AB5BFE0}"/>
            </a:ext>
          </a:extLst>
        </xdr:cNvPr>
        <xdr:cNvSpPr txBox="1"/>
      </xdr:nvSpPr>
      <xdr:spPr>
        <a:xfrm>
          <a:off x="20199427" y="10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44784</xdr:rowOff>
    </xdr:from>
    <xdr:ext cx="469744" cy="259045"/>
    <xdr:sp macro="" textlink="">
      <xdr:nvSpPr>
        <xdr:cNvPr id="707" name="n_3aveValue【学校施設】&#10;一人当たり面積">
          <a:extLst>
            <a:ext uri="{FF2B5EF4-FFF2-40B4-BE49-F238E27FC236}">
              <a16:creationId xmlns:a16="http://schemas.microsoft.com/office/drawing/2014/main" id="{BFB4E717-465D-40CC-BACA-11F475393AF1}"/>
            </a:ext>
          </a:extLst>
        </xdr:cNvPr>
        <xdr:cNvSpPr txBox="1"/>
      </xdr:nvSpPr>
      <xdr:spPr>
        <a:xfrm>
          <a:off x="19310427" y="1050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34497</xdr:rowOff>
    </xdr:from>
    <xdr:ext cx="469744" cy="259045"/>
    <xdr:sp macro="" textlink="">
      <xdr:nvSpPr>
        <xdr:cNvPr id="708" name="n_4aveValue【学校施設】&#10;一人当たり面積">
          <a:extLst>
            <a:ext uri="{FF2B5EF4-FFF2-40B4-BE49-F238E27FC236}">
              <a16:creationId xmlns:a16="http://schemas.microsoft.com/office/drawing/2014/main" id="{DA06D0FD-1A1A-463C-871C-2979462C69AF}"/>
            </a:ext>
          </a:extLst>
        </xdr:cNvPr>
        <xdr:cNvSpPr txBox="1"/>
      </xdr:nvSpPr>
      <xdr:spPr>
        <a:xfrm>
          <a:off x="18421427" y="104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89044</xdr:rowOff>
    </xdr:from>
    <xdr:ext cx="469744" cy="259045"/>
    <xdr:sp macro="" textlink="">
      <xdr:nvSpPr>
        <xdr:cNvPr id="709" name="n_1mainValue【学校施設】&#10;一人当たり面積">
          <a:extLst>
            <a:ext uri="{FF2B5EF4-FFF2-40B4-BE49-F238E27FC236}">
              <a16:creationId xmlns:a16="http://schemas.microsoft.com/office/drawing/2014/main" id="{38D92863-24F2-4A2D-9786-EACC2FB070F1}"/>
            </a:ext>
          </a:extLst>
        </xdr:cNvPr>
        <xdr:cNvSpPr txBox="1"/>
      </xdr:nvSpPr>
      <xdr:spPr>
        <a:xfrm>
          <a:off x="21075727" y="934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119905</xdr:rowOff>
    </xdr:from>
    <xdr:ext cx="469744" cy="259045"/>
    <xdr:sp macro="" textlink="">
      <xdr:nvSpPr>
        <xdr:cNvPr id="710" name="n_2mainValue【学校施設】&#10;一人当たり面積">
          <a:extLst>
            <a:ext uri="{FF2B5EF4-FFF2-40B4-BE49-F238E27FC236}">
              <a16:creationId xmlns:a16="http://schemas.microsoft.com/office/drawing/2014/main" id="{E2773667-D1A0-43C6-A579-0FD003AED6DF}"/>
            </a:ext>
          </a:extLst>
        </xdr:cNvPr>
        <xdr:cNvSpPr txBox="1"/>
      </xdr:nvSpPr>
      <xdr:spPr>
        <a:xfrm>
          <a:off x="20199427" y="937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151909</xdr:rowOff>
    </xdr:from>
    <xdr:ext cx="469744" cy="259045"/>
    <xdr:sp macro="" textlink="">
      <xdr:nvSpPr>
        <xdr:cNvPr id="711" name="n_3mainValue【学校施設】&#10;一人当たり面積">
          <a:extLst>
            <a:ext uri="{FF2B5EF4-FFF2-40B4-BE49-F238E27FC236}">
              <a16:creationId xmlns:a16="http://schemas.microsoft.com/office/drawing/2014/main" id="{FE5E3552-329C-4A52-8F3B-ECE72B394CEC}"/>
            </a:ext>
          </a:extLst>
        </xdr:cNvPr>
        <xdr:cNvSpPr txBox="1"/>
      </xdr:nvSpPr>
      <xdr:spPr>
        <a:xfrm>
          <a:off x="19310427" y="94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7320</xdr:rowOff>
    </xdr:from>
    <xdr:ext cx="469744" cy="259045"/>
    <xdr:sp macro="" textlink="">
      <xdr:nvSpPr>
        <xdr:cNvPr id="712" name="n_4mainValue【学校施設】&#10;一人当たり面積">
          <a:extLst>
            <a:ext uri="{FF2B5EF4-FFF2-40B4-BE49-F238E27FC236}">
              <a16:creationId xmlns:a16="http://schemas.microsoft.com/office/drawing/2014/main" id="{0D7ED4AD-8AF5-4E99-BB80-DB650419523E}"/>
            </a:ext>
          </a:extLst>
        </xdr:cNvPr>
        <xdr:cNvSpPr txBox="1"/>
      </xdr:nvSpPr>
      <xdr:spPr>
        <a:xfrm>
          <a:off x="18421427" y="943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E0203214-6A50-46C0-9BC8-5E294613CB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6D4D06D6-8DC7-4A45-99E9-F25306EB021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2FDE3FEB-5BAE-46B5-89EE-CF0DB4B1B68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C00F5949-3692-4F9A-B327-EA7B69B4361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530C0491-9725-4177-9E58-CBEA289877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11E853B6-031A-4967-B18F-C331EBAC7F2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C3A9FD2C-3D29-4B8E-B5C2-C581A98ECC0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5EEA9722-5423-427A-9C99-67B378EE48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F9BD9B2E-3193-48EB-8BAF-38D5CF60376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B5893B74-F3B4-4D24-B65B-D6FB9FC8B03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7C9D2F12-FC79-4B63-9301-3DEB0D4B5F4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F1FB7872-53C4-415B-87F1-4417E4A85BE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1CAEB244-B826-419B-B691-99C618BB7EB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5DDDAAD3-E661-41D1-912C-541A0DBE2F7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F2DD1454-78F8-4E3E-AD04-BB42436D861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015DE0BD-9BAF-4AAB-B242-38EFC0331AE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8ED021F1-85F1-4E47-B424-8CFC6C21E61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8B566705-AE4B-4A28-89DE-C2B7953216C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8FBCC471-09AA-4E1B-85F5-426F601669E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EE0445B0-E08D-426F-807C-2FD2AAE347C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426BBEA2-D2A6-4884-9664-DC656FB12C6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087F0F9A-BC94-4622-B9F9-C89132B4F66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2465FEC9-8F9B-4B45-83C6-DAD4F2464F7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ECA99300-842E-4FC9-BD4F-5A60FDA11B1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児童館】&#10;有形固定資産減価償却率グラフ枠">
          <a:extLst>
            <a:ext uri="{FF2B5EF4-FFF2-40B4-BE49-F238E27FC236}">
              <a16:creationId xmlns:a16="http://schemas.microsoft.com/office/drawing/2014/main" id="{18E773AD-2670-4AE3-AA72-97B8D71BC80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738" name="直線コネクタ 737">
          <a:extLst>
            <a:ext uri="{FF2B5EF4-FFF2-40B4-BE49-F238E27FC236}">
              <a16:creationId xmlns:a16="http://schemas.microsoft.com/office/drawing/2014/main" id="{EF637086-88B9-474C-B744-99534FE2245D}"/>
            </a:ext>
          </a:extLst>
        </xdr:cNvPr>
        <xdr:cNvCxnSpPr/>
      </xdr:nvCxnSpPr>
      <xdr:spPr>
        <a:xfrm flipV="1">
          <a:off x="16318864" y="1338017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739" name="【児童館】&#10;有形固定資産減価償却率最小値テキスト">
          <a:extLst>
            <a:ext uri="{FF2B5EF4-FFF2-40B4-BE49-F238E27FC236}">
              <a16:creationId xmlns:a16="http://schemas.microsoft.com/office/drawing/2014/main" id="{FE322355-B8F7-4BE7-928D-71B5FB523ACC}"/>
            </a:ext>
          </a:extLst>
        </xdr:cNvPr>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740" name="直線コネクタ 739">
          <a:extLst>
            <a:ext uri="{FF2B5EF4-FFF2-40B4-BE49-F238E27FC236}">
              <a16:creationId xmlns:a16="http://schemas.microsoft.com/office/drawing/2014/main" id="{22A074C7-8BE6-4428-93BC-A2F5520985A7}"/>
            </a:ext>
          </a:extLst>
        </xdr:cNvPr>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741" name="【児童館】&#10;有形固定資産減価償却率最大値テキスト">
          <a:extLst>
            <a:ext uri="{FF2B5EF4-FFF2-40B4-BE49-F238E27FC236}">
              <a16:creationId xmlns:a16="http://schemas.microsoft.com/office/drawing/2014/main" id="{67FD8D91-85C0-402D-B30C-B59A6E247917}"/>
            </a:ext>
          </a:extLst>
        </xdr:cNvPr>
        <xdr:cNvSpPr txBox="1"/>
      </xdr:nvSpPr>
      <xdr:spPr>
        <a:xfrm>
          <a:off x="16357600" y="1315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742" name="直線コネクタ 741">
          <a:extLst>
            <a:ext uri="{FF2B5EF4-FFF2-40B4-BE49-F238E27FC236}">
              <a16:creationId xmlns:a16="http://schemas.microsoft.com/office/drawing/2014/main" id="{7B848AB4-6981-46DF-A34B-CE8827CBA0ED}"/>
            </a:ext>
          </a:extLst>
        </xdr:cNvPr>
        <xdr:cNvCxnSpPr/>
      </xdr:nvCxnSpPr>
      <xdr:spPr>
        <a:xfrm>
          <a:off x="16230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106153</xdr:rowOff>
    </xdr:from>
    <xdr:ext cx="405111" cy="259045"/>
    <xdr:sp macro="" textlink="">
      <xdr:nvSpPr>
        <xdr:cNvPr id="743" name="【児童館】&#10;有形固定資産減価償却率平均値テキスト">
          <a:extLst>
            <a:ext uri="{FF2B5EF4-FFF2-40B4-BE49-F238E27FC236}">
              <a16:creationId xmlns:a16="http://schemas.microsoft.com/office/drawing/2014/main" id="{CEE4CBF4-9B03-4515-A2EC-CDE7F20B599B}"/>
            </a:ext>
          </a:extLst>
        </xdr:cNvPr>
        <xdr:cNvSpPr txBox="1"/>
      </xdr:nvSpPr>
      <xdr:spPr>
        <a:xfrm>
          <a:off x="16357600" y="1416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744" name="フローチャート: 判断 743">
          <a:extLst>
            <a:ext uri="{FF2B5EF4-FFF2-40B4-BE49-F238E27FC236}">
              <a16:creationId xmlns:a16="http://schemas.microsoft.com/office/drawing/2014/main" id="{54EE92C5-7780-47A2-B677-2069D98021B4}"/>
            </a:ext>
          </a:extLst>
        </xdr:cNvPr>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45" name="フローチャート: 判断 744">
          <a:extLst>
            <a:ext uri="{FF2B5EF4-FFF2-40B4-BE49-F238E27FC236}">
              <a16:creationId xmlns:a16="http://schemas.microsoft.com/office/drawing/2014/main" id="{85F87A55-7D4F-4A7E-8A9B-1CB36F152878}"/>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746" name="フローチャート: 判断 745">
          <a:extLst>
            <a:ext uri="{FF2B5EF4-FFF2-40B4-BE49-F238E27FC236}">
              <a16:creationId xmlns:a16="http://schemas.microsoft.com/office/drawing/2014/main" id="{2A5B1D2A-CFCE-4412-9D4A-6994EA6EAD03}"/>
            </a:ext>
          </a:extLst>
        </xdr:cNvPr>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747" name="フローチャート: 判断 746">
          <a:extLst>
            <a:ext uri="{FF2B5EF4-FFF2-40B4-BE49-F238E27FC236}">
              <a16:creationId xmlns:a16="http://schemas.microsoft.com/office/drawing/2014/main" id="{D621DCCC-9A9B-4F41-92DC-2212948A3B9E}"/>
            </a:ext>
          </a:extLst>
        </xdr:cNvPr>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48" name="フローチャート: 判断 747">
          <a:extLst>
            <a:ext uri="{FF2B5EF4-FFF2-40B4-BE49-F238E27FC236}">
              <a16:creationId xmlns:a16="http://schemas.microsoft.com/office/drawing/2014/main" id="{D575A859-53A7-4615-A57F-731FB796E383}"/>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D5AF4945-E115-4D3D-B78B-7F2A3D2F20F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D1A01DB9-0E02-47F8-83E7-53240254F03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29793203-755C-40EF-AA40-53763B0B77B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87B7AB60-3860-487D-82B7-6DC390E6980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D8FBDBB-B83B-42FD-AF61-1623577E756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64044</xdr:rowOff>
    </xdr:from>
    <xdr:to>
      <xdr:col>85</xdr:col>
      <xdr:colOff>177800</xdr:colOff>
      <xdr:row>81</xdr:row>
      <xdr:rowOff>165644</xdr:rowOff>
    </xdr:to>
    <xdr:sp macro="" textlink="">
      <xdr:nvSpPr>
        <xdr:cNvPr id="754" name="楕円 753">
          <a:extLst>
            <a:ext uri="{FF2B5EF4-FFF2-40B4-BE49-F238E27FC236}">
              <a16:creationId xmlns:a16="http://schemas.microsoft.com/office/drawing/2014/main" id="{9103B0C7-7E46-4BC9-9ED6-04A28AB4300B}"/>
            </a:ext>
          </a:extLst>
        </xdr:cNvPr>
        <xdr:cNvSpPr/>
      </xdr:nvSpPr>
      <xdr:spPr>
        <a:xfrm>
          <a:off x="162687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86921</xdr:rowOff>
    </xdr:from>
    <xdr:ext cx="405111" cy="259045"/>
    <xdr:sp macro="" textlink="">
      <xdr:nvSpPr>
        <xdr:cNvPr id="755" name="【児童館】&#10;有形固定資産減価償却率該当値テキスト">
          <a:extLst>
            <a:ext uri="{FF2B5EF4-FFF2-40B4-BE49-F238E27FC236}">
              <a16:creationId xmlns:a16="http://schemas.microsoft.com/office/drawing/2014/main" id="{397F0EAA-62EB-4AF4-9EA5-20BF9FDA3200}"/>
            </a:ext>
          </a:extLst>
        </xdr:cNvPr>
        <xdr:cNvSpPr txBox="1"/>
      </xdr:nvSpPr>
      <xdr:spPr>
        <a:xfrm>
          <a:off x="16357600" y="138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18324</xdr:rowOff>
    </xdr:from>
    <xdr:to>
      <xdr:col>81</xdr:col>
      <xdr:colOff>101600</xdr:colOff>
      <xdr:row>81</xdr:row>
      <xdr:rowOff>119924</xdr:rowOff>
    </xdr:to>
    <xdr:sp macro="" textlink="">
      <xdr:nvSpPr>
        <xdr:cNvPr id="756" name="楕円 755">
          <a:extLst>
            <a:ext uri="{FF2B5EF4-FFF2-40B4-BE49-F238E27FC236}">
              <a16:creationId xmlns:a16="http://schemas.microsoft.com/office/drawing/2014/main" id="{368A6DC5-CBBA-45BC-87B8-3EAF5E0FF221}"/>
            </a:ext>
          </a:extLst>
        </xdr:cNvPr>
        <xdr:cNvSpPr/>
      </xdr:nvSpPr>
      <xdr:spPr>
        <a:xfrm>
          <a:off x="15430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69124</xdr:rowOff>
    </xdr:from>
    <xdr:to>
      <xdr:col>85</xdr:col>
      <xdr:colOff>127000</xdr:colOff>
      <xdr:row>81</xdr:row>
      <xdr:rowOff>114844</xdr:rowOff>
    </xdr:to>
    <xdr:cxnSp macro="">
      <xdr:nvCxnSpPr>
        <xdr:cNvPr id="757" name="直線コネクタ 756">
          <a:extLst>
            <a:ext uri="{FF2B5EF4-FFF2-40B4-BE49-F238E27FC236}">
              <a16:creationId xmlns:a16="http://schemas.microsoft.com/office/drawing/2014/main" id="{DB1780E3-4197-40CB-ADD6-ACB1542A89D2}"/>
            </a:ext>
          </a:extLst>
        </xdr:cNvPr>
        <xdr:cNvCxnSpPr/>
      </xdr:nvCxnSpPr>
      <xdr:spPr>
        <a:xfrm>
          <a:off x="15481300" y="139565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142421</xdr:rowOff>
    </xdr:from>
    <xdr:to>
      <xdr:col>76</xdr:col>
      <xdr:colOff>165100</xdr:colOff>
      <xdr:row>81</xdr:row>
      <xdr:rowOff>72571</xdr:rowOff>
    </xdr:to>
    <xdr:sp macro="" textlink="">
      <xdr:nvSpPr>
        <xdr:cNvPr id="758" name="楕円 757">
          <a:extLst>
            <a:ext uri="{FF2B5EF4-FFF2-40B4-BE49-F238E27FC236}">
              <a16:creationId xmlns:a16="http://schemas.microsoft.com/office/drawing/2014/main" id="{5F3FD44B-325D-471C-83A1-5E3A274AF2EB}"/>
            </a:ext>
          </a:extLst>
        </xdr:cNvPr>
        <xdr:cNvSpPr/>
      </xdr:nvSpPr>
      <xdr:spPr>
        <a:xfrm>
          <a:off x="145415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21771</xdr:rowOff>
    </xdr:from>
    <xdr:to>
      <xdr:col>81</xdr:col>
      <xdr:colOff>50800</xdr:colOff>
      <xdr:row>81</xdr:row>
      <xdr:rowOff>69124</xdr:rowOff>
    </xdr:to>
    <xdr:cxnSp macro="">
      <xdr:nvCxnSpPr>
        <xdr:cNvPr id="759" name="直線コネクタ 758">
          <a:extLst>
            <a:ext uri="{FF2B5EF4-FFF2-40B4-BE49-F238E27FC236}">
              <a16:creationId xmlns:a16="http://schemas.microsoft.com/office/drawing/2014/main" id="{0FA20F5A-9EE6-4439-B5EE-96D470B1F0C0}"/>
            </a:ext>
          </a:extLst>
        </xdr:cNvPr>
        <xdr:cNvCxnSpPr/>
      </xdr:nvCxnSpPr>
      <xdr:spPr>
        <a:xfrm>
          <a:off x="14592300" y="1390922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139156</xdr:rowOff>
    </xdr:from>
    <xdr:to>
      <xdr:col>72</xdr:col>
      <xdr:colOff>38100</xdr:colOff>
      <xdr:row>81</xdr:row>
      <xdr:rowOff>69306</xdr:rowOff>
    </xdr:to>
    <xdr:sp macro="" textlink="">
      <xdr:nvSpPr>
        <xdr:cNvPr id="760" name="楕円 759">
          <a:extLst>
            <a:ext uri="{FF2B5EF4-FFF2-40B4-BE49-F238E27FC236}">
              <a16:creationId xmlns:a16="http://schemas.microsoft.com/office/drawing/2014/main" id="{F503EF28-E6B8-4FAC-AE72-7F12110C3FBA}"/>
            </a:ext>
          </a:extLst>
        </xdr:cNvPr>
        <xdr:cNvSpPr/>
      </xdr:nvSpPr>
      <xdr:spPr>
        <a:xfrm>
          <a:off x="13652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18506</xdr:rowOff>
    </xdr:from>
    <xdr:to>
      <xdr:col>76</xdr:col>
      <xdr:colOff>114300</xdr:colOff>
      <xdr:row>81</xdr:row>
      <xdr:rowOff>21771</xdr:rowOff>
    </xdr:to>
    <xdr:cxnSp macro="">
      <xdr:nvCxnSpPr>
        <xdr:cNvPr id="761" name="直線コネクタ 760">
          <a:extLst>
            <a:ext uri="{FF2B5EF4-FFF2-40B4-BE49-F238E27FC236}">
              <a16:creationId xmlns:a16="http://schemas.microsoft.com/office/drawing/2014/main" id="{B8107CC8-1D63-45DC-A251-CD76EA37C0AB}"/>
            </a:ext>
          </a:extLst>
        </xdr:cNvPr>
        <xdr:cNvCxnSpPr/>
      </xdr:nvCxnSpPr>
      <xdr:spPr>
        <a:xfrm>
          <a:off x="13703300" y="1390595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93436</xdr:rowOff>
    </xdr:from>
    <xdr:to>
      <xdr:col>67</xdr:col>
      <xdr:colOff>101600</xdr:colOff>
      <xdr:row>81</xdr:row>
      <xdr:rowOff>23586</xdr:rowOff>
    </xdr:to>
    <xdr:sp macro="" textlink="">
      <xdr:nvSpPr>
        <xdr:cNvPr id="762" name="楕円 761">
          <a:extLst>
            <a:ext uri="{FF2B5EF4-FFF2-40B4-BE49-F238E27FC236}">
              <a16:creationId xmlns:a16="http://schemas.microsoft.com/office/drawing/2014/main" id="{DFBD5ADE-150C-4605-B09E-E8D948C38154}"/>
            </a:ext>
          </a:extLst>
        </xdr:cNvPr>
        <xdr:cNvSpPr/>
      </xdr:nvSpPr>
      <xdr:spPr>
        <a:xfrm>
          <a:off x="12763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144236</xdr:rowOff>
    </xdr:from>
    <xdr:to>
      <xdr:col>71</xdr:col>
      <xdr:colOff>177800</xdr:colOff>
      <xdr:row>81</xdr:row>
      <xdr:rowOff>18506</xdr:rowOff>
    </xdr:to>
    <xdr:cxnSp macro="">
      <xdr:nvCxnSpPr>
        <xdr:cNvPr id="763" name="直線コネクタ 762">
          <a:extLst>
            <a:ext uri="{FF2B5EF4-FFF2-40B4-BE49-F238E27FC236}">
              <a16:creationId xmlns:a16="http://schemas.microsoft.com/office/drawing/2014/main" id="{E9C7AB99-7F15-47DF-8D0D-2844D38F1231}"/>
            </a:ext>
          </a:extLst>
        </xdr:cNvPr>
        <xdr:cNvCxnSpPr/>
      </xdr:nvCxnSpPr>
      <xdr:spPr>
        <a:xfrm>
          <a:off x="12814300" y="138602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764" name="n_1aveValue【児童館】&#10;有形固定資産減価償却率">
          <a:extLst>
            <a:ext uri="{FF2B5EF4-FFF2-40B4-BE49-F238E27FC236}">
              <a16:creationId xmlns:a16="http://schemas.microsoft.com/office/drawing/2014/main" id="{CF01248F-C987-4FCB-86EF-A519A368D71B}"/>
            </a:ext>
          </a:extLst>
        </xdr:cNvPr>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765" name="n_2aveValue【児童館】&#10;有形固定資産減価償却率">
          <a:extLst>
            <a:ext uri="{FF2B5EF4-FFF2-40B4-BE49-F238E27FC236}">
              <a16:creationId xmlns:a16="http://schemas.microsoft.com/office/drawing/2014/main" id="{0AA66F9A-AD35-4749-B9F7-829DB3EE9C23}"/>
            </a:ext>
          </a:extLst>
        </xdr:cNvPr>
        <xdr:cNvSpPr txBox="1"/>
      </xdr:nvSpPr>
      <xdr:spPr>
        <a:xfrm>
          <a:off x="14389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44104</xdr:rowOff>
    </xdr:from>
    <xdr:ext cx="405111" cy="259045"/>
    <xdr:sp macro="" textlink="">
      <xdr:nvSpPr>
        <xdr:cNvPr id="766" name="n_3aveValue【児童館】&#10;有形固定資産減価償却率">
          <a:extLst>
            <a:ext uri="{FF2B5EF4-FFF2-40B4-BE49-F238E27FC236}">
              <a16:creationId xmlns:a16="http://schemas.microsoft.com/office/drawing/2014/main" id="{45B7814F-0E2C-410E-975B-4BFF75B16BFB}"/>
            </a:ext>
          </a:extLst>
        </xdr:cNvPr>
        <xdr:cNvSpPr txBox="1"/>
      </xdr:nvSpPr>
      <xdr:spPr>
        <a:xfrm>
          <a:off x="13500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767" name="n_4aveValue【児童館】&#10;有形固定資産減価償却率">
          <a:extLst>
            <a:ext uri="{FF2B5EF4-FFF2-40B4-BE49-F238E27FC236}">
              <a16:creationId xmlns:a16="http://schemas.microsoft.com/office/drawing/2014/main" id="{5426F856-631E-4D6C-AB8F-582633C6A090}"/>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136451</xdr:rowOff>
    </xdr:from>
    <xdr:ext cx="405111" cy="259045"/>
    <xdr:sp macro="" textlink="">
      <xdr:nvSpPr>
        <xdr:cNvPr id="768" name="n_1mainValue【児童館】&#10;有形固定資産減価償却率">
          <a:extLst>
            <a:ext uri="{FF2B5EF4-FFF2-40B4-BE49-F238E27FC236}">
              <a16:creationId xmlns:a16="http://schemas.microsoft.com/office/drawing/2014/main" id="{CB2F3D77-F44B-4CB5-8A96-52043820DDED}"/>
            </a:ext>
          </a:extLst>
        </xdr:cNvPr>
        <xdr:cNvSpPr txBox="1"/>
      </xdr:nvSpPr>
      <xdr:spPr>
        <a:xfrm>
          <a:off x="152660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89098</xdr:rowOff>
    </xdr:from>
    <xdr:ext cx="405111" cy="259045"/>
    <xdr:sp macro="" textlink="">
      <xdr:nvSpPr>
        <xdr:cNvPr id="769" name="n_2mainValue【児童館】&#10;有形固定資産減価償却率">
          <a:extLst>
            <a:ext uri="{FF2B5EF4-FFF2-40B4-BE49-F238E27FC236}">
              <a16:creationId xmlns:a16="http://schemas.microsoft.com/office/drawing/2014/main" id="{5CA54582-2685-4A88-80B4-446DBDF03472}"/>
            </a:ext>
          </a:extLst>
        </xdr:cNvPr>
        <xdr:cNvSpPr txBox="1"/>
      </xdr:nvSpPr>
      <xdr:spPr>
        <a:xfrm>
          <a:off x="143897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85833</xdr:rowOff>
    </xdr:from>
    <xdr:ext cx="405111" cy="259045"/>
    <xdr:sp macro="" textlink="">
      <xdr:nvSpPr>
        <xdr:cNvPr id="770" name="n_3mainValue【児童館】&#10;有形固定資産減価償却率">
          <a:extLst>
            <a:ext uri="{FF2B5EF4-FFF2-40B4-BE49-F238E27FC236}">
              <a16:creationId xmlns:a16="http://schemas.microsoft.com/office/drawing/2014/main" id="{19CB818A-9654-4153-8E21-F86F9C266E7A}"/>
            </a:ext>
          </a:extLst>
        </xdr:cNvPr>
        <xdr:cNvSpPr txBox="1"/>
      </xdr:nvSpPr>
      <xdr:spPr>
        <a:xfrm>
          <a:off x="13500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40113</xdr:rowOff>
    </xdr:from>
    <xdr:ext cx="405111" cy="259045"/>
    <xdr:sp macro="" textlink="">
      <xdr:nvSpPr>
        <xdr:cNvPr id="771" name="n_4mainValue【児童館】&#10;有形固定資産減価償却率">
          <a:extLst>
            <a:ext uri="{FF2B5EF4-FFF2-40B4-BE49-F238E27FC236}">
              <a16:creationId xmlns:a16="http://schemas.microsoft.com/office/drawing/2014/main" id="{CD710799-5A89-4F6E-ADF5-65C8B14A5A87}"/>
            </a:ext>
          </a:extLst>
        </xdr:cNvPr>
        <xdr:cNvSpPr txBox="1"/>
      </xdr:nvSpPr>
      <xdr:spPr>
        <a:xfrm>
          <a:off x="126117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2C853B06-5E2B-48E3-97F0-6628ECB6145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54830E15-6F82-4E53-B57D-75F4AAB320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C4846A4A-CF8B-4C2A-A09B-2FC2EF1FCD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F1EBE327-4BD1-4EB6-8EC6-74A174E86D2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466AC09A-6614-4126-8ECF-1606C9D6DA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3FB9BC56-D50F-4997-83A2-C4DB7CBE55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F6D26BE6-C2FF-40C4-A72D-0AB934CF9C4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71BBFAE3-FFFE-4419-AA03-7DDC38C5217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280ADBD0-42B5-40F5-97B9-2D953507009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2617403A-FA34-408C-8B4B-3444BEF02F2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2" name="直線コネクタ 781">
          <a:extLst>
            <a:ext uri="{FF2B5EF4-FFF2-40B4-BE49-F238E27FC236}">
              <a16:creationId xmlns:a16="http://schemas.microsoft.com/office/drawing/2014/main" id="{D5057677-5EA0-4F19-B35D-AC0D7859493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3" name="テキスト ボックス 782">
          <a:extLst>
            <a:ext uri="{FF2B5EF4-FFF2-40B4-BE49-F238E27FC236}">
              <a16:creationId xmlns:a16="http://schemas.microsoft.com/office/drawing/2014/main" id="{6C70D2FF-CBCF-47B4-973D-CB519600CF5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4" name="直線コネクタ 783">
          <a:extLst>
            <a:ext uri="{FF2B5EF4-FFF2-40B4-BE49-F238E27FC236}">
              <a16:creationId xmlns:a16="http://schemas.microsoft.com/office/drawing/2014/main" id="{0D9AECCA-C7CC-4B64-A98B-447A1B13C20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5" name="テキスト ボックス 784">
          <a:extLst>
            <a:ext uri="{FF2B5EF4-FFF2-40B4-BE49-F238E27FC236}">
              <a16:creationId xmlns:a16="http://schemas.microsoft.com/office/drawing/2014/main" id="{B8D3B837-1718-480B-8BD7-B8450D4CBF6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6" name="直線コネクタ 785">
          <a:extLst>
            <a:ext uri="{FF2B5EF4-FFF2-40B4-BE49-F238E27FC236}">
              <a16:creationId xmlns:a16="http://schemas.microsoft.com/office/drawing/2014/main" id="{BA1EAA08-0EE2-4715-AEAF-220CE8B565E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7" name="テキスト ボックス 786">
          <a:extLst>
            <a:ext uri="{FF2B5EF4-FFF2-40B4-BE49-F238E27FC236}">
              <a16:creationId xmlns:a16="http://schemas.microsoft.com/office/drawing/2014/main" id="{F95182F7-EA91-4107-B045-84B808F711E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8" name="直線コネクタ 787">
          <a:extLst>
            <a:ext uri="{FF2B5EF4-FFF2-40B4-BE49-F238E27FC236}">
              <a16:creationId xmlns:a16="http://schemas.microsoft.com/office/drawing/2014/main" id="{2ADC61A8-B3A7-4D15-A0A5-8D9593F8F4C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9" name="テキスト ボックス 788">
          <a:extLst>
            <a:ext uri="{FF2B5EF4-FFF2-40B4-BE49-F238E27FC236}">
              <a16:creationId xmlns:a16="http://schemas.microsoft.com/office/drawing/2014/main" id="{8449C4FB-BF25-4BA3-8D73-9302236933E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0" name="直線コネクタ 789">
          <a:extLst>
            <a:ext uri="{FF2B5EF4-FFF2-40B4-BE49-F238E27FC236}">
              <a16:creationId xmlns:a16="http://schemas.microsoft.com/office/drawing/2014/main" id="{7E619843-7F0C-450B-8C0C-F14F6FE5CE5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1" name="テキスト ボックス 790">
          <a:extLst>
            <a:ext uri="{FF2B5EF4-FFF2-40B4-BE49-F238E27FC236}">
              <a16:creationId xmlns:a16="http://schemas.microsoft.com/office/drawing/2014/main" id="{3143819F-A4A0-453D-B99E-08063661BDD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2" name="直線コネクタ 791">
          <a:extLst>
            <a:ext uri="{FF2B5EF4-FFF2-40B4-BE49-F238E27FC236}">
              <a16:creationId xmlns:a16="http://schemas.microsoft.com/office/drawing/2014/main" id="{725F8DE1-046E-4A9B-8064-E7C2268F259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3" name="テキスト ボックス 792">
          <a:extLst>
            <a:ext uri="{FF2B5EF4-FFF2-40B4-BE49-F238E27FC236}">
              <a16:creationId xmlns:a16="http://schemas.microsoft.com/office/drawing/2014/main" id="{575EF66B-B670-4E52-91AF-F16F25E44DF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AF709619-C83B-480C-BD4E-8E907EEBE0B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EABF84DA-5793-4E08-B301-07986C2A67D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a:extLst>
            <a:ext uri="{FF2B5EF4-FFF2-40B4-BE49-F238E27FC236}">
              <a16:creationId xmlns:a16="http://schemas.microsoft.com/office/drawing/2014/main" id="{4A2CECB7-F55F-4ED6-9942-145267ABD00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797" name="直線コネクタ 796">
          <a:extLst>
            <a:ext uri="{FF2B5EF4-FFF2-40B4-BE49-F238E27FC236}">
              <a16:creationId xmlns:a16="http://schemas.microsoft.com/office/drawing/2014/main" id="{26D0DA12-174A-4A70-8363-3C17FD0BA059}"/>
            </a:ext>
          </a:extLst>
        </xdr:cNvPr>
        <xdr:cNvCxnSpPr/>
      </xdr:nvCxnSpPr>
      <xdr:spPr>
        <a:xfrm flipV="1">
          <a:off x="22160864" y="13329557"/>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98" name="【児童館】&#10;一人当たり面積最小値テキスト">
          <a:extLst>
            <a:ext uri="{FF2B5EF4-FFF2-40B4-BE49-F238E27FC236}">
              <a16:creationId xmlns:a16="http://schemas.microsoft.com/office/drawing/2014/main" id="{667EE891-A517-40BB-87FE-A3A1975982D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99" name="直線コネクタ 798">
          <a:extLst>
            <a:ext uri="{FF2B5EF4-FFF2-40B4-BE49-F238E27FC236}">
              <a16:creationId xmlns:a16="http://schemas.microsoft.com/office/drawing/2014/main" id="{A5A2A1E4-3139-4901-B5E3-62739C06740C}"/>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800" name="【児童館】&#10;一人当たり面積最大値テキスト">
          <a:extLst>
            <a:ext uri="{FF2B5EF4-FFF2-40B4-BE49-F238E27FC236}">
              <a16:creationId xmlns:a16="http://schemas.microsoft.com/office/drawing/2014/main" id="{B6BAF353-87A6-46CC-AEA9-9F4CB4E4A4CF}"/>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801" name="直線コネクタ 800">
          <a:extLst>
            <a:ext uri="{FF2B5EF4-FFF2-40B4-BE49-F238E27FC236}">
              <a16:creationId xmlns:a16="http://schemas.microsoft.com/office/drawing/2014/main" id="{22CB4CE5-AA1C-4173-BB0E-F9CD97D4E828}"/>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02" name="【児童館】&#10;一人当たり面積平均値テキスト">
          <a:extLst>
            <a:ext uri="{FF2B5EF4-FFF2-40B4-BE49-F238E27FC236}">
              <a16:creationId xmlns:a16="http://schemas.microsoft.com/office/drawing/2014/main" id="{CBBE16C8-FE1C-4FF3-837E-6A802E0E6922}"/>
            </a:ext>
          </a:extLst>
        </xdr:cNvPr>
        <xdr:cNvSpPr txBox="1"/>
      </xdr:nvSpPr>
      <xdr:spPr>
        <a:xfrm>
          <a:off x="221996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03" name="フローチャート: 判断 802">
          <a:extLst>
            <a:ext uri="{FF2B5EF4-FFF2-40B4-BE49-F238E27FC236}">
              <a16:creationId xmlns:a16="http://schemas.microsoft.com/office/drawing/2014/main" id="{F9C88051-11A6-484F-877D-D58735037D1F}"/>
            </a:ext>
          </a:extLst>
        </xdr:cNvPr>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4" name="フローチャート: 判断 803">
          <a:extLst>
            <a:ext uri="{FF2B5EF4-FFF2-40B4-BE49-F238E27FC236}">
              <a16:creationId xmlns:a16="http://schemas.microsoft.com/office/drawing/2014/main" id="{D21EA84E-E6E1-4D8F-8930-3CCBF5CF7EEB}"/>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805" name="フローチャート: 判断 804">
          <a:extLst>
            <a:ext uri="{FF2B5EF4-FFF2-40B4-BE49-F238E27FC236}">
              <a16:creationId xmlns:a16="http://schemas.microsoft.com/office/drawing/2014/main" id="{914CE420-3F97-48BF-A4F2-41598A742E5C}"/>
            </a:ext>
          </a:extLst>
        </xdr:cNvPr>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06" name="フローチャート: 判断 805">
          <a:extLst>
            <a:ext uri="{FF2B5EF4-FFF2-40B4-BE49-F238E27FC236}">
              <a16:creationId xmlns:a16="http://schemas.microsoft.com/office/drawing/2014/main" id="{1281B365-03D5-4FDE-A989-0C1506D2570F}"/>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807" name="フローチャート: 判断 806">
          <a:extLst>
            <a:ext uri="{FF2B5EF4-FFF2-40B4-BE49-F238E27FC236}">
              <a16:creationId xmlns:a16="http://schemas.microsoft.com/office/drawing/2014/main" id="{FDD7202C-9644-452B-A4CF-FA31365B7EF8}"/>
            </a:ext>
          </a:extLst>
        </xdr:cNvPr>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4928298C-3848-41B1-9594-A2D17463072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B2646614-F2B7-4A13-AF48-F00D27788E7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2141899D-C6CE-485F-B50D-DACACE0A07F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F0B8644-CE61-469A-BE1E-C22FF6BC80D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63AE7470-E542-4B38-95B7-CB5E3946D80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85271</xdr:rowOff>
    </xdr:from>
    <xdr:to>
      <xdr:col>116</xdr:col>
      <xdr:colOff>114300</xdr:colOff>
      <xdr:row>81</xdr:row>
      <xdr:rowOff>15421</xdr:rowOff>
    </xdr:to>
    <xdr:sp macro="" textlink="">
      <xdr:nvSpPr>
        <xdr:cNvPr id="813" name="楕円 812">
          <a:extLst>
            <a:ext uri="{FF2B5EF4-FFF2-40B4-BE49-F238E27FC236}">
              <a16:creationId xmlns:a16="http://schemas.microsoft.com/office/drawing/2014/main" id="{D1D90621-6465-42C3-8C6B-CEEC055FFB42}"/>
            </a:ext>
          </a:extLst>
        </xdr:cNvPr>
        <xdr:cNvSpPr/>
      </xdr:nvSpPr>
      <xdr:spPr>
        <a:xfrm>
          <a:off x="22110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108148</xdr:rowOff>
    </xdr:from>
    <xdr:ext cx="469744" cy="259045"/>
    <xdr:sp macro="" textlink="">
      <xdr:nvSpPr>
        <xdr:cNvPr id="814" name="【児童館】&#10;一人当たり面積該当値テキスト">
          <a:extLst>
            <a:ext uri="{FF2B5EF4-FFF2-40B4-BE49-F238E27FC236}">
              <a16:creationId xmlns:a16="http://schemas.microsoft.com/office/drawing/2014/main" id="{1FA30EAB-6709-4DBF-82D5-0FADD6709033}"/>
            </a:ext>
          </a:extLst>
        </xdr:cNvPr>
        <xdr:cNvSpPr txBox="1"/>
      </xdr:nvSpPr>
      <xdr:spPr>
        <a:xfrm>
          <a:off x="22199600" y="1365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815" name="楕円 814">
          <a:extLst>
            <a:ext uri="{FF2B5EF4-FFF2-40B4-BE49-F238E27FC236}">
              <a16:creationId xmlns:a16="http://schemas.microsoft.com/office/drawing/2014/main" id="{41FB9BED-940D-4155-92D1-18FCAEE46CEF}"/>
            </a:ext>
          </a:extLst>
        </xdr:cNvPr>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136071</xdr:rowOff>
    </xdr:from>
    <xdr:to>
      <xdr:col>116</xdr:col>
      <xdr:colOff>63500</xdr:colOff>
      <xdr:row>80</xdr:row>
      <xdr:rowOff>152400</xdr:rowOff>
    </xdr:to>
    <xdr:cxnSp macro="">
      <xdr:nvCxnSpPr>
        <xdr:cNvPr id="816" name="直線コネクタ 815">
          <a:extLst>
            <a:ext uri="{FF2B5EF4-FFF2-40B4-BE49-F238E27FC236}">
              <a16:creationId xmlns:a16="http://schemas.microsoft.com/office/drawing/2014/main" id="{0498905F-EC7D-4B84-8137-20AB3851123B}"/>
            </a:ext>
          </a:extLst>
        </xdr:cNvPr>
        <xdr:cNvCxnSpPr/>
      </xdr:nvCxnSpPr>
      <xdr:spPr>
        <a:xfrm flipV="1">
          <a:off x="21323300" y="138520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117929</xdr:rowOff>
    </xdr:from>
    <xdr:to>
      <xdr:col>107</xdr:col>
      <xdr:colOff>101600</xdr:colOff>
      <xdr:row>81</xdr:row>
      <xdr:rowOff>48079</xdr:rowOff>
    </xdr:to>
    <xdr:sp macro="" textlink="">
      <xdr:nvSpPr>
        <xdr:cNvPr id="817" name="楕円 816">
          <a:extLst>
            <a:ext uri="{FF2B5EF4-FFF2-40B4-BE49-F238E27FC236}">
              <a16:creationId xmlns:a16="http://schemas.microsoft.com/office/drawing/2014/main" id="{AB8EB82A-9A40-417F-87CF-73E5E737FE73}"/>
            </a:ext>
          </a:extLst>
        </xdr:cNvPr>
        <xdr:cNvSpPr/>
      </xdr:nvSpPr>
      <xdr:spPr>
        <a:xfrm>
          <a:off x="20383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168729</xdr:rowOff>
    </xdr:to>
    <xdr:cxnSp macro="">
      <xdr:nvCxnSpPr>
        <xdr:cNvPr id="818" name="直線コネクタ 817">
          <a:extLst>
            <a:ext uri="{FF2B5EF4-FFF2-40B4-BE49-F238E27FC236}">
              <a16:creationId xmlns:a16="http://schemas.microsoft.com/office/drawing/2014/main" id="{BF6C530F-C74F-44D4-A2A2-869B71F3E9FA}"/>
            </a:ext>
          </a:extLst>
        </xdr:cNvPr>
        <xdr:cNvCxnSpPr/>
      </xdr:nvCxnSpPr>
      <xdr:spPr>
        <a:xfrm flipV="1">
          <a:off x="20434300" y="138684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126093</xdr:rowOff>
    </xdr:from>
    <xdr:to>
      <xdr:col>102</xdr:col>
      <xdr:colOff>165100</xdr:colOff>
      <xdr:row>78</xdr:row>
      <xdr:rowOff>56243</xdr:rowOff>
    </xdr:to>
    <xdr:sp macro="" textlink="">
      <xdr:nvSpPr>
        <xdr:cNvPr id="819" name="楕円 818">
          <a:extLst>
            <a:ext uri="{FF2B5EF4-FFF2-40B4-BE49-F238E27FC236}">
              <a16:creationId xmlns:a16="http://schemas.microsoft.com/office/drawing/2014/main" id="{0D4BFA21-AA53-4289-9B6B-2013672F5E3F}"/>
            </a:ext>
          </a:extLst>
        </xdr:cNvPr>
        <xdr:cNvSpPr/>
      </xdr:nvSpPr>
      <xdr:spPr>
        <a:xfrm>
          <a:off x="19494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5443</xdr:rowOff>
    </xdr:from>
    <xdr:to>
      <xdr:col>107</xdr:col>
      <xdr:colOff>50800</xdr:colOff>
      <xdr:row>80</xdr:row>
      <xdr:rowOff>168729</xdr:rowOff>
    </xdr:to>
    <xdr:cxnSp macro="">
      <xdr:nvCxnSpPr>
        <xdr:cNvPr id="820" name="直線コネクタ 819">
          <a:extLst>
            <a:ext uri="{FF2B5EF4-FFF2-40B4-BE49-F238E27FC236}">
              <a16:creationId xmlns:a16="http://schemas.microsoft.com/office/drawing/2014/main" id="{A6769C13-37F5-4654-9895-63EDF2D7886F}"/>
            </a:ext>
          </a:extLst>
        </xdr:cNvPr>
        <xdr:cNvCxnSpPr/>
      </xdr:nvCxnSpPr>
      <xdr:spPr>
        <a:xfrm>
          <a:off x="19545300" y="13378543"/>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142421</xdr:rowOff>
    </xdr:from>
    <xdr:to>
      <xdr:col>98</xdr:col>
      <xdr:colOff>38100</xdr:colOff>
      <xdr:row>78</xdr:row>
      <xdr:rowOff>72571</xdr:rowOff>
    </xdr:to>
    <xdr:sp macro="" textlink="">
      <xdr:nvSpPr>
        <xdr:cNvPr id="821" name="楕円 820">
          <a:extLst>
            <a:ext uri="{FF2B5EF4-FFF2-40B4-BE49-F238E27FC236}">
              <a16:creationId xmlns:a16="http://schemas.microsoft.com/office/drawing/2014/main" id="{9CC6F392-9FEF-451B-952A-15056257471A}"/>
            </a:ext>
          </a:extLst>
        </xdr:cNvPr>
        <xdr:cNvSpPr/>
      </xdr:nvSpPr>
      <xdr:spPr>
        <a:xfrm>
          <a:off x="18605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5443</xdr:rowOff>
    </xdr:from>
    <xdr:to>
      <xdr:col>102</xdr:col>
      <xdr:colOff>114300</xdr:colOff>
      <xdr:row>78</xdr:row>
      <xdr:rowOff>21771</xdr:rowOff>
    </xdr:to>
    <xdr:cxnSp macro="">
      <xdr:nvCxnSpPr>
        <xdr:cNvPr id="822" name="直線コネクタ 821">
          <a:extLst>
            <a:ext uri="{FF2B5EF4-FFF2-40B4-BE49-F238E27FC236}">
              <a16:creationId xmlns:a16="http://schemas.microsoft.com/office/drawing/2014/main" id="{7AF817E7-44E0-474F-9A1E-C8C8DB070D0B}"/>
            </a:ext>
          </a:extLst>
        </xdr:cNvPr>
        <xdr:cNvCxnSpPr/>
      </xdr:nvCxnSpPr>
      <xdr:spPr>
        <a:xfrm flipV="1">
          <a:off x="18656300" y="13378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823" name="n_1aveValue【児童館】&#10;一人当たり面積">
          <a:extLst>
            <a:ext uri="{FF2B5EF4-FFF2-40B4-BE49-F238E27FC236}">
              <a16:creationId xmlns:a16="http://schemas.microsoft.com/office/drawing/2014/main" id="{3C615C92-872C-4152-A3EE-ECCD8A9E1663}"/>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145341</xdr:rowOff>
    </xdr:from>
    <xdr:ext cx="469744" cy="259045"/>
    <xdr:sp macro="" textlink="">
      <xdr:nvSpPr>
        <xdr:cNvPr id="824" name="n_2aveValue【児童館】&#10;一人当たり面積">
          <a:extLst>
            <a:ext uri="{FF2B5EF4-FFF2-40B4-BE49-F238E27FC236}">
              <a16:creationId xmlns:a16="http://schemas.microsoft.com/office/drawing/2014/main" id="{B3570BA3-135B-446A-9CC6-381723D5F01B}"/>
            </a:ext>
          </a:extLst>
        </xdr:cNvPr>
        <xdr:cNvSpPr txBox="1"/>
      </xdr:nvSpPr>
      <xdr:spPr>
        <a:xfrm>
          <a:off x="20199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25" name="n_3aveValue【児童館】&#10;一人当たり面積">
          <a:extLst>
            <a:ext uri="{FF2B5EF4-FFF2-40B4-BE49-F238E27FC236}">
              <a16:creationId xmlns:a16="http://schemas.microsoft.com/office/drawing/2014/main" id="{63689EFB-A8FC-42F5-92D4-00E5B8918755}"/>
            </a:ext>
          </a:extLst>
        </xdr:cNvPr>
        <xdr:cNvSpPr txBox="1"/>
      </xdr:nvSpPr>
      <xdr:spPr>
        <a:xfrm>
          <a:off x="19310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55534</xdr:rowOff>
    </xdr:from>
    <xdr:ext cx="469744" cy="259045"/>
    <xdr:sp macro="" textlink="">
      <xdr:nvSpPr>
        <xdr:cNvPr id="826" name="n_4aveValue【児童館】&#10;一人当たり面積">
          <a:extLst>
            <a:ext uri="{FF2B5EF4-FFF2-40B4-BE49-F238E27FC236}">
              <a16:creationId xmlns:a16="http://schemas.microsoft.com/office/drawing/2014/main" id="{EEA84A2C-E978-425B-989C-B4E50BB35DBD}"/>
            </a:ext>
          </a:extLst>
        </xdr:cNvPr>
        <xdr:cNvSpPr txBox="1"/>
      </xdr:nvSpPr>
      <xdr:spPr>
        <a:xfrm>
          <a:off x="18421427"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827" name="n_1mainValue【児童館】&#10;一人当たり面積">
          <a:extLst>
            <a:ext uri="{FF2B5EF4-FFF2-40B4-BE49-F238E27FC236}">
              <a16:creationId xmlns:a16="http://schemas.microsoft.com/office/drawing/2014/main" id="{B2FB664C-67B2-44DD-A23A-312C1B05D04D}"/>
            </a:ext>
          </a:extLst>
        </xdr:cNvPr>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64606</xdr:rowOff>
    </xdr:from>
    <xdr:ext cx="469744" cy="259045"/>
    <xdr:sp macro="" textlink="">
      <xdr:nvSpPr>
        <xdr:cNvPr id="828" name="n_2mainValue【児童館】&#10;一人当たり面積">
          <a:extLst>
            <a:ext uri="{FF2B5EF4-FFF2-40B4-BE49-F238E27FC236}">
              <a16:creationId xmlns:a16="http://schemas.microsoft.com/office/drawing/2014/main" id="{C8AB185C-1630-43F8-8429-DC7DEF1DB4FE}"/>
            </a:ext>
          </a:extLst>
        </xdr:cNvPr>
        <xdr:cNvSpPr txBox="1"/>
      </xdr:nvSpPr>
      <xdr:spPr>
        <a:xfrm>
          <a:off x="201994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72770</xdr:rowOff>
    </xdr:from>
    <xdr:ext cx="469744" cy="259045"/>
    <xdr:sp macro="" textlink="">
      <xdr:nvSpPr>
        <xdr:cNvPr id="829" name="n_3mainValue【児童館】&#10;一人当たり面積">
          <a:extLst>
            <a:ext uri="{FF2B5EF4-FFF2-40B4-BE49-F238E27FC236}">
              <a16:creationId xmlns:a16="http://schemas.microsoft.com/office/drawing/2014/main" id="{E21DEE64-0D0C-4746-AD11-E5AF0049C616}"/>
            </a:ext>
          </a:extLst>
        </xdr:cNvPr>
        <xdr:cNvSpPr txBox="1"/>
      </xdr:nvSpPr>
      <xdr:spPr>
        <a:xfrm>
          <a:off x="193104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89098</xdr:rowOff>
    </xdr:from>
    <xdr:ext cx="469744" cy="259045"/>
    <xdr:sp macro="" textlink="">
      <xdr:nvSpPr>
        <xdr:cNvPr id="830" name="n_4mainValue【児童館】&#10;一人当たり面積">
          <a:extLst>
            <a:ext uri="{FF2B5EF4-FFF2-40B4-BE49-F238E27FC236}">
              <a16:creationId xmlns:a16="http://schemas.microsoft.com/office/drawing/2014/main" id="{6E2C8D24-5831-475E-A550-AB7F2549D871}"/>
            </a:ext>
          </a:extLst>
        </xdr:cNvPr>
        <xdr:cNvSpPr txBox="1"/>
      </xdr:nvSpPr>
      <xdr:spPr>
        <a:xfrm>
          <a:off x="18421427" y="1311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4A3E82AE-EE1F-450F-8B9C-994070CB54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A766E137-8423-405B-BB85-7C47B5E209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2DBE6BE4-394E-4E90-825D-D6C3DDB33F5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BE569E-B46F-4817-B3F6-28884C1BF44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684DFD94-BFD1-4DAF-A268-CDE11C4F504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59E1A6F9-1C11-49A1-A820-6EC513465AD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40ACAD32-BC23-45AA-829C-3087846F3B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9DA103E6-9BFB-42E0-B625-34D8FCF22E1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F44B0451-0AAE-4285-8A65-D8B4931F0C5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7450FA0F-45D8-4337-B612-6E5605EF817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8F287C4C-9824-40B7-9599-F1E71077BB3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E3F9C07F-46DD-40D8-984D-FD5574EB29B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A64086DA-D3F8-49D2-899C-365EA8218CF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50504397-DBFE-43EB-B78F-357D6706E56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8B72562F-F8D5-45EB-A8D3-8A98D9B1415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5BC5DB8A-38DB-4E00-9B9D-4336488B54E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5BE25D4F-11AE-45A1-8DB1-9B8F5A183A1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8B7D8E55-AA00-423A-BD89-0404FA9BCE6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1647D727-DB24-4F0B-BEB7-7909ED74B0B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64E7D916-C43F-4AD5-8BA0-A5E0DCDFC68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DFB5BF4C-897B-475C-8916-BDB9A95030A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3D0DBBD0-4BE1-431B-BBBF-B4BBD166553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23E7931A-2285-410F-85CE-EF8E40B157E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a:extLst>
            <a:ext uri="{FF2B5EF4-FFF2-40B4-BE49-F238E27FC236}">
              <a16:creationId xmlns:a16="http://schemas.microsoft.com/office/drawing/2014/main" id="{B0C591B2-56E2-47C1-B198-47076AB0D6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855" name="直線コネクタ 854">
          <a:extLst>
            <a:ext uri="{FF2B5EF4-FFF2-40B4-BE49-F238E27FC236}">
              <a16:creationId xmlns:a16="http://schemas.microsoft.com/office/drawing/2014/main" id="{A35DFAFB-FF4B-443B-818F-FC0664663DBF}"/>
            </a:ext>
          </a:extLst>
        </xdr:cNvPr>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6" name="【公民館】&#10;有形固定資産減価償却率最小値テキスト">
          <a:extLst>
            <a:ext uri="{FF2B5EF4-FFF2-40B4-BE49-F238E27FC236}">
              <a16:creationId xmlns:a16="http://schemas.microsoft.com/office/drawing/2014/main" id="{17C7E1CD-F2A5-4A4E-BDFD-106AA20901F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7" name="直線コネクタ 856">
          <a:extLst>
            <a:ext uri="{FF2B5EF4-FFF2-40B4-BE49-F238E27FC236}">
              <a16:creationId xmlns:a16="http://schemas.microsoft.com/office/drawing/2014/main" id="{4C9A5EF9-A13A-4CA8-8E9B-8435AA5F87E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858" name="【公民館】&#10;有形固定資産減価償却率最大値テキスト">
          <a:extLst>
            <a:ext uri="{FF2B5EF4-FFF2-40B4-BE49-F238E27FC236}">
              <a16:creationId xmlns:a16="http://schemas.microsoft.com/office/drawing/2014/main" id="{E6E0C916-446F-40BA-8EA9-9F8E8E2F4DA4}"/>
            </a:ext>
          </a:extLst>
        </xdr:cNvPr>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859" name="直線コネクタ 858">
          <a:extLst>
            <a:ext uri="{FF2B5EF4-FFF2-40B4-BE49-F238E27FC236}">
              <a16:creationId xmlns:a16="http://schemas.microsoft.com/office/drawing/2014/main" id="{DD5B2C15-28A2-45C8-89C8-54F963B62A05}"/>
            </a:ext>
          </a:extLst>
        </xdr:cNvPr>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99077</xdr:rowOff>
    </xdr:from>
    <xdr:ext cx="405111" cy="259045"/>
    <xdr:sp macro="" textlink="">
      <xdr:nvSpPr>
        <xdr:cNvPr id="860" name="【公民館】&#10;有形固定資産減価償却率平均値テキスト">
          <a:extLst>
            <a:ext uri="{FF2B5EF4-FFF2-40B4-BE49-F238E27FC236}">
              <a16:creationId xmlns:a16="http://schemas.microsoft.com/office/drawing/2014/main" id="{47C78002-130A-4E08-9A27-2CBDADAB799E}"/>
            </a:ext>
          </a:extLst>
        </xdr:cNvPr>
        <xdr:cNvSpPr txBox="1"/>
      </xdr:nvSpPr>
      <xdr:spPr>
        <a:xfrm>
          <a:off x="163576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61" name="フローチャート: 判断 860">
          <a:extLst>
            <a:ext uri="{FF2B5EF4-FFF2-40B4-BE49-F238E27FC236}">
              <a16:creationId xmlns:a16="http://schemas.microsoft.com/office/drawing/2014/main" id="{5E656418-4182-4AAE-9ED8-E699F7D4942D}"/>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862" name="フローチャート: 判断 861">
          <a:extLst>
            <a:ext uri="{FF2B5EF4-FFF2-40B4-BE49-F238E27FC236}">
              <a16:creationId xmlns:a16="http://schemas.microsoft.com/office/drawing/2014/main" id="{C4C121E5-3504-4F6A-AB7B-25513EA8A285}"/>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863" name="フローチャート: 判断 862">
          <a:extLst>
            <a:ext uri="{FF2B5EF4-FFF2-40B4-BE49-F238E27FC236}">
              <a16:creationId xmlns:a16="http://schemas.microsoft.com/office/drawing/2014/main" id="{A1832609-51DA-40D8-AD11-FA3F280C5C2C}"/>
            </a:ext>
          </a:extLst>
        </xdr:cNvPr>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864" name="フローチャート: 判断 863">
          <a:extLst>
            <a:ext uri="{FF2B5EF4-FFF2-40B4-BE49-F238E27FC236}">
              <a16:creationId xmlns:a16="http://schemas.microsoft.com/office/drawing/2014/main" id="{4068F051-FA85-4658-8007-1564BBF5B78B}"/>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865" name="フローチャート: 判断 864">
          <a:extLst>
            <a:ext uri="{FF2B5EF4-FFF2-40B4-BE49-F238E27FC236}">
              <a16:creationId xmlns:a16="http://schemas.microsoft.com/office/drawing/2014/main" id="{CE0CA07F-E6E0-4623-B666-0E7299B7FE04}"/>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849DD0E-D631-44A5-96B5-173E652524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3EC74A60-A38E-41F3-8E7A-4EB2EA1A41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F355E93D-DFCA-4CC9-94FA-FAC3A318DA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6FE430E2-9827-47B5-8A97-ADEE12F6138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DB2738C-D947-4505-8A09-DCB6566416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113030</xdr:rowOff>
    </xdr:from>
    <xdr:to>
      <xdr:col>85</xdr:col>
      <xdr:colOff>177800</xdr:colOff>
      <xdr:row>104</xdr:row>
      <xdr:rowOff>43180</xdr:rowOff>
    </xdr:to>
    <xdr:sp macro="" textlink="">
      <xdr:nvSpPr>
        <xdr:cNvPr id="871" name="楕円 870">
          <a:extLst>
            <a:ext uri="{FF2B5EF4-FFF2-40B4-BE49-F238E27FC236}">
              <a16:creationId xmlns:a16="http://schemas.microsoft.com/office/drawing/2014/main" id="{A071664F-6AAC-412F-8E05-3E8EBAE9B142}"/>
            </a:ext>
          </a:extLst>
        </xdr:cNvPr>
        <xdr:cNvSpPr/>
      </xdr:nvSpPr>
      <xdr:spPr>
        <a:xfrm>
          <a:off x="16268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135907</xdr:rowOff>
    </xdr:from>
    <xdr:ext cx="405111" cy="259045"/>
    <xdr:sp macro="" textlink="">
      <xdr:nvSpPr>
        <xdr:cNvPr id="872" name="【公民館】&#10;有形固定資産減価償却率該当値テキスト">
          <a:extLst>
            <a:ext uri="{FF2B5EF4-FFF2-40B4-BE49-F238E27FC236}">
              <a16:creationId xmlns:a16="http://schemas.microsoft.com/office/drawing/2014/main" id="{6F9199E1-A9A1-401B-B454-61CCD8B670C0}"/>
            </a:ext>
          </a:extLst>
        </xdr:cNvPr>
        <xdr:cNvSpPr txBox="1"/>
      </xdr:nvSpPr>
      <xdr:spPr>
        <a:xfrm>
          <a:off x="16357600"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74930</xdr:rowOff>
    </xdr:from>
    <xdr:to>
      <xdr:col>81</xdr:col>
      <xdr:colOff>101600</xdr:colOff>
      <xdr:row>104</xdr:row>
      <xdr:rowOff>5080</xdr:rowOff>
    </xdr:to>
    <xdr:sp macro="" textlink="">
      <xdr:nvSpPr>
        <xdr:cNvPr id="873" name="楕円 872">
          <a:extLst>
            <a:ext uri="{FF2B5EF4-FFF2-40B4-BE49-F238E27FC236}">
              <a16:creationId xmlns:a16="http://schemas.microsoft.com/office/drawing/2014/main" id="{0587C609-F38C-45E3-AC95-09743D62CF54}"/>
            </a:ext>
          </a:extLst>
        </xdr:cNvPr>
        <xdr:cNvSpPr/>
      </xdr:nvSpPr>
      <xdr:spPr>
        <a:xfrm>
          <a:off x="15430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125730</xdr:rowOff>
    </xdr:from>
    <xdr:to>
      <xdr:col>85</xdr:col>
      <xdr:colOff>127000</xdr:colOff>
      <xdr:row>103</xdr:row>
      <xdr:rowOff>163830</xdr:rowOff>
    </xdr:to>
    <xdr:cxnSp macro="">
      <xdr:nvCxnSpPr>
        <xdr:cNvPr id="874" name="直線コネクタ 873">
          <a:extLst>
            <a:ext uri="{FF2B5EF4-FFF2-40B4-BE49-F238E27FC236}">
              <a16:creationId xmlns:a16="http://schemas.microsoft.com/office/drawing/2014/main" id="{CB6D565D-F842-4E3F-9BF4-0976649E0082}"/>
            </a:ext>
          </a:extLst>
        </xdr:cNvPr>
        <xdr:cNvCxnSpPr/>
      </xdr:nvCxnSpPr>
      <xdr:spPr>
        <a:xfrm>
          <a:off x="15481300" y="17785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75" name="楕円 874">
          <a:extLst>
            <a:ext uri="{FF2B5EF4-FFF2-40B4-BE49-F238E27FC236}">
              <a16:creationId xmlns:a16="http://schemas.microsoft.com/office/drawing/2014/main" id="{51D54200-DC96-4909-9B19-E674425091DE}"/>
            </a:ext>
          </a:extLst>
        </xdr:cNvPr>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125730</xdr:rowOff>
    </xdr:to>
    <xdr:cxnSp macro="">
      <xdr:nvCxnSpPr>
        <xdr:cNvPr id="876" name="直線コネクタ 875">
          <a:extLst>
            <a:ext uri="{FF2B5EF4-FFF2-40B4-BE49-F238E27FC236}">
              <a16:creationId xmlns:a16="http://schemas.microsoft.com/office/drawing/2014/main" id="{1DC7CC3E-A82C-4A09-BFCB-1442B9271E9E}"/>
            </a:ext>
          </a:extLst>
        </xdr:cNvPr>
        <xdr:cNvCxnSpPr/>
      </xdr:nvCxnSpPr>
      <xdr:spPr>
        <a:xfrm>
          <a:off x="14592300" y="17746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139700</xdr:rowOff>
    </xdr:from>
    <xdr:to>
      <xdr:col>72</xdr:col>
      <xdr:colOff>38100</xdr:colOff>
      <xdr:row>102</xdr:row>
      <xdr:rowOff>69850</xdr:rowOff>
    </xdr:to>
    <xdr:sp macro="" textlink="">
      <xdr:nvSpPr>
        <xdr:cNvPr id="877" name="楕円 876">
          <a:extLst>
            <a:ext uri="{FF2B5EF4-FFF2-40B4-BE49-F238E27FC236}">
              <a16:creationId xmlns:a16="http://schemas.microsoft.com/office/drawing/2014/main" id="{40CA34A9-4A51-4DEB-B8DA-4AAA63E7C2F9}"/>
            </a:ext>
          </a:extLst>
        </xdr:cNvPr>
        <xdr:cNvSpPr/>
      </xdr:nvSpPr>
      <xdr:spPr>
        <a:xfrm>
          <a:off x="13652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19050</xdr:rowOff>
    </xdr:from>
    <xdr:to>
      <xdr:col>76</xdr:col>
      <xdr:colOff>114300</xdr:colOff>
      <xdr:row>103</xdr:row>
      <xdr:rowOff>87630</xdr:rowOff>
    </xdr:to>
    <xdr:cxnSp macro="">
      <xdr:nvCxnSpPr>
        <xdr:cNvPr id="878" name="直線コネクタ 877">
          <a:extLst>
            <a:ext uri="{FF2B5EF4-FFF2-40B4-BE49-F238E27FC236}">
              <a16:creationId xmlns:a16="http://schemas.microsoft.com/office/drawing/2014/main" id="{F6E46CD8-C9A0-4765-BF95-DA171A6A6094}"/>
            </a:ext>
          </a:extLst>
        </xdr:cNvPr>
        <xdr:cNvCxnSpPr/>
      </xdr:nvCxnSpPr>
      <xdr:spPr>
        <a:xfrm>
          <a:off x="13703300" y="1750695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101600</xdr:rowOff>
    </xdr:from>
    <xdr:to>
      <xdr:col>67</xdr:col>
      <xdr:colOff>101600</xdr:colOff>
      <xdr:row>102</xdr:row>
      <xdr:rowOff>31750</xdr:rowOff>
    </xdr:to>
    <xdr:sp macro="" textlink="">
      <xdr:nvSpPr>
        <xdr:cNvPr id="879" name="楕円 878">
          <a:extLst>
            <a:ext uri="{FF2B5EF4-FFF2-40B4-BE49-F238E27FC236}">
              <a16:creationId xmlns:a16="http://schemas.microsoft.com/office/drawing/2014/main" id="{3655C0C9-13B5-43CD-80BE-A31EC49FD465}"/>
            </a:ext>
          </a:extLst>
        </xdr:cNvPr>
        <xdr:cNvSpPr/>
      </xdr:nvSpPr>
      <xdr:spPr>
        <a:xfrm>
          <a:off x="12763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152400</xdr:rowOff>
    </xdr:from>
    <xdr:to>
      <xdr:col>71</xdr:col>
      <xdr:colOff>177800</xdr:colOff>
      <xdr:row>102</xdr:row>
      <xdr:rowOff>19050</xdr:rowOff>
    </xdr:to>
    <xdr:cxnSp macro="">
      <xdr:nvCxnSpPr>
        <xdr:cNvPr id="880" name="直線コネクタ 879">
          <a:extLst>
            <a:ext uri="{FF2B5EF4-FFF2-40B4-BE49-F238E27FC236}">
              <a16:creationId xmlns:a16="http://schemas.microsoft.com/office/drawing/2014/main" id="{6D324ADC-DEA6-4E09-8900-3BBECD70D8B0}"/>
            </a:ext>
          </a:extLst>
        </xdr:cNvPr>
        <xdr:cNvCxnSpPr/>
      </xdr:nvCxnSpPr>
      <xdr:spPr>
        <a:xfrm>
          <a:off x="12814300" y="17468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881" name="n_1aveValue【公民館】&#10;有形固定資産減価償却率">
          <a:extLst>
            <a:ext uri="{FF2B5EF4-FFF2-40B4-BE49-F238E27FC236}">
              <a16:creationId xmlns:a16="http://schemas.microsoft.com/office/drawing/2014/main" id="{A2936579-1BA3-440B-94B9-81C77DF254BB}"/>
            </a:ext>
          </a:extLst>
        </xdr:cNvPr>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882" name="n_2aveValue【公民館】&#10;有形固定資産減価償却率">
          <a:extLst>
            <a:ext uri="{FF2B5EF4-FFF2-40B4-BE49-F238E27FC236}">
              <a16:creationId xmlns:a16="http://schemas.microsoft.com/office/drawing/2014/main" id="{D0BE5AE1-003E-4CE4-A47A-E80CF83FFC68}"/>
            </a:ext>
          </a:extLst>
        </xdr:cNvPr>
        <xdr:cNvSpPr txBox="1"/>
      </xdr:nvSpPr>
      <xdr:spPr>
        <a:xfrm>
          <a:off x="14389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127652</xdr:rowOff>
    </xdr:from>
    <xdr:ext cx="405111" cy="259045"/>
    <xdr:sp macro="" textlink="">
      <xdr:nvSpPr>
        <xdr:cNvPr id="883" name="n_3aveValue【公民館】&#10;有形固定資産減価償却率">
          <a:extLst>
            <a:ext uri="{FF2B5EF4-FFF2-40B4-BE49-F238E27FC236}">
              <a16:creationId xmlns:a16="http://schemas.microsoft.com/office/drawing/2014/main" id="{5A647C97-E802-43F9-8364-D0F2FCF8AD36}"/>
            </a:ext>
          </a:extLst>
        </xdr:cNvPr>
        <xdr:cNvSpPr txBox="1"/>
      </xdr:nvSpPr>
      <xdr:spPr>
        <a:xfrm>
          <a:off x="13500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108602</xdr:rowOff>
    </xdr:from>
    <xdr:ext cx="405111" cy="259045"/>
    <xdr:sp macro="" textlink="">
      <xdr:nvSpPr>
        <xdr:cNvPr id="884" name="n_4aveValue【公民館】&#10;有形固定資産減価償却率">
          <a:extLst>
            <a:ext uri="{FF2B5EF4-FFF2-40B4-BE49-F238E27FC236}">
              <a16:creationId xmlns:a16="http://schemas.microsoft.com/office/drawing/2014/main" id="{DE797DF4-4555-44EF-91A3-70DDC028D0E9}"/>
            </a:ext>
          </a:extLst>
        </xdr:cNvPr>
        <xdr:cNvSpPr txBox="1"/>
      </xdr:nvSpPr>
      <xdr:spPr>
        <a:xfrm>
          <a:off x="12611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21607</xdr:rowOff>
    </xdr:from>
    <xdr:ext cx="405111" cy="259045"/>
    <xdr:sp macro="" textlink="">
      <xdr:nvSpPr>
        <xdr:cNvPr id="885" name="n_1mainValue【公民館】&#10;有形固定資産減価償却率">
          <a:extLst>
            <a:ext uri="{FF2B5EF4-FFF2-40B4-BE49-F238E27FC236}">
              <a16:creationId xmlns:a16="http://schemas.microsoft.com/office/drawing/2014/main" id="{3B19ED26-DC64-4D13-809F-596B9A1AB5A9}"/>
            </a:ext>
          </a:extLst>
        </xdr:cNvPr>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886" name="n_2mainValue【公民館】&#10;有形固定資産減価償却率">
          <a:extLst>
            <a:ext uri="{FF2B5EF4-FFF2-40B4-BE49-F238E27FC236}">
              <a16:creationId xmlns:a16="http://schemas.microsoft.com/office/drawing/2014/main" id="{7BDEAAB2-DF69-4EE8-9F5A-B02736F11981}"/>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86377</xdr:rowOff>
    </xdr:from>
    <xdr:ext cx="405111" cy="259045"/>
    <xdr:sp macro="" textlink="">
      <xdr:nvSpPr>
        <xdr:cNvPr id="887" name="n_3mainValue【公民館】&#10;有形固定資産減価償却率">
          <a:extLst>
            <a:ext uri="{FF2B5EF4-FFF2-40B4-BE49-F238E27FC236}">
              <a16:creationId xmlns:a16="http://schemas.microsoft.com/office/drawing/2014/main" id="{7F011118-A9C9-4E1A-879E-5FC5C980A6F9}"/>
            </a:ext>
          </a:extLst>
        </xdr:cNvPr>
        <xdr:cNvSpPr txBox="1"/>
      </xdr:nvSpPr>
      <xdr:spPr>
        <a:xfrm>
          <a:off x="13500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48277</xdr:rowOff>
    </xdr:from>
    <xdr:ext cx="405111" cy="259045"/>
    <xdr:sp macro="" textlink="">
      <xdr:nvSpPr>
        <xdr:cNvPr id="888" name="n_4mainValue【公民館】&#10;有形固定資産減価償却率">
          <a:extLst>
            <a:ext uri="{FF2B5EF4-FFF2-40B4-BE49-F238E27FC236}">
              <a16:creationId xmlns:a16="http://schemas.microsoft.com/office/drawing/2014/main" id="{6052A8D7-6A5C-4D1A-A2AF-CEDD1A331615}"/>
            </a:ext>
          </a:extLst>
        </xdr:cNvPr>
        <xdr:cNvSpPr txBox="1"/>
      </xdr:nvSpPr>
      <xdr:spPr>
        <a:xfrm>
          <a:off x="126117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7E3F41B-A302-485A-92C4-7243BEF127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23DC3005-EFF1-42A1-A1F3-3B32915492A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BD3349BF-07E3-491C-AD25-C3CB621BEC3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A9E91925-15BF-4902-A34E-79CB123AB3E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594DF79-3511-4E4B-ACC0-704E323BBC8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85C8D5E-854E-4535-94A2-01ADB96B3C2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884DF09E-1928-4749-B7A2-C440658C9E7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B34F0B91-E99F-40AC-8DEA-E145ADDB26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CBD04F01-0F73-40FF-AAA9-9E5B648EC0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8D4D5D73-BAFC-45C3-B984-A56B10401FE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a:extLst>
            <a:ext uri="{FF2B5EF4-FFF2-40B4-BE49-F238E27FC236}">
              <a16:creationId xmlns:a16="http://schemas.microsoft.com/office/drawing/2014/main" id="{5ECAFF24-45FA-4CB5-81C7-1B068D139B5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a:extLst>
            <a:ext uri="{FF2B5EF4-FFF2-40B4-BE49-F238E27FC236}">
              <a16:creationId xmlns:a16="http://schemas.microsoft.com/office/drawing/2014/main" id="{1BDDA6D6-BC55-4BB0-AF55-5CD573B63EC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a:extLst>
            <a:ext uri="{FF2B5EF4-FFF2-40B4-BE49-F238E27FC236}">
              <a16:creationId xmlns:a16="http://schemas.microsoft.com/office/drawing/2014/main" id="{9D8A6803-AE5E-42A8-ACAA-B2C874ABD68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a:extLst>
            <a:ext uri="{FF2B5EF4-FFF2-40B4-BE49-F238E27FC236}">
              <a16:creationId xmlns:a16="http://schemas.microsoft.com/office/drawing/2014/main" id="{AFE5CDB4-EC75-452D-860F-1ED4D4A4832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a:extLst>
            <a:ext uri="{FF2B5EF4-FFF2-40B4-BE49-F238E27FC236}">
              <a16:creationId xmlns:a16="http://schemas.microsoft.com/office/drawing/2014/main" id="{50FD964C-B1A6-42B8-9510-85361111205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a:extLst>
            <a:ext uri="{FF2B5EF4-FFF2-40B4-BE49-F238E27FC236}">
              <a16:creationId xmlns:a16="http://schemas.microsoft.com/office/drawing/2014/main" id="{C455998A-A737-4DC4-A1FA-1E01B3C4DD6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a:extLst>
            <a:ext uri="{FF2B5EF4-FFF2-40B4-BE49-F238E27FC236}">
              <a16:creationId xmlns:a16="http://schemas.microsoft.com/office/drawing/2014/main" id="{3A754C22-13AD-4F01-870B-29E82082F2E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a:extLst>
            <a:ext uri="{FF2B5EF4-FFF2-40B4-BE49-F238E27FC236}">
              <a16:creationId xmlns:a16="http://schemas.microsoft.com/office/drawing/2014/main" id="{1B818EF4-0E29-49B6-861F-DFA4859C0CE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0362A23D-03F9-4772-AD96-BD23D7D91F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6D0BA308-BE5F-4C85-88FF-646275F1E7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36B85DEB-E38C-435D-85C7-FA46956F000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910" name="直線コネクタ 909">
          <a:extLst>
            <a:ext uri="{FF2B5EF4-FFF2-40B4-BE49-F238E27FC236}">
              <a16:creationId xmlns:a16="http://schemas.microsoft.com/office/drawing/2014/main" id="{360E3802-F630-4772-879C-7B02F1E2996F}"/>
            </a:ext>
          </a:extLst>
        </xdr:cNvPr>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1" name="【公民館】&#10;一人当たり面積最小値テキスト">
          <a:extLst>
            <a:ext uri="{FF2B5EF4-FFF2-40B4-BE49-F238E27FC236}">
              <a16:creationId xmlns:a16="http://schemas.microsoft.com/office/drawing/2014/main" id="{F5BBEC70-2A48-4431-8D1E-C306E86349A5}"/>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2" name="直線コネクタ 911">
          <a:extLst>
            <a:ext uri="{FF2B5EF4-FFF2-40B4-BE49-F238E27FC236}">
              <a16:creationId xmlns:a16="http://schemas.microsoft.com/office/drawing/2014/main" id="{F6E1A595-C4B1-4A4F-8FD5-3D73FDE726E4}"/>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913" name="【公民館】&#10;一人当たり面積最大値テキスト">
          <a:extLst>
            <a:ext uri="{FF2B5EF4-FFF2-40B4-BE49-F238E27FC236}">
              <a16:creationId xmlns:a16="http://schemas.microsoft.com/office/drawing/2014/main" id="{A4D9301B-E90A-41E5-96D1-27F89B9DD1A1}"/>
            </a:ext>
          </a:extLst>
        </xdr:cNvPr>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914" name="直線コネクタ 913">
          <a:extLst>
            <a:ext uri="{FF2B5EF4-FFF2-40B4-BE49-F238E27FC236}">
              <a16:creationId xmlns:a16="http://schemas.microsoft.com/office/drawing/2014/main" id="{62B53FE6-0DD7-4A3F-9C10-C7F10DA7B067}"/>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140988</xdr:rowOff>
    </xdr:from>
    <xdr:ext cx="469744" cy="259045"/>
    <xdr:sp macro="" textlink="">
      <xdr:nvSpPr>
        <xdr:cNvPr id="915" name="【公民館】&#10;一人当たり面積平均値テキスト">
          <a:extLst>
            <a:ext uri="{FF2B5EF4-FFF2-40B4-BE49-F238E27FC236}">
              <a16:creationId xmlns:a16="http://schemas.microsoft.com/office/drawing/2014/main" id="{6E3EBE7D-98D7-4361-B426-D37FFFA3CDAA}"/>
            </a:ext>
          </a:extLst>
        </xdr:cNvPr>
        <xdr:cNvSpPr txBox="1"/>
      </xdr:nvSpPr>
      <xdr:spPr>
        <a:xfrm>
          <a:off x="22199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916" name="フローチャート: 判断 915">
          <a:extLst>
            <a:ext uri="{FF2B5EF4-FFF2-40B4-BE49-F238E27FC236}">
              <a16:creationId xmlns:a16="http://schemas.microsoft.com/office/drawing/2014/main" id="{3B62E7F8-2F7B-483B-8F14-A7D25417528D}"/>
            </a:ext>
          </a:extLst>
        </xdr:cNvPr>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917" name="フローチャート: 判断 916">
          <a:extLst>
            <a:ext uri="{FF2B5EF4-FFF2-40B4-BE49-F238E27FC236}">
              <a16:creationId xmlns:a16="http://schemas.microsoft.com/office/drawing/2014/main" id="{CDB58F62-986E-4185-B301-D117AEDBC9C2}"/>
            </a:ext>
          </a:extLst>
        </xdr:cNvPr>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918" name="フローチャート: 判断 917">
          <a:extLst>
            <a:ext uri="{FF2B5EF4-FFF2-40B4-BE49-F238E27FC236}">
              <a16:creationId xmlns:a16="http://schemas.microsoft.com/office/drawing/2014/main" id="{65E93D8C-CC3D-409B-B4AD-714889735A9A}"/>
            </a:ext>
          </a:extLst>
        </xdr:cNvPr>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919" name="フローチャート: 判断 918">
          <a:extLst>
            <a:ext uri="{FF2B5EF4-FFF2-40B4-BE49-F238E27FC236}">
              <a16:creationId xmlns:a16="http://schemas.microsoft.com/office/drawing/2014/main" id="{BF7B3AB3-3008-434C-A019-97B1360834A2}"/>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920" name="フローチャート: 判断 919">
          <a:extLst>
            <a:ext uri="{FF2B5EF4-FFF2-40B4-BE49-F238E27FC236}">
              <a16:creationId xmlns:a16="http://schemas.microsoft.com/office/drawing/2014/main" id="{5794A64B-C371-463B-916B-941F6D511CAB}"/>
            </a:ext>
          </a:extLst>
        </xdr:cNvPr>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30301C08-8C6B-4EDC-AC1F-26935A0718E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A5A35FC3-62F6-4513-80B8-0A9D910391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8F1C7743-C49B-4F1E-968E-D0C6D1D023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5C6CBEAA-E82E-4B2D-9A31-03AEA20FE9C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AFA3740-86B8-4349-BD58-8B76473F8B8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34544</xdr:rowOff>
    </xdr:from>
    <xdr:to>
      <xdr:col>116</xdr:col>
      <xdr:colOff>114300</xdr:colOff>
      <xdr:row>105</xdr:row>
      <xdr:rowOff>136144</xdr:rowOff>
    </xdr:to>
    <xdr:sp macro="" textlink="">
      <xdr:nvSpPr>
        <xdr:cNvPr id="926" name="楕円 925">
          <a:extLst>
            <a:ext uri="{FF2B5EF4-FFF2-40B4-BE49-F238E27FC236}">
              <a16:creationId xmlns:a16="http://schemas.microsoft.com/office/drawing/2014/main" id="{5E137E80-0B59-4D76-B854-E0F9A12FD59F}"/>
            </a:ext>
          </a:extLst>
        </xdr:cNvPr>
        <xdr:cNvSpPr/>
      </xdr:nvSpPr>
      <xdr:spPr>
        <a:xfrm>
          <a:off x="221107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57421</xdr:rowOff>
    </xdr:from>
    <xdr:ext cx="469744" cy="259045"/>
    <xdr:sp macro="" textlink="">
      <xdr:nvSpPr>
        <xdr:cNvPr id="927" name="【公民館】&#10;一人当たり面積該当値テキスト">
          <a:extLst>
            <a:ext uri="{FF2B5EF4-FFF2-40B4-BE49-F238E27FC236}">
              <a16:creationId xmlns:a16="http://schemas.microsoft.com/office/drawing/2014/main" id="{6DCFEFB4-1236-4678-9999-E66F7FFF312F}"/>
            </a:ext>
          </a:extLst>
        </xdr:cNvPr>
        <xdr:cNvSpPr txBox="1"/>
      </xdr:nvSpPr>
      <xdr:spPr>
        <a:xfrm>
          <a:off x="22199600" y="178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39115</xdr:rowOff>
    </xdr:from>
    <xdr:to>
      <xdr:col>112</xdr:col>
      <xdr:colOff>38100</xdr:colOff>
      <xdr:row>105</xdr:row>
      <xdr:rowOff>140715</xdr:rowOff>
    </xdr:to>
    <xdr:sp macro="" textlink="">
      <xdr:nvSpPr>
        <xdr:cNvPr id="928" name="楕円 927">
          <a:extLst>
            <a:ext uri="{FF2B5EF4-FFF2-40B4-BE49-F238E27FC236}">
              <a16:creationId xmlns:a16="http://schemas.microsoft.com/office/drawing/2014/main" id="{BF8900A3-D317-4257-A499-0276BD7A9B4B}"/>
            </a:ext>
          </a:extLst>
        </xdr:cNvPr>
        <xdr:cNvSpPr/>
      </xdr:nvSpPr>
      <xdr:spPr>
        <a:xfrm>
          <a:off x="21272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85344</xdr:rowOff>
    </xdr:from>
    <xdr:to>
      <xdr:col>116</xdr:col>
      <xdr:colOff>63500</xdr:colOff>
      <xdr:row>105</xdr:row>
      <xdr:rowOff>89915</xdr:rowOff>
    </xdr:to>
    <xdr:cxnSp macro="">
      <xdr:nvCxnSpPr>
        <xdr:cNvPr id="929" name="直線コネクタ 928">
          <a:extLst>
            <a:ext uri="{FF2B5EF4-FFF2-40B4-BE49-F238E27FC236}">
              <a16:creationId xmlns:a16="http://schemas.microsoft.com/office/drawing/2014/main" id="{4350A343-6D1E-4C2E-A8BF-749394063FA4}"/>
            </a:ext>
          </a:extLst>
        </xdr:cNvPr>
        <xdr:cNvCxnSpPr/>
      </xdr:nvCxnSpPr>
      <xdr:spPr>
        <a:xfrm flipV="1">
          <a:off x="21323300" y="1808759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930" name="楕円 929">
          <a:extLst>
            <a:ext uri="{FF2B5EF4-FFF2-40B4-BE49-F238E27FC236}">
              <a16:creationId xmlns:a16="http://schemas.microsoft.com/office/drawing/2014/main" id="{72959839-CC0A-4A8D-BCDB-0188CF9317EB}"/>
            </a:ext>
          </a:extLst>
        </xdr:cNvPr>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89915</xdr:rowOff>
    </xdr:from>
    <xdr:to>
      <xdr:col>111</xdr:col>
      <xdr:colOff>177800</xdr:colOff>
      <xdr:row>105</xdr:row>
      <xdr:rowOff>99061</xdr:rowOff>
    </xdr:to>
    <xdr:cxnSp macro="">
      <xdr:nvCxnSpPr>
        <xdr:cNvPr id="931" name="直線コネクタ 930">
          <a:extLst>
            <a:ext uri="{FF2B5EF4-FFF2-40B4-BE49-F238E27FC236}">
              <a16:creationId xmlns:a16="http://schemas.microsoft.com/office/drawing/2014/main" id="{BED16D42-851D-4CAC-9596-54FA33BC272E}"/>
            </a:ext>
          </a:extLst>
        </xdr:cNvPr>
        <xdr:cNvCxnSpPr/>
      </xdr:nvCxnSpPr>
      <xdr:spPr>
        <a:xfrm flipV="1">
          <a:off x="20434300" y="1809216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57404</xdr:rowOff>
    </xdr:from>
    <xdr:to>
      <xdr:col>102</xdr:col>
      <xdr:colOff>165100</xdr:colOff>
      <xdr:row>105</xdr:row>
      <xdr:rowOff>159004</xdr:rowOff>
    </xdr:to>
    <xdr:sp macro="" textlink="">
      <xdr:nvSpPr>
        <xdr:cNvPr id="932" name="楕円 931">
          <a:extLst>
            <a:ext uri="{FF2B5EF4-FFF2-40B4-BE49-F238E27FC236}">
              <a16:creationId xmlns:a16="http://schemas.microsoft.com/office/drawing/2014/main" id="{9CDEF376-2258-41D9-93B3-5A0AB5B829AF}"/>
            </a:ext>
          </a:extLst>
        </xdr:cNvPr>
        <xdr:cNvSpPr/>
      </xdr:nvSpPr>
      <xdr:spPr>
        <a:xfrm>
          <a:off x="19494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99061</xdr:rowOff>
    </xdr:from>
    <xdr:to>
      <xdr:col>107</xdr:col>
      <xdr:colOff>50800</xdr:colOff>
      <xdr:row>105</xdr:row>
      <xdr:rowOff>108204</xdr:rowOff>
    </xdr:to>
    <xdr:cxnSp macro="">
      <xdr:nvCxnSpPr>
        <xdr:cNvPr id="933" name="直線コネクタ 932">
          <a:extLst>
            <a:ext uri="{FF2B5EF4-FFF2-40B4-BE49-F238E27FC236}">
              <a16:creationId xmlns:a16="http://schemas.microsoft.com/office/drawing/2014/main" id="{DA02C30A-9027-4A5C-A9FA-BD6C3D6D6F82}"/>
            </a:ext>
          </a:extLst>
        </xdr:cNvPr>
        <xdr:cNvCxnSpPr/>
      </xdr:nvCxnSpPr>
      <xdr:spPr>
        <a:xfrm flipV="1">
          <a:off x="19545300" y="1810131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64263</xdr:rowOff>
    </xdr:from>
    <xdr:to>
      <xdr:col>98</xdr:col>
      <xdr:colOff>38100</xdr:colOff>
      <xdr:row>105</xdr:row>
      <xdr:rowOff>165863</xdr:rowOff>
    </xdr:to>
    <xdr:sp macro="" textlink="">
      <xdr:nvSpPr>
        <xdr:cNvPr id="934" name="楕円 933">
          <a:extLst>
            <a:ext uri="{FF2B5EF4-FFF2-40B4-BE49-F238E27FC236}">
              <a16:creationId xmlns:a16="http://schemas.microsoft.com/office/drawing/2014/main" id="{900C0F98-4795-4F3D-B317-B2DECEBDF289}"/>
            </a:ext>
          </a:extLst>
        </xdr:cNvPr>
        <xdr:cNvSpPr/>
      </xdr:nvSpPr>
      <xdr:spPr>
        <a:xfrm>
          <a:off x="18605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108204</xdr:rowOff>
    </xdr:from>
    <xdr:to>
      <xdr:col>102</xdr:col>
      <xdr:colOff>114300</xdr:colOff>
      <xdr:row>105</xdr:row>
      <xdr:rowOff>115063</xdr:rowOff>
    </xdr:to>
    <xdr:cxnSp macro="">
      <xdr:nvCxnSpPr>
        <xdr:cNvPr id="935" name="直線コネクタ 934">
          <a:extLst>
            <a:ext uri="{FF2B5EF4-FFF2-40B4-BE49-F238E27FC236}">
              <a16:creationId xmlns:a16="http://schemas.microsoft.com/office/drawing/2014/main" id="{C92B7D29-E4D1-468D-AAF3-26FBB3092DEA}"/>
            </a:ext>
          </a:extLst>
        </xdr:cNvPr>
        <xdr:cNvCxnSpPr/>
      </xdr:nvCxnSpPr>
      <xdr:spPr>
        <a:xfrm flipV="1">
          <a:off x="18656300" y="181104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72407</xdr:rowOff>
    </xdr:from>
    <xdr:ext cx="469744" cy="259045"/>
    <xdr:sp macro="" textlink="">
      <xdr:nvSpPr>
        <xdr:cNvPr id="936" name="n_1aveValue【公民館】&#10;一人当たり面積">
          <a:extLst>
            <a:ext uri="{FF2B5EF4-FFF2-40B4-BE49-F238E27FC236}">
              <a16:creationId xmlns:a16="http://schemas.microsoft.com/office/drawing/2014/main" id="{92782947-7A61-4989-A315-AFD8D6A49488}"/>
            </a:ext>
          </a:extLst>
        </xdr:cNvPr>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74692</xdr:rowOff>
    </xdr:from>
    <xdr:ext cx="469744" cy="259045"/>
    <xdr:sp macro="" textlink="">
      <xdr:nvSpPr>
        <xdr:cNvPr id="937" name="n_2aveValue【公民館】&#10;一人当たり面積">
          <a:extLst>
            <a:ext uri="{FF2B5EF4-FFF2-40B4-BE49-F238E27FC236}">
              <a16:creationId xmlns:a16="http://schemas.microsoft.com/office/drawing/2014/main" id="{182DEEA9-899B-48A9-A2B4-DD13C506E413}"/>
            </a:ext>
          </a:extLst>
        </xdr:cNvPr>
        <xdr:cNvSpPr txBox="1"/>
      </xdr:nvSpPr>
      <xdr:spPr>
        <a:xfrm>
          <a:off x="20199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938" name="n_3aveValue【公民館】&#10;一人当たり面積">
          <a:extLst>
            <a:ext uri="{FF2B5EF4-FFF2-40B4-BE49-F238E27FC236}">
              <a16:creationId xmlns:a16="http://schemas.microsoft.com/office/drawing/2014/main" id="{B2D7BA05-4FE3-4A30-8BA8-77221F1921B7}"/>
            </a:ext>
          </a:extLst>
        </xdr:cNvPr>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33545</xdr:rowOff>
    </xdr:from>
    <xdr:ext cx="469744" cy="259045"/>
    <xdr:sp macro="" textlink="">
      <xdr:nvSpPr>
        <xdr:cNvPr id="939" name="n_4aveValue【公民館】&#10;一人当たり面積">
          <a:extLst>
            <a:ext uri="{FF2B5EF4-FFF2-40B4-BE49-F238E27FC236}">
              <a16:creationId xmlns:a16="http://schemas.microsoft.com/office/drawing/2014/main" id="{06EDC298-5DE9-4429-A58B-41F598298752}"/>
            </a:ext>
          </a:extLst>
        </xdr:cNvPr>
        <xdr:cNvSpPr txBox="1"/>
      </xdr:nvSpPr>
      <xdr:spPr>
        <a:xfrm>
          <a:off x="18421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157242</xdr:rowOff>
    </xdr:from>
    <xdr:ext cx="469744" cy="259045"/>
    <xdr:sp macro="" textlink="">
      <xdr:nvSpPr>
        <xdr:cNvPr id="940" name="n_1mainValue【公民館】&#10;一人当たり面積">
          <a:extLst>
            <a:ext uri="{FF2B5EF4-FFF2-40B4-BE49-F238E27FC236}">
              <a16:creationId xmlns:a16="http://schemas.microsoft.com/office/drawing/2014/main" id="{1B68BC56-6972-45C5-8D73-55CA58876B24}"/>
            </a:ext>
          </a:extLst>
        </xdr:cNvPr>
        <xdr:cNvSpPr txBox="1"/>
      </xdr:nvSpPr>
      <xdr:spPr>
        <a:xfrm>
          <a:off x="210757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941" name="n_2mainValue【公民館】&#10;一人当たり面積">
          <a:extLst>
            <a:ext uri="{FF2B5EF4-FFF2-40B4-BE49-F238E27FC236}">
              <a16:creationId xmlns:a16="http://schemas.microsoft.com/office/drawing/2014/main" id="{673FBC18-09EE-41C7-B1C0-D8EDF9EF019B}"/>
            </a:ext>
          </a:extLst>
        </xdr:cNvPr>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4081</xdr:rowOff>
    </xdr:from>
    <xdr:ext cx="469744" cy="259045"/>
    <xdr:sp macro="" textlink="">
      <xdr:nvSpPr>
        <xdr:cNvPr id="942" name="n_3mainValue【公民館】&#10;一人当たり面積">
          <a:extLst>
            <a:ext uri="{FF2B5EF4-FFF2-40B4-BE49-F238E27FC236}">
              <a16:creationId xmlns:a16="http://schemas.microsoft.com/office/drawing/2014/main" id="{FA6415A6-36EA-4D95-ADE3-5ED18B4947F6}"/>
            </a:ext>
          </a:extLst>
        </xdr:cNvPr>
        <xdr:cNvSpPr txBox="1"/>
      </xdr:nvSpPr>
      <xdr:spPr>
        <a:xfrm>
          <a:off x="193104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10940</xdr:rowOff>
    </xdr:from>
    <xdr:ext cx="469744" cy="259045"/>
    <xdr:sp macro="" textlink="">
      <xdr:nvSpPr>
        <xdr:cNvPr id="943" name="n_4mainValue【公民館】&#10;一人当たり面積">
          <a:extLst>
            <a:ext uri="{FF2B5EF4-FFF2-40B4-BE49-F238E27FC236}">
              <a16:creationId xmlns:a16="http://schemas.microsoft.com/office/drawing/2014/main" id="{F4D1C539-3CCE-400B-B43B-D5471D17DDFF}"/>
            </a:ext>
          </a:extLst>
        </xdr:cNvPr>
        <xdr:cNvSpPr txBox="1"/>
      </xdr:nvSpPr>
      <xdr:spPr>
        <a:xfrm>
          <a:off x="18421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D79CE554-3B15-4844-BF95-47E2123E623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C1AFA52B-2E4B-468D-AEA7-09F6CBA5AA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E53D1FF4-1F2F-4CEA-9532-F1EF2DC8CE3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道路は有形固定資産減価償却率、</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人当たり延長ともに類似団体平均を大きく上回っている。　橋りょう・トンネルについては、一人当たり有形固定資産額が類似団体平均を大きく上回っている。これは、当町の地理的な要因が大きく影響しており、平野部が少なく山間部が多いため橋りょうやトンネルが多いことが要因となっている。今後も、舗装の個別施設計画や橋りょう長寿命化計画に基づき、適切な維持管理に努める。公営住宅の有形固定資産減価償却率は類似団体平均と比べると少し高くなっている。こ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実施した固定資産精緻化により減価償却累計額が大きく増加したことが要因である。また、一人当たり面積も類似団体平均を上回っている。今後も、町営住宅長寿命化計画（個別施設計画）に基づき、適正な管理に努める。港湾・漁港についての有形固定資産減価償却率や一人当たり有形固定資産額は類似団体平均と近い数値となっている。今後も漁港の個別施設計画に基づき適正な管理に努める。認定こども園・幼稚園・保育所の有形固定資産減価償却率が類似団体と比較し低いの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年度に朝日中央保育所と朝日北保育所を統合し、あさひ保育所を建設したことが要因である。児童館についての有形固定資産減価償却率が低いのは織田児童館が平成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年度に竣工したことが要因である。公民館の有形固定資産減価償却率が低いのは、越前町生涯学習センタ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合併後に新築したことや、合併後に旧町村にあった公民館と役場機能を統合し、コミュニティセンターとして建設したことが要因である。学校施設は一人当たり面積が類似単体と比べ大幅に大きな数値となっている。これは、人口減少・生徒数の急速な減少に対して、旧町村それぞれに小中学校が残っているためである。今後、小中学校の統廃合を予定</a:t>
          </a:r>
          <a:r>
            <a:rPr kumimoji="1" lang="ja-JP" altLang="en-US" sz="1100">
              <a:solidFill>
                <a:schemeClr val="dk1"/>
              </a:solidFill>
              <a:effectLst/>
              <a:latin typeface="+mn-lt"/>
              <a:ea typeface="+mn-ea"/>
              <a:cs typeface="+mn-cs"/>
            </a:rPr>
            <a:t>しているため数値は減少する見込みである。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A55E47-FC78-4BCA-A45B-BA6E64AD0A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073CE6-BC73-4E7B-8EA7-3766271C99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3EEE3A-9DD6-4550-91E7-A5F4C0488BB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778E3B-34BF-462D-8D68-9123308232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550351-7993-46FD-8907-F37B823763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6F9D63-A6F1-4225-B7F3-A5128D6AD2E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A2BA44-88A5-42DA-801F-F6A204ABCF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85BBE0C-424B-4C9B-A9FF-EE67C1F935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7451701-03A5-4D37-A1A3-87182A53FA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07A17A-23BD-4DD7-A788-D585AC7CAD3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20,394
20,133
153.15
14,904,313
14,255,949
625,141
7,874,348
11,793,053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A17782-6919-446E-9917-8A4C8FB59E0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47E55A-3424-446A-99A7-2FA2703EFBF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249184-4A51-4AE5-A67E-53B7DFF174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855EB2-D255-4DEA-994E-B894EAC71F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6DA735-1036-49D5-BC7D-5753F3AF4DA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E3505FB-2B13-4B0D-920A-CD274343CE8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BC8593-EAFA-4C53-BCF7-48778B19DD8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EDD9AD-6D08-4F9F-9DBE-82C02ED361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CCEBAB-5CCD-4B63-9D37-225C795DA61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C519AF-064A-4523-B917-D61C70D85B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836C35-A57C-49C6-80A1-2ADDCEBA30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72E991-5090-4352-AFDA-A62163B1DF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A4418C-CBD6-4941-AE2A-8F9A956091C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386C61-6F50-4287-96C2-DA681BE5AA9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EB0BA1-0AFB-4074-8B8A-110A0C91F95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7BEDE2-3297-4B07-BBDA-030D082F2A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E62246-7D7D-43A5-B99E-B060D3F9F69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F82C6E-C483-4799-B319-874DF78C79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9E0D28A-D949-4587-A14A-2C7D49F568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1B6E3E-E07A-439B-A888-F02331E03BA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5DCE25E-C837-47B8-AECE-BE2FC7EBC2E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914BC9-7E58-488C-8044-EBD9EC794E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82092D2-EB6B-4B69-AB66-32436F8163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83FA51A-A14E-425D-8A1F-9036F9DF813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A16878-A636-434F-8E26-D23A05F8FE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E20E1E-FC94-4B9B-85F6-95A78348BE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3F12F9-A83D-4771-A926-1F9109E2BD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67F7FF-1F3B-41C1-9263-966994D3C2F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1C6A19-A734-42BE-8F5D-266BC8CA68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94603E-6894-4828-9DF8-15EF5B12B83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36BE4ED-1B18-4A4E-A2CD-96BB8DE04E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B793701-D81F-450B-ACDC-28AED8C159A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0E8B393-1274-4177-A725-EAAAA65EAAD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764BC566-C4BB-4CD9-A220-B0D2B5A12FA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D42AC48-B2C8-49A5-BD31-D2F39484378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0CE3896-B1FA-490E-96A2-7742A4AEEBE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8F354A7-CD71-4F13-8EEE-8C95D8A9F11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5562506-CADF-4C8E-8AA3-B8B88221894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EE0322C-EF8B-4794-8026-B161093C933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9F2ABE8-E310-4C79-9B20-C9823906E90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DF9854B-F356-461C-B0EE-7F7AFC330D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B2116ECA-F1F0-4AF3-B211-C232F753DE34}"/>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D5D90DC-7DE3-4FE4-9C5B-795E49FBBFB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F187090E-E3BD-41E5-9995-6DEA81F7748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62A4FE64-F0D3-4A26-A9BD-E0B088234488}"/>
            </a:ext>
          </a:extLst>
        </xdr:cNvPr>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a:extLst>
            <a:ext uri="{FF2B5EF4-FFF2-40B4-BE49-F238E27FC236}">
              <a16:creationId xmlns:a16="http://schemas.microsoft.com/office/drawing/2014/main" id="{9AA4787C-6D37-43A9-8B61-2E2450C87995}"/>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C9D97668-E855-446F-A81B-0317EEB2C952}"/>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a:extLst>
            <a:ext uri="{FF2B5EF4-FFF2-40B4-BE49-F238E27FC236}">
              <a16:creationId xmlns:a16="http://schemas.microsoft.com/office/drawing/2014/main" id="{331A6FBB-41C5-4210-9AD0-4B8DF560BEBC}"/>
            </a:ext>
          </a:extLst>
        </xdr:cNvPr>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AC2375A5-9748-44CA-9B86-468EFD046922}"/>
            </a:ext>
          </a:extLst>
        </xdr:cNvPr>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28592</xdr:rowOff>
    </xdr:from>
    <xdr:ext cx="405111" cy="259045"/>
    <xdr:sp macro="" textlink="">
      <xdr:nvSpPr>
        <xdr:cNvPr id="61" name="【図書館】&#10;有形固定資産減価償却率平均値テキスト">
          <a:extLst>
            <a:ext uri="{FF2B5EF4-FFF2-40B4-BE49-F238E27FC236}">
              <a16:creationId xmlns:a16="http://schemas.microsoft.com/office/drawing/2014/main" id="{6B73297E-0FEF-4C21-933C-C34C258CD217}"/>
            </a:ext>
          </a:extLst>
        </xdr:cNvPr>
        <xdr:cNvSpPr txBox="1"/>
      </xdr:nvSpPr>
      <xdr:spPr>
        <a:xfrm>
          <a:off x="4673600" y="6715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7D4D9160-BC97-4FE4-820F-81C14FF981CA}"/>
            </a:ext>
          </a:extLst>
        </xdr:cNvPr>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86B7C6FE-4D69-4F6B-BC73-C4EAE7DA6D8F}"/>
            </a:ext>
          </a:extLst>
        </xdr:cNvPr>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2EE0B26B-90D5-41F2-AE6A-A3AE6D575C65}"/>
            </a:ext>
          </a:extLst>
        </xdr:cNvPr>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C8B7D807-383A-447D-8C3D-91DBA3A0F846}"/>
            </a:ext>
          </a:extLst>
        </xdr:cNvPr>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88E04EBB-E013-4271-A8C8-DD6CA1A69AEA}"/>
            </a:ext>
          </a:extLst>
        </xdr:cNvPr>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3E9780B-7497-4401-9960-9AAD5BBD955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38230BD-A7C9-40F7-8E3C-A758B762A5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3D663E-EE04-4F5C-B2A4-E7FEFF97024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BD61BE-A2CC-4FF5-BF5A-76A897BD34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E0F480-6A5F-498D-932C-0605265909E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44450</xdr:rowOff>
    </xdr:from>
    <xdr:to>
      <xdr:col>24</xdr:col>
      <xdr:colOff>114300</xdr:colOff>
      <xdr:row>39</xdr:row>
      <xdr:rowOff>146050</xdr:rowOff>
    </xdr:to>
    <xdr:sp macro="" textlink="">
      <xdr:nvSpPr>
        <xdr:cNvPr id="72" name="楕円 71">
          <a:extLst>
            <a:ext uri="{FF2B5EF4-FFF2-40B4-BE49-F238E27FC236}">
              <a16:creationId xmlns:a16="http://schemas.microsoft.com/office/drawing/2014/main" id="{59D6E580-B8A2-442A-A68A-B9FA59A7C074}"/>
            </a:ext>
          </a:extLst>
        </xdr:cNvPr>
        <xdr:cNvSpPr/>
      </xdr:nvSpPr>
      <xdr:spPr>
        <a:xfrm>
          <a:off x="4584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67327</xdr:rowOff>
    </xdr:from>
    <xdr:ext cx="405111" cy="259045"/>
    <xdr:sp macro="" textlink="">
      <xdr:nvSpPr>
        <xdr:cNvPr id="73" name="【図書館】&#10;有形固定資産減価償却率該当値テキスト">
          <a:extLst>
            <a:ext uri="{FF2B5EF4-FFF2-40B4-BE49-F238E27FC236}">
              <a16:creationId xmlns:a16="http://schemas.microsoft.com/office/drawing/2014/main" id="{DAD00CF5-4DE4-406D-95F6-2786BA74F104}"/>
            </a:ext>
          </a:extLst>
        </xdr:cNvPr>
        <xdr:cNvSpPr txBox="1"/>
      </xdr:nvSpPr>
      <xdr:spPr>
        <a:xfrm>
          <a:off x="4673600" y="658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xdr:rowOff>
    </xdr:from>
    <xdr:to>
      <xdr:col>20</xdr:col>
      <xdr:colOff>38100</xdr:colOff>
      <xdr:row>39</xdr:row>
      <xdr:rowOff>107950</xdr:rowOff>
    </xdr:to>
    <xdr:sp macro="" textlink="">
      <xdr:nvSpPr>
        <xdr:cNvPr id="74" name="楕円 73">
          <a:extLst>
            <a:ext uri="{FF2B5EF4-FFF2-40B4-BE49-F238E27FC236}">
              <a16:creationId xmlns:a16="http://schemas.microsoft.com/office/drawing/2014/main" id="{8648850B-1781-44D7-A00D-EA0494E6B4D0}"/>
            </a:ext>
          </a:extLst>
        </xdr:cNvPr>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95250</xdr:rowOff>
    </xdr:to>
    <xdr:cxnSp macro="">
      <xdr:nvCxnSpPr>
        <xdr:cNvPr id="75" name="直線コネクタ 74">
          <a:extLst>
            <a:ext uri="{FF2B5EF4-FFF2-40B4-BE49-F238E27FC236}">
              <a16:creationId xmlns:a16="http://schemas.microsoft.com/office/drawing/2014/main" id="{C8113808-659C-456E-8833-8693C2A92851}"/>
            </a:ext>
          </a:extLst>
        </xdr:cNvPr>
        <xdr:cNvCxnSpPr/>
      </xdr:nvCxnSpPr>
      <xdr:spPr>
        <a:xfrm>
          <a:off x="3797300" y="674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a:extLst>
            <a:ext uri="{FF2B5EF4-FFF2-40B4-BE49-F238E27FC236}">
              <a16:creationId xmlns:a16="http://schemas.microsoft.com/office/drawing/2014/main" id="{82CBE584-FF70-4FAD-8B5A-4897387DEEDD}"/>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57150</xdr:rowOff>
    </xdr:to>
    <xdr:cxnSp macro="">
      <xdr:nvCxnSpPr>
        <xdr:cNvPr id="77" name="直線コネクタ 76">
          <a:extLst>
            <a:ext uri="{FF2B5EF4-FFF2-40B4-BE49-F238E27FC236}">
              <a16:creationId xmlns:a16="http://schemas.microsoft.com/office/drawing/2014/main" id="{3676092F-DDBD-4A31-B6EA-C3A04C8C875E}"/>
            </a:ext>
          </a:extLst>
        </xdr:cNvPr>
        <xdr:cNvCxnSpPr/>
      </xdr:nvCxnSpPr>
      <xdr:spPr>
        <a:xfrm>
          <a:off x="29083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101600</xdr:rowOff>
    </xdr:from>
    <xdr:to>
      <xdr:col>10</xdr:col>
      <xdr:colOff>165100</xdr:colOff>
      <xdr:row>39</xdr:row>
      <xdr:rowOff>31750</xdr:rowOff>
    </xdr:to>
    <xdr:sp macro="" textlink="">
      <xdr:nvSpPr>
        <xdr:cNvPr id="78" name="楕円 77">
          <a:extLst>
            <a:ext uri="{FF2B5EF4-FFF2-40B4-BE49-F238E27FC236}">
              <a16:creationId xmlns:a16="http://schemas.microsoft.com/office/drawing/2014/main" id="{0E9BF3F8-D312-4215-A6BA-C643E16BB331}"/>
            </a:ext>
          </a:extLst>
        </xdr:cNvPr>
        <xdr:cNvSpPr/>
      </xdr:nvSpPr>
      <xdr:spPr>
        <a:xfrm>
          <a:off x="196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152400</xdr:rowOff>
    </xdr:from>
    <xdr:to>
      <xdr:col>15</xdr:col>
      <xdr:colOff>50800</xdr:colOff>
      <xdr:row>39</xdr:row>
      <xdr:rowOff>19050</xdr:rowOff>
    </xdr:to>
    <xdr:cxnSp macro="">
      <xdr:nvCxnSpPr>
        <xdr:cNvPr id="79" name="直線コネクタ 78">
          <a:extLst>
            <a:ext uri="{FF2B5EF4-FFF2-40B4-BE49-F238E27FC236}">
              <a16:creationId xmlns:a16="http://schemas.microsoft.com/office/drawing/2014/main" id="{7FA16798-0317-4F43-A538-778D1F8C159E}"/>
            </a:ext>
          </a:extLst>
        </xdr:cNvPr>
        <xdr:cNvCxnSpPr/>
      </xdr:nvCxnSpPr>
      <xdr:spPr>
        <a:xfrm>
          <a:off x="20193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63500</xdr:rowOff>
    </xdr:from>
    <xdr:to>
      <xdr:col>6</xdr:col>
      <xdr:colOff>38100</xdr:colOff>
      <xdr:row>38</xdr:row>
      <xdr:rowOff>165100</xdr:rowOff>
    </xdr:to>
    <xdr:sp macro="" textlink="">
      <xdr:nvSpPr>
        <xdr:cNvPr id="80" name="楕円 79">
          <a:extLst>
            <a:ext uri="{FF2B5EF4-FFF2-40B4-BE49-F238E27FC236}">
              <a16:creationId xmlns:a16="http://schemas.microsoft.com/office/drawing/2014/main" id="{8A870B6E-906E-4C23-839C-C66454BA5642}"/>
            </a:ext>
          </a:extLst>
        </xdr:cNvPr>
        <xdr:cNvSpPr/>
      </xdr:nvSpPr>
      <xdr:spPr>
        <a:xfrm>
          <a:off x="107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114300</xdr:rowOff>
    </xdr:from>
    <xdr:to>
      <xdr:col>10</xdr:col>
      <xdr:colOff>114300</xdr:colOff>
      <xdr:row>38</xdr:row>
      <xdr:rowOff>152400</xdr:rowOff>
    </xdr:to>
    <xdr:cxnSp macro="">
      <xdr:nvCxnSpPr>
        <xdr:cNvPr id="81" name="直線コネクタ 80">
          <a:extLst>
            <a:ext uri="{FF2B5EF4-FFF2-40B4-BE49-F238E27FC236}">
              <a16:creationId xmlns:a16="http://schemas.microsoft.com/office/drawing/2014/main" id="{358ECA3C-3B69-4750-BBC8-4357E783EB30}"/>
            </a:ext>
          </a:extLst>
        </xdr:cNvPr>
        <xdr:cNvCxnSpPr/>
      </xdr:nvCxnSpPr>
      <xdr:spPr>
        <a:xfrm>
          <a:off x="1130300" y="662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2" name="n_1aveValue【図書館】&#10;有形固定資産減価償却率">
          <a:extLst>
            <a:ext uri="{FF2B5EF4-FFF2-40B4-BE49-F238E27FC236}">
              <a16:creationId xmlns:a16="http://schemas.microsoft.com/office/drawing/2014/main" id="{CFBFCC05-A49A-4450-9361-7CB13C0554C8}"/>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102887</xdr:rowOff>
    </xdr:from>
    <xdr:ext cx="405111" cy="259045"/>
    <xdr:sp macro="" textlink="">
      <xdr:nvSpPr>
        <xdr:cNvPr id="83" name="n_2aveValue【図書館】&#10;有形固定資産減価償却率">
          <a:extLst>
            <a:ext uri="{FF2B5EF4-FFF2-40B4-BE49-F238E27FC236}">
              <a16:creationId xmlns:a16="http://schemas.microsoft.com/office/drawing/2014/main" id="{5BD4AFC4-4DF5-4D0A-8FD6-8D93E9A2EEF6}"/>
            </a:ext>
          </a:extLst>
        </xdr:cNvPr>
        <xdr:cNvSpPr txBox="1"/>
      </xdr:nvSpPr>
      <xdr:spPr>
        <a:xfrm>
          <a:off x="2705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47642</xdr:rowOff>
    </xdr:from>
    <xdr:ext cx="405111" cy="259045"/>
    <xdr:sp macro="" textlink="">
      <xdr:nvSpPr>
        <xdr:cNvPr id="84" name="n_3aveValue【図書館】&#10;有形固定資産減価償却率">
          <a:extLst>
            <a:ext uri="{FF2B5EF4-FFF2-40B4-BE49-F238E27FC236}">
              <a16:creationId xmlns:a16="http://schemas.microsoft.com/office/drawing/2014/main" id="{B2DBFDE9-115D-4312-A56C-76FFFC08FDB9}"/>
            </a:ext>
          </a:extLst>
        </xdr:cNvPr>
        <xdr:cNvSpPr txBox="1"/>
      </xdr:nvSpPr>
      <xdr:spPr>
        <a:xfrm>
          <a:off x="1816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36212</xdr:rowOff>
    </xdr:from>
    <xdr:ext cx="405111" cy="259045"/>
    <xdr:sp macro="" textlink="">
      <xdr:nvSpPr>
        <xdr:cNvPr id="85" name="n_4aveValue【図書館】&#10;有形固定資産減価償却率">
          <a:extLst>
            <a:ext uri="{FF2B5EF4-FFF2-40B4-BE49-F238E27FC236}">
              <a16:creationId xmlns:a16="http://schemas.microsoft.com/office/drawing/2014/main" id="{904DACF8-3FCE-4B49-A745-A89F3A4B800C}"/>
            </a:ext>
          </a:extLst>
        </xdr:cNvPr>
        <xdr:cNvSpPr txBox="1"/>
      </xdr:nvSpPr>
      <xdr:spPr>
        <a:xfrm>
          <a:off x="927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124477</xdr:rowOff>
    </xdr:from>
    <xdr:ext cx="405111" cy="259045"/>
    <xdr:sp macro="" textlink="">
      <xdr:nvSpPr>
        <xdr:cNvPr id="86" name="n_1mainValue【図書館】&#10;有形固定資産減価償却率">
          <a:extLst>
            <a:ext uri="{FF2B5EF4-FFF2-40B4-BE49-F238E27FC236}">
              <a16:creationId xmlns:a16="http://schemas.microsoft.com/office/drawing/2014/main" id="{AA054401-8924-464D-97E5-A3B2A6C360AF}"/>
            </a:ext>
          </a:extLst>
        </xdr:cNvPr>
        <xdr:cNvSpPr txBox="1"/>
      </xdr:nvSpPr>
      <xdr:spPr>
        <a:xfrm>
          <a:off x="35820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86377</xdr:rowOff>
    </xdr:from>
    <xdr:ext cx="405111" cy="259045"/>
    <xdr:sp macro="" textlink="">
      <xdr:nvSpPr>
        <xdr:cNvPr id="87" name="n_2mainValue【図書館】&#10;有形固定資産減価償却率">
          <a:extLst>
            <a:ext uri="{FF2B5EF4-FFF2-40B4-BE49-F238E27FC236}">
              <a16:creationId xmlns:a16="http://schemas.microsoft.com/office/drawing/2014/main" id="{94691AAF-590B-4318-A7EB-DB9CE5194AC7}"/>
            </a:ext>
          </a:extLst>
        </xdr:cNvPr>
        <xdr:cNvSpPr txBox="1"/>
      </xdr:nvSpPr>
      <xdr:spPr>
        <a:xfrm>
          <a:off x="2705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48277</xdr:rowOff>
    </xdr:from>
    <xdr:ext cx="405111" cy="259045"/>
    <xdr:sp macro="" textlink="">
      <xdr:nvSpPr>
        <xdr:cNvPr id="88" name="n_3mainValue【図書館】&#10;有形固定資産減価償却率">
          <a:extLst>
            <a:ext uri="{FF2B5EF4-FFF2-40B4-BE49-F238E27FC236}">
              <a16:creationId xmlns:a16="http://schemas.microsoft.com/office/drawing/2014/main" id="{CB2DBE65-0515-4721-A726-F23D44F265E1}"/>
            </a:ext>
          </a:extLst>
        </xdr:cNvPr>
        <xdr:cNvSpPr txBox="1"/>
      </xdr:nvSpPr>
      <xdr:spPr>
        <a:xfrm>
          <a:off x="18167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10177</xdr:rowOff>
    </xdr:from>
    <xdr:ext cx="405111" cy="259045"/>
    <xdr:sp macro="" textlink="">
      <xdr:nvSpPr>
        <xdr:cNvPr id="89" name="n_4mainValue【図書館】&#10;有形固定資産減価償却率">
          <a:extLst>
            <a:ext uri="{FF2B5EF4-FFF2-40B4-BE49-F238E27FC236}">
              <a16:creationId xmlns:a16="http://schemas.microsoft.com/office/drawing/2014/main" id="{D6709B82-945F-48B7-ACA6-7A9353F28F83}"/>
            </a:ext>
          </a:extLst>
        </xdr:cNvPr>
        <xdr:cNvSpPr txBox="1"/>
      </xdr:nvSpPr>
      <xdr:spPr>
        <a:xfrm>
          <a:off x="927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B3761B9A-32AF-446E-B024-11A70FA8D63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9140085C-A261-4849-9A57-1140CDDB64D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70448C7-6BF8-4AFD-9168-B3DA02CFA0B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D233E021-EFC6-48F8-B2AE-BAD7795891E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D16322CF-53A6-4BDB-919B-AC7EE36C7F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AF240854-67A0-4359-8EF2-8CC3151B92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89E69E36-7A4A-4397-8257-AEA2CA8DBDB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A8A71850-03A6-426D-948E-38A2CD9FF0D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B3E6080-9FAB-4092-82D9-7788A407693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6E0D0FC1-0720-47A1-99E6-E226B753236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B6AB5518-BF69-492A-BED0-9EF3FA86A8E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74D615BB-AA71-44A3-98B7-9DA2B72E8CA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A64B7041-04C4-4E5C-A76E-F3738981FEA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FC7EEE75-49BD-4ED0-9ABC-A1A6C5A7546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F1B82263-B972-4255-8E54-94F323F16D3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F59628F0-1CEE-4D39-932C-ADC84223FEC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619C2F17-0887-4FCF-8A85-11B215FCDA8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B998169E-2D91-4C36-B0D7-5C08078110F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69123285-537A-41D7-A106-F08BA488882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D94DBD18-39E1-4119-8229-6359F0DAE14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D8B6994-52BD-4CF2-9D3B-1A2A42C2C7A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C7CF6CA-7735-4DCE-85DE-6F96C1E3348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8408EDE-3829-408E-8D1A-125B329B3A2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a:extLst>
            <a:ext uri="{FF2B5EF4-FFF2-40B4-BE49-F238E27FC236}">
              <a16:creationId xmlns:a16="http://schemas.microsoft.com/office/drawing/2014/main" id="{C9BF1BE0-D937-4F6B-93EF-38D93454EDC9}"/>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a:extLst>
            <a:ext uri="{FF2B5EF4-FFF2-40B4-BE49-F238E27FC236}">
              <a16:creationId xmlns:a16="http://schemas.microsoft.com/office/drawing/2014/main" id="{9EC2F108-E523-4B6E-A25C-5B02F7C5CC01}"/>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a:extLst>
            <a:ext uri="{FF2B5EF4-FFF2-40B4-BE49-F238E27FC236}">
              <a16:creationId xmlns:a16="http://schemas.microsoft.com/office/drawing/2014/main" id="{2B12819E-C221-49C2-852B-EE0588B50E6F}"/>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a:extLst>
            <a:ext uri="{FF2B5EF4-FFF2-40B4-BE49-F238E27FC236}">
              <a16:creationId xmlns:a16="http://schemas.microsoft.com/office/drawing/2014/main" id="{D5B14E4C-3501-485C-97BA-41256BD3F062}"/>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a:extLst>
            <a:ext uri="{FF2B5EF4-FFF2-40B4-BE49-F238E27FC236}">
              <a16:creationId xmlns:a16="http://schemas.microsoft.com/office/drawing/2014/main" id="{74B1BFC0-E2C3-489B-9CF3-8BAF3DDDFA59}"/>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18" name="【図書館】&#10;一人当たり面積平均値テキスト">
          <a:extLst>
            <a:ext uri="{FF2B5EF4-FFF2-40B4-BE49-F238E27FC236}">
              <a16:creationId xmlns:a16="http://schemas.microsoft.com/office/drawing/2014/main" id="{F67CA2FC-1D0E-457B-82EC-0787A5571627}"/>
            </a:ext>
          </a:extLst>
        </xdr:cNvPr>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a:extLst>
            <a:ext uri="{FF2B5EF4-FFF2-40B4-BE49-F238E27FC236}">
              <a16:creationId xmlns:a16="http://schemas.microsoft.com/office/drawing/2014/main" id="{44F61BD3-A1BE-440D-ADDD-78F80DB0BF08}"/>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a:extLst>
            <a:ext uri="{FF2B5EF4-FFF2-40B4-BE49-F238E27FC236}">
              <a16:creationId xmlns:a16="http://schemas.microsoft.com/office/drawing/2014/main" id="{9C441264-5824-4CC9-A84D-7B20145F4271}"/>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a:extLst>
            <a:ext uri="{FF2B5EF4-FFF2-40B4-BE49-F238E27FC236}">
              <a16:creationId xmlns:a16="http://schemas.microsoft.com/office/drawing/2014/main" id="{AAAEEE90-2177-4C2E-BCBF-36FF3065347F}"/>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1B1EC049-5C0B-4DF5-8E89-EF91188546D2}"/>
            </a:ext>
          </a:extLst>
        </xdr:cNvPr>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a:extLst>
            <a:ext uri="{FF2B5EF4-FFF2-40B4-BE49-F238E27FC236}">
              <a16:creationId xmlns:a16="http://schemas.microsoft.com/office/drawing/2014/main" id="{B1F0F5EB-7FB5-4D88-B5D7-4EA38DF66589}"/>
            </a:ext>
          </a:extLst>
        </xdr:cNvPr>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414DD5D-D1BF-4392-A646-89165268AC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029EB29-ACA3-4F7B-80DA-A6F6BAB855C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98562D8-7B7E-4316-9D26-16B86AEF157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DFA8365-62B1-40D0-B516-44B7960E06F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BAEA47D-4B59-4FBC-A660-E8C7F491F50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9" name="楕円 128">
          <a:extLst>
            <a:ext uri="{FF2B5EF4-FFF2-40B4-BE49-F238E27FC236}">
              <a16:creationId xmlns:a16="http://schemas.microsoft.com/office/drawing/2014/main" id="{71869ECE-E576-4C9A-B265-DFB140D53933}"/>
            </a:ext>
          </a:extLst>
        </xdr:cNvPr>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30" name="【図書館】&#10;一人当たり面積該当値テキスト">
          <a:extLst>
            <a:ext uri="{FF2B5EF4-FFF2-40B4-BE49-F238E27FC236}">
              <a16:creationId xmlns:a16="http://schemas.microsoft.com/office/drawing/2014/main" id="{17D4B6F0-1953-47AA-8E41-00BDAFF59C28}"/>
            </a:ext>
          </a:extLst>
        </xdr:cNvPr>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131" name="楕円 130">
          <a:extLst>
            <a:ext uri="{FF2B5EF4-FFF2-40B4-BE49-F238E27FC236}">
              <a16:creationId xmlns:a16="http://schemas.microsoft.com/office/drawing/2014/main" id="{77C17E9A-4955-452A-9330-8034832DC1F8}"/>
            </a:ext>
          </a:extLst>
        </xdr:cNvPr>
        <xdr:cNvSpPr/>
      </xdr:nvSpPr>
      <xdr:spPr>
        <a:xfrm>
          <a:off x="958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121920</xdr:rowOff>
    </xdr:to>
    <xdr:cxnSp macro="">
      <xdr:nvCxnSpPr>
        <xdr:cNvPr id="132" name="直線コネクタ 131">
          <a:extLst>
            <a:ext uri="{FF2B5EF4-FFF2-40B4-BE49-F238E27FC236}">
              <a16:creationId xmlns:a16="http://schemas.microsoft.com/office/drawing/2014/main" id="{B82BF874-143E-4E59-8583-40A55CE72D5B}"/>
            </a:ext>
          </a:extLst>
        </xdr:cNvPr>
        <xdr:cNvCxnSpPr/>
      </xdr:nvCxnSpPr>
      <xdr:spPr>
        <a:xfrm flipV="1">
          <a:off x="9639300" y="6629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78740</xdr:rowOff>
    </xdr:from>
    <xdr:to>
      <xdr:col>46</xdr:col>
      <xdr:colOff>38100</xdr:colOff>
      <xdr:row>39</xdr:row>
      <xdr:rowOff>8890</xdr:rowOff>
    </xdr:to>
    <xdr:sp macro="" textlink="">
      <xdr:nvSpPr>
        <xdr:cNvPr id="133" name="楕円 132">
          <a:extLst>
            <a:ext uri="{FF2B5EF4-FFF2-40B4-BE49-F238E27FC236}">
              <a16:creationId xmlns:a16="http://schemas.microsoft.com/office/drawing/2014/main" id="{0E8FCE91-21CA-4845-A0D5-D46ABE1828F6}"/>
            </a:ext>
          </a:extLst>
        </xdr:cNvPr>
        <xdr:cNvSpPr/>
      </xdr:nvSpPr>
      <xdr:spPr>
        <a:xfrm>
          <a:off x="8699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121920</xdr:rowOff>
    </xdr:from>
    <xdr:to>
      <xdr:col>50</xdr:col>
      <xdr:colOff>114300</xdr:colOff>
      <xdr:row>38</xdr:row>
      <xdr:rowOff>129540</xdr:rowOff>
    </xdr:to>
    <xdr:cxnSp macro="">
      <xdr:nvCxnSpPr>
        <xdr:cNvPr id="134" name="直線コネクタ 133">
          <a:extLst>
            <a:ext uri="{FF2B5EF4-FFF2-40B4-BE49-F238E27FC236}">
              <a16:creationId xmlns:a16="http://schemas.microsoft.com/office/drawing/2014/main" id="{D4FFDEA5-7CC2-41AB-8186-0DEF35447824}"/>
            </a:ext>
          </a:extLst>
        </xdr:cNvPr>
        <xdr:cNvCxnSpPr/>
      </xdr:nvCxnSpPr>
      <xdr:spPr>
        <a:xfrm flipV="1">
          <a:off x="8750300" y="6637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5" name="楕円 134">
          <a:extLst>
            <a:ext uri="{FF2B5EF4-FFF2-40B4-BE49-F238E27FC236}">
              <a16:creationId xmlns:a16="http://schemas.microsoft.com/office/drawing/2014/main" id="{D5CBB82A-5A22-4D07-8617-E4802801A6FD}"/>
            </a:ext>
          </a:extLst>
        </xdr:cNvPr>
        <xdr:cNvSpPr/>
      </xdr:nvSpPr>
      <xdr:spPr>
        <a:xfrm>
          <a:off x="781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129540</xdr:rowOff>
    </xdr:from>
    <xdr:to>
      <xdr:col>45</xdr:col>
      <xdr:colOff>177800</xdr:colOff>
      <xdr:row>38</xdr:row>
      <xdr:rowOff>144780</xdr:rowOff>
    </xdr:to>
    <xdr:cxnSp macro="">
      <xdr:nvCxnSpPr>
        <xdr:cNvPr id="136" name="直線コネクタ 135">
          <a:extLst>
            <a:ext uri="{FF2B5EF4-FFF2-40B4-BE49-F238E27FC236}">
              <a16:creationId xmlns:a16="http://schemas.microsoft.com/office/drawing/2014/main" id="{2B68A2C3-D7E7-46AF-B576-5AF4C108A873}"/>
            </a:ext>
          </a:extLst>
        </xdr:cNvPr>
        <xdr:cNvCxnSpPr/>
      </xdr:nvCxnSpPr>
      <xdr:spPr>
        <a:xfrm flipV="1">
          <a:off x="7861300" y="6644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7" name="楕円 136">
          <a:extLst>
            <a:ext uri="{FF2B5EF4-FFF2-40B4-BE49-F238E27FC236}">
              <a16:creationId xmlns:a16="http://schemas.microsoft.com/office/drawing/2014/main" id="{63858AB9-E0BA-457D-A1D0-57F76D1B7B70}"/>
            </a:ext>
          </a:extLst>
        </xdr:cNvPr>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144780</xdr:rowOff>
    </xdr:from>
    <xdr:to>
      <xdr:col>41</xdr:col>
      <xdr:colOff>50800</xdr:colOff>
      <xdr:row>38</xdr:row>
      <xdr:rowOff>152400</xdr:rowOff>
    </xdr:to>
    <xdr:cxnSp macro="">
      <xdr:nvCxnSpPr>
        <xdr:cNvPr id="138" name="直線コネクタ 137">
          <a:extLst>
            <a:ext uri="{FF2B5EF4-FFF2-40B4-BE49-F238E27FC236}">
              <a16:creationId xmlns:a16="http://schemas.microsoft.com/office/drawing/2014/main" id="{001E5767-3354-47CB-AB90-04193E607274}"/>
            </a:ext>
          </a:extLst>
        </xdr:cNvPr>
        <xdr:cNvCxnSpPr/>
      </xdr:nvCxnSpPr>
      <xdr:spPr>
        <a:xfrm flipV="1">
          <a:off x="6972300" y="665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9" name="n_1aveValue【図書館】&#10;一人当たり面積">
          <a:extLst>
            <a:ext uri="{FF2B5EF4-FFF2-40B4-BE49-F238E27FC236}">
              <a16:creationId xmlns:a16="http://schemas.microsoft.com/office/drawing/2014/main" id="{CFC0BD9F-563C-4F4F-9843-9A68EFC66C7F}"/>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0" name="n_2aveValue【図書館】&#10;一人当たり面積">
          <a:extLst>
            <a:ext uri="{FF2B5EF4-FFF2-40B4-BE49-F238E27FC236}">
              <a16:creationId xmlns:a16="http://schemas.microsoft.com/office/drawing/2014/main" id="{179C36D7-C9BE-4CF2-AAFD-4FE98BC13317}"/>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1" name="n_3aveValue【図書館】&#10;一人当たり面積">
          <a:extLst>
            <a:ext uri="{FF2B5EF4-FFF2-40B4-BE49-F238E27FC236}">
              <a16:creationId xmlns:a16="http://schemas.microsoft.com/office/drawing/2014/main" id="{4827A380-6C9F-4B42-8D20-D641F0DD8EA1}"/>
            </a:ext>
          </a:extLst>
        </xdr:cNvPr>
        <xdr:cNvSpPr txBox="1"/>
      </xdr:nvSpPr>
      <xdr:spPr>
        <a:xfrm>
          <a:off x="7626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91457</xdr:rowOff>
    </xdr:from>
    <xdr:ext cx="469744" cy="259045"/>
    <xdr:sp macro="" textlink="">
      <xdr:nvSpPr>
        <xdr:cNvPr id="142" name="n_4aveValue【図書館】&#10;一人当たり面積">
          <a:extLst>
            <a:ext uri="{FF2B5EF4-FFF2-40B4-BE49-F238E27FC236}">
              <a16:creationId xmlns:a16="http://schemas.microsoft.com/office/drawing/2014/main" id="{A7F6C403-2D91-48C0-9291-A97D24FD506D}"/>
            </a:ext>
          </a:extLst>
        </xdr:cNvPr>
        <xdr:cNvSpPr txBox="1"/>
      </xdr:nvSpPr>
      <xdr:spPr>
        <a:xfrm>
          <a:off x="6737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17797</xdr:rowOff>
    </xdr:from>
    <xdr:ext cx="469744" cy="259045"/>
    <xdr:sp macro="" textlink="">
      <xdr:nvSpPr>
        <xdr:cNvPr id="143" name="n_1mainValue【図書館】&#10;一人当たり面積">
          <a:extLst>
            <a:ext uri="{FF2B5EF4-FFF2-40B4-BE49-F238E27FC236}">
              <a16:creationId xmlns:a16="http://schemas.microsoft.com/office/drawing/2014/main" id="{FA61BC17-C86D-401C-9312-F78976D781FA}"/>
            </a:ext>
          </a:extLst>
        </xdr:cNvPr>
        <xdr:cNvSpPr txBox="1"/>
      </xdr:nvSpPr>
      <xdr:spPr>
        <a:xfrm>
          <a:off x="9391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25417</xdr:rowOff>
    </xdr:from>
    <xdr:ext cx="469744" cy="259045"/>
    <xdr:sp macro="" textlink="">
      <xdr:nvSpPr>
        <xdr:cNvPr id="144" name="n_2mainValue【図書館】&#10;一人当たり面積">
          <a:extLst>
            <a:ext uri="{FF2B5EF4-FFF2-40B4-BE49-F238E27FC236}">
              <a16:creationId xmlns:a16="http://schemas.microsoft.com/office/drawing/2014/main" id="{DA23E605-C262-483D-92E7-195F073BED94}"/>
            </a:ext>
          </a:extLst>
        </xdr:cNvPr>
        <xdr:cNvSpPr txBox="1"/>
      </xdr:nvSpPr>
      <xdr:spPr>
        <a:xfrm>
          <a:off x="8515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40657</xdr:rowOff>
    </xdr:from>
    <xdr:ext cx="469744" cy="259045"/>
    <xdr:sp macro="" textlink="">
      <xdr:nvSpPr>
        <xdr:cNvPr id="145" name="n_3mainValue【図書館】&#10;一人当たり面積">
          <a:extLst>
            <a:ext uri="{FF2B5EF4-FFF2-40B4-BE49-F238E27FC236}">
              <a16:creationId xmlns:a16="http://schemas.microsoft.com/office/drawing/2014/main" id="{B88F4879-33D9-4453-AC50-275927D6A53A}"/>
            </a:ext>
          </a:extLst>
        </xdr:cNvPr>
        <xdr:cNvSpPr txBox="1"/>
      </xdr:nvSpPr>
      <xdr:spPr>
        <a:xfrm>
          <a:off x="7626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48277</xdr:rowOff>
    </xdr:from>
    <xdr:ext cx="469744" cy="259045"/>
    <xdr:sp macro="" textlink="">
      <xdr:nvSpPr>
        <xdr:cNvPr id="146" name="n_4mainValue【図書館】&#10;一人当たり面積">
          <a:extLst>
            <a:ext uri="{FF2B5EF4-FFF2-40B4-BE49-F238E27FC236}">
              <a16:creationId xmlns:a16="http://schemas.microsoft.com/office/drawing/2014/main" id="{AF1F01B3-4F79-44F7-9038-C298A101EDB6}"/>
            </a:ext>
          </a:extLst>
        </xdr:cNvPr>
        <xdr:cNvSpPr txBox="1"/>
      </xdr:nvSpPr>
      <xdr:spPr>
        <a:xfrm>
          <a:off x="6737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3441A03-C154-4CF8-B1D8-9877556C3A0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43B934F-7355-43D5-982A-F38B1AC0028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BB34D4D-B0FB-4676-9D1E-6D0EE03AD5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6131725-7856-44B7-B9BB-DF63D2B133B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156BD2B-5B16-47B0-9963-7CF76AD9A9C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25EAE95-92D2-4F3F-9965-1B4C4686862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331C956-1126-4CE8-A927-74477B13AA0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3F1E81A-E962-4636-9CB2-8F4EF0EA0F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AA202F1-75E3-4510-AAA7-EF590ADFCAD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A801CF3-07C5-4773-9F21-71CB89B76D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83942EC-1758-4D37-B861-CEE8E1F462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EA3C9410-248D-4FFA-A4DE-C01AAEC7E0A5}"/>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E5CE746E-69CA-4B4A-8408-EB7AD2540CA6}"/>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98FF980A-688E-426A-BB47-4535B7A7750B}"/>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D5B4A0B-A300-493C-A093-CF71F58B135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5C030EA6-629C-4A69-B76B-15D34AE9293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7870CDCA-2E6C-4BD1-99C8-4C1BAEAACC5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FFEA32A0-BD30-42CA-AB0F-ACF2F28D198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4022F61F-7F83-4195-AB8D-26E7E8CCF1F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BC0277A0-1511-4CA4-876E-232C2F5B10A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C0A501B8-F4D3-4886-A61A-0A4009D5413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549576E-6F86-443D-A592-2EADC1D2BD5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a:extLst>
            <a:ext uri="{FF2B5EF4-FFF2-40B4-BE49-F238E27FC236}">
              <a16:creationId xmlns:a16="http://schemas.microsoft.com/office/drawing/2014/main" id="{8C917D1B-2A78-421A-9FF4-CB1B52C8CC20}"/>
            </a:ext>
          </a:extLst>
        </xdr:cNvPr>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34A9B38A-1570-475E-AAC4-1BFDFCFA74D2}"/>
            </a:ext>
          </a:extLst>
        </xdr:cNvPr>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a:extLst>
            <a:ext uri="{FF2B5EF4-FFF2-40B4-BE49-F238E27FC236}">
              <a16:creationId xmlns:a16="http://schemas.microsoft.com/office/drawing/2014/main" id="{58BA560A-A31D-458B-A381-9625E884D743}"/>
            </a:ext>
          </a:extLst>
        </xdr:cNvPr>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BEF8A0F6-0409-4F96-B1FE-3238B2B0B6BD}"/>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a:extLst>
            <a:ext uri="{FF2B5EF4-FFF2-40B4-BE49-F238E27FC236}">
              <a16:creationId xmlns:a16="http://schemas.microsoft.com/office/drawing/2014/main" id="{0B495BB4-1410-429F-B13A-4FF4C88AB55C}"/>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1EC8038D-E9AE-4707-9039-075468DD1CFA}"/>
            </a:ext>
          </a:extLst>
        </xdr:cNvPr>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a:extLst>
            <a:ext uri="{FF2B5EF4-FFF2-40B4-BE49-F238E27FC236}">
              <a16:creationId xmlns:a16="http://schemas.microsoft.com/office/drawing/2014/main" id="{F72517A6-F866-4EA3-9780-2F8541CB2862}"/>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a:extLst>
            <a:ext uri="{FF2B5EF4-FFF2-40B4-BE49-F238E27FC236}">
              <a16:creationId xmlns:a16="http://schemas.microsoft.com/office/drawing/2014/main" id="{354ED09C-5D45-4BA1-AB7A-C50772E22CAE}"/>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C3BF1683-A419-4EBC-89F4-53C56AE72205}"/>
            </a:ext>
          </a:extLst>
        </xdr:cNvPr>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a:extLst>
            <a:ext uri="{FF2B5EF4-FFF2-40B4-BE49-F238E27FC236}">
              <a16:creationId xmlns:a16="http://schemas.microsoft.com/office/drawing/2014/main" id="{B7369AC9-A1C5-4976-8B9D-0C843419C134}"/>
            </a:ext>
          </a:extLst>
        </xdr:cNvPr>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a:extLst>
            <a:ext uri="{FF2B5EF4-FFF2-40B4-BE49-F238E27FC236}">
              <a16:creationId xmlns:a16="http://schemas.microsoft.com/office/drawing/2014/main" id="{890D8614-FDB1-49FB-B0E1-7271B47ACE1A}"/>
            </a:ext>
          </a:extLst>
        </xdr:cNvPr>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4232EC0-3971-4EBF-8A8F-2E2798846E8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F688610-4FF0-4E2E-AA55-7A036C27AA4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A8A5E3D-0231-4975-91A6-A77193C61BA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AA6F00A-0FE6-435D-B17D-2ED6E36D12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2D1B00B-ACD3-4545-B016-9493BA4AC0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5" name="楕円 184">
          <a:extLst>
            <a:ext uri="{FF2B5EF4-FFF2-40B4-BE49-F238E27FC236}">
              <a16:creationId xmlns:a16="http://schemas.microsoft.com/office/drawing/2014/main" id="{171BC3FB-80A2-4B64-97C4-A10EC2D94C05}"/>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475EA867-EC92-46F2-AB89-5CFD6C79AC72}"/>
            </a:ext>
          </a:extLst>
        </xdr:cNvPr>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22352</xdr:rowOff>
    </xdr:from>
    <xdr:to>
      <xdr:col>20</xdr:col>
      <xdr:colOff>38100</xdr:colOff>
      <xdr:row>60</xdr:row>
      <xdr:rowOff>123952</xdr:rowOff>
    </xdr:to>
    <xdr:sp macro="" textlink="">
      <xdr:nvSpPr>
        <xdr:cNvPr id="187" name="楕円 186">
          <a:extLst>
            <a:ext uri="{FF2B5EF4-FFF2-40B4-BE49-F238E27FC236}">
              <a16:creationId xmlns:a16="http://schemas.microsoft.com/office/drawing/2014/main" id="{1584EAB4-ED9D-4FCD-B4FE-3BF8413B43DC}"/>
            </a:ext>
          </a:extLst>
        </xdr:cNvPr>
        <xdr:cNvSpPr/>
      </xdr:nvSpPr>
      <xdr:spPr>
        <a:xfrm>
          <a:off x="3746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73152</xdr:rowOff>
    </xdr:from>
    <xdr:to>
      <xdr:col>24</xdr:col>
      <xdr:colOff>63500</xdr:colOff>
      <xdr:row>60</xdr:row>
      <xdr:rowOff>114300</xdr:rowOff>
    </xdr:to>
    <xdr:cxnSp macro="">
      <xdr:nvCxnSpPr>
        <xdr:cNvPr id="188" name="直線コネクタ 187">
          <a:extLst>
            <a:ext uri="{FF2B5EF4-FFF2-40B4-BE49-F238E27FC236}">
              <a16:creationId xmlns:a16="http://schemas.microsoft.com/office/drawing/2014/main" id="{55E6EFFB-E789-429A-BCEE-D9019627E84F}"/>
            </a:ext>
          </a:extLst>
        </xdr:cNvPr>
        <xdr:cNvCxnSpPr/>
      </xdr:nvCxnSpPr>
      <xdr:spPr>
        <a:xfrm>
          <a:off x="3797300" y="103601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150368</xdr:rowOff>
    </xdr:from>
    <xdr:to>
      <xdr:col>15</xdr:col>
      <xdr:colOff>101600</xdr:colOff>
      <xdr:row>60</xdr:row>
      <xdr:rowOff>80518</xdr:rowOff>
    </xdr:to>
    <xdr:sp macro="" textlink="">
      <xdr:nvSpPr>
        <xdr:cNvPr id="189" name="楕円 188">
          <a:extLst>
            <a:ext uri="{FF2B5EF4-FFF2-40B4-BE49-F238E27FC236}">
              <a16:creationId xmlns:a16="http://schemas.microsoft.com/office/drawing/2014/main" id="{1CFF2F7D-E676-4595-AABB-B00CEAF8C049}"/>
            </a:ext>
          </a:extLst>
        </xdr:cNvPr>
        <xdr:cNvSpPr/>
      </xdr:nvSpPr>
      <xdr:spPr>
        <a:xfrm>
          <a:off x="2857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29718</xdr:rowOff>
    </xdr:from>
    <xdr:to>
      <xdr:col>19</xdr:col>
      <xdr:colOff>177800</xdr:colOff>
      <xdr:row>60</xdr:row>
      <xdr:rowOff>73152</xdr:rowOff>
    </xdr:to>
    <xdr:cxnSp macro="">
      <xdr:nvCxnSpPr>
        <xdr:cNvPr id="190" name="直線コネクタ 189">
          <a:extLst>
            <a:ext uri="{FF2B5EF4-FFF2-40B4-BE49-F238E27FC236}">
              <a16:creationId xmlns:a16="http://schemas.microsoft.com/office/drawing/2014/main" id="{AD5627BB-1DAB-408F-84BB-D3EC112DBEEB}"/>
            </a:ext>
          </a:extLst>
        </xdr:cNvPr>
        <xdr:cNvCxnSpPr/>
      </xdr:nvCxnSpPr>
      <xdr:spPr>
        <a:xfrm>
          <a:off x="2908300" y="103167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91" name="楕円 190">
          <a:extLst>
            <a:ext uri="{FF2B5EF4-FFF2-40B4-BE49-F238E27FC236}">
              <a16:creationId xmlns:a16="http://schemas.microsoft.com/office/drawing/2014/main" id="{34A63C35-82EE-41A9-93B1-579C9A8E54A2}"/>
            </a:ext>
          </a:extLst>
        </xdr:cNvPr>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29718</xdr:rowOff>
    </xdr:to>
    <xdr:cxnSp macro="">
      <xdr:nvCxnSpPr>
        <xdr:cNvPr id="192" name="直線コネクタ 191">
          <a:extLst>
            <a:ext uri="{FF2B5EF4-FFF2-40B4-BE49-F238E27FC236}">
              <a16:creationId xmlns:a16="http://schemas.microsoft.com/office/drawing/2014/main" id="{4F9FE831-F240-4FBB-BE3E-B415F12AAF9F}"/>
            </a:ext>
          </a:extLst>
        </xdr:cNvPr>
        <xdr:cNvCxnSpPr/>
      </xdr:nvCxnSpPr>
      <xdr:spPr>
        <a:xfrm>
          <a:off x="2019300" y="102755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72644</xdr:rowOff>
    </xdr:from>
    <xdr:to>
      <xdr:col>6</xdr:col>
      <xdr:colOff>38100</xdr:colOff>
      <xdr:row>60</xdr:row>
      <xdr:rowOff>2794</xdr:rowOff>
    </xdr:to>
    <xdr:sp macro="" textlink="">
      <xdr:nvSpPr>
        <xdr:cNvPr id="193" name="楕円 192">
          <a:extLst>
            <a:ext uri="{FF2B5EF4-FFF2-40B4-BE49-F238E27FC236}">
              <a16:creationId xmlns:a16="http://schemas.microsoft.com/office/drawing/2014/main" id="{E6A18DD3-7A5D-4D16-890F-269EB0BB5E30}"/>
            </a:ext>
          </a:extLst>
        </xdr:cNvPr>
        <xdr:cNvSpPr/>
      </xdr:nvSpPr>
      <xdr:spPr>
        <a:xfrm>
          <a:off x="1079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123444</xdr:rowOff>
    </xdr:from>
    <xdr:to>
      <xdr:col>10</xdr:col>
      <xdr:colOff>114300</xdr:colOff>
      <xdr:row>59</xdr:row>
      <xdr:rowOff>160020</xdr:rowOff>
    </xdr:to>
    <xdr:cxnSp macro="">
      <xdr:nvCxnSpPr>
        <xdr:cNvPr id="194" name="直線コネクタ 193">
          <a:extLst>
            <a:ext uri="{FF2B5EF4-FFF2-40B4-BE49-F238E27FC236}">
              <a16:creationId xmlns:a16="http://schemas.microsoft.com/office/drawing/2014/main" id="{3ED0F115-7488-40EB-B924-270C2086F740}"/>
            </a:ext>
          </a:extLst>
        </xdr:cNvPr>
        <xdr:cNvCxnSpPr/>
      </xdr:nvCxnSpPr>
      <xdr:spPr>
        <a:xfrm>
          <a:off x="1130300" y="102389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5" name="n_1aveValue【体育館・プール】&#10;有形固定資産減価償却率">
          <a:extLst>
            <a:ext uri="{FF2B5EF4-FFF2-40B4-BE49-F238E27FC236}">
              <a16:creationId xmlns:a16="http://schemas.microsoft.com/office/drawing/2014/main" id="{C427B215-58B5-4B9B-8928-A3F61308F185}"/>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6" name="n_2aveValue【体育館・プール】&#10;有形固定資産減価償却率">
          <a:extLst>
            <a:ext uri="{FF2B5EF4-FFF2-40B4-BE49-F238E27FC236}">
              <a16:creationId xmlns:a16="http://schemas.microsoft.com/office/drawing/2014/main" id="{9054C4D8-9DDC-4409-9C8F-2DEC6EEA4ADB}"/>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7" name="n_3aveValue【体育館・プール】&#10;有形固定資産減価償却率">
          <a:extLst>
            <a:ext uri="{FF2B5EF4-FFF2-40B4-BE49-F238E27FC236}">
              <a16:creationId xmlns:a16="http://schemas.microsoft.com/office/drawing/2014/main" id="{48345E4A-5078-4422-8B7F-ED802B4F298B}"/>
            </a:ext>
          </a:extLst>
        </xdr:cNvPr>
        <xdr:cNvSpPr txBox="1"/>
      </xdr:nvSpPr>
      <xdr:spPr>
        <a:xfrm>
          <a:off x="1816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8" name="n_4aveValue【体育館・プール】&#10;有形固定資産減価償却率">
          <a:extLst>
            <a:ext uri="{FF2B5EF4-FFF2-40B4-BE49-F238E27FC236}">
              <a16:creationId xmlns:a16="http://schemas.microsoft.com/office/drawing/2014/main" id="{0BF14496-7D81-47C5-8590-5AAB26BB622C}"/>
            </a:ext>
          </a:extLst>
        </xdr:cNvPr>
        <xdr:cNvSpPr txBox="1"/>
      </xdr:nvSpPr>
      <xdr:spPr>
        <a:xfrm>
          <a:off x="927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115079</xdr:rowOff>
    </xdr:from>
    <xdr:ext cx="405111" cy="259045"/>
    <xdr:sp macro="" textlink="">
      <xdr:nvSpPr>
        <xdr:cNvPr id="199" name="n_1mainValue【体育館・プール】&#10;有形固定資産減価償却率">
          <a:extLst>
            <a:ext uri="{FF2B5EF4-FFF2-40B4-BE49-F238E27FC236}">
              <a16:creationId xmlns:a16="http://schemas.microsoft.com/office/drawing/2014/main" id="{16ABEB9D-F24B-4573-9895-15E91B437C91}"/>
            </a:ext>
          </a:extLst>
        </xdr:cNvPr>
        <xdr:cNvSpPr txBox="1"/>
      </xdr:nvSpPr>
      <xdr:spPr>
        <a:xfrm>
          <a:off x="3582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71645</xdr:rowOff>
    </xdr:from>
    <xdr:ext cx="405111" cy="259045"/>
    <xdr:sp macro="" textlink="">
      <xdr:nvSpPr>
        <xdr:cNvPr id="200" name="n_2mainValue【体育館・プール】&#10;有形固定資産減価償却率">
          <a:extLst>
            <a:ext uri="{FF2B5EF4-FFF2-40B4-BE49-F238E27FC236}">
              <a16:creationId xmlns:a16="http://schemas.microsoft.com/office/drawing/2014/main" id="{E073C620-7445-423E-81F4-A855E1DA7218}"/>
            </a:ext>
          </a:extLst>
        </xdr:cNvPr>
        <xdr:cNvSpPr txBox="1"/>
      </xdr:nvSpPr>
      <xdr:spPr>
        <a:xfrm>
          <a:off x="2705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30497</xdr:rowOff>
    </xdr:from>
    <xdr:ext cx="405111" cy="259045"/>
    <xdr:sp macro="" textlink="">
      <xdr:nvSpPr>
        <xdr:cNvPr id="201" name="n_3mainValue【体育館・プール】&#10;有形固定資産減価償却率">
          <a:extLst>
            <a:ext uri="{FF2B5EF4-FFF2-40B4-BE49-F238E27FC236}">
              <a16:creationId xmlns:a16="http://schemas.microsoft.com/office/drawing/2014/main" id="{0F0746DF-57B8-4494-9E97-69DACC3362AC}"/>
            </a:ext>
          </a:extLst>
        </xdr:cNvPr>
        <xdr:cNvSpPr txBox="1"/>
      </xdr:nvSpPr>
      <xdr:spPr>
        <a:xfrm>
          <a:off x="1816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165371</xdr:rowOff>
    </xdr:from>
    <xdr:ext cx="405111" cy="259045"/>
    <xdr:sp macro="" textlink="">
      <xdr:nvSpPr>
        <xdr:cNvPr id="202" name="n_4mainValue【体育館・プール】&#10;有形固定資産減価償却率">
          <a:extLst>
            <a:ext uri="{FF2B5EF4-FFF2-40B4-BE49-F238E27FC236}">
              <a16:creationId xmlns:a16="http://schemas.microsoft.com/office/drawing/2014/main" id="{719B8C9C-FCF1-48F4-B7A2-51C648C39682}"/>
            </a:ext>
          </a:extLst>
        </xdr:cNvPr>
        <xdr:cNvSpPr txBox="1"/>
      </xdr:nvSpPr>
      <xdr:spPr>
        <a:xfrm>
          <a:off x="927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9365185-55F0-476A-8821-7BD86307E19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1F718FFF-8A94-412E-BE83-0C940BDB41F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6192A15-2258-4271-935D-3E1BE17821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A294623-0102-4E4F-90E4-2DEAF6EA380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2C5F7AD-5046-49C0-B312-5F94E76DEF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FE15BFF-8554-447F-B402-440AF58679B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3F21BA96-8D38-4645-8173-A0BF851A44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BAA9771F-2A86-43A7-A6A0-C08DE5D54E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22586436-3488-4E92-8BFD-07ED69AC5C5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5FE1050-6FD8-4D73-ADF1-2F2BD0677CC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A0D11BAD-F21A-4B88-8ED0-5080F675D83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899318CC-3554-460B-957B-498590AE227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BF461B89-B32F-40A8-860D-C34504F8BEA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3877423B-A1ED-4FF9-9DF6-D558E19AF19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C21D1D0A-8FE4-4944-8B46-48BE881C2C1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7354330F-67B5-499F-9286-4617DCCCC7C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B4A0D9C-11D4-4F66-A445-04870B28554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E009EC3D-3594-4ED1-8205-46CE1F3E34B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5846DE22-9D72-4E91-B8EE-AB9A820735A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08CA4996-405A-4EAB-B722-BC382DC5735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AEC1DA7B-6995-4AB1-A7AC-D89764320C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A6B1DF5F-BDFC-457B-A129-584F783EDDB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736B3841-F845-42FC-87EE-5043FCB938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a:extLst>
            <a:ext uri="{FF2B5EF4-FFF2-40B4-BE49-F238E27FC236}">
              <a16:creationId xmlns:a16="http://schemas.microsoft.com/office/drawing/2014/main" id="{32236BC0-1B74-43FE-9221-DF0068B936E1}"/>
            </a:ext>
          </a:extLst>
        </xdr:cNvPr>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a:extLst>
            <a:ext uri="{FF2B5EF4-FFF2-40B4-BE49-F238E27FC236}">
              <a16:creationId xmlns:a16="http://schemas.microsoft.com/office/drawing/2014/main" id="{2E8B5B76-D920-4597-9862-907569479080}"/>
            </a:ext>
          </a:extLst>
        </xdr:cNvPr>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a:extLst>
            <a:ext uri="{FF2B5EF4-FFF2-40B4-BE49-F238E27FC236}">
              <a16:creationId xmlns:a16="http://schemas.microsoft.com/office/drawing/2014/main" id="{F854F8D0-1744-4B0D-B1EF-7F972F0DF572}"/>
            </a:ext>
          </a:extLst>
        </xdr:cNvPr>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a:extLst>
            <a:ext uri="{FF2B5EF4-FFF2-40B4-BE49-F238E27FC236}">
              <a16:creationId xmlns:a16="http://schemas.microsoft.com/office/drawing/2014/main" id="{841EA292-1AE1-4EFB-861B-320C37D0B5C3}"/>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a:extLst>
            <a:ext uri="{FF2B5EF4-FFF2-40B4-BE49-F238E27FC236}">
              <a16:creationId xmlns:a16="http://schemas.microsoft.com/office/drawing/2014/main" id="{D9280328-7CC6-40E6-87B4-AFDDBBFE8154}"/>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59072</xdr:rowOff>
    </xdr:from>
    <xdr:ext cx="469744" cy="259045"/>
    <xdr:sp macro="" textlink="">
      <xdr:nvSpPr>
        <xdr:cNvPr id="231" name="【体育館・プール】&#10;一人当たり面積平均値テキスト">
          <a:extLst>
            <a:ext uri="{FF2B5EF4-FFF2-40B4-BE49-F238E27FC236}">
              <a16:creationId xmlns:a16="http://schemas.microsoft.com/office/drawing/2014/main" id="{CE177025-46AC-42A3-B327-DE9E960C77BB}"/>
            </a:ext>
          </a:extLst>
        </xdr:cNvPr>
        <xdr:cNvSpPr txBox="1"/>
      </xdr:nvSpPr>
      <xdr:spPr>
        <a:xfrm>
          <a:off x="10515600" y="1051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a:extLst>
            <a:ext uri="{FF2B5EF4-FFF2-40B4-BE49-F238E27FC236}">
              <a16:creationId xmlns:a16="http://schemas.microsoft.com/office/drawing/2014/main" id="{44243706-5994-47D5-AE60-AC98B4B385EF}"/>
            </a:ext>
          </a:extLst>
        </xdr:cNvPr>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76FDF923-FB6B-4300-93F9-1B82DCE0022E}"/>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a:extLst>
            <a:ext uri="{FF2B5EF4-FFF2-40B4-BE49-F238E27FC236}">
              <a16:creationId xmlns:a16="http://schemas.microsoft.com/office/drawing/2014/main" id="{BB7FC27B-800D-489B-AD80-868B64C4793B}"/>
            </a:ext>
          </a:extLst>
        </xdr:cNvPr>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a:extLst>
            <a:ext uri="{FF2B5EF4-FFF2-40B4-BE49-F238E27FC236}">
              <a16:creationId xmlns:a16="http://schemas.microsoft.com/office/drawing/2014/main" id="{34CC631F-8CC9-4B3F-B57E-90D2F871EB09}"/>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D0B46252-E98F-476B-A338-E2E348B8CEF0}"/>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058B73C-D070-4C96-87D4-C9614E4DF2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3F0F443-04A3-49F0-9684-A6AA378F09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D087FD0-D7CB-4DAD-8F90-3D340B34722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7BA9A93-A61C-45CA-AD07-332AFEB6E6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1D258F6-04B3-44BA-8A03-93667405C3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137795</xdr:rowOff>
    </xdr:from>
    <xdr:to>
      <xdr:col>55</xdr:col>
      <xdr:colOff>50800</xdr:colOff>
      <xdr:row>58</xdr:row>
      <xdr:rowOff>67945</xdr:rowOff>
    </xdr:to>
    <xdr:sp macro="" textlink="">
      <xdr:nvSpPr>
        <xdr:cNvPr id="242" name="楕円 241">
          <a:extLst>
            <a:ext uri="{FF2B5EF4-FFF2-40B4-BE49-F238E27FC236}">
              <a16:creationId xmlns:a16="http://schemas.microsoft.com/office/drawing/2014/main" id="{684A5C9D-510E-4A92-8747-F4F879B42746}"/>
            </a:ext>
          </a:extLst>
        </xdr:cNvPr>
        <xdr:cNvSpPr/>
      </xdr:nvSpPr>
      <xdr:spPr>
        <a:xfrm>
          <a:off x="10426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160672</xdr:rowOff>
    </xdr:from>
    <xdr:ext cx="469744" cy="259045"/>
    <xdr:sp macro="" textlink="">
      <xdr:nvSpPr>
        <xdr:cNvPr id="243" name="【体育館・プール】&#10;一人当たり面積該当値テキスト">
          <a:extLst>
            <a:ext uri="{FF2B5EF4-FFF2-40B4-BE49-F238E27FC236}">
              <a16:creationId xmlns:a16="http://schemas.microsoft.com/office/drawing/2014/main" id="{D8E65CF2-13FB-4046-AB39-59AEC5218BC7}"/>
            </a:ext>
          </a:extLst>
        </xdr:cNvPr>
        <xdr:cNvSpPr txBox="1"/>
      </xdr:nvSpPr>
      <xdr:spPr>
        <a:xfrm>
          <a:off x="10515600" y="97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149225</xdr:rowOff>
    </xdr:from>
    <xdr:to>
      <xdr:col>50</xdr:col>
      <xdr:colOff>165100</xdr:colOff>
      <xdr:row>58</xdr:row>
      <xdr:rowOff>79375</xdr:rowOff>
    </xdr:to>
    <xdr:sp macro="" textlink="">
      <xdr:nvSpPr>
        <xdr:cNvPr id="244" name="楕円 243">
          <a:extLst>
            <a:ext uri="{FF2B5EF4-FFF2-40B4-BE49-F238E27FC236}">
              <a16:creationId xmlns:a16="http://schemas.microsoft.com/office/drawing/2014/main" id="{9D1AFEBD-516C-4323-99AC-621525CF2710}"/>
            </a:ext>
          </a:extLst>
        </xdr:cNvPr>
        <xdr:cNvSpPr/>
      </xdr:nvSpPr>
      <xdr:spPr>
        <a:xfrm>
          <a:off x="9588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17145</xdr:rowOff>
    </xdr:from>
    <xdr:to>
      <xdr:col>55</xdr:col>
      <xdr:colOff>0</xdr:colOff>
      <xdr:row>58</xdr:row>
      <xdr:rowOff>28575</xdr:rowOff>
    </xdr:to>
    <xdr:cxnSp macro="">
      <xdr:nvCxnSpPr>
        <xdr:cNvPr id="245" name="直線コネクタ 244">
          <a:extLst>
            <a:ext uri="{FF2B5EF4-FFF2-40B4-BE49-F238E27FC236}">
              <a16:creationId xmlns:a16="http://schemas.microsoft.com/office/drawing/2014/main" id="{597E84FB-6B69-4213-B229-78C5B25C7D0A}"/>
            </a:ext>
          </a:extLst>
        </xdr:cNvPr>
        <xdr:cNvCxnSpPr/>
      </xdr:nvCxnSpPr>
      <xdr:spPr>
        <a:xfrm flipV="1">
          <a:off x="9639300" y="99612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166370</xdr:rowOff>
    </xdr:from>
    <xdr:to>
      <xdr:col>46</xdr:col>
      <xdr:colOff>38100</xdr:colOff>
      <xdr:row>58</xdr:row>
      <xdr:rowOff>96520</xdr:rowOff>
    </xdr:to>
    <xdr:sp macro="" textlink="">
      <xdr:nvSpPr>
        <xdr:cNvPr id="246" name="楕円 245">
          <a:extLst>
            <a:ext uri="{FF2B5EF4-FFF2-40B4-BE49-F238E27FC236}">
              <a16:creationId xmlns:a16="http://schemas.microsoft.com/office/drawing/2014/main" id="{25333C5D-2FA8-46D2-B86E-1852DB8BAD15}"/>
            </a:ext>
          </a:extLst>
        </xdr:cNvPr>
        <xdr:cNvSpPr/>
      </xdr:nvSpPr>
      <xdr:spPr>
        <a:xfrm>
          <a:off x="869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28575</xdr:rowOff>
    </xdr:from>
    <xdr:to>
      <xdr:col>50</xdr:col>
      <xdr:colOff>114300</xdr:colOff>
      <xdr:row>58</xdr:row>
      <xdr:rowOff>45720</xdr:rowOff>
    </xdr:to>
    <xdr:cxnSp macro="">
      <xdr:nvCxnSpPr>
        <xdr:cNvPr id="247" name="直線コネクタ 246">
          <a:extLst>
            <a:ext uri="{FF2B5EF4-FFF2-40B4-BE49-F238E27FC236}">
              <a16:creationId xmlns:a16="http://schemas.microsoft.com/office/drawing/2014/main" id="{CB2482E8-4384-4516-A976-BC4C506145D6}"/>
            </a:ext>
          </a:extLst>
        </xdr:cNvPr>
        <xdr:cNvCxnSpPr/>
      </xdr:nvCxnSpPr>
      <xdr:spPr>
        <a:xfrm flipV="1">
          <a:off x="8750300" y="99726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160655</xdr:rowOff>
    </xdr:from>
    <xdr:to>
      <xdr:col>41</xdr:col>
      <xdr:colOff>101600</xdr:colOff>
      <xdr:row>59</xdr:row>
      <xdr:rowOff>90805</xdr:rowOff>
    </xdr:to>
    <xdr:sp macro="" textlink="">
      <xdr:nvSpPr>
        <xdr:cNvPr id="248" name="楕円 247">
          <a:extLst>
            <a:ext uri="{FF2B5EF4-FFF2-40B4-BE49-F238E27FC236}">
              <a16:creationId xmlns:a16="http://schemas.microsoft.com/office/drawing/2014/main" id="{B536AC26-8724-4933-B9BF-6C72144C8067}"/>
            </a:ext>
          </a:extLst>
        </xdr:cNvPr>
        <xdr:cNvSpPr/>
      </xdr:nvSpPr>
      <xdr:spPr>
        <a:xfrm>
          <a:off x="7810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45720</xdr:rowOff>
    </xdr:from>
    <xdr:to>
      <xdr:col>45</xdr:col>
      <xdr:colOff>177800</xdr:colOff>
      <xdr:row>59</xdr:row>
      <xdr:rowOff>40005</xdr:rowOff>
    </xdr:to>
    <xdr:cxnSp macro="">
      <xdr:nvCxnSpPr>
        <xdr:cNvPr id="249" name="直線コネクタ 248">
          <a:extLst>
            <a:ext uri="{FF2B5EF4-FFF2-40B4-BE49-F238E27FC236}">
              <a16:creationId xmlns:a16="http://schemas.microsoft.com/office/drawing/2014/main" id="{DE06F2FB-6835-4CD9-86BF-BFD51C176B76}"/>
            </a:ext>
          </a:extLst>
        </xdr:cNvPr>
        <xdr:cNvCxnSpPr/>
      </xdr:nvCxnSpPr>
      <xdr:spPr>
        <a:xfrm flipV="1">
          <a:off x="7861300" y="998982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2540</xdr:rowOff>
    </xdr:from>
    <xdr:to>
      <xdr:col>36</xdr:col>
      <xdr:colOff>165100</xdr:colOff>
      <xdr:row>59</xdr:row>
      <xdr:rowOff>104140</xdr:rowOff>
    </xdr:to>
    <xdr:sp macro="" textlink="">
      <xdr:nvSpPr>
        <xdr:cNvPr id="250" name="楕円 249">
          <a:extLst>
            <a:ext uri="{FF2B5EF4-FFF2-40B4-BE49-F238E27FC236}">
              <a16:creationId xmlns:a16="http://schemas.microsoft.com/office/drawing/2014/main" id="{EB0C269A-8752-4A08-91FA-7D7C8B829CA2}"/>
            </a:ext>
          </a:extLst>
        </xdr:cNvPr>
        <xdr:cNvSpPr/>
      </xdr:nvSpPr>
      <xdr:spPr>
        <a:xfrm>
          <a:off x="6921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40005</xdr:rowOff>
    </xdr:from>
    <xdr:to>
      <xdr:col>41</xdr:col>
      <xdr:colOff>50800</xdr:colOff>
      <xdr:row>59</xdr:row>
      <xdr:rowOff>53340</xdr:rowOff>
    </xdr:to>
    <xdr:cxnSp macro="">
      <xdr:nvCxnSpPr>
        <xdr:cNvPr id="251" name="直線コネクタ 250">
          <a:extLst>
            <a:ext uri="{FF2B5EF4-FFF2-40B4-BE49-F238E27FC236}">
              <a16:creationId xmlns:a16="http://schemas.microsoft.com/office/drawing/2014/main" id="{62EB00AF-B61C-4EF9-BE0C-B645E50F28D3}"/>
            </a:ext>
          </a:extLst>
        </xdr:cNvPr>
        <xdr:cNvCxnSpPr/>
      </xdr:nvCxnSpPr>
      <xdr:spPr>
        <a:xfrm flipV="1">
          <a:off x="6972300" y="101555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a:extLst>
            <a:ext uri="{FF2B5EF4-FFF2-40B4-BE49-F238E27FC236}">
              <a16:creationId xmlns:a16="http://schemas.microsoft.com/office/drawing/2014/main" id="{359B23BB-B1BE-493D-A8D6-F91F153201F7}"/>
            </a:ext>
          </a:extLst>
        </xdr:cNvPr>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53" name="n_2aveValue【体育館・プール】&#10;一人当たり面積">
          <a:extLst>
            <a:ext uri="{FF2B5EF4-FFF2-40B4-BE49-F238E27FC236}">
              <a16:creationId xmlns:a16="http://schemas.microsoft.com/office/drawing/2014/main" id="{8F8E1462-2893-4FEA-9F78-B01AC32011A4}"/>
            </a:ext>
          </a:extLst>
        </xdr:cNvPr>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4" name="n_3aveValue【体育館・プール】&#10;一人当たり面積">
          <a:extLst>
            <a:ext uri="{FF2B5EF4-FFF2-40B4-BE49-F238E27FC236}">
              <a16:creationId xmlns:a16="http://schemas.microsoft.com/office/drawing/2014/main" id="{BAC4481F-E6E5-4216-A90B-394B5DABB091}"/>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55" name="n_4aveValue【体育館・プール】&#10;一人当たり面積">
          <a:extLst>
            <a:ext uri="{FF2B5EF4-FFF2-40B4-BE49-F238E27FC236}">
              <a16:creationId xmlns:a16="http://schemas.microsoft.com/office/drawing/2014/main" id="{4D2BE51D-87DC-42BD-9265-6F59B1A066F7}"/>
            </a:ext>
          </a:extLst>
        </xdr:cNvPr>
        <xdr:cNvSpPr txBox="1"/>
      </xdr:nvSpPr>
      <xdr:spPr>
        <a:xfrm>
          <a:off x="6737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95902</xdr:rowOff>
    </xdr:from>
    <xdr:ext cx="469744" cy="259045"/>
    <xdr:sp macro="" textlink="">
      <xdr:nvSpPr>
        <xdr:cNvPr id="256" name="n_1mainValue【体育館・プール】&#10;一人当たり面積">
          <a:extLst>
            <a:ext uri="{FF2B5EF4-FFF2-40B4-BE49-F238E27FC236}">
              <a16:creationId xmlns:a16="http://schemas.microsoft.com/office/drawing/2014/main" id="{837B265C-9F8E-4645-AC2A-209870FA2959}"/>
            </a:ext>
          </a:extLst>
        </xdr:cNvPr>
        <xdr:cNvSpPr txBox="1"/>
      </xdr:nvSpPr>
      <xdr:spPr>
        <a:xfrm>
          <a:off x="9391727" y="969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113047</xdr:rowOff>
    </xdr:from>
    <xdr:ext cx="469744" cy="259045"/>
    <xdr:sp macro="" textlink="">
      <xdr:nvSpPr>
        <xdr:cNvPr id="257" name="n_2mainValue【体育館・プール】&#10;一人当たり面積">
          <a:extLst>
            <a:ext uri="{FF2B5EF4-FFF2-40B4-BE49-F238E27FC236}">
              <a16:creationId xmlns:a16="http://schemas.microsoft.com/office/drawing/2014/main" id="{DAF7C2DE-4B11-4A75-8059-7E3E42431F79}"/>
            </a:ext>
          </a:extLst>
        </xdr:cNvPr>
        <xdr:cNvSpPr txBox="1"/>
      </xdr:nvSpPr>
      <xdr:spPr>
        <a:xfrm>
          <a:off x="851542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107332</xdr:rowOff>
    </xdr:from>
    <xdr:ext cx="469744" cy="259045"/>
    <xdr:sp macro="" textlink="">
      <xdr:nvSpPr>
        <xdr:cNvPr id="258" name="n_3mainValue【体育館・プール】&#10;一人当たり面積">
          <a:extLst>
            <a:ext uri="{FF2B5EF4-FFF2-40B4-BE49-F238E27FC236}">
              <a16:creationId xmlns:a16="http://schemas.microsoft.com/office/drawing/2014/main" id="{24E9225C-FB77-4ADC-B02B-E08D66F9E9C1}"/>
            </a:ext>
          </a:extLst>
        </xdr:cNvPr>
        <xdr:cNvSpPr txBox="1"/>
      </xdr:nvSpPr>
      <xdr:spPr>
        <a:xfrm>
          <a:off x="7626427"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120667</xdr:rowOff>
    </xdr:from>
    <xdr:ext cx="469744" cy="259045"/>
    <xdr:sp macro="" textlink="">
      <xdr:nvSpPr>
        <xdr:cNvPr id="259" name="n_4mainValue【体育館・プール】&#10;一人当たり面積">
          <a:extLst>
            <a:ext uri="{FF2B5EF4-FFF2-40B4-BE49-F238E27FC236}">
              <a16:creationId xmlns:a16="http://schemas.microsoft.com/office/drawing/2014/main" id="{5D83FCA9-4002-41EA-ADE9-AB8111C2F63F}"/>
            </a:ext>
          </a:extLst>
        </xdr:cNvPr>
        <xdr:cNvSpPr txBox="1"/>
      </xdr:nvSpPr>
      <xdr:spPr>
        <a:xfrm>
          <a:off x="673742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EA525DCC-D62B-4612-A6E2-66F2B5B1269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4C8EC529-AD82-400B-94EC-DE45A294DC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499520DC-BB4B-4C09-8CBD-200B44AFEC9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E4C1046-C4A1-4F31-AD39-2627E1BCC05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6D76AAC-A3D4-450D-88C9-682A0B31B5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9568A399-2A12-4A2B-A958-696DE0F8FB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E853D1E9-8293-4D7E-AB73-A42CE6DDAE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2E0EFB1-5E4E-4DE6-926A-187DF5C3A16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64AD1E4B-3C9D-44B5-B099-C8C61CB87B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BC2410D4-865D-4917-877E-12D0B92B45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75A7F47C-BBF5-4294-8B7B-BD8A5DD3471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EE9F999-D04D-4615-ACE8-09020796D30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439CF29-7BED-42E9-A3CA-DA16264AE24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257C1E97-9F24-43FF-A093-63FA6AE5079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92F04BE1-F88E-4445-AE01-CF762678B10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68CA46A6-2EDD-44B5-8210-DD5159C8980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6C035290-6B5F-41D2-98DB-C610E2927C4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920802C1-A3C7-48E9-BC6D-001FED9EBDB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BA9B5354-3717-425E-93E4-ABC3CC178E9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B0DF3081-D0AC-4EC6-BF2A-94E3E993107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480A94FE-C12B-45A9-B177-E32D6E999B3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226C661E-3BA6-4BD9-895A-9D3AF3D2B12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6A35D648-DF1C-4240-A133-BB673D5B7914}"/>
            </a:ext>
          </a:extLst>
        </xdr:cNvPr>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a:extLst>
            <a:ext uri="{FF2B5EF4-FFF2-40B4-BE49-F238E27FC236}">
              <a16:creationId xmlns:a16="http://schemas.microsoft.com/office/drawing/2014/main" id="{AD9E53FD-30F2-4925-B687-82072A146D89}"/>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286A4A98-84CE-4CBB-9B82-E0A475FD3986}"/>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B28FD1D5-8C9B-4535-8463-84D179C28B56}"/>
            </a:ext>
          </a:extLst>
        </xdr:cNvPr>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a:extLst>
            <a:ext uri="{FF2B5EF4-FFF2-40B4-BE49-F238E27FC236}">
              <a16:creationId xmlns:a16="http://schemas.microsoft.com/office/drawing/2014/main" id="{DA8D8208-B85B-40B7-B005-A4DC23D70276}"/>
            </a:ext>
          </a:extLst>
        </xdr:cNvPr>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D03F6397-3653-4D48-B2AA-5AA141329798}"/>
            </a:ext>
          </a:extLst>
        </xdr:cNvPr>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a:extLst>
            <a:ext uri="{FF2B5EF4-FFF2-40B4-BE49-F238E27FC236}">
              <a16:creationId xmlns:a16="http://schemas.microsoft.com/office/drawing/2014/main" id="{11930DF7-6E0E-4301-B665-39CC82152D3E}"/>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a:extLst>
            <a:ext uri="{FF2B5EF4-FFF2-40B4-BE49-F238E27FC236}">
              <a16:creationId xmlns:a16="http://schemas.microsoft.com/office/drawing/2014/main" id="{6CB42493-BAF3-439E-9371-E52FE8EC0D28}"/>
            </a:ext>
          </a:extLst>
        </xdr:cNvPr>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a:extLst>
            <a:ext uri="{FF2B5EF4-FFF2-40B4-BE49-F238E27FC236}">
              <a16:creationId xmlns:a16="http://schemas.microsoft.com/office/drawing/2014/main" id="{C44636B3-730A-4244-B53F-161B8E33BE7D}"/>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a:extLst>
            <a:ext uri="{FF2B5EF4-FFF2-40B4-BE49-F238E27FC236}">
              <a16:creationId xmlns:a16="http://schemas.microsoft.com/office/drawing/2014/main" id="{B5176B15-1BFA-4DDC-B33D-BA517A2433B5}"/>
            </a:ext>
          </a:extLst>
        </xdr:cNvPr>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a:extLst>
            <a:ext uri="{FF2B5EF4-FFF2-40B4-BE49-F238E27FC236}">
              <a16:creationId xmlns:a16="http://schemas.microsoft.com/office/drawing/2014/main" id="{5AD7EC57-26C9-4526-A76D-EA9108A6AC15}"/>
            </a:ext>
          </a:extLst>
        </xdr:cNvPr>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B7CB60D-A9BE-4D7B-8305-F4A8C86C58A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27E9777-3C98-4241-88B6-D6F1F7FE1B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BED96D4-8B52-4E39-89FD-1C09F168118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039553D-96C7-4E21-B4DB-26B09E808DC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E006E2B-67E7-474F-8ED6-9595CF9CD3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8" name="楕円 297">
          <a:extLst>
            <a:ext uri="{FF2B5EF4-FFF2-40B4-BE49-F238E27FC236}">
              <a16:creationId xmlns:a16="http://schemas.microsoft.com/office/drawing/2014/main" id="{B3252576-5D7B-4C77-B91D-B0336A1F82AF}"/>
            </a:ext>
          </a:extLst>
        </xdr:cNvPr>
        <xdr:cNvSpPr/>
      </xdr:nvSpPr>
      <xdr:spPr>
        <a:xfrm>
          <a:off x="45847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23892</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F49E4EE4-97C6-4A5A-8376-15CE8EB00AAB}"/>
            </a:ext>
          </a:extLst>
        </xdr:cNvPr>
        <xdr:cNvSpPr txBox="1"/>
      </xdr:nvSpPr>
      <xdr:spPr>
        <a:xfrm>
          <a:off x="4673600" y="1373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126746</xdr:rowOff>
    </xdr:from>
    <xdr:to>
      <xdr:col>20</xdr:col>
      <xdr:colOff>38100</xdr:colOff>
      <xdr:row>81</xdr:row>
      <xdr:rowOff>56896</xdr:rowOff>
    </xdr:to>
    <xdr:sp macro="" textlink="">
      <xdr:nvSpPr>
        <xdr:cNvPr id="300" name="楕円 299">
          <a:extLst>
            <a:ext uri="{FF2B5EF4-FFF2-40B4-BE49-F238E27FC236}">
              <a16:creationId xmlns:a16="http://schemas.microsoft.com/office/drawing/2014/main" id="{2A101DE9-AFA9-4BB6-B040-574DC2D56CFA}"/>
            </a:ext>
          </a:extLst>
        </xdr:cNvPr>
        <xdr:cNvSpPr/>
      </xdr:nvSpPr>
      <xdr:spPr>
        <a:xfrm>
          <a:off x="3746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xdr:rowOff>
    </xdr:from>
    <xdr:to>
      <xdr:col>24</xdr:col>
      <xdr:colOff>63500</xdr:colOff>
      <xdr:row>81</xdr:row>
      <xdr:rowOff>51815</xdr:rowOff>
    </xdr:to>
    <xdr:cxnSp macro="">
      <xdr:nvCxnSpPr>
        <xdr:cNvPr id="301" name="直線コネクタ 300">
          <a:extLst>
            <a:ext uri="{FF2B5EF4-FFF2-40B4-BE49-F238E27FC236}">
              <a16:creationId xmlns:a16="http://schemas.microsoft.com/office/drawing/2014/main" id="{5D5DCB1D-C01A-4AEA-BE3A-0746FFCCE9AA}"/>
            </a:ext>
          </a:extLst>
        </xdr:cNvPr>
        <xdr:cNvCxnSpPr/>
      </xdr:nvCxnSpPr>
      <xdr:spPr>
        <a:xfrm>
          <a:off x="3797300" y="1389354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131318</xdr:rowOff>
    </xdr:from>
    <xdr:to>
      <xdr:col>15</xdr:col>
      <xdr:colOff>101600</xdr:colOff>
      <xdr:row>81</xdr:row>
      <xdr:rowOff>61468</xdr:rowOff>
    </xdr:to>
    <xdr:sp macro="" textlink="">
      <xdr:nvSpPr>
        <xdr:cNvPr id="302" name="楕円 301">
          <a:extLst>
            <a:ext uri="{FF2B5EF4-FFF2-40B4-BE49-F238E27FC236}">
              <a16:creationId xmlns:a16="http://schemas.microsoft.com/office/drawing/2014/main" id="{CD8CD378-3323-4777-8842-34041A8B08B2}"/>
            </a:ext>
          </a:extLst>
        </xdr:cNvPr>
        <xdr:cNvSpPr/>
      </xdr:nvSpPr>
      <xdr:spPr>
        <a:xfrm>
          <a:off x="2857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xdr:rowOff>
    </xdr:from>
    <xdr:to>
      <xdr:col>19</xdr:col>
      <xdr:colOff>177800</xdr:colOff>
      <xdr:row>81</xdr:row>
      <xdr:rowOff>10668</xdr:rowOff>
    </xdr:to>
    <xdr:cxnSp macro="">
      <xdr:nvCxnSpPr>
        <xdr:cNvPr id="303" name="直線コネクタ 302">
          <a:extLst>
            <a:ext uri="{FF2B5EF4-FFF2-40B4-BE49-F238E27FC236}">
              <a16:creationId xmlns:a16="http://schemas.microsoft.com/office/drawing/2014/main" id="{1947C387-D8D2-4370-B88A-2C7456D1DA97}"/>
            </a:ext>
          </a:extLst>
        </xdr:cNvPr>
        <xdr:cNvCxnSpPr/>
      </xdr:nvCxnSpPr>
      <xdr:spPr>
        <a:xfrm flipV="1">
          <a:off x="2908300" y="138935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49022</xdr:rowOff>
    </xdr:from>
    <xdr:to>
      <xdr:col>10</xdr:col>
      <xdr:colOff>165100</xdr:colOff>
      <xdr:row>80</xdr:row>
      <xdr:rowOff>150622</xdr:rowOff>
    </xdr:to>
    <xdr:sp macro="" textlink="">
      <xdr:nvSpPr>
        <xdr:cNvPr id="304" name="楕円 303">
          <a:extLst>
            <a:ext uri="{FF2B5EF4-FFF2-40B4-BE49-F238E27FC236}">
              <a16:creationId xmlns:a16="http://schemas.microsoft.com/office/drawing/2014/main" id="{C05F1266-DB2A-4C22-848B-C120D1420748}"/>
            </a:ext>
          </a:extLst>
        </xdr:cNvPr>
        <xdr:cNvSpPr/>
      </xdr:nvSpPr>
      <xdr:spPr>
        <a:xfrm>
          <a:off x="1968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99822</xdr:rowOff>
    </xdr:from>
    <xdr:to>
      <xdr:col>15</xdr:col>
      <xdr:colOff>50800</xdr:colOff>
      <xdr:row>81</xdr:row>
      <xdr:rowOff>10668</xdr:rowOff>
    </xdr:to>
    <xdr:cxnSp macro="">
      <xdr:nvCxnSpPr>
        <xdr:cNvPr id="305" name="直線コネクタ 304">
          <a:extLst>
            <a:ext uri="{FF2B5EF4-FFF2-40B4-BE49-F238E27FC236}">
              <a16:creationId xmlns:a16="http://schemas.microsoft.com/office/drawing/2014/main" id="{B67BCECD-26F8-48BE-B40A-16AF59CC86C5}"/>
            </a:ext>
          </a:extLst>
        </xdr:cNvPr>
        <xdr:cNvCxnSpPr/>
      </xdr:nvCxnSpPr>
      <xdr:spPr>
        <a:xfrm>
          <a:off x="2019300" y="1381582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xdr:rowOff>
    </xdr:from>
    <xdr:to>
      <xdr:col>6</xdr:col>
      <xdr:colOff>38100</xdr:colOff>
      <xdr:row>80</xdr:row>
      <xdr:rowOff>104902</xdr:rowOff>
    </xdr:to>
    <xdr:sp macro="" textlink="">
      <xdr:nvSpPr>
        <xdr:cNvPr id="306" name="楕円 305">
          <a:extLst>
            <a:ext uri="{FF2B5EF4-FFF2-40B4-BE49-F238E27FC236}">
              <a16:creationId xmlns:a16="http://schemas.microsoft.com/office/drawing/2014/main" id="{74EE0EEB-D084-44AD-9FE5-73463F3D5CB4}"/>
            </a:ext>
          </a:extLst>
        </xdr:cNvPr>
        <xdr:cNvSpPr/>
      </xdr:nvSpPr>
      <xdr:spPr>
        <a:xfrm>
          <a:off x="1079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54102</xdr:rowOff>
    </xdr:from>
    <xdr:to>
      <xdr:col>10</xdr:col>
      <xdr:colOff>114300</xdr:colOff>
      <xdr:row>80</xdr:row>
      <xdr:rowOff>99822</xdr:rowOff>
    </xdr:to>
    <xdr:cxnSp macro="">
      <xdr:nvCxnSpPr>
        <xdr:cNvPr id="307" name="直線コネクタ 306">
          <a:extLst>
            <a:ext uri="{FF2B5EF4-FFF2-40B4-BE49-F238E27FC236}">
              <a16:creationId xmlns:a16="http://schemas.microsoft.com/office/drawing/2014/main" id="{FFBC7CCB-BEE1-4897-B731-371DB53B0E7F}"/>
            </a:ext>
          </a:extLst>
        </xdr:cNvPr>
        <xdr:cNvCxnSpPr/>
      </xdr:nvCxnSpPr>
      <xdr:spPr>
        <a:xfrm>
          <a:off x="1130300" y="137701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105173</xdr:rowOff>
    </xdr:from>
    <xdr:ext cx="405111" cy="259045"/>
    <xdr:sp macro="" textlink="">
      <xdr:nvSpPr>
        <xdr:cNvPr id="308" name="n_1aveValue【福祉施設】&#10;有形固定資産減価償却率">
          <a:extLst>
            <a:ext uri="{FF2B5EF4-FFF2-40B4-BE49-F238E27FC236}">
              <a16:creationId xmlns:a16="http://schemas.microsoft.com/office/drawing/2014/main" id="{EB363DAB-0AF1-48FB-A358-38C4A3ACD1A7}"/>
            </a:ext>
          </a:extLst>
        </xdr:cNvPr>
        <xdr:cNvSpPr txBox="1"/>
      </xdr:nvSpPr>
      <xdr:spPr>
        <a:xfrm>
          <a:off x="35820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09" name="n_2aveValue【福祉施設】&#10;有形固定資産減価償却率">
          <a:extLst>
            <a:ext uri="{FF2B5EF4-FFF2-40B4-BE49-F238E27FC236}">
              <a16:creationId xmlns:a16="http://schemas.microsoft.com/office/drawing/2014/main" id="{B0BCD92D-0004-4751-839F-FAF45CDC247C}"/>
            </a:ext>
          </a:extLst>
        </xdr:cNvPr>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a:extLst>
            <a:ext uri="{FF2B5EF4-FFF2-40B4-BE49-F238E27FC236}">
              <a16:creationId xmlns:a16="http://schemas.microsoft.com/office/drawing/2014/main" id="{C5EFE079-C42A-430C-9CE5-A1D013AEB35F}"/>
            </a:ext>
          </a:extLst>
        </xdr:cNvPr>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a:extLst>
            <a:ext uri="{FF2B5EF4-FFF2-40B4-BE49-F238E27FC236}">
              <a16:creationId xmlns:a16="http://schemas.microsoft.com/office/drawing/2014/main" id="{BDFC50FF-D8B7-45E8-8705-866E69EF4E43}"/>
            </a:ext>
          </a:extLst>
        </xdr:cNvPr>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73423</xdr:rowOff>
    </xdr:from>
    <xdr:ext cx="405111" cy="259045"/>
    <xdr:sp macro="" textlink="">
      <xdr:nvSpPr>
        <xdr:cNvPr id="312" name="n_1mainValue【福祉施設】&#10;有形固定資産減価償却率">
          <a:extLst>
            <a:ext uri="{FF2B5EF4-FFF2-40B4-BE49-F238E27FC236}">
              <a16:creationId xmlns:a16="http://schemas.microsoft.com/office/drawing/2014/main" id="{D14F8258-FEE7-43FE-9569-A3426C86F2AE}"/>
            </a:ext>
          </a:extLst>
        </xdr:cNvPr>
        <xdr:cNvSpPr txBox="1"/>
      </xdr:nvSpPr>
      <xdr:spPr>
        <a:xfrm>
          <a:off x="35820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77995</xdr:rowOff>
    </xdr:from>
    <xdr:ext cx="405111" cy="259045"/>
    <xdr:sp macro="" textlink="">
      <xdr:nvSpPr>
        <xdr:cNvPr id="313" name="n_2mainValue【福祉施設】&#10;有形固定資産減価償却率">
          <a:extLst>
            <a:ext uri="{FF2B5EF4-FFF2-40B4-BE49-F238E27FC236}">
              <a16:creationId xmlns:a16="http://schemas.microsoft.com/office/drawing/2014/main" id="{BEFD77FF-9510-47A1-86FA-59ECF7D2A45E}"/>
            </a:ext>
          </a:extLst>
        </xdr:cNvPr>
        <xdr:cNvSpPr txBox="1"/>
      </xdr:nvSpPr>
      <xdr:spPr>
        <a:xfrm>
          <a:off x="2705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141749</xdr:rowOff>
    </xdr:from>
    <xdr:ext cx="405111" cy="259045"/>
    <xdr:sp macro="" textlink="">
      <xdr:nvSpPr>
        <xdr:cNvPr id="314" name="n_3mainValue【福祉施設】&#10;有形固定資産減価償却率">
          <a:extLst>
            <a:ext uri="{FF2B5EF4-FFF2-40B4-BE49-F238E27FC236}">
              <a16:creationId xmlns:a16="http://schemas.microsoft.com/office/drawing/2014/main" id="{340A21DF-2E40-4F5D-BE6C-6FEC7EAFBDA1}"/>
            </a:ext>
          </a:extLst>
        </xdr:cNvPr>
        <xdr:cNvSpPr txBox="1"/>
      </xdr:nvSpPr>
      <xdr:spPr>
        <a:xfrm>
          <a:off x="1816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96029</xdr:rowOff>
    </xdr:from>
    <xdr:ext cx="405111" cy="259045"/>
    <xdr:sp macro="" textlink="">
      <xdr:nvSpPr>
        <xdr:cNvPr id="315" name="n_4mainValue【福祉施設】&#10;有形固定資産減価償却率">
          <a:extLst>
            <a:ext uri="{FF2B5EF4-FFF2-40B4-BE49-F238E27FC236}">
              <a16:creationId xmlns:a16="http://schemas.microsoft.com/office/drawing/2014/main" id="{3A9A574C-F432-4875-81F1-110858EAB3BD}"/>
            </a:ext>
          </a:extLst>
        </xdr:cNvPr>
        <xdr:cNvSpPr txBox="1"/>
      </xdr:nvSpPr>
      <xdr:spPr>
        <a:xfrm>
          <a:off x="927744" y="1381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27270CD1-DDA7-4936-9567-2F1A0FBE4F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3DC5EA0A-F456-46FC-9612-213221E33EC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9CAB8BB-2E24-48B3-AFFA-8CD026C1BF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CE4A356D-ACD1-46B0-97C5-42E0965E4A3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4850A369-30BF-4822-AE53-0447653E702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35580C24-1E12-4075-A72C-63CBDC73B57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CD730727-4912-496F-80FA-6B332F6CF7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467FBEF3-3B55-4B07-AC53-FBAFD80CB3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8270F419-74D2-4234-9E0D-2B4BAB5188A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2DEA826-9B4F-4D9D-88FA-4C6F1FBF729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B824BDE7-3306-4872-AE6B-4A5E2C918EC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39D1EFC4-ADA8-404B-BC1B-D7E7C06C083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F9B61D0B-FDCD-4FD6-B710-58153F289A1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5CCFD59E-9B94-4B63-9BE9-1FAE55844AC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5DEA83A8-E486-4A34-B1BC-1C04E6BDC39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D04E12F7-BFD5-42B4-A4C1-074043995D5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CC0D55DD-9935-41C8-9E40-2E6052702C7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D7DC0A13-4FF3-46C5-903C-3455E97F238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F983B321-29B6-42A2-84A0-D0D31A1A418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5C05A102-C0DE-4F0F-8288-D02E64894BD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5CB877C3-595F-49BB-B7DF-B8CC185108D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C51FDF48-150C-4E36-802D-0730FCA6824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4C440114-A2B1-44C6-BF4F-7E3CF45B6C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CE8A5499-CCF6-4216-93B8-F2EAFC6BFB6C}"/>
            </a:ext>
          </a:extLst>
        </xdr:cNvPr>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a:extLst>
            <a:ext uri="{FF2B5EF4-FFF2-40B4-BE49-F238E27FC236}">
              <a16:creationId xmlns:a16="http://schemas.microsoft.com/office/drawing/2014/main" id="{9A346689-BBE7-4A11-8A6C-57A479929668}"/>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252B520A-6EBC-4238-8AA5-CA44D47DFEEB}"/>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a:extLst>
            <a:ext uri="{FF2B5EF4-FFF2-40B4-BE49-F238E27FC236}">
              <a16:creationId xmlns:a16="http://schemas.microsoft.com/office/drawing/2014/main" id="{F0C9BB09-5580-4E5F-89DF-B83534A70DAB}"/>
            </a:ext>
          </a:extLst>
        </xdr:cNvPr>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a:extLst>
            <a:ext uri="{FF2B5EF4-FFF2-40B4-BE49-F238E27FC236}">
              <a16:creationId xmlns:a16="http://schemas.microsoft.com/office/drawing/2014/main" id="{7AE69180-CF13-431F-BD8C-72EF2C1374F3}"/>
            </a:ext>
          </a:extLst>
        </xdr:cNvPr>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xdr:rowOff>
    </xdr:from>
    <xdr:ext cx="469744" cy="259045"/>
    <xdr:sp macro="" textlink="">
      <xdr:nvSpPr>
        <xdr:cNvPr id="344" name="【福祉施設】&#10;一人当たり面積平均値テキスト">
          <a:extLst>
            <a:ext uri="{FF2B5EF4-FFF2-40B4-BE49-F238E27FC236}">
              <a16:creationId xmlns:a16="http://schemas.microsoft.com/office/drawing/2014/main" id="{C95B5C07-4ABC-46D7-986B-1142B2A09032}"/>
            </a:ext>
          </a:extLst>
        </xdr:cNvPr>
        <xdr:cNvSpPr txBox="1"/>
      </xdr:nvSpPr>
      <xdr:spPr>
        <a:xfrm>
          <a:off x="10515600" y="1440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a:extLst>
            <a:ext uri="{FF2B5EF4-FFF2-40B4-BE49-F238E27FC236}">
              <a16:creationId xmlns:a16="http://schemas.microsoft.com/office/drawing/2014/main" id="{DFEFF07D-97AB-4FA2-A5B7-B3D69F884C1A}"/>
            </a:ext>
          </a:extLst>
        </xdr:cNvPr>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a:extLst>
            <a:ext uri="{FF2B5EF4-FFF2-40B4-BE49-F238E27FC236}">
              <a16:creationId xmlns:a16="http://schemas.microsoft.com/office/drawing/2014/main" id="{658E1C31-180D-43D9-8789-DC2953EA681A}"/>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a:extLst>
            <a:ext uri="{FF2B5EF4-FFF2-40B4-BE49-F238E27FC236}">
              <a16:creationId xmlns:a16="http://schemas.microsoft.com/office/drawing/2014/main" id="{04C7E662-59BF-4861-9539-BC2DC3CD261B}"/>
            </a:ext>
          </a:extLst>
        </xdr:cNvPr>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a:extLst>
            <a:ext uri="{FF2B5EF4-FFF2-40B4-BE49-F238E27FC236}">
              <a16:creationId xmlns:a16="http://schemas.microsoft.com/office/drawing/2014/main" id="{3A09FEFC-F33D-48D8-9C6E-2F4B59B75A08}"/>
            </a:ext>
          </a:extLst>
        </xdr:cNvPr>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a:extLst>
            <a:ext uri="{FF2B5EF4-FFF2-40B4-BE49-F238E27FC236}">
              <a16:creationId xmlns:a16="http://schemas.microsoft.com/office/drawing/2014/main" id="{270F924A-3846-44B5-939C-61F9C1AB3815}"/>
            </a:ext>
          </a:extLst>
        </xdr:cNvPr>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40B7FCC-351F-4EF6-9DBA-D4E2F7239CD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CFCCF15-506B-4ACA-B7F4-C1BBF0CD96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FC9B188-4792-43FE-B06B-BD17A1062AD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B9E57F2-6244-4374-865F-AC3A6DCEB74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9063DEC-D698-45D1-92C3-EB6E7C6DC17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48261</xdr:rowOff>
    </xdr:from>
    <xdr:to>
      <xdr:col>55</xdr:col>
      <xdr:colOff>50800</xdr:colOff>
      <xdr:row>80</xdr:row>
      <xdr:rowOff>149861</xdr:rowOff>
    </xdr:to>
    <xdr:sp macro="" textlink="">
      <xdr:nvSpPr>
        <xdr:cNvPr id="355" name="楕円 354">
          <a:extLst>
            <a:ext uri="{FF2B5EF4-FFF2-40B4-BE49-F238E27FC236}">
              <a16:creationId xmlns:a16="http://schemas.microsoft.com/office/drawing/2014/main" id="{1C572A2D-8934-4406-8878-95D8473FA993}"/>
            </a:ext>
          </a:extLst>
        </xdr:cNvPr>
        <xdr:cNvSpPr/>
      </xdr:nvSpPr>
      <xdr:spPr>
        <a:xfrm>
          <a:off x="10426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71138</xdr:rowOff>
    </xdr:from>
    <xdr:ext cx="469744" cy="259045"/>
    <xdr:sp macro="" textlink="">
      <xdr:nvSpPr>
        <xdr:cNvPr id="356" name="【福祉施設】&#10;一人当たり面積該当値テキスト">
          <a:extLst>
            <a:ext uri="{FF2B5EF4-FFF2-40B4-BE49-F238E27FC236}">
              <a16:creationId xmlns:a16="http://schemas.microsoft.com/office/drawing/2014/main" id="{F21FFA93-2D97-4076-B301-2449BB5F0ABA}"/>
            </a:ext>
          </a:extLst>
        </xdr:cNvPr>
        <xdr:cNvSpPr txBox="1"/>
      </xdr:nvSpPr>
      <xdr:spPr>
        <a:xfrm>
          <a:off x="10515600"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59689</xdr:rowOff>
    </xdr:from>
    <xdr:to>
      <xdr:col>50</xdr:col>
      <xdr:colOff>165100</xdr:colOff>
      <xdr:row>80</xdr:row>
      <xdr:rowOff>161289</xdr:rowOff>
    </xdr:to>
    <xdr:sp macro="" textlink="">
      <xdr:nvSpPr>
        <xdr:cNvPr id="357" name="楕円 356">
          <a:extLst>
            <a:ext uri="{FF2B5EF4-FFF2-40B4-BE49-F238E27FC236}">
              <a16:creationId xmlns:a16="http://schemas.microsoft.com/office/drawing/2014/main" id="{13C47F1E-11F9-4A2F-AC6A-716FCDE1C174}"/>
            </a:ext>
          </a:extLst>
        </xdr:cNvPr>
        <xdr:cNvSpPr/>
      </xdr:nvSpPr>
      <xdr:spPr>
        <a:xfrm>
          <a:off x="9588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99061</xdr:rowOff>
    </xdr:from>
    <xdr:to>
      <xdr:col>55</xdr:col>
      <xdr:colOff>0</xdr:colOff>
      <xdr:row>80</xdr:row>
      <xdr:rowOff>110489</xdr:rowOff>
    </xdr:to>
    <xdr:cxnSp macro="">
      <xdr:nvCxnSpPr>
        <xdr:cNvPr id="358" name="直線コネクタ 357">
          <a:extLst>
            <a:ext uri="{FF2B5EF4-FFF2-40B4-BE49-F238E27FC236}">
              <a16:creationId xmlns:a16="http://schemas.microsoft.com/office/drawing/2014/main" id="{D699BF73-3684-4793-92B5-EC7CD5BD635C}"/>
            </a:ext>
          </a:extLst>
        </xdr:cNvPr>
        <xdr:cNvCxnSpPr/>
      </xdr:nvCxnSpPr>
      <xdr:spPr>
        <a:xfrm flipV="1">
          <a:off x="9639300" y="138150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139700</xdr:rowOff>
    </xdr:from>
    <xdr:to>
      <xdr:col>46</xdr:col>
      <xdr:colOff>38100</xdr:colOff>
      <xdr:row>80</xdr:row>
      <xdr:rowOff>69850</xdr:rowOff>
    </xdr:to>
    <xdr:sp macro="" textlink="">
      <xdr:nvSpPr>
        <xdr:cNvPr id="359" name="楕円 358">
          <a:extLst>
            <a:ext uri="{FF2B5EF4-FFF2-40B4-BE49-F238E27FC236}">
              <a16:creationId xmlns:a16="http://schemas.microsoft.com/office/drawing/2014/main" id="{E658EC36-347B-47D0-B3D2-8A2EA99F7050}"/>
            </a:ext>
          </a:extLst>
        </xdr:cNvPr>
        <xdr:cNvSpPr/>
      </xdr:nvSpPr>
      <xdr:spPr>
        <a:xfrm>
          <a:off x="8699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19050</xdr:rowOff>
    </xdr:from>
    <xdr:to>
      <xdr:col>50</xdr:col>
      <xdr:colOff>114300</xdr:colOff>
      <xdr:row>80</xdr:row>
      <xdr:rowOff>110489</xdr:rowOff>
    </xdr:to>
    <xdr:cxnSp macro="">
      <xdr:nvCxnSpPr>
        <xdr:cNvPr id="360" name="直線コネクタ 359">
          <a:extLst>
            <a:ext uri="{FF2B5EF4-FFF2-40B4-BE49-F238E27FC236}">
              <a16:creationId xmlns:a16="http://schemas.microsoft.com/office/drawing/2014/main" id="{2C73806E-CDDB-413F-B7A0-5B5701D96260}"/>
            </a:ext>
          </a:extLst>
        </xdr:cNvPr>
        <xdr:cNvCxnSpPr/>
      </xdr:nvCxnSpPr>
      <xdr:spPr>
        <a:xfrm>
          <a:off x="8750300" y="137350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74930</xdr:rowOff>
    </xdr:from>
    <xdr:to>
      <xdr:col>41</xdr:col>
      <xdr:colOff>101600</xdr:colOff>
      <xdr:row>80</xdr:row>
      <xdr:rowOff>5080</xdr:rowOff>
    </xdr:to>
    <xdr:sp macro="" textlink="">
      <xdr:nvSpPr>
        <xdr:cNvPr id="361" name="楕円 360">
          <a:extLst>
            <a:ext uri="{FF2B5EF4-FFF2-40B4-BE49-F238E27FC236}">
              <a16:creationId xmlns:a16="http://schemas.microsoft.com/office/drawing/2014/main" id="{3B45BE31-AE2D-42AF-A846-AC5AC1BEBBCD}"/>
            </a:ext>
          </a:extLst>
        </xdr:cNvPr>
        <xdr:cNvSpPr/>
      </xdr:nvSpPr>
      <xdr:spPr>
        <a:xfrm>
          <a:off x="7810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125730</xdr:rowOff>
    </xdr:from>
    <xdr:to>
      <xdr:col>45</xdr:col>
      <xdr:colOff>177800</xdr:colOff>
      <xdr:row>80</xdr:row>
      <xdr:rowOff>19050</xdr:rowOff>
    </xdr:to>
    <xdr:cxnSp macro="">
      <xdr:nvCxnSpPr>
        <xdr:cNvPr id="362" name="直線コネクタ 361">
          <a:extLst>
            <a:ext uri="{FF2B5EF4-FFF2-40B4-BE49-F238E27FC236}">
              <a16:creationId xmlns:a16="http://schemas.microsoft.com/office/drawing/2014/main" id="{122E3B43-D836-4BA6-95FE-5CA7FABD52D5}"/>
            </a:ext>
          </a:extLst>
        </xdr:cNvPr>
        <xdr:cNvCxnSpPr/>
      </xdr:nvCxnSpPr>
      <xdr:spPr>
        <a:xfrm>
          <a:off x="7861300" y="136702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90170</xdr:rowOff>
    </xdr:from>
    <xdr:to>
      <xdr:col>36</xdr:col>
      <xdr:colOff>165100</xdr:colOff>
      <xdr:row>80</xdr:row>
      <xdr:rowOff>20320</xdr:rowOff>
    </xdr:to>
    <xdr:sp macro="" textlink="">
      <xdr:nvSpPr>
        <xdr:cNvPr id="363" name="楕円 362">
          <a:extLst>
            <a:ext uri="{FF2B5EF4-FFF2-40B4-BE49-F238E27FC236}">
              <a16:creationId xmlns:a16="http://schemas.microsoft.com/office/drawing/2014/main" id="{52B77C9F-835A-4A37-A918-3B243B1BB261}"/>
            </a:ext>
          </a:extLst>
        </xdr:cNvPr>
        <xdr:cNvSpPr/>
      </xdr:nvSpPr>
      <xdr:spPr>
        <a:xfrm>
          <a:off x="6921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125730</xdr:rowOff>
    </xdr:from>
    <xdr:to>
      <xdr:col>41</xdr:col>
      <xdr:colOff>50800</xdr:colOff>
      <xdr:row>79</xdr:row>
      <xdr:rowOff>140970</xdr:rowOff>
    </xdr:to>
    <xdr:cxnSp macro="">
      <xdr:nvCxnSpPr>
        <xdr:cNvPr id="364" name="直線コネクタ 363">
          <a:extLst>
            <a:ext uri="{FF2B5EF4-FFF2-40B4-BE49-F238E27FC236}">
              <a16:creationId xmlns:a16="http://schemas.microsoft.com/office/drawing/2014/main" id="{741F8D94-1E09-4AE4-8E96-C51EA0F432C2}"/>
            </a:ext>
          </a:extLst>
        </xdr:cNvPr>
        <xdr:cNvCxnSpPr/>
      </xdr:nvCxnSpPr>
      <xdr:spPr>
        <a:xfrm flipV="1">
          <a:off x="6972300" y="13670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65" name="n_1aveValue【福祉施設】&#10;一人当たり面積">
          <a:extLst>
            <a:ext uri="{FF2B5EF4-FFF2-40B4-BE49-F238E27FC236}">
              <a16:creationId xmlns:a16="http://schemas.microsoft.com/office/drawing/2014/main" id="{5C346C34-DAB5-44BC-87B7-4F0625786619}"/>
            </a:ext>
          </a:extLst>
        </xdr:cNvPr>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66" name="n_2aveValue【福祉施設】&#10;一人当たり面積">
          <a:extLst>
            <a:ext uri="{FF2B5EF4-FFF2-40B4-BE49-F238E27FC236}">
              <a16:creationId xmlns:a16="http://schemas.microsoft.com/office/drawing/2014/main" id="{13CF7B79-C78E-419B-B309-434BCADB9856}"/>
            </a:ext>
          </a:extLst>
        </xdr:cNvPr>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67" name="n_3aveValue【福祉施設】&#10;一人当たり面積">
          <a:extLst>
            <a:ext uri="{FF2B5EF4-FFF2-40B4-BE49-F238E27FC236}">
              <a16:creationId xmlns:a16="http://schemas.microsoft.com/office/drawing/2014/main" id="{87DB7ABB-26E8-4458-BD40-06E7EE3B5DFD}"/>
            </a:ext>
          </a:extLst>
        </xdr:cNvPr>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68597</xdr:rowOff>
    </xdr:from>
    <xdr:ext cx="469744" cy="259045"/>
    <xdr:sp macro="" textlink="">
      <xdr:nvSpPr>
        <xdr:cNvPr id="368" name="n_4aveValue【福祉施設】&#10;一人当たり面積">
          <a:extLst>
            <a:ext uri="{FF2B5EF4-FFF2-40B4-BE49-F238E27FC236}">
              <a16:creationId xmlns:a16="http://schemas.microsoft.com/office/drawing/2014/main" id="{B0A26A10-127C-40C5-8C0B-0A225BD28777}"/>
            </a:ext>
          </a:extLst>
        </xdr:cNvPr>
        <xdr:cNvSpPr txBox="1"/>
      </xdr:nvSpPr>
      <xdr:spPr>
        <a:xfrm>
          <a:off x="6737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6366</xdr:rowOff>
    </xdr:from>
    <xdr:ext cx="469744" cy="259045"/>
    <xdr:sp macro="" textlink="">
      <xdr:nvSpPr>
        <xdr:cNvPr id="369" name="n_1mainValue【福祉施設】&#10;一人当たり面積">
          <a:extLst>
            <a:ext uri="{FF2B5EF4-FFF2-40B4-BE49-F238E27FC236}">
              <a16:creationId xmlns:a16="http://schemas.microsoft.com/office/drawing/2014/main" id="{D9508A97-11E6-4BC9-8206-7BE8082DD034}"/>
            </a:ext>
          </a:extLst>
        </xdr:cNvPr>
        <xdr:cNvSpPr txBox="1"/>
      </xdr:nvSpPr>
      <xdr:spPr>
        <a:xfrm>
          <a:off x="9391727" y="135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86377</xdr:rowOff>
    </xdr:from>
    <xdr:ext cx="469744" cy="259045"/>
    <xdr:sp macro="" textlink="">
      <xdr:nvSpPr>
        <xdr:cNvPr id="370" name="n_2mainValue【福祉施設】&#10;一人当たり面積">
          <a:extLst>
            <a:ext uri="{FF2B5EF4-FFF2-40B4-BE49-F238E27FC236}">
              <a16:creationId xmlns:a16="http://schemas.microsoft.com/office/drawing/2014/main" id="{E1C4FC6D-F196-4F83-B856-F18D48C24A82}"/>
            </a:ext>
          </a:extLst>
        </xdr:cNvPr>
        <xdr:cNvSpPr txBox="1"/>
      </xdr:nvSpPr>
      <xdr:spPr>
        <a:xfrm>
          <a:off x="8515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21607</xdr:rowOff>
    </xdr:from>
    <xdr:ext cx="469744" cy="259045"/>
    <xdr:sp macro="" textlink="">
      <xdr:nvSpPr>
        <xdr:cNvPr id="371" name="n_3mainValue【福祉施設】&#10;一人当たり面積">
          <a:extLst>
            <a:ext uri="{FF2B5EF4-FFF2-40B4-BE49-F238E27FC236}">
              <a16:creationId xmlns:a16="http://schemas.microsoft.com/office/drawing/2014/main" id="{51546B5A-3C84-49B1-BDC3-7CC243C00BDD}"/>
            </a:ext>
          </a:extLst>
        </xdr:cNvPr>
        <xdr:cNvSpPr txBox="1"/>
      </xdr:nvSpPr>
      <xdr:spPr>
        <a:xfrm>
          <a:off x="7626427"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36847</xdr:rowOff>
    </xdr:from>
    <xdr:ext cx="469744" cy="259045"/>
    <xdr:sp macro="" textlink="">
      <xdr:nvSpPr>
        <xdr:cNvPr id="372" name="n_4mainValue【福祉施設】&#10;一人当たり面積">
          <a:extLst>
            <a:ext uri="{FF2B5EF4-FFF2-40B4-BE49-F238E27FC236}">
              <a16:creationId xmlns:a16="http://schemas.microsoft.com/office/drawing/2014/main" id="{D301F6E5-0155-4578-B6E1-B2B20F448993}"/>
            </a:ext>
          </a:extLst>
        </xdr:cNvPr>
        <xdr:cNvSpPr txBox="1"/>
      </xdr:nvSpPr>
      <xdr:spPr>
        <a:xfrm>
          <a:off x="67374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A86938E7-EF09-4521-8729-1B5857A591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BF063D0D-4196-4AB8-83A8-D808EAC4068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1B5D36E-99DA-4E1B-9DAC-44C749911FE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12BD912F-D2FC-4A7A-A05D-98AAB7F334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2EDB2347-731E-459B-8A77-52EFC40368C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2D4D7410-93EE-46F5-A6A4-B296994C8C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AC725252-71C3-4D22-8695-A5190E3AAF7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5BA89ADB-C1E6-4CD2-AB43-58FA9E3728E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9FEBA915-3882-4AB0-868E-8D034E10666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85F98222-3451-4A17-98C9-49B0A5FF380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099F6B04-6A8E-4227-8FDD-48E8798E9F2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EFCDF00B-8166-41FE-87DC-5AEF394E958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a:extLst>
            <a:ext uri="{FF2B5EF4-FFF2-40B4-BE49-F238E27FC236}">
              <a16:creationId xmlns:a16="http://schemas.microsoft.com/office/drawing/2014/main" id="{66FFED26-BB6A-4C7B-817E-BC1A8A0E84D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EE9460F4-A5A1-4752-817F-4B83A429E43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AA4EE927-BD36-43BC-A090-5716B422C6A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8FD21226-60C1-4364-9D78-767899BB23D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EF4FDEC0-B7A5-4BED-8270-FCB96847262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CA73F28F-5252-4C4A-B423-F7CFC12A80D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F23D1E6B-B482-4623-907E-98A969A4234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8D7D9054-7E82-454D-A50A-86559B3089A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DAAD4A13-3854-4EC6-B003-182DFE6FF3D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CF4887E1-4B91-4A17-9F3D-17209928C33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9FF0F2BA-CE86-46AE-8E65-3BA407C9376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FA0E4464-22B9-436E-8B63-ECBFE2423D7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97" name="直線コネクタ 396">
          <a:extLst>
            <a:ext uri="{FF2B5EF4-FFF2-40B4-BE49-F238E27FC236}">
              <a16:creationId xmlns:a16="http://schemas.microsoft.com/office/drawing/2014/main" id="{BC8A84D4-03C7-4FC6-AD83-D2EB2DD8EA2F}"/>
            </a:ext>
          </a:extLst>
        </xdr:cNvPr>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E5D3A017-41DC-4FE5-8D5C-5C59494097CE}"/>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a:extLst>
            <a:ext uri="{FF2B5EF4-FFF2-40B4-BE49-F238E27FC236}">
              <a16:creationId xmlns:a16="http://schemas.microsoft.com/office/drawing/2014/main" id="{8FE6EE69-3016-4381-8A39-7F880471D6BE}"/>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30F8FAEF-92E6-41C2-AC58-2C0F8D48CCFA}"/>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a:extLst>
            <a:ext uri="{FF2B5EF4-FFF2-40B4-BE49-F238E27FC236}">
              <a16:creationId xmlns:a16="http://schemas.microsoft.com/office/drawing/2014/main" id="{7D33BE86-EADF-44C5-8ECF-18E5C9EA42FE}"/>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EE796DC7-0BA0-44CB-A23A-424BF1DDF70C}"/>
            </a:ext>
          </a:extLst>
        </xdr:cNvPr>
        <xdr:cNvSpPr txBox="1"/>
      </xdr:nvSpPr>
      <xdr:spPr>
        <a:xfrm>
          <a:off x="4673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a:extLst>
            <a:ext uri="{FF2B5EF4-FFF2-40B4-BE49-F238E27FC236}">
              <a16:creationId xmlns:a16="http://schemas.microsoft.com/office/drawing/2014/main" id="{12243FF4-5D6D-413E-9320-11A8913D5A7B}"/>
            </a:ext>
          </a:extLst>
        </xdr:cNvPr>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404" name="フローチャート: 判断 403">
          <a:extLst>
            <a:ext uri="{FF2B5EF4-FFF2-40B4-BE49-F238E27FC236}">
              <a16:creationId xmlns:a16="http://schemas.microsoft.com/office/drawing/2014/main" id="{F038A4C4-0F07-4341-90EA-4343F2D83ED6}"/>
            </a:ext>
          </a:extLst>
        </xdr:cNvPr>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a:extLst>
            <a:ext uri="{FF2B5EF4-FFF2-40B4-BE49-F238E27FC236}">
              <a16:creationId xmlns:a16="http://schemas.microsoft.com/office/drawing/2014/main" id="{1929C58E-BA75-4A35-B984-8A0A5E1A1D16}"/>
            </a:ext>
          </a:extLst>
        </xdr:cNvPr>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a:extLst>
            <a:ext uri="{FF2B5EF4-FFF2-40B4-BE49-F238E27FC236}">
              <a16:creationId xmlns:a16="http://schemas.microsoft.com/office/drawing/2014/main" id="{A1D5001B-AA18-44C5-931A-826E0BEAA8F3}"/>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a:extLst>
            <a:ext uri="{FF2B5EF4-FFF2-40B4-BE49-F238E27FC236}">
              <a16:creationId xmlns:a16="http://schemas.microsoft.com/office/drawing/2014/main" id="{ED36B5F7-59E0-4B77-9440-8E3E2FC2F963}"/>
            </a:ext>
          </a:extLst>
        </xdr:cNvPr>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14D224F6-74F5-475B-9F94-01334B795C9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F9925D5-41F4-4EC6-B9AC-6A67932FB96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E15AFBB-AE72-4AE3-BFAB-F95D39FF950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E1AFC03-A4A0-461F-A25A-BF160A75989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5652F54-44E0-4F8F-8927-91F7216C235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74930</xdr:rowOff>
    </xdr:from>
    <xdr:to>
      <xdr:col>24</xdr:col>
      <xdr:colOff>114300</xdr:colOff>
      <xdr:row>104</xdr:row>
      <xdr:rowOff>5080</xdr:rowOff>
    </xdr:to>
    <xdr:sp macro="" textlink="">
      <xdr:nvSpPr>
        <xdr:cNvPr id="413" name="楕円 412">
          <a:extLst>
            <a:ext uri="{FF2B5EF4-FFF2-40B4-BE49-F238E27FC236}">
              <a16:creationId xmlns:a16="http://schemas.microsoft.com/office/drawing/2014/main" id="{9FBDA7A1-BF42-4F43-B804-36EC0E165ACC}"/>
            </a:ext>
          </a:extLst>
        </xdr:cNvPr>
        <xdr:cNvSpPr/>
      </xdr:nvSpPr>
      <xdr:spPr>
        <a:xfrm>
          <a:off x="4584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97807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99113C8B-7313-4CDA-AC3A-6C74B9A3D9C7}"/>
            </a:ext>
          </a:extLst>
        </xdr:cNvPr>
        <xdr:cNvSpPr txBox="1"/>
      </xdr:nvSpPr>
      <xdr:spPr>
        <a:xfrm>
          <a:off x="4673600"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36830</xdr:rowOff>
    </xdr:from>
    <xdr:to>
      <xdr:col>20</xdr:col>
      <xdr:colOff>38100</xdr:colOff>
      <xdr:row>103</xdr:row>
      <xdr:rowOff>138430</xdr:rowOff>
    </xdr:to>
    <xdr:sp macro="" textlink="">
      <xdr:nvSpPr>
        <xdr:cNvPr id="415" name="楕円 414">
          <a:extLst>
            <a:ext uri="{FF2B5EF4-FFF2-40B4-BE49-F238E27FC236}">
              <a16:creationId xmlns:a16="http://schemas.microsoft.com/office/drawing/2014/main" id="{EE469194-D9E5-44BB-8879-508658A41AE1}"/>
            </a:ext>
          </a:extLst>
        </xdr:cNvPr>
        <xdr:cNvSpPr/>
      </xdr:nvSpPr>
      <xdr:spPr>
        <a:xfrm>
          <a:off x="3746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87630</xdr:rowOff>
    </xdr:from>
    <xdr:to>
      <xdr:col>24</xdr:col>
      <xdr:colOff>63500</xdr:colOff>
      <xdr:row>103</xdr:row>
      <xdr:rowOff>125730</xdr:rowOff>
    </xdr:to>
    <xdr:cxnSp macro="">
      <xdr:nvCxnSpPr>
        <xdr:cNvPr id="416" name="直線コネクタ 415">
          <a:extLst>
            <a:ext uri="{FF2B5EF4-FFF2-40B4-BE49-F238E27FC236}">
              <a16:creationId xmlns:a16="http://schemas.microsoft.com/office/drawing/2014/main" id="{AC4E8908-3C6A-41EE-891C-A8AA63E61667}"/>
            </a:ext>
          </a:extLst>
        </xdr:cNvPr>
        <xdr:cNvCxnSpPr/>
      </xdr:nvCxnSpPr>
      <xdr:spPr>
        <a:xfrm>
          <a:off x="3797300" y="17746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170180</xdr:rowOff>
    </xdr:from>
    <xdr:to>
      <xdr:col>15</xdr:col>
      <xdr:colOff>101600</xdr:colOff>
      <xdr:row>103</xdr:row>
      <xdr:rowOff>100330</xdr:rowOff>
    </xdr:to>
    <xdr:sp macro="" textlink="">
      <xdr:nvSpPr>
        <xdr:cNvPr id="417" name="楕円 416">
          <a:extLst>
            <a:ext uri="{FF2B5EF4-FFF2-40B4-BE49-F238E27FC236}">
              <a16:creationId xmlns:a16="http://schemas.microsoft.com/office/drawing/2014/main" id="{154DC790-549B-49B3-BC31-F306460CEE01}"/>
            </a:ext>
          </a:extLst>
        </xdr:cNvPr>
        <xdr:cNvSpPr/>
      </xdr:nvSpPr>
      <xdr:spPr>
        <a:xfrm>
          <a:off x="2857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49530</xdr:rowOff>
    </xdr:from>
    <xdr:to>
      <xdr:col>19</xdr:col>
      <xdr:colOff>177800</xdr:colOff>
      <xdr:row>103</xdr:row>
      <xdr:rowOff>87630</xdr:rowOff>
    </xdr:to>
    <xdr:cxnSp macro="">
      <xdr:nvCxnSpPr>
        <xdr:cNvPr id="418" name="直線コネクタ 417">
          <a:extLst>
            <a:ext uri="{FF2B5EF4-FFF2-40B4-BE49-F238E27FC236}">
              <a16:creationId xmlns:a16="http://schemas.microsoft.com/office/drawing/2014/main" id="{487A2177-C470-4553-9E14-42AF28C84AF6}"/>
            </a:ext>
          </a:extLst>
        </xdr:cNvPr>
        <xdr:cNvCxnSpPr/>
      </xdr:nvCxnSpPr>
      <xdr:spPr>
        <a:xfrm>
          <a:off x="2908300" y="17708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6350</xdr:rowOff>
    </xdr:from>
    <xdr:to>
      <xdr:col>10</xdr:col>
      <xdr:colOff>165100</xdr:colOff>
      <xdr:row>103</xdr:row>
      <xdr:rowOff>107950</xdr:rowOff>
    </xdr:to>
    <xdr:sp macro="" textlink="">
      <xdr:nvSpPr>
        <xdr:cNvPr id="419" name="楕円 418">
          <a:extLst>
            <a:ext uri="{FF2B5EF4-FFF2-40B4-BE49-F238E27FC236}">
              <a16:creationId xmlns:a16="http://schemas.microsoft.com/office/drawing/2014/main" id="{23D829A3-5636-4255-BB6B-56BE48BF1711}"/>
            </a:ext>
          </a:extLst>
        </xdr:cNvPr>
        <xdr:cNvSpPr/>
      </xdr:nvSpPr>
      <xdr:spPr>
        <a:xfrm>
          <a:off x="1968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49530</xdr:rowOff>
    </xdr:from>
    <xdr:to>
      <xdr:col>15</xdr:col>
      <xdr:colOff>50800</xdr:colOff>
      <xdr:row>103</xdr:row>
      <xdr:rowOff>57150</xdr:rowOff>
    </xdr:to>
    <xdr:cxnSp macro="">
      <xdr:nvCxnSpPr>
        <xdr:cNvPr id="420" name="直線コネクタ 419">
          <a:extLst>
            <a:ext uri="{FF2B5EF4-FFF2-40B4-BE49-F238E27FC236}">
              <a16:creationId xmlns:a16="http://schemas.microsoft.com/office/drawing/2014/main" id="{D9A85CCF-B7D4-4E55-A0C9-98C121D9CA2B}"/>
            </a:ext>
          </a:extLst>
        </xdr:cNvPr>
        <xdr:cNvCxnSpPr/>
      </xdr:nvCxnSpPr>
      <xdr:spPr>
        <a:xfrm flipV="1">
          <a:off x="2019300" y="1770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421" name="楕円 420">
          <a:extLst>
            <a:ext uri="{FF2B5EF4-FFF2-40B4-BE49-F238E27FC236}">
              <a16:creationId xmlns:a16="http://schemas.microsoft.com/office/drawing/2014/main" id="{9730C190-A37F-48E3-AC3E-B65BC48836F8}"/>
            </a:ext>
          </a:extLst>
        </xdr:cNvPr>
        <xdr:cNvSpPr/>
      </xdr:nvSpPr>
      <xdr:spPr>
        <a:xfrm>
          <a:off x="107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19050</xdr:rowOff>
    </xdr:from>
    <xdr:to>
      <xdr:col>10</xdr:col>
      <xdr:colOff>114300</xdr:colOff>
      <xdr:row>103</xdr:row>
      <xdr:rowOff>57150</xdr:rowOff>
    </xdr:to>
    <xdr:cxnSp macro="">
      <xdr:nvCxnSpPr>
        <xdr:cNvPr id="422" name="直線コネクタ 421">
          <a:extLst>
            <a:ext uri="{FF2B5EF4-FFF2-40B4-BE49-F238E27FC236}">
              <a16:creationId xmlns:a16="http://schemas.microsoft.com/office/drawing/2014/main" id="{EAA47A74-1B50-4C21-8340-0F8ADC81F66F}"/>
            </a:ext>
          </a:extLst>
        </xdr:cNvPr>
        <xdr:cNvCxnSpPr/>
      </xdr:nvCxnSpPr>
      <xdr:spPr>
        <a:xfrm>
          <a:off x="1130300" y="1767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423" name="n_1aveValue【市民会館】&#10;有形固定資産減価償却率">
          <a:extLst>
            <a:ext uri="{FF2B5EF4-FFF2-40B4-BE49-F238E27FC236}">
              <a16:creationId xmlns:a16="http://schemas.microsoft.com/office/drawing/2014/main" id="{00AF5786-964E-4BBE-ADBA-0C2CF599E7A1}"/>
            </a:ext>
          </a:extLst>
        </xdr:cNvPr>
        <xdr:cNvSpPr txBox="1"/>
      </xdr:nvSpPr>
      <xdr:spPr>
        <a:xfrm>
          <a:off x="3582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424" name="n_2aveValue【市民会館】&#10;有形固定資産減価償却率">
          <a:extLst>
            <a:ext uri="{FF2B5EF4-FFF2-40B4-BE49-F238E27FC236}">
              <a16:creationId xmlns:a16="http://schemas.microsoft.com/office/drawing/2014/main" id="{6ACA4FB3-7CCB-4E0C-9E82-54E8E534EB09}"/>
            </a:ext>
          </a:extLst>
        </xdr:cNvPr>
        <xdr:cNvSpPr txBox="1"/>
      </xdr:nvSpPr>
      <xdr:spPr>
        <a:xfrm>
          <a:off x="2705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425" name="n_3aveValue【市民会館】&#10;有形固定資産減価償却率">
          <a:extLst>
            <a:ext uri="{FF2B5EF4-FFF2-40B4-BE49-F238E27FC236}">
              <a16:creationId xmlns:a16="http://schemas.microsoft.com/office/drawing/2014/main" id="{422E3E5E-C654-433F-A970-8C8E8B1685DA}"/>
            </a:ext>
          </a:extLst>
        </xdr:cNvPr>
        <xdr:cNvSpPr txBox="1"/>
      </xdr:nvSpPr>
      <xdr:spPr>
        <a:xfrm>
          <a:off x="1816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163847</xdr:rowOff>
    </xdr:from>
    <xdr:ext cx="405111" cy="259045"/>
    <xdr:sp macro="" textlink="">
      <xdr:nvSpPr>
        <xdr:cNvPr id="426" name="n_4aveValue【市民会館】&#10;有形固定資産減価償却率">
          <a:extLst>
            <a:ext uri="{FF2B5EF4-FFF2-40B4-BE49-F238E27FC236}">
              <a16:creationId xmlns:a16="http://schemas.microsoft.com/office/drawing/2014/main" id="{EEEC6987-CD99-4B39-80BC-D33989465742}"/>
            </a:ext>
          </a:extLst>
        </xdr:cNvPr>
        <xdr:cNvSpPr txBox="1"/>
      </xdr:nvSpPr>
      <xdr:spPr>
        <a:xfrm>
          <a:off x="927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154957</xdr:rowOff>
    </xdr:from>
    <xdr:ext cx="405111" cy="259045"/>
    <xdr:sp macro="" textlink="">
      <xdr:nvSpPr>
        <xdr:cNvPr id="427" name="n_1mainValue【市民会館】&#10;有形固定資産減価償却率">
          <a:extLst>
            <a:ext uri="{FF2B5EF4-FFF2-40B4-BE49-F238E27FC236}">
              <a16:creationId xmlns:a16="http://schemas.microsoft.com/office/drawing/2014/main" id="{CBDDEE7D-E015-4E39-8AB1-96624C0A61C0}"/>
            </a:ext>
          </a:extLst>
        </xdr:cNvPr>
        <xdr:cNvSpPr txBox="1"/>
      </xdr:nvSpPr>
      <xdr:spPr>
        <a:xfrm>
          <a:off x="3582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8" name="n_2mainValue【市民会館】&#10;有形固定資産減価償却率">
          <a:extLst>
            <a:ext uri="{FF2B5EF4-FFF2-40B4-BE49-F238E27FC236}">
              <a16:creationId xmlns:a16="http://schemas.microsoft.com/office/drawing/2014/main" id="{7894D0F7-8B2E-484C-9AA4-898EF4BE1198}"/>
            </a:ext>
          </a:extLst>
        </xdr:cNvPr>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124477</xdr:rowOff>
    </xdr:from>
    <xdr:ext cx="405111" cy="259045"/>
    <xdr:sp macro="" textlink="">
      <xdr:nvSpPr>
        <xdr:cNvPr id="429" name="n_3mainValue【市民会館】&#10;有形固定資産減価償却率">
          <a:extLst>
            <a:ext uri="{FF2B5EF4-FFF2-40B4-BE49-F238E27FC236}">
              <a16:creationId xmlns:a16="http://schemas.microsoft.com/office/drawing/2014/main" id="{F06C7F50-5B8D-4370-9A88-6B8D616A972E}"/>
            </a:ext>
          </a:extLst>
        </xdr:cNvPr>
        <xdr:cNvSpPr txBox="1"/>
      </xdr:nvSpPr>
      <xdr:spPr>
        <a:xfrm>
          <a:off x="1816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430" name="n_4mainValue【市民会館】&#10;有形固定資産減価償却率">
          <a:extLst>
            <a:ext uri="{FF2B5EF4-FFF2-40B4-BE49-F238E27FC236}">
              <a16:creationId xmlns:a16="http://schemas.microsoft.com/office/drawing/2014/main" id="{3B16CE78-6B18-49D7-B6CD-6AFE0F41191F}"/>
            </a:ext>
          </a:extLst>
        </xdr:cNvPr>
        <xdr:cNvSpPr txBox="1"/>
      </xdr:nvSpPr>
      <xdr:spPr>
        <a:xfrm>
          <a:off x="927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19DF6EC0-A06D-4251-85DC-57AEA93C45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65CBA939-E501-4A15-BE2D-81178CFE333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37240CC6-4463-4A6F-8A63-C51A8A7FA2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DE0063F6-723D-47C3-ABCC-21430B7C355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CB51013F-8648-4E2A-B8F4-64B8FB8F46F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A3611B47-6FEB-4C1F-AA6A-B550CE9ABB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3AF7B43B-A514-43AC-9A5E-16F3509AB9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2D3C971C-9BB9-4DCB-A192-0D129CDE9A7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2FBC6B94-9012-4091-B157-A85D39814A9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A8CB50AE-02AF-403F-8646-DF498097AE8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58EF0E25-D02D-4079-A648-9D7BE3E5937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FAD6DEFC-A10B-4BEC-A2FE-9D50B4F8F25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3BCB234C-5C23-4962-BBA2-476DBCC5474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AA47EDFB-D995-4227-8656-B1DB600FE3E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50D94620-AD33-47FB-B8AF-DC337BA1C69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4DB3A1B6-92E5-4AC7-A822-100447E51C0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76DA4CC3-45B0-4E90-ABE5-5D044F251D3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734846AC-B76F-4248-A4EE-E42604A3B34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1D49696D-9C58-4C01-A7A9-F1FD8277DFA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C3A0E98C-72EE-4023-A5E2-08E20468194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A84D36BE-EE24-4C1F-8322-8ABE9560EA3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473F3189-264C-492F-B6D5-F1CE04439D5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4EB762A5-9299-4688-B064-4C7DBB1A42A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a:extLst>
            <a:ext uri="{FF2B5EF4-FFF2-40B4-BE49-F238E27FC236}">
              <a16:creationId xmlns:a16="http://schemas.microsoft.com/office/drawing/2014/main" id="{155E4D06-52B1-4700-9187-B438E5812CC9}"/>
            </a:ext>
          </a:extLst>
        </xdr:cNvPr>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5" name="【市民会館】&#10;一人当たり面積最小値テキスト">
          <a:extLst>
            <a:ext uri="{FF2B5EF4-FFF2-40B4-BE49-F238E27FC236}">
              <a16:creationId xmlns:a16="http://schemas.microsoft.com/office/drawing/2014/main" id="{4A608C1A-E726-45A8-A89E-6E2E81F2FF0B}"/>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a:extLst>
            <a:ext uri="{FF2B5EF4-FFF2-40B4-BE49-F238E27FC236}">
              <a16:creationId xmlns:a16="http://schemas.microsoft.com/office/drawing/2014/main" id="{5A5F4DE4-705C-4DC7-9457-99D03CE65634}"/>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57" name="【市民会館】&#10;一人当たり面積最大値テキスト">
          <a:extLst>
            <a:ext uri="{FF2B5EF4-FFF2-40B4-BE49-F238E27FC236}">
              <a16:creationId xmlns:a16="http://schemas.microsoft.com/office/drawing/2014/main" id="{7F81CFDE-FD44-415A-9F2D-D4ED451EB5EB}"/>
            </a:ext>
          </a:extLst>
        </xdr:cNvPr>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a:extLst>
            <a:ext uri="{FF2B5EF4-FFF2-40B4-BE49-F238E27FC236}">
              <a16:creationId xmlns:a16="http://schemas.microsoft.com/office/drawing/2014/main" id="{DF527350-2105-4212-8166-03EFEE7E3612}"/>
            </a:ext>
          </a:extLst>
        </xdr:cNvPr>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459" name="【市民会館】&#10;一人当たり面積平均値テキスト">
          <a:extLst>
            <a:ext uri="{FF2B5EF4-FFF2-40B4-BE49-F238E27FC236}">
              <a16:creationId xmlns:a16="http://schemas.microsoft.com/office/drawing/2014/main" id="{2AB9BAB7-4B9E-4D5F-822A-019A288B4F6D}"/>
            </a:ext>
          </a:extLst>
        </xdr:cNvPr>
        <xdr:cNvSpPr txBox="1"/>
      </xdr:nvSpPr>
      <xdr:spPr>
        <a:xfrm>
          <a:off x="10515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a:extLst>
            <a:ext uri="{FF2B5EF4-FFF2-40B4-BE49-F238E27FC236}">
              <a16:creationId xmlns:a16="http://schemas.microsoft.com/office/drawing/2014/main" id="{07D74CE4-9F8C-4699-A72B-932B3C127175}"/>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a:extLst>
            <a:ext uri="{FF2B5EF4-FFF2-40B4-BE49-F238E27FC236}">
              <a16:creationId xmlns:a16="http://schemas.microsoft.com/office/drawing/2014/main" id="{22EA4EF6-BA2E-4CE0-9C89-547F28E2D374}"/>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62" name="フローチャート: 判断 461">
          <a:extLst>
            <a:ext uri="{FF2B5EF4-FFF2-40B4-BE49-F238E27FC236}">
              <a16:creationId xmlns:a16="http://schemas.microsoft.com/office/drawing/2014/main" id="{582F2438-AC95-445A-9765-032B7AA898F7}"/>
            </a:ext>
          </a:extLst>
        </xdr:cNvPr>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3" name="フローチャート: 判断 462">
          <a:extLst>
            <a:ext uri="{FF2B5EF4-FFF2-40B4-BE49-F238E27FC236}">
              <a16:creationId xmlns:a16="http://schemas.microsoft.com/office/drawing/2014/main" id="{C2FE0051-E161-43C3-85AE-91B274958F65}"/>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4" name="フローチャート: 判断 463">
          <a:extLst>
            <a:ext uri="{FF2B5EF4-FFF2-40B4-BE49-F238E27FC236}">
              <a16:creationId xmlns:a16="http://schemas.microsoft.com/office/drawing/2014/main" id="{7A513725-B1E3-4663-9368-53F0E01E09FB}"/>
            </a:ext>
          </a:extLst>
        </xdr:cNvPr>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67F961B2-F721-466E-AD0C-C97F32D8D40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F0C736C-7D91-4934-BD0B-13DFFF6F8F3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6430AD8-E7BB-44AE-91AB-59F331C0DFB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A5DE41C-8987-43CF-AB8C-01CC6E6EEC5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34E9C47-A0CA-4EB1-B999-1D17D8BB833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70" name="楕円 469">
          <a:extLst>
            <a:ext uri="{FF2B5EF4-FFF2-40B4-BE49-F238E27FC236}">
              <a16:creationId xmlns:a16="http://schemas.microsoft.com/office/drawing/2014/main" id="{136447F2-9387-48AD-94EE-09D5D0E7D97D}"/>
            </a:ext>
          </a:extLst>
        </xdr:cNvPr>
        <xdr:cNvSpPr/>
      </xdr:nvSpPr>
      <xdr:spPr>
        <a:xfrm>
          <a:off x="10426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137177</xdr:rowOff>
    </xdr:from>
    <xdr:ext cx="469744" cy="259045"/>
    <xdr:sp macro="" textlink="">
      <xdr:nvSpPr>
        <xdr:cNvPr id="471" name="【市民会館】&#10;一人当たり面積該当値テキスト">
          <a:extLst>
            <a:ext uri="{FF2B5EF4-FFF2-40B4-BE49-F238E27FC236}">
              <a16:creationId xmlns:a16="http://schemas.microsoft.com/office/drawing/2014/main" id="{A9CEB5A9-1530-4447-BD1E-88E33302D04F}"/>
            </a:ext>
          </a:extLst>
        </xdr:cNvPr>
        <xdr:cNvSpPr txBox="1"/>
      </xdr:nvSpPr>
      <xdr:spPr>
        <a:xfrm>
          <a:off x="10515600"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162561</xdr:rowOff>
    </xdr:from>
    <xdr:to>
      <xdr:col>50</xdr:col>
      <xdr:colOff>165100</xdr:colOff>
      <xdr:row>105</xdr:row>
      <xdr:rowOff>92711</xdr:rowOff>
    </xdr:to>
    <xdr:sp macro="" textlink="">
      <xdr:nvSpPr>
        <xdr:cNvPr id="472" name="楕円 471">
          <a:extLst>
            <a:ext uri="{FF2B5EF4-FFF2-40B4-BE49-F238E27FC236}">
              <a16:creationId xmlns:a16="http://schemas.microsoft.com/office/drawing/2014/main" id="{15D3EABB-211B-4DCA-8157-2D21100701BA}"/>
            </a:ext>
          </a:extLst>
        </xdr:cNvPr>
        <xdr:cNvSpPr/>
      </xdr:nvSpPr>
      <xdr:spPr>
        <a:xfrm>
          <a:off x="958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38100</xdr:rowOff>
    </xdr:from>
    <xdr:to>
      <xdr:col>55</xdr:col>
      <xdr:colOff>0</xdr:colOff>
      <xdr:row>105</xdr:row>
      <xdr:rowOff>41911</xdr:rowOff>
    </xdr:to>
    <xdr:cxnSp macro="">
      <xdr:nvCxnSpPr>
        <xdr:cNvPr id="473" name="直線コネクタ 472">
          <a:extLst>
            <a:ext uri="{FF2B5EF4-FFF2-40B4-BE49-F238E27FC236}">
              <a16:creationId xmlns:a16="http://schemas.microsoft.com/office/drawing/2014/main" id="{3F70581E-8AAA-4643-B46E-2D6352FBA091}"/>
            </a:ext>
          </a:extLst>
        </xdr:cNvPr>
        <xdr:cNvCxnSpPr/>
      </xdr:nvCxnSpPr>
      <xdr:spPr>
        <a:xfrm flipV="1">
          <a:off x="9639300" y="180403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2539</xdr:rowOff>
    </xdr:from>
    <xdr:to>
      <xdr:col>46</xdr:col>
      <xdr:colOff>38100</xdr:colOff>
      <xdr:row>105</xdr:row>
      <xdr:rowOff>104139</xdr:rowOff>
    </xdr:to>
    <xdr:sp macro="" textlink="">
      <xdr:nvSpPr>
        <xdr:cNvPr id="474" name="楕円 473">
          <a:extLst>
            <a:ext uri="{FF2B5EF4-FFF2-40B4-BE49-F238E27FC236}">
              <a16:creationId xmlns:a16="http://schemas.microsoft.com/office/drawing/2014/main" id="{8F9D64A8-D8E8-44B5-B4FD-4189877FD499}"/>
            </a:ext>
          </a:extLst>
        </xdr:cNvPr>
        <xdr:cNvSpPr/>
      </xdr:nvSpPr>
      <xdr:spPr>
        <a:xfrm>
          <a:off x="8699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41911</xdr:rowOff>
    </xdr:from>
    <xdr:to>
      <xdr:col>50</xdr:col>
      <xdr:colOff>114300</xdr:colOff>
      <xdr:row>105</xdr:row>
      <xdr:rowOff>53339</xdr:rowOff>
    </xdr:to>
    <xdr:cxnSp macro="">
      <xdr:nvCxnSpPr>
        <xdr:cNvPr id="475" name="直線コネクタ 474">
          <a:extLst>
            <a:ext uri="{FF2B5EF4-FFF2-40B4-BE49-F238E27FC236}">
              <a16:creationId xmlns:a16="http://schemas.microsoft.com/office/drawing/2014/main" id="{4EE9E471-88DE-4612-B554-ED8ABFA867E5}"/>
            </a:ext>
          </a:extLst>
        </xdr:cNvPr>
        <xdr:cNvCxnSpPr/>
      </xdr:nvCxnSpPr>
      <xdr:spPr>
        <a:xfrm flipV="1">
          <a:off x="8750300" y="180441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xdr:rowOff>
    </xdr:from>
    <xdr:to>
      <xdr:col>41</xdr:col>
      <xdr:colOff>101600</xdr:colOff>
      <xdr:row>105</xdr:row>
      <xdr:rowOff>115570</xdr:rowOff>
    </xdr:to>
    <xdr:sp macro="" textlink="">
      <xdr:nvSpPr>
        <xdr:cNvPr id="476" name="楕円 475">
          <a:extLst>
            <a:ext uri="{FF2B5EF4-FFF2-40B4-BE49-F238E27FC236}">
              <a16:creationId xmlns:a16="http://schemas.microsoft.com/office/drawing/2014/main" id="{F57A3440-1569-46BA-BB57-C279E303B55E}"/>
            </a:ext>
          </a:extLst>
        </xdr:cNvPr>
        <xdr:cNvSpPr/>
      </xdr:nvSpPr>
      <xdr:spPr>
        <a:xfrm>
          <a:off x="781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53339</xdr:rowOff>
    </xdr:from>
    <xdr:to>
      <xdr:col>45</xdr:col>
      <xdr:colOff>177800</xdr:colOff>
      <xdr:row>105</xdr:row>
      <xdr:rowOff>64770</xdr:rowOff>
    </xdr:to>
    <xdr:cxnSp macro="">
      <xdr:nvCxnSpPr>
        <xdr:cNvPr id="477" name="直線コネクタ 476">
          <a:extLst>
            <a:ext uri="{FF2B5EF4-FFF2-40B4-BE49-F238E27FC236}">
              <a16:creationId xmlns:a16="http://schemas.microsoft.com/office/drawing/2014/main" id="{01CA9B56-C925-48B7-9D8F-4756877785BA}"/>
            </a:ext>
          </a:extLst>
        </xdr:cNvPr>
        <xdr:cNvCxnSpPr/>
      </xdr:nvCxnSpPr>
      <xdr:spPr>
        <a:xfrm flipV="1">
          <a:off x="7861300" y="18055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21589</xdr:rowOff>
    </xdr:from>
    <xdr:to>
      <xdr:col>36</xdr:col>
      <xdr:colOff>165100</xdr:colOff>
      <xdr:row>105</xdr:row>
      <xdr:rowOff>123189</xdr:rowOff>
    </xdr:to>
    <xdr:sp macro="" textlink="">
      <xdr:nvSpPr>
        <xdr:cNvPr id="478" name="楕円 477">
          <a:extLst>
            <a:ext uri="{FF2B5EF4-FFF2-40B4-BE49-F238E27FC236}">
              <a16:creationId xmlns:a16="http://schemas.microsoft.com/office/drawing/2014/main" id="{C0E92D2E-5781-4F08-95AB-FE89A04B72BA}"/>
            </a:ext>
          </a:extLst>
        </xdr:cNvPr>
        <xdr:cNvSpPr/>
      </xdr:nvSpPr>
      <xdr:spPr>
        <a:xfrm>
          <a:off x="692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105</xdr:row>
      <xdr:rowOff>72389</xdr:rowOff>
    </xdr:to>
    <xdr:cxnSp macro="">
      <xdr:nvCxnSpPr>
        <xdr:cNvPr id="479" name="直線コネクタ 478">
          <a:extLst>
            <a:ext uri="{FF2B5EF4-FFF2-40B4-BE49-F238E27FC236}">
              <a16:creationId xmlns:a16="http://schemas.microsoft.com/office/drawing/2014/main" id="{9C4D2386-9BFF-4A41-9671-FCC7E4A845A3}"/>
            </a:ext>
          </a:extLst>
        </xdr:cNvPr>
        <xdr:cNvCxnSpPr/>
      </xdr:nvCxnSpPr>
      <xdr:spPr>
        <a:xfrm flipV="1">
          <a:off x="6972300" y="1806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480" name="n_1aveValue【市民会館】&#10;一人当たり面積">
          <a:extLst>
            <a:ext uri="{FF2B5EF4-FFF2-40B4-BE49-F238E27FC236}">
              <a16:creationId xmlns:a16="http://schemas.microsoft.com/office/drawing/2014/main" id="{E256988B-9C15-4D8A-AA23-BC5D68B3CC2F}"/>
            </a:ext>
          </a:extLst>
        </xdr:cNvPr>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90188</xdr:rowOff>
    </xdr:from>
    <xdr:ext cx="469744" cy="259045"/>
    <xdr:sp macro="" textlink="">
      <xdr:nvSpPr>
        <xdr:cNvPr id="481" name="n_2aveValue【市民会館】&#10;一人当たり面積">
          <a:extLst>
            <a:ext uri="{FF2B5EF4-FFF2-40B4-BE49-F238E27FC236}">
              <a16:creationId xmlns:a16="http://schemas.microsoft.com/office/drawing/2014/main" id="{615F84F0-E20C-412E-851B-97C1AFB6BC69}"/>
            </a:ext>
          </a:extLst>
        </xdr:cNvPr>
        <xdr:cNvSpPr txBox="1"/>
      </xdr:nvSpPr>
      <xdr:spPr>
        <a:xfrm>
          <a:off x="8515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82" name="n_3aveValue【市民会館】&#10;一人当たり面積">
          <a:extLst>
            <a:ext uri="{FF2B5EF4-FFF2-40B4-BE49-F238E27FC236}">
              <a16:creationId xmlns:a16="http://schemas.microsoft.com/office/drawing/2014/main" id="{745687CA-0359-416E-8C41-A96EB3323504}"/>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83" name="n_4aveValue【市民会館】&#10;一人当たり面積">
          <a:extLst>
            <a:ext uri="{FF2B5EF4-FFF2-40B4-BE49-F238E27FC236}">
              <a16:creationId xmlns:a16="http://schemas.microsoft.com/office/drawing/2014/main" id="{2CABE9AD-ABAF-4990-8B9D-DD5C857D2114}"/>
            </a:ext>
          </a:extLst>
        </xdr:cNvPr>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83838</xdr:rowOff>
    </xdr:from>
    <xdr:ext cx="469744" cy="259045"/>
    <xdr:sp macro="" textlink="">
      <xdr:nvSpPr>
        <xdr:cNvPr id="484" name="n_1mainValue【市民会館】&#10;一人当たり面積">
          <a:extLst>
            <a:ext uri="{FF2B5EF4-FFF2-40B4-BE49-F238E27FC236}">
              <a16:creationId xmlns:a16="http://schemas.microsoft.com/office/drawing/2014/main" id="{CFA0FE06-F1E2-4A25-80F4-BF337A90F92C}"/>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95266</xdr:rowOff>
    </xdr:from>
    <xdr:ext cx="469744" cy="259045"/>
    <xdr:sp macro="" textlink="">
      <xdr:nvSpPr>
        <xdr:cNvPr id="485" name="n_2mainValue【市民会館】&#10;一人当たり面積">
          <a:extLst>
            <a:ext uri="{FF2B5EF4-FFF2-40B4-BE49-F238E27FC236}">
              <a16:creationId xmlns:a16="http://schemas.microsoft.com/office/drawing/2014/main" id="{D904A472-34F9-4D5C-9581-F9BA7C5923D2}"/>
            </a:ext>
          </a:extLst>
        </xdr:cNvPr>
        <xdr:cNvSpPr txBox="1"/>
      </xdr:nvSpPr>
      <xdr:spPr>
        <a:xfrm>
          <a:off x="85154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6" name="n_3mainValue【市民会館】&#10;一人当たり面積">
          <a:extLst>
            <a:ext uri="{FF2B5EF4-FFF2-40B4-BE49-F238E27FC236}">
              <a16:creationId xmlns:a16="http://schemas.microsoft.com/office/drawing/2014/main" id="{0FCF3D9A-CFA7-42CB-8644-3383CDC6DF73}"/>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114316</xdr:rowOff>
    </xdr:from>
    <xdr:ext cx="469744" cy="259045"/>
    <xdr:sp macro="" textlink="">
      <xdr:nvSpPr>
        <xdr:cNvPr id="487" name="n_4mainValue【市民会館】&#10;一人当たり面積">
          <a:extLst>
            <a:ext uri="{FF2B5EF4-FFF2-40B4-BE49-F238E27FC236}">
              <a16:creationId xmlns:a16="http://schemas.microsoft.com/office/drawing/2014/main" id="{D828249F-6E6B-4DBB-9148-5D090FE87198}"/>
            </a:ext>
          </a:extLst>
        </xdr:cNvPr>
        <xdr:cNvSpPr txBox="1"/>
      </xdr:nvSpPr>
      <xdr:spPr>
        <a:xfrm>
          <a:off x="6737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8DA38901-F66D-4BD8-AAB9-B67B32ABEBA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543B8D47-AC4C-4E2F-A7BA-4C1524E3447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CE68B105-B1F6-497F-A94E-27BDB1FA734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CE28B1CD-0402-4A0A-8F74-4B832FBECA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5097FEDE-9059-439F-A9CA-D3C4A24BD3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92A79BB4-C3C3-41A6-A076-92F577DC076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654159FD-36E5-497A-B100-0C20D64B740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6C7D23D0-24D9-4FED-B707-56F32C11659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262C71FE-577F-461A-B937-CF8325BE91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B0EA6318-AAE6-4547-A686-1BDEE3FF889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AC933C1D-0BCA-41D9-B088-936AD2EE242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680E714C-BDEA-47C6-BC9A-E828289CFDD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D1885421-C7AF-4652-AA24-303CA3D4764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6B7059F2-7862-4A03-A2E1-190A3B9885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55B0D4E8-A2EE-418A-9A4C-0671055EE76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ABC399C8-425D-4BF8-8A7F-0EE515E052F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274A829A-DFD6-4D58-8F0D-686EC8C3052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1CE2D830-8ED4-4F9F-A37F-77BE7708A2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53DC1094-C3C8-4588-BAE0-863C65D7F08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B7E3FCFE-332E-409B-B56A-D648D7A3F15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4D69C60A-9B94-4860-BFDE-83DEEC3ED3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962BF906-0BAE-4E8C-B489-0444242239A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197E96F3-F414-4A7D-A9BD-C287C1F5726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DFBEA8E3-01FC-4F6E-AC3C-FF710EE23A5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67B7B437-E5E5-461A-80D8-EE00881D766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1CF17D95-628F-4018-8788-09C88F071DE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505F7522-5C2C-402A-8B98-D5C3F3404AA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4C1469E8-24DE-495A-A223-0944401CF0B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BFDFEB41-C32A-479E-989D-AE604140030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D6AE934F-07D3-4919-9320-6059A6481BE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2ADBE260-5541-418C-848C-507E05E3083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168EAFC1-D616-4AFB-9CDF-A745361F288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530F1D35-7F59-4AE0-9803-DB8D7EC107D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ECD1C062-31F8-4201-86C7-5F0A6D90201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3AF21646-957D-45DB-B2E3-1C85C318B3B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3F9B5C5E-F1A8-44B9-B330-AA1FD0089E6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80890402-1DC2-48E3-8C77-3105094B76B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F2D1E25E-594E-4298-9D98-1CC863B790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id="{7DB83B91-E4EA-4157-8445-4E3028DEF92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6F04B087-7E60-4B65-8D01-FBAC41FE87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28" name="直線コネクタ 527">
          <a:extLst>
            <a:ext uri="{FF2B5EF4-FFF2-40B4-BE49-F238E27FC236}">
              <a16:creationId xmlns:a16="http://schemas.microsoft.com/office/drawing/2014/main" id="{2D68E901-D32C-4A1D-BA39-E77702999B10}"/>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9" name="【保健センター・保健所】&#10;有形固定資産減価償却率最小値テキスト">
          <a:extLst>
            <a:ext uri="{FF2B5EF4-FFF2-40B4-BE49-F238E27FC236}">
              <a16:creationId xmlns:a16="http://schemas.microsoft.com/office/drawing/2014/main" id="{7DDDABB6-BDF3-4686-BB4C-1C43615E559A}"/>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0" name="直線コネクタ 529">
          <a:extLst>
            <a:ext uri="{FF2B5EF4-FFF2-40B4-BE49-F238E27FC236}">
              <a16:creationId xmlns:a16="http://schemas.microsoft.com/office/drawing/2014/main" id="{5EF2D2B6-2FBF-4144-B979-FAB6AEBCE297}"/>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1" name="【保健センター・保健所】&#10;有形固定資産減価償却率最大値テキスト">
          <a:extLst>
            <a:ext uri="{FF2B5EF4-FFF2-40B4-BE49-F238E27FC236}">
              <a16:creationId xmlns:a16="http://schemas.microsoft.com/office/drawing/2014/main" id="{90F5D3C2-9DEA-4E08-BF13-4AC28FFCB806}"/>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2" name="直線コネクタ 531">
          <a:extLst>
            <a:ext uri="{FF2B5EF4-FFF2-40B4-BE49-F238E27FC236}">
              <a16:creationId xmlns:a16="http://schemas.microsoft.com/office/drawing/2014/main" id="{F70A55B4-3994-40BA-83D2-E3479A092B7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33" name="【保健センター・保健所】&#10;有形固定資産減価償却率平均値テキスト">
          <a:extLst>
            <a:ext uri="{FF2B5EF4-FFF2-40B4-BE49-F238E27FC236}">
              <a16:creationId xmlns:a16="http://schemas.microsoft.com/office/drawing/2014/main" id="{A17D4A5C-A71B-4287-881E-83FB502B2B0C}"/>
            </a:ext>
          </a:extLst>
        </xdr:cNvPr>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4" name="フローチャート: 判断 533">
          <a:extLst>
            <a:ext uri="{FF2B5EF4-FFF2-40B4-BE49-F238E27FC236}">
              <a16:creationId xmlns:a16="http://schemas.microsoft.com/office/drawing/2014/main" id="{07CFD431-E502-48BE-84BF-0581FDC3FB61}"/>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35" name="フローチャート: 判断 534">
          <a:extLst>
            <a:ext uri="{FF2B5EF4-FFF2-40B4-BE49-F238E27FC236}">
              <a16:creationId xmlns:a16="http://schemas.microsoft.com/office/drawing/2014/main" id="{CCA1EB00-48A4-4590-A22A-82251D16046F}"/>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36" name="フローチャート: 判断 535">
          <a:extLst>
            <a:ext uri="{FF2B5EF4-FFF2-40B4-BE49-F238E27FC236}">
              <a16:creationId xmlns:a16="http://schemas.microsoft.com/office/drawing/2014/main" id="{45C6F859-89BA-45E3-B9C1-9D3661DCB58C}"/>
            </a:ext>
          </a:extLst>
        </xdr:cNvPr>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7" name="フローチャート: 判断 536">
          <a:extLst>
            <a:ext uri="{FF2B5EF4-FFF2-40B4-BE49-F238E27FC236}">
              <a16:creationId xmlns:a16="http://schemas.microsoft.com/office/drawing/2014/main" id="{1715A1F6-D8C7-458C-B113-1D6371BA3CB5}"/>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538" name="フローチャート: 判断 537">
          <a:extLst>
            <a:ext uri="{FF2B5EF4-FFF2-40B4-BE49-F238E27FC236}">
              <a16:creationId xmlns:a16="http://schemas.microsoft.com/office/drawing/2014/main" id="{10B8F8F4-3511-44DD-811D-5048FD4C741B}"/>
            </a:ext>
          </a:extLst>
        </xdr:cNvPr>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B72C8E7-A3B8-4673-AE4D-248557343EE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F11487B-1111-4E27-A622-E12A24B664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9F17C54-4786-4371-86B9-CFF710C696F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BD79622-F3D1-4331-A131-0AFD71BD77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5E69632-8F49-4798-B5B6-CFE7202D8A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44" name="楕円 543">
          <a:extLst>
            <a:ext uri="{FF2B5EF4-FFF2-40B4-BE49-F238E27FC236}">
              <a16:creationId xmlns:a16="http://schemas.microsoft.com/office/drawing/2014/main" id="{142DE060-E28C-41D3-815B-307263390262}"/>
            </a:ext>
          </a:extLst>
        </xdr:cNvPr>
        <xdr:cNvSpPr/>
      </xdr:nvSpPr>
      <xdr:spPr>
        <a:xfrm>
          <a:off x="16268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128287</xdr:rowOff>
    </xdr:from>
    <xdr:ext cx="405111" cy="259045"/>
    <xdr:sp macro="" textlink="">
      <xdr:nvSpPr>
        <xdr:cNvPr id="545" name="【保健センター・保健所】&#10;有形固定資産減価償却率該当値テキスト">
          <a:extLst>
            <a:ext uri="{FF2B5EF4-FFF2-40B4-BE49-F238E27FC236}">
              <a16:creationId xmlns:a16="http://schemas.microsoft.com/office/drawing/2014/main" id="{CD621C12-7296-4123-BC2F-EB41A796D1C7}"/>
            </a:ext>
          </a:extLst>
        </xdr:cNvPr>
        <xdr:cNvSpPr txBox="1"/>
      </xdr:nvSpPr>
      <xdr:spPr>
        <a:xfrm>
          <a:off x="163576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67310</xdr:rowOff>
    </xdr:from>
    <xdr:to>
      <xdr:col>81</xdr:col>
      <xdr:colOff>101600</xdr:colOff>
      <xdr:row>58</xdr:row>
      <xdr:rowOff>168910</xdr:rowOff>
    </xdr:to>
    <xdr:sp macro="" textlink="">
      <xdr:nvSpPr>
        <xdr:cNvPr id="546" name="楕円 545">
          <a:extLst>
            <a:ext uri="{FF2B5EF4-FFF2-40B4-BE49-F238E27FC236}">
              <a16:creationId xmlns:a16="http://schemas.microsoft.com/office/drawing/2014/main" id="{6D4B0376-148F-459F-9EC1-3960667C6DEB}"/>
            </a:ext>
          </a:extLst>
        </xdr:cNvPr>
        <xdr:cNvSpPr/>
      </xdr:nvSpPr>
      <xdr:spPr>
        <a:xfrm>
          <a:off x="15430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118110</xdr:rowOff>
    </xdr:from>
    <xdr:to>
      <xdr:col>85</xdr:col>
      <xdr:colOff>127000</xdr:colOff>
      <xdr:row>58</xdr:row>
      <xdr:rowOff>156210</xdr:rowOff>
    </xdr:to>
    <xdr:cxnSp macro="">
      <xdr:nvCxnSpPr>
        <xdr:cNvPr id="547" name="直線コネクタ 546">
          <a:extLst>
            <a:ext uri="{FF2B5EF4-FFF2-40B4-BE49-F238E27FC236}">
              <a16:creationId xmlns:a16="http://schemas.microsoft.com/office/drawing/2014/main" id="{BEAFCF97-FB20-481D-A314-8DE14BC00615}"/>
            </a:ext>
          </a:extLst>
        </xdr:cNvPr>
        <xdr:cNvCxnSpPr/>
      </xdr:nvCxnSpPr>
      <xdr:spPr>
        <a:xfrm>
          <a:off x="15481300" y="100622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548" name="楕円 547">
          <a:extLst>
            <a:ext uri="{FF2B5EF4-FFF2-40B4-BE49-F238E27FC236}">
              <a16:creationId xmlns:a16="http://schemas.microsoft.com/office/drawing/2014/main" id="{26F4BAF7-A479-4C24-98DC-C5731BC4B49E}"/>
            </a:ext>
          </a:extLst>
        </xdr:cNvPr>
        <xdr:cNvSpPr/>
      </xdr:nvSpPr>
      <xdr:spPr>
        <a:xfrm>
          <a:off x="1454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118110</xdr:rowOff>
    </xdr:to>
    <xdr:cxnSp macro="">
      <xdr:nvCxnSpPr>
        <xdr:cNvPr id="549" name="直線コネクタ 548">
          <a:extLst>
            <a:ext uri="{FF2B5EF4-FFF2-40B4-BE49-F238E27FC236}">
              <a16:creationId xmlns:a16="http://schemas.microsoft.com/office/drawing/2014/main" id="{52D5E7BC-8136-46C8-BB25-99B38599B3C2}"/>
            </a:ext>
          </a:extLst>
        </xdr:cNvPr>
        <xdr:cNvCxnSpPr/>
      </xdr:nvCxnSpPr>
      <xdr:spPr>
        <a:xfrm>
          <a:off x="14592300" y="100241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130175</xdr:rowOff>
    </xdr:from>
    <xdr:to>
      <xdr:col>72</xdr:col>
      <xdr:colOff>38100</xdr:colOff>
      <xdr:row>58</xdr:row>
      <xdr:rowOff>60325</xdr:rowOff>
    </xdr:to>
    <xdr:sp macro="" textlink="">
      <xdr:nvSpPr>
        <xdr:cNvPr id="550" name="楕円 549">
          <a:extLst>
            <a:ext uri="{FF2B5EF4-FFF2-40B4-BE49-F238E27FC236}">
              <a16:creationId xmlns:a16="http://schemas.microsoft.com/office/drawing/2014/main" id="{A86748F6-5EB1-4237-B44C-8AFE2A79DC3D}"/>
            </a:ext>
          </a:extLst>
        </xdr:cNvPr>
        <xdr:cNvSpPr/>
      </xdr:nvSpPr>
      <xdr:spPr>
        <a:xfrm>
          <a:off x="13652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9525</xdr:rowOff>
    </xdr:from>
    <xdr:to>
      <xdr:col>76</xdr:col>
      <xdr:colOff>114300</xdr:colOff>
      <xdr:row>58</xdr:row>
      <xdr:rowOff>80010</xdr:rowOff>
    </xdr:to>
    <xdr:cxnSp macro="">
      <xdr:nvCxnSpPr>
        <xdr:cNvPr id="551" name="直線コネクタ 550">
          <a:extLst>
            <a:ext uri="{FF2B5EF4-FFF2-40B4-BE49-F238E27FC236}">
              <a16:creationId xmlns:a16="http://schemas.microsoft.com/office/drawing/2014/main" id="{DECD515E-08ED-4621-BC63-333E04575791}"/>
            </a:ext>
          </a:extLst>
        </xdr:cNvPr>
        <xdr:cNvCxnSpPr/>
      </xdr:nvCxnSpPr>
      <xdr:spPr>
        <a:xfrm>
          <a:off x="13703300" y="995362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92075</xdr:rowOff>
    </xdr:from>
    <xdr:to>
      <xdr:col>67</xdr:col>
      <xdr:colOff>101600</xdr:colOff>
      <xdr:row>58</xdr:row>
      <xdr:rowOff>22225</xdr:rowOff>
    </xdr:to>
    <xdr:sp macro="" textlink="">
      <xdr:nvSpPr>
        <xdr:cNvPr id="552" name="楕円 551">
          <a:extLst>
            <a:ext uri="{FF2B5EF4-FFF2-40B4-BE49-F238E27FC236}">
              <a16:creationId xmlns:a16="http://schemas.microsoft.com/office/drawing/2014/main" id="{7430B4B0-1695-4CA3-8564-3C820368C7B9}"/>
            </a:ext>
          </a:extLst>
        </xdr:cNvPr>
        <xdr:cNvSpPr/>
      </xdr:nvSpPr>
      <xdr:spPr>
        <a:xfrm>
          <a:off x="12763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142875</xdr:rowOff>
    </xdr:from>
    <xdr:to>
      <xdr:col>71</xdr:col>
      <xdr:colOff>177800</xdr:colOff>
      <xdr:row>58</xdr:row>
      <xdr:rowOff>9525</xdr:rowOff>
    </xdr:to>
    <xdr:cxnSp macro="">
      <xdr:nvCxnSpPr>
        <xdr:cNvPr id="553" name="直線コネクタ 552">
          <a:extLst>
            <a:ext uri="{FF2B5EF4-FFF2-40B4-BE49-F238E27FC236}">
              <a16:creationId xmlns:a16="http://schemas.microsoft.com/office/drawing/2014/main" id="{045E037D-1BD3-4CDB-93F8-0E7A211AC20F}"/>
            </a:ext>
          </a:extLst>
        </xdr:cNvPr>
        <xdr:cNvCxnSpPr/>
      </xdr:nvCxnSpPr>
      <xdr:spPr>
        <a:xfrm>
          <a:off x="12814300" y="9915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6B460ABE-BA5B-46B9-8F94-76E94D180576}"/>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78122</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97874A62-83E1-4E21-8B2B-EC48BF0247FD}"/>
            </a:ext>
          </a:extLst>
        </xdr:cNvPr>
        <xdr:cNvSpPr txBox="1"/>
      </xdr:nvSpPr>
      <xdr:spPr>
        <a:xfrm>
          <a:off x="14389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51452</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E33386B8-6F51-40CB-BE64-0FC01C64F484}"/>
            </a:ext>
          </a:extLst>
        </xdr:cNvPr>
        <xdr:cNvSpPr txBox="1"/>
      </xdr:nvSpPr>
      <xdr:spPr>
        <a:xfrm>
          <a:off x="13500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19067</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B53E3D6C-1C48-4EB1-B2CC-829BF7219614}"/>
            </a:ext>
          </a:extLst>
        </xdr:cNvPr>
        <xdr:cNvSpPr txBox="1"/>
      </xdr:nvSpPr>
      <xdr:spPr>
        <a:xfrm>
          <a:off x="12611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13987</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4E1ED4BC-2100-44E2-B59E-B9C3CAA3F3CA}"/>
            </a:ext>
          </a:extLst>
        </xdr:cNvPr>
        <xdr:cNvSpPr txBox="1"/>
      </xdr:nvSpPr>
      <xdr:spPr>
        <a:xfrm>
          <a:off x="15266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CB31F920-84A0-4E54-9FDE-E5685026B3D8}"/>
            </a:ext>
          </a:extLst>
        </xdr:cNvPr>
        <xdr:cNvSpPr txBox="1"/>
      </xdr:nvSpPr>
      <xdr:spPr>
        <a:xfrm>
          <a:off x="14389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76852</xdr:rowOff>
    </xdr:from>
    <xdr:ext cx="405111" cy="259045"/>
    <xdr:sp macro="" textlink="">
      <xdr:nvSpPr>
        <xdr:cNvPr id="560" name="n_3mainValue【保健センター・保健所】&#10;有形固定資産減価償却率">
          <a:extLst>
            <a:ext uri="{FF2B5EF4-FFF2-40B4-BE49-F238E27FC236}">
              <a16:creationId xmlns:a16="http://schemas.microsoft.com/office/drawing/2014/main" id="{258496F7-B494-4C30-95E7-6FCDD545724C}"/>
            </a:ext>
          </a:extLst>
        </xdr:cNvPr>
        <xdr:cNvSpPr txBox="1"/>
      </xdr:nvSpPr>
      <xdr:spPr>
        <a:xfrm>
          <a:off x="13500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38752</xdr:rowOff>
    </xdr:from>
    <xdr:ext cx="405111" cy="259045"/>
    <xdr:sp macro="" textlink="">
      <xdr:nvSpPr>
        <xdr:cNvPr id="561" name="n_4mainValue【保健センター・保健所】&#10;有形固定資産減価償却率">
          <a:extLst>
            <a:ext uri="{FF2B5EF4-FFF2-40B4-BE49-F238E27FC236}">
              <a16:creationId xmlns:a16="http://schemas.microsoft.com/office/drawing/2014/main" id="{E6FABAA5-FD77-407F-813E-5F6FE5816598}"/>
            </a:ext>
          </a:extLst>
        </xdr:cNvPr>
        <xdr:cNvSpPr txBox="1"/>
      </xdr:nvSpPr>
      <xdr:spPr>
        <a:xfrm>
          <a:off x="12611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6A9BF490-3C8E-4931-804C-299D885B73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2694AB0A-C9D5-4AF1-A988-6BDC941A1B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77309A6B-5954-49F6-A31E-095A9C1AE01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456D4279-9DBD-46DF-9294-F2823F3774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81504FF6-A642-49E2-9B2D-2EAC9F82FD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5B91040C-F41F-4609-8620-CFF01069529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86E87411-A66A-43AC-BBCD-6176EA6B69F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24E56AEC-B1C0-45BE-BC21-92D34ECF0D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CDBE9DE9-751C-47D4-AD6D-2FC2E5104C4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B08EDDCC-4992-4F4A-BA75-6D57FABAF8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EE992B5D-22EE-4981-ADEC-9D79C66173B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DE2A0AFC-FB8F-4A14-A77D-8577BB0417D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71D08D1E-DE23-44A0-A393-85A9F4722E4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275ACEA7-3283-4AB2-AF53-B9DF26252C2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40EA7658-A2F7-49CC-A1D4-BAC994BE585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58059771-C30C-463F-840E-90240C35015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F93B1631-D56D-4481-815C-E4210692A4B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C75CA8E4-E4B7-4ABA-BEE7-66E12BFAF17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CEDFEF73-7D47-496A-82F6-7F7F0D9BC53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620541F3-BE35-42D9-8CFA-9A6E7F31B8B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F7E99A24-658C-44E0-B73C-6D42825B58A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583" name="直線コネクタ 582">
          <a:extLst>
            <a:ext uri="{FF2B5EF4-FFF2-40B4-BE49-F238E27FC236}">
              <a16:creationId xmlns:a16="http://schemas.microsoft.com/office/drawing/2014/main" id="{F61A7FBC-03D5-4A49-8545-C986A6F7EA16}"/>
            </a:ext>
          </a:extLst>
        </xdr:cNvPr>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7E2ED7D2-76DE-4864-8194-A6A8E2611F25}"/>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5" name="直線コネクタ 584">
          <a:extLst>
            <a:ext uri="{FF2B5EF4-FFF2-40B4-BE49-F238E27FC236}">
              <a16:creationId xmlns:a16="http://schemas.microsoft.com/office/drawing/2014/main" id="{91E5F467-8DCD-4E7F-B60B-E71DD5D54DCC}"/>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4A2F98FD-E82E-44D2-B4FB-B11E0C4074C9}"/>
            </a:ext>
          </a:extLst>
        </xdr:cNvPr>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587" name="直線コネクタ 586">
          <a:extLst>
            <a:ext uri="{FF2B5EF4-FFF2-40B4-BE49-F238E27FC236}">
              <a16:creationId xmlns:a16="http://schemas.microsoft.com/office/drawing/2014/main" id="{4DF4CBDD-331F-43EA-B14E-2BCBF63E1588}"/>
            </a:ext>
          </a:extLst>
        </xdr:cNvPr>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9923</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0470EC49-66E8-4694-89CF-D7F132E45958}"/>
            </a:ext>
          </a:extLst>
        </xdr:cNvPr>
        <xdr:cNvSpPr txBox="1"/>
      </xdr:nvSpPr>
      <xdr:spPr>
        <a:xfrm>
          <a:off x="22199600" y="10639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9" name="フローチャート: 判断 588">
          <a:extLst>
            <a:ext uri="{FF2B5EF4-FFF2-40B4-BE49-F238E27FC236}">
              <a16:creationId xmlns:a16="http://schemas.microsoft.com/office/drawing/2014/main" id="{3CE9973B-6609-4C6A-AFB7-D30F8A97BC30}"/>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590" name="フローチャート: 判断 589">
          <a:extLst>
            <a:ext uri="{FF2B5EF4-FFF2-40B4-BE49-F238E27FC236}">
              <a16:creationId xmlns:a16="http://schemas.microsoft.com/office/drawing/2014/main" id="{1C68DD12-2D4E-4696-8E35-0DA430D92F98}"/>
            </a:ext>
          </a:extLst>
        </xdr:cNvPr>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91" name="フローチャート: 判断 590">
          <a:extLst>
            <a:ext uri="{FF2B5EF4-FFF2-40B4-BE49-F238E27FC236}">
              <a16:creationId xmlns:a16="http://schemas.microsoft.com/office/drawing/2014/main" id="{1E7E7627-A65E-42F0-A4BE-476C752A3E24}"/>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592" name="フローチャート: 判断 591">
          <a:extLst>
            <a:ext uri="{FF2B5EF4-FFF2-40B4-BE49-F238E27FC236}">
              <a16:creationId xmlns:a16="http://schemas.microsoft.com/office/drawing/2014/main" id="{1088D839-04B9-4E03-B930-BCB174E60CCA}"/>
            </a:ext>
          </a:extLst>
        </xdr:cNvPr>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593" name="フローチャート: 判断 592">
          <a:extLst>
            <a:ext uri="{FF2B5EF4-FFF2-40B4-BE49-F238E27FC236}">
              <a16:creationId xmlns:a16="http://schemas.microsoft.com/office/drawing/2014/main" id="{494FBFF7-E042-4177-A6FD-4E5591983CBF}"/>
            </a:ext>
          </a:extLst>
        </xdr:cNvPr>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87E0665-E908-4BF9-9A9A-8A897F749A5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7E059771-D658-4335-93C2-3C260B64403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D90161F9-3FCE-4F0A-8848-57648B19E48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257440E1-9394-4783-9780-150B805632C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ADE377E-6B4A-4053-B804-BE75CD6D21F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138938</xdr:rowOff>
    </xdr:from>
    <xdr:to>
      <xdr:col>116</xdr:col>
      <xdr:colOff>114300</xdr:colOff>
      <xdr:row>60</xdr:row>
      <xdr:rowOff>69088</xdr:rowOff>
    </xdr:to>
    <xdr:sp macro="" textlink="">
      <xdr:nvSpPr>
        <xdr:cNvPr id="599" name="楕円 598">
          <a:extLst>
            <a:ext uri="{FF2B5EF4-FFF2-40B4-BE49-F238E27FC236}">
              <a16:creationId xmlns:a16="http://schemas.microsoft.com/office/drawing/2014/main" id="{4B515BD5-7E1E-451F-8ADD-F59D5E124ADE}"/>
            </a:ext>
          </a:extLst>
        </xdr:cNvPr>
        <xdr:cNvSpPr/>
      </xdr:nvSpPr>
      <xdr:spPr>
        <a:xfrm>
          <a:off x="221107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161815</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B6CEFBAB-8E15-41EC-8A33-7603E8D06040}"/>
            </a:ext>
          </a:extLst>
        </xdr:cNvPr>
        <xdr:cNvSpPr txBox="1"/>
      </xdr:nvSpPr>
      <xdr:spPr>
        <a:xfrm>
          <a:off x="22199600" y="1010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148082</xdr:rowOff>
    </xdr:from>
    <xdr:to>
      <xdr:col>112</xdr:col>
      <xdr:colOff>38100</xdr:colOff>
      <xdr:row>60</xdr:row>
      <xdr:rowOff>78232</xdr:rowOff>
    </xdr:to>
    <xdr:sp macro="" textlink="">
      <xdr:nvSpPr>
        <xdr:cNvPr id="601" name="楕円 600">
          <a:extLst>
            <a:ext uri="{FF2B5EF4-FFF2-40B4-BE49-F238E27FC236}">
              <a16:creationId xmlns:a16="http://schemas.microsoft.com/office/drawing/2014/main" id="{4FB3D8C7-8596-4E83-BE10-A3F0A64086D3}"/>
            </a:ext>
          </a:extLst>
        </xdr:cNvPr>
        <xdr:cNvSpPr/>
      </xdr:nvSpPr>
      <xdr:spPr>
        <a:xfrm>
          <a:off x="21272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18288</xdr:rowOff>
    </xdr:from>
    <xdr:to>
      <xdr:col>116</xdr:col>
      <xdr:colOff>63500</xdr:colOff>
      <xdr:row>60</xdr:row>
      <xdr:rowOff>27432</xdr:rowOff>
    </xdr:to>
    <xdr:cxnSp macro="">
      <xdr:nvCxnSpPr>
        <xdr:cNvPr id="602" name="直線コネクタ 601">
          <a:extLst>
            <a:ext uri="{FF2B5EF4-FFF2-40B4-BE49-F238E27FC236}">
              <a16:creationId xmlns:a16="http://schemas.microsoft.com/office/drawing/2014/main" id="{88C7FCD2-7B8F-4395-ACD4-D238BDC90FD2}"/>
            </a:ext>
          </a:extLst>
        </xdr:cNvPr>
        <xdr:cNvCxnSpPr/>
      </xdr:nvCxnSpPr>
      <xdr:spPr>
        <a:xfrm flipV="1">
          <a:off x="21323300" y="103052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157226</xdr:rowOff>
    </xdr:from>
    <xdr:to>
      <xdr:col>107</xdr:col>
      <xdr:colOff>101600</xdr:colOff>
      <xdr:row>60</xdr:row>
      <xdr:rowOff>87376</xdr:rowOff>
    </xdr:to>
    <xdr:sp macro="" textlink="">
      <xdr:nvSpPr>
        <xdr:cNvPr id="603" name="楕円 602">
          <a:extLst>
            <a:ext uri="{FF2B5EF4-FFF2-40B4-BE49-F238E27FC236}">
              <a16:creationId xmlns:a16="http://schemas.microsoft.com/office/drawing/2014/main" id="{1D77FDBF-F504-4D37-9856-3376062ACA4E}"/>
            </a:ext>
          </a:extLst>
        </xdr:cNvPr>
        <xdr:cNvSpPr/>
      </xdr:nvSpPr>
      <xdr:spPr>
        <a:xfrm>
          <a:off x="20383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27432</xdr:rowOff>
    </xdr:from>
    <xdr:to>
      <xdr:col>111</xdr:col>
      <xdr:colOff>177800</xdr:colOff>
      <xdr:row>60</xdr:row>
      <xdr:rowOff>36576</xdr:rowOff>
    </xdr:to>
    <xdr:cxnSp macro="">
      <xdr:nvCxnSpPr>
        <xdr:cNvPr id="604" name="直線コネクタ 603">
          <a:extLst>
            <a:ext uri="{FF2B5EF4-FFF2-40B4-BE49-F238E27FC236}">
              <a16:creationId xmlns:a16="http://schemas.microsoft.com/office/drawing/2014/main" id="{1BAEF227-B511-4B25-82B1-A5890FF9CFAF}"/>
            </a:ext>
          </a:extLst>
        </xdr:cNvPr>
        <xdr:cNvCxnSpPr/>
      </xdr:nvCxnSpPr>
      <xdr:spPr>
        <a:xfrm flipV="1">
          <a:off x="20434300" y="10314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170942</xdr:rowOff>
    </xdr:from>
    <xdr:to>
      <xdr:col>102</xdr:col>
      <xdr:colOff>165100</xdr:colOff>
      <xdr:row>60</xdr:row>
      <xdr:rowOff>101092</xdr:rowOff>
    </xdr:to>
    <xdr:sp macro="" textlink="">
      <xdr:nvSpPr>
        <xdr:cNvPr id="605" name="楕円 604">
          <a:extLst>
            <a:ext uri="{FF2B5EF4-FFF2-40B4-BE49-F238E27FC236}">
              <a16:creationId xmlns:a16="http://schemas.microsoft.com/office/drawing/2014/main" id="{89C86277-9050-4901-9BA4-FF5532F6D133}"/>
            </a:ext>
          </a:extLst>
        </xdr:cNvPr>
        <xdr:cNvSpPr/>
      </xdr:nvSpPr>
      <xdr:spPr>
        <a:xfrm>
          <a:off x="19494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36576</xdr:rowOff>
    </xdr:from>
    <xdr:to>
      <xdr:col>107</xdr:col>
      <xdr:colOff>50800</xdr:colOff>
      <xdr:row>60</xdr:row>
      <xdr:rowOff>50292</xdr:rowOff>
    </xdr:to>
    <xdr:cxnSp macro="">
      <xdr:nvCxnSpPr>
        <xdr:cNvPr id="606" name="直線コネクタ 605">
          <a:extLst>
            <a:ext uri="{FF2B5EF4-FFF2-40B4-BE49-F238E27FC236}">
              <a16:creationId xmlns:a16="http://schemas.microsoft.com/office/drawing/2014/main" id="{938AA5D5-1055-472C-B57A-AA335D764563}"/>
            </a:ext>
          </a:extLst>
        </xdr:cNvPr>
        <xdr:cNvCxnSpPr/>
      </xdr:nvCxnSpPr>
      <xdr:spPr>
        <a:xfrm flipV="1">
          <a:off x="19545300" y="10323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8636</xdr:rowOff>
    </xdr:from>
    <xdr:to>
      <xdr:col>98</xdr:col>
      <xdr:colOff>38100</xdr:colOff>
      <xdr:row>60</xdr:row>
      <xdr:rowOff>110236</xdr:rowOff>
    </xdr:to>
    <xdr:sp macro="" textlink="">
      <xdr:nvSpPr>
        <xdr:cNvPr id="607" name="楕円 606">
          <a:extLst>
            <a:ext uri="{FF2B5EF4-FFF2-40B4-BE49-F238E27FC236}">
              <a16:creationId xmlns:a16="http://schemas.microsoft.com/office/drawing/2014/main" id="{C4149948-80B8-4DBD-B619-DA89EBE13B9C}"/>
            </a:ext>
          </a:extLst>
        </xdr:cNvPr>
        <xdr:cNvSpPr/>
      </xdr:nvSpPr>
      <xdr:spPr>
        <a:xfrm>
          <a:off x="18605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50292</xdr:rowOff>
    </xdr:from>
    <xdr:to>
      <xdr:col>102</xdr:col>
      <xdr:colOff>114300</xdr:colOff>
      <xdr:row>60</xdr:row>
      <xdr:rowOff>59436</xdr:rowOff>
    </xdr:to>
    <xdr:cxnSp macro="">
      <xdr:nvCxnSpPr>
        <xdr:cNvPr id="608" name="直線コネクタ 607">
          <a:extLst>
            <a:ext uri="{FF2B5EF4-FFF2-40B4-BE49-F238E27FC236}">
              <a16:creationId xmlns:a16="http://schemas.microsoft.com/office/drawing/2014/main" id="{ADDCB4B7-7AF6-407A-9BFE-001C126BB96E}"/>
            </a:ext>
          </a:extLst>
        </xdr:cNvPr>
        <xdr:cNvCxnSpPr/>
      </xdr:nvCxnSpPr>
      <xdr:spPr>
        <a:xfrm flipV="1">
          <a:off x="18656300" y="10337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128795</xdr:rowOff>
    </xdr:from>
    <xdr:ext cx="469744" cy="259045"/>
    <xdr:sp macro="" textlink="">
      <xdr:nvSpPr>
        <xdr:cNvPr id="609" name="n_1aveValue【保健センター・保健所】&#10;一人当たり面積">
          <a:extLst>
            <a:ext uri="{FF2B5EF4-FFF2-40B4-BE49-F238E27FC236}">
              <a16:creationId xmlns:a16="http://schemas.microsoft.com/office/drawing/2014/main" id="{16E39AFD-9431-4282-8D53-C3E14A6912A7}"/>
            </a:ext>
          </a:extLst>
        </xdr:cNvPr>
        <xdr:cNvSpPr txBox="1"/>
      </xdr:nvSpPr>
      <xdr:spPr>
        <a:xfrm>
          <a:off x="21075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610" name="n_2aveValue【保健センター・保健所】&#10;一人当たり面積">
          <a:extLst>
            <a:ext uri="{FF2B5EF4-FFF2-40B4-BE49-F238E27FC236}">
              <a16:creationId xmlns:a16="http://schemas.microsoft.com/office/drawing/2014/main" id="{D9CF3A0D-D349-4305-A3F0-3798D980FA00}"/>
            </a:ext>
          </a:extLst>
        </xdr:cNvPr>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51071</xdr:rowOff>
    </xdr:from>
    <xdr:ext cx="469744" cy="259045"/>
    <xdr:sp macro="" textlink="">
      <xdr:nvSpPr>
        <xdr:cNvPr id="611" name="n_3aveValue【保健センター・保健所】&#10;一人当たり面積">
          <a:extLst>
            <a:ext uri="{FF2B5EF4-FFF2-40B4-BE49-F238E27FC236}">
              <a16:creationId xmlns:a16="http://schemas.microsoft.com/office/drawing/2014/main" id="{81C00A10-2951-4CDA-A419-B03C276DA4CF}"/>
            </a:ext>
          </a:extLst>
        </xdr:cNvPr>
        <xdr:cNvSpPr txBox="1"/>
      </xdr:nvSpPr>
      <xdr:spPr>
        <a:xfrm>
          <a:off x="19310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55643</xdr:rowOff>
    </xdr:from>
    <xdr:ext cx="469744" cy="259045"/>
    <xdr:sp macro="" textlink="">
      <xdr:nvSpPr>
        <xdr:cNvPr id="612" name="n_4aveValue【保健センター・保健所】&#10;一人当たり面積">
          <a:extLst>
            <a:ext uri="{FF2B5EF4-FFF2-40B4-BE49-F238E27FC236}">
              <a16:creationId xmlns:a16="http://schemas.microsoft.com/office/drawing/2014/main" id="{C1A1E618-6DE0-4C6C-A426-8D7F5785E19C}"/>
            </a:ext>
          </a:extLst>
        </xdr:cNvPr>
        <xdr:cNvSpPr txBox="1"/>
      </xdr:nvSpPr>
      <xdr:spPr>
        <a:xfrm>
          <a:off x="18421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94759</xdr:rowOff>
    </xdr:from>
    <xdr:ext cx="469744" cy="259045"/>
    <xdr:sp macro="" textlink="">
      <xdr:nvSpPr>
        <xdr:cNvPr id="613" name="n_1mainValue【保健センター・保健所】&#10;一人当たり面積">
          <a:extLst>
            <a:ext uri="{FF2B5EF4-FFF2-40B4-BE49-F238E27FC236}">
              <a16:creationId xmlns:a16="http://schemas.microsoft.com/office/drawing/2014/main" id="{0319D15D-4845-45E7-A507-A0E5D55F5D57}"/>
            </a:ext>
          </a:extLst>
        </xdr:cNvPr>
        <xdr:cNvSpPr txBox="1"/>
      </xdr:nvSpPr>
      <xdr:spPr>
        <a:xfrm>
          <a:off x="21075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103903</xdr:rowOff>
    </xdr:from>
    <xdr:ext cx="469744" cy="259045"/>
    <xdr:sp macro="" textlink="">
      <xdr:nvSpPr>
        <xdr:cNvPr id="614" name="n_2mainValue【保健センター・保健所】&#10;一人当たり面積">
          <a:extLst>
            <a:ext uri="{FF2B5EF4-FFF2-40B4-BE49-F238E27FC236}">
              <a16:creationId xmlns:a16="http://schemas.microsoft.com/office/drawing/2014/main" id="{ECF39485-7AD5-4D89-9ECB-BEDC5F1A794D}"/>
            </a:ext>
          </a:extLst>
        </xdr:cNvPr>
        <xdr:cNvSpPr txBox="1"/>
      </xdr:nvSpPr>
      <xdr:spPr>
        <a:xfrm>
          <a:off x="20199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117619</xdr:rowOff>
    </xdr:from>
    <xdr:ext cx="469744" cy="259045"/>
    <xdr:sp macro="" textlink="">
      <xdr:nvSpPr>
        <xdr:cNvPr id="615" name="n_3mainValue【保健センター・保健所】&#10;一人当たり面積">
          <a:extLst>
            <a:ext uri="{FF2B5EF4-FFF2-40B4-BE49-F238E27FC236}">
              <a16:creationId xmlns:a16="http://schemas.microsoft.com/office/drawing/2014/main" id="{40C05CE9-A8DA-4D0B-A446-6F6405031F33}"/>
            </a:ext>
          </a:extLst>
        </xdr:cNvPr>
        <xdr:cNvSpPr txBox="1"/>
      </xdr:nvSpPr>
      <xdr:spPr>
        <a:xfrm>
          <a:off x="1931042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126763</xdr:rowOff>
    </xdr:from>
    <xdr:ext cx="469744" cy="259045"/>
    <xdr:sp macro="" textlink="">
      <xdr:nvSpPr>
        <xdr:cNvPr id="616" name="n_4mainValue【保健センター・保健所】&#10;一人当たり面積">
          <a:extLst>
            <a:ext uri="{FF2B5EF4-FFF2-40B4-BE49-F238E27FC236}">
              <a16:creationId xmlns:a16="http://schemas.microsoft.com/office/drawing/2014/main" id="{73039D2E-2FC1-4252-84F9-05D5C3CD44B7}"/>
            </a:ext>
          </a:extLst>
        </xdr:cNvPr>
        <xdr:cNvSpPr txBox="1"/>
      </xdr:nvSpPr>
      <xdr:spPr>
        <a:xfrm>
          <a:off x="18421427"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98CCA972-E3CD-41D8-B241-C29F577452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AB7B5C2A-F88A-4CD2-A601-D2CDDB3DC11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13E5DD47-ED98-4ED4-809E-322059F96B8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1ACE7119-EB23-4061-BDF9-588E60E34AD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F94A951B-6D50-476C-A75A-DF86934D68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9D6B28C7-C080-447A-81FF-BEE2ED33A5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3419A8C6-4F33-4AB8-8742-0B3808DE87B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BB77378C-81BC-4F68-AFA1-50BB011C51A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3E75F44A-A1E0-4702-AC4B-BFE9595C678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EE06893A-4A17-49D4-B3F1-884FDC59015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9A554E31-0AA2-4C52-B5AB-8F69F2A1DD2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E534B0A8-EFDF-4026-AA2F-E6D911399F2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792727E0-360D-4B0C-9A39-6717D1F979E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E776AF81-5B6B-421D-81E8-5C72F7138BE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46DEABF2-5266-48FA-AE0A-748FBC975B5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D9311D1F-CCE1-4D61-A386-A38071E8B22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7E7BB444-47FF-48B8-A1DD-AF2CEB0CEFF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F32C899B-47B4-4ECD-9ABB-7B6BF875D06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A4864925-C9FF-4A40-9E70-4ACEB21F826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4A0F3083-37DF-442E-80E7-804C6BC6D29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827D212E-6C98-48A4-BDF2-5746AEB2D60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0B5BAEBA-DC5F-4F42-9723-3C2EA7DCCF3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AEC0DEB3-7046-4D9E-B05E-8C8A0E3BF7B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DB82B514-2F41-43BF-8576-B774C69520A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641" name="直線コネクタ 640">
          <a:extLst>
            <a:ext uri="{FF2B5EF4-FFF2-40B4-BE49-F238E27FC236}">
              <a16:creationId xmlns:a16="http://schemas.microsoft.com/office/drawing/2014/main" id="{34DF918F-D20E-48D8-80E2-84B152386385}"/>
            </a:ext>
          </a:extLst>
        </xdr:cNvPr>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42" name="【消防施設】&#10;有形固定資産減価償却率最小値テキスト">
          <a:extLst>
            <a:ext uri="{FF2B5EF4-FFF2-40B4-BE49-F238E27FC236}">
              <a16:creationId xmlns:a16="http://schemas.microsoft.com/office/drawing/2014/main" id="{DFCD1033-2293-47CF-9487-0B289A960033}"/>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43" name="直線コネクタ 642">
          <a:extLst>
            <a:ext uri="{FF2B5EF4-FFF2-40B4-BE49-F238E27FC236}">
              <a16:creationId xmlns:a16="http://schemas.microsoft.com/office/drawing/2014/main" id="{60080637-A18D-4983-974B-D8FE5F3418E7}"/>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9E767D12-809A-4D0F-AC54-7B1DD344B79F}"/>
            </a:ext>
          </a:extLst>
        </xdr:cNvPr>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45" name="直線コネクタ 644">
          <a:extLst>
            <a:ext uri="{FF2B5EF4-FFF2-40B4-BE49-F238E27FC236}">
              <a16:creationId xmlns:a16="http://schemas.microsoft.com/office/drawing/2014/main" id="{C24B1A9E-5F45-4DF5-9262-0C490DC4B914}"/>
            </a:ext>
          </a:extLst>
        </xdr:cNvPr>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BB70EE05-86DC-4CF5-991D-FE32A86D17F7}"/>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7" name="フローチャート: 判断 646">
          <a:extLst>
            <a:ext uri="{FF2B5EF4-FFF2-40B4-BE49-F238E27FC236}">
              <a16:creationId xmlns:a16="http://schemas.microsoft.com/office/drawing/2014/main" id="{85FFEED1-2F4B-4D71-9FEE-1EE1D10CB4B9}"/>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48" name="フローチャート: 判断 647">
          <a:extLst>
            <a:ext uri="{FF2B5EF4-FFF2-40B4-BE49-F238E27FC236}">
              <a16:creationId xmlns:a16="http://schemas.microsoft.com/office/drawing/2014/main" id="{709D50BB-ADF0-4ECF-8613-9BAE655EFDB3}"/>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649" name="フローチャート: 判断 648">
          <a:extLst>
            <a:ext uri="{FF2B5EF4-FFF2-40B4-BE49-F238E27FC236}">
              <a16:creationId xmlns:a16="http://schemas.microsoft.com/office/drawing/2014/main" id="{D0426BC7-BEF0-47AC-9123-A7F55DD7BAA3}"/>
            </a:ext>
          </a:extLst>
        </xdr:cNvPr>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50" name="フローチャート: 判断 649">
          <a:extLst>
            <a:ext uri="{FF2B5EF4-FFF2-40B4-BE49-F238E27FC236}">
              <a16:creationId xmlns:a16="http://schemas.microsoft.com/office/drawing/2014/main" id="{F4B29571-9369-478F-BDD7-0E819C55D5EB}"/>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651" name="フローチャート: 判断 650">
          <a:extLst>
            <a:ext uri="{FF2B5EF4-FFF2-40B4-BE49-F238E27FC236}">
              <a16:creationId xmlns:a16="http://schemas.microsoft.com/office/drawing/2014/main" id="{9E1FC4BC-31FB-4B5F-A0D2-A01A9AA8A82E}"/>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EEECC265-4BEF-4580-A399-7093861FA6E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4BADB712-08E9-40CA-B2F7-313816EF849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1EC61B76-133D-4861-ADBD-76FAFAA502A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E73EE663-6622-4875-BBD2-FABB7AA65A0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CDC2495-43F5-4626-BB83-E72AE3E40A9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86361</xdr:rowOff>
    </xdr:from>
    <xdr:to>
      <xdr:col>85</xdr:col>
      <xdr:colOff>177800</xdr:colOff>
      <xdr:row>81</xdr:row>
      <xdr:rowOff>16511</xdr:rowOff>
    </xdr:to>
    <xdr:sp macro="" textlink="">
      <xdr:nvSpPr>
        <xdr:cNvPr id="657" name="楕円 656">
          <a:extLst>
            <a:ext uri="{FF2B5EF4-FFF2-40B4-BE49-F238E27FC236}">
              <a16:creationId xmlns:a16="http://schemas.microsoft.com/office/drawing/2014/main" id="{165D0C64-BA9B-4C0D-B1EE-174F8252B09B}"/>
            </a:ext>
          </a:extLst>
        </xdr:cNvPr>
        <xdr:cNvSpPr/>
      </xdr:nvSpPr>
      <xdr:spPr>
        <a:xfrm>
          <a:off x="16268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109238</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33162E2A-91A5-473E-BB72-2ABF6DACFC18}"/>
            </a:ext>
          </a:extLst>
        </xdr:cNvPr>
        <xdr:cNvSpPr txBox="1"/>
      </xdr:nvSpPr>
      <xdr:spPr>
        <a:xfrm>
          <a:off x="16357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36830</xdr:rowOff>
    </xdr:from>
    <xdr:to>
      <xdr:col>81</xdr:col>
      <xdr:colOff>101600</xdr:colOff>
      <xdr:row>80</xdr:row>
      <xdr:rowOff>138430</xdr:rowOff>
    </xdr:to>
    <xdr:sp macro="" textlink="">
      <xdr:nvSpPr>
        <xdr:cNvPr id="659" name="楕円 658">
          <a:extLst>
            <a:ext uri="{FF2B5EF4-FFF2-40B4-BE49-F238E27FC236}">
              <a16:creationId xmlns:a16="http://schemas.microsoft.com/office/drawing/2014/main" id="{4844BDBA-018F-4CF1-AD14-AFA1F0A42E97}"/>
            </a:ext>
          </a:extLst>
        </xdr:cNvPr>
        <xdr:cNvSpPr/>
      </xdr:nvSpPr>
      <xdr:spPr>
        <a:xfrm>
          <a:off x="15430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87630</xdr:rowOff>
    </xdr:from>
    <xdr:to>
      <xdr:col>85</xdr:col>
      <xdr:colOff>127000</xdr:colOff>
      <xdr:row>80</xdr:row>
      <xdr:rowOff>137161</xdr:rowOff>
    </xdr:to>
    <xdr:cxnSp macro="">
      <xdr:nvCxnSpPr>
        <xdr:cNvPr id="660" name="直線コネクタ 659">
          <a:extLst>
            <a:ext uri="{FF2B5EF4-FFF2-40B4-BE49-F238E27FC236}">
              <a16:creationId xmlns:a16="http://schemas.microsoft.com/office/drawing/2014/main" id="{56A18F68-4616-4827-928D-7D885C9530ED}"/>
            </a:ext>
          </a:extLst>
        </xdr:cNvPr>
        <xdr:cNvCxnSpPr/>
      </xdr:nvCxnSpPr>
      <xdr:spPr>
        <a:xfrm>
          <a:off x="15481300" y="138036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158750</xdr:rowOff>
    </xdr:from>
    <xdr:to>
      <xdr:col>76</xdr:col>
      <xdr:colOff>165100</xdr:colOff>
      <xdr:row>80</xdr:row>
      <xdr:rowOff>88900</xdr:rowOff>
    </xdr:to>
    <xdr:sp macro="" textlink="">
      <xdr:nvSpPr>
        <xdr:cNvPr id="661" name="楕円 660">
          <a:extLst>
            <a:ext uri="{FF2B5EF4-FFF2-40B4-BE49-F238E27FC236}">
              <a16:creationId xmlns:a16="http://schemas.microsoft.com/office/drawing/2014/main" id="{3DD39C92-1038-4403-9EF5-74F4A3B46280}"/>
            </a:ext>
          </a:extLst>
        </xdr:cNvPr>
        <xdr:cNvSpPr/>
      </xdr:nvSpPr>
      <xdr:spPr>
        <a:xfrm>
          <a:off x="14541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87630</xdr:rowOff>
    </xdr:to>
    <xdr:cxnSp macro="">
      <xdr:nvCxnSpPr>
        <xdr:cNvPr id="662" name="直線コネクタ 661">
          <a:extLst>
            <a:ext uri="{FF2B5EF4-FFF2-40B4-BE49-F238E27FC236}">
              <a16:creationId xmlns:a16="http://schemas.microsoft.com/office/drawing/2014/main" id="{E260E09A-07E5-42A1-A999-49D12011CC0A}"/>
            </a:ext>
          </a:extLst>
        </xdr:cNvPr>
        <xdr:cNvCxnSpPr/>
      </xdr:nvCxnSpPr>
      <xdr:spPr>
        <a:xfrm>
          <a:off x="14592300" y="137541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59689</xdr:rowOff>
    </xdr:from>
    <xdr:to>
      <xdr:col>72</xdr:col>
      <xdr:colOff>38100</xdr:colOff>
      <xdr:row>79</xdr:row>
      <xdr:rowOff>161289</xdr:rowOff>
    </xdr:to>
    <xdr:sp macro="" textlink="">
      <xdr:nvSpPr>
        <xdr:cNvPr id="663" name="楕円 662">
          <a:extLst>
            <a:ext uri="{FF2B5EF4-FFF2-40B4-BE49-F238E27FC236}">
              <a16:creationId xmlns:a16="http://schemas.microsoft.com/office/drawing/2014/main" id="{5FBD4E70-3A77-4BE2-B986-B71D01894D82}"/>
            </a:ext>
          </a:extLst>
        </xdr:cNvPr>
        <xdr:cNvSpPr/>
      </xdr:nvSpPr>
      <xdr:spPr>
        <a:xfrm>
          <a:off x="13652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110489</xdr:rowOff>
    </xdr:from>
    <xdr:to>
      <xdr:col>76</xdr:col>
      <xdr:colOff>114300</xdr:colOff>
      <xdr:row>80</xdr:row>
      <xdr:rowOff>38100</xdr:rowOff>
    </xdr:to>
    <xdr:cxnSp macro="">
      <xdr:nvCxnSpPr>
        <xdr:cNvPr id="664" name="直線コネクタ 663">
          <a:extLst>
            <a:ext uri="{FF2B5EF4-FFF2-40B4-BE49-F238E27FC236}">
              <a16:creationId xmlns:a16="http://schemas.microsoft.com/office/drawing/2014/main" id="{AA396A9B-6BD8-44D3-AE03-693B39FA144E}"/>
            </a:ext>
          </a:extLst>
        </xdr:cNvPr>
        <xdr:cNvCxnSpPr/>
      </xdr:nvCxnSpPr>
      <xdr:spPr>
        <a:xfrm>
          <a:off x="13703300" y="136550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8255</xdr:rowOff>
    </xdr:from>
    <xdr:to>
      <xdr:col>67</xdr:col>
      <xdr:colOff>101600</xdr:colOff>
      <xdr:row>79</xdr:row>
      <xdr:rowOff>109855</xdr:rowOff>
    </xdr:to>
    <xdr:sp macro="" textlink="">
      <xdr:nvSpPr>
        <xdr:cNvPr id="665" name="楕円 664">
          <a:extLst>
            <a:ext uri="{FF2B5EF4-FFF2-40B4-BE49-F238E27FC236}">
              <a16:creationId xmlns:a16="http://schemas.microsoft.com/office/drawing/2014/main" id="{60725465-3E0E-444C-9000-B487681188BF}"/>
            </a:ext>
          </a:extLst>
        </xdr:cNvPr>
        <xdr:cNvSpPr/>
      </xdr:nvSpPr>
      <xdr:spPr>
        <a:xfrm>
          <a:off x="12763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59055</xdr:rowOff>
    </xdr:from>
    <xdr:to>
      <xdr:col>71</xdr:col>
      <xdr:colOff>177800</xdr:colOff>
      <xdr:row>79</xdr:row>
      <xdr:rowOff>110489</xdr:rowOff>
    </xdr:to>
    <xdr:cxnSp macro="">
      <xdr:nvCxnSpPr>
        <xdr:cNvPr id="666" name="直線コネクタ 665">
          <a:extLst>
            <a:ext uri="{FF2B5EF4-FFF2-40B4-BE49-F238E27FC236}">
              <a16:creationId xmlns:a16="http://schemas.microsoft.com/office/drawing/2014/main" id="{4EC21849-FE1E-4AE5-B6F8-B74BC6F71035}"/>
            </a:ext>
          </a:extLst>
        </xdr:cNvPr>
        <xdr:cNvCxnSpPr/>
      </xdr:nvCxnSpPr>
      <xdr:spPr>
        <a:xfrm>
          <a:off x="12814300" y="136036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67" name="n_1aveValue【消防施設】&#10;有形固定資産減価償却率">
          <a:extLst>
            <a:ext uri="{FF2B5EF4-FFF2-40B4-BE49-F238E27FC236}">
              <a16:creationId xmlns:a16="http://schemas.microsoft.com/office/drawing/2014/main" id="{F6947AF8-138A-4211-9AFE-32AF73F3F66D}"/>
            </a:ext>
          </a:extLst>
        </xdr:cNvPr>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112413</xdr:rowOff>
    </xdr:from>
    <xdr:ext cx="405111" cy="259045"/>
    <xdr:sp macro="" textlink="">
      <xdr:nvSpPr>
        <xdr:cNvPr id="668" name="n_2aveValue【消防施設】&#10;有形固定資産減価償却率">
          <a:extLst>
            <a:ext uri="{FF2B5EF4-FFF2-40B4-BE49-F238E27FC236}">
              <a16:creationId xmlns:a16="http://schemas.microsoft.com/office/drawing/2014/main" id="{AD08E15C-E8E8-4424-BD3D-9BBDBDCEE9FF}"/>
            </a:ext>
          </a:extLst>
        </xdr:cNvPr>
        <xdr:cNvSpPr txBox="1"/>
      </xdr:nvSpPr>
      <xdr:spPr>
        <a:xfrm>
          <a:off x="14389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669" name="n_3aveValue【消防施設】&#10;有形固定資産減価償却率">
          <a:extLst>
            <a:ext uri="{FF2B5EF4-FFF2-40B4-BE49-F238E27FC236}">
              <a16:creationId xmlns:a16="http://schemas.microsoft.com/office/drawing/2014/main" id="{1864D866-F5AE-4C1B-BBE6-CDFE226B462C}"/>
            </a:ext>
          </a:extLst>
        </xdr:cNvPr>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47641</xdr:rowOff>
    </xdr:from>
    <xdr:ext cx="405111" cy="259045"/>
    <xdr:sp macro="" textlink="">
      <xdr:nvSpPr>
        <xdr:cNvPr id="670" name="n_4aveValue【消防施設】&#10;有形固定資産減価償却率">
          <a:extLst>
            <a:ext uri="{FF2B5EF4-FFF2-40B4-BE49-F238E27FC236}">
              <a16:creationId xmlns:a16="http://schemas.microsoft.com/office/drawing/2014/main" id="{EF8C242C-EA4D-40D2-B442-D8B6E3F96B74}"/>
            </a:ext>
          </a:extLst>
        </xdr:cNvPr>
        <xdr:cNvSpPr txBox="1"/>
      </xdr:nvSpPr>
      <xdr:spPr>
        <a:xfrm>
          <a:off x="12611744"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154957</xdr:rowOff>
    </xdr:from>
    <xdr:ext cx="405111" cy="259045"/>
    <xdr:sp macro="" textlink="">
      <xdr:nvSpPr>
        <xdr:cNvPr id="671" name="n_1mainValue【消防施設】&#10;有形固定資産減価償却率">
          <a:extLst>
            <a:ext uri="{FF2B5EF4-FFF2-40B4-BE49-F238E27FC236}">
              <a16:creationId xmlns:a16="http://schemas.microsoft.com/office/drawing/2014/main" id="{C5B9BCDE-7529-457D-B1F9-2E64F39E0E40}"/>
            </a:ext>
          </a:extLst>
        </xdr:cNvPr>
        <xdr:cNvSpPr txBox="1"/>
      </xdr:nvSpPr>
      <xdr:spPr>
        <a:xfrm>
          <a:off x="15266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672" name="n_2mainValue【消防施設】&#10;有形固定資産減価償却率">
          <a:extLst>
            <a:ext uri="{FF2B5EF4-FFF2-40B4-BE49-F238E27FC236}">
              <a16:creationId xmlns:a16="http://schemas.microsoft.com/office/drawing/2014/main" id="{BDB57214-4D0B-40FE-B858-CD3469DEFED1}"/>
            </a:ext>
          </a:extLst>
        </xdr:cNvPr>
        <xdr:cNvSpPr txBox="1"/>
      </xdr:nvSpPr>
      <xdr:spPr>
        <a:xfrm>
          <a:off x="14389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6366</xdr:rowOff>
    </xdr:from>
    <xdr:ext cx="405111" cy="259045"/>
    <xdr:sp macro="" textlink="">
      <xdr:nvSpPr>
        <xdr:cNvPr id="673" name="n_3mainValue【消防施設】&#10;有形固定資産減価償却率">
          <a:extLst>
            <a:ext uri="{FF2B5EF4-FFF2-40B4-BE49-F238E27FC236}">
              <a16:creationId xmlns:a16="http://schemas.microsoft.com/office/drawing/2014/main" id="{49DA16C6-692E-4985-AE36-D895933E4940}"/>
            </a:ext>
          </a:extLst>
        </xdr:cNvPr>
        <xdr:cNvSpPr txBox="1"/>
      </xdr:nvSpPr>
      <xdr:spPr>
        <a:xfrm>
          <a:off x="135007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126382</xdr:rowOff>
    </xdr:from>
    <xdr:ext cx="405111" cy="259045"/>
    <xdr:sp macro="" textlink="">
      <xdr:nvSpPr>
        <xdr:cNvPr id="674" name="n_4mainValue【消防施設】&#10;有形固定資産減価償却率">
          <a:extLst>
            <a:ext uri="{FF2B5EF4-FFF2-40B4-BE49-F238E27FC236}">
              <a16:creationId xmlns:a16="http://schemas.microsoft.com/office/drawing/2014/main" id="{55DEBD19-53E4-4E3B-80EC-2E50E475B86C}"/>
            </a:ext>
          </a:extLst>
        </xdr:cNvPr>
        <xdr:cNvSpPr txBox="1"/>
      </xdr:nvSpPr>
      <xdr:spPr>
        <a:xfrm>
          <a:off x="126117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2F25CC7E-529A-43D5-9DAB-A3A3F59F3B9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A06C67D8-F895-4551-80E7-D7C633247F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C252E42A-BAAF-4567-B2D3-B03A38BFB30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720B077F-F51C-4806-882E-456E1CC4C7E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E2BF308D-1819-4D8D-A997-4FE5ED7C17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A949CC7-35D9-4852-B022-7FAE28099F9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DAD488CD-D887-4072-BFA2-9E15BBF08D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570EBB46-3EF0-40A4-B85D-50ACE8A0C7E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277BADC4-9E1A-4D65-A558-FC609365AA6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D081168B-22B0-4BB6-89A4-DAC074E580A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BCD7D09C-3F44-4DDF-B20A-A60D63D36E5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272D1C7E-3566-481F-AF1F-56BE388D817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60BA960C-A100-4BF4-BF53-860E2B136F7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7840F5D7-8771-4F8B-AF23-A1806D1541F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D346D1CD-3E31-44CB-994F-8B2D5747CE1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F2E8B5E3-2591-4186-9F91-D44792BCFCF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ED53BF5F-47CE-4276-A480-16EC08CD382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19D777DA-DA1D-497C-B45E-B806A671970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16916DD9-0FBA-480A-B7F7-FB206B37661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89680FC7-DFD4-4012-8015-FA203DA2A13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5C164EA2-F595-4C0E-9A2D-8A2B8344D7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696" name="直線コネクタ 695">
          <a:extLst>
            <a:ext uri="{FF2B5EF4-FFF2-40B4-BE49-F238E27FC236}">
              <a16:creationId xmlns:a16="http://schemas.microsoft.com/office/drawing/2014/main" id="{2B241ABB-5E9F-4337-A346-57BE40328EC1}"/>
            </a:ext>
          </a:extLst>
        </xdr:cNvPr>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7" name="【消防施設】&#10;一人当たり面積最小値テキスト">
          <a:extLst>
            <a:ext uri="{FF2B5EF4-FFF2-40B4-BE49-F238E27FC236}">
              <a16:creationId xmlns:a16="http://schemas.microsoft.com/office/drawing/2014/main" id="{F45082E1-25AF-4387-BDB2-522D20DA958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8" name="直線コネクタ 697">
          <a:extLst>
            <a:ext uri="{FF2B5EF4-FFF2-40B4-BE49-F238E27FC236}">
              <a16:creationId xmlns:a16="http://schemas.microsoft.com/office/drawing/2014/main" id="{ABF314C8-2DD4-469C-955B-53FE412FD6AF}"/>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699" name="【消防施設】&#10;一人当たり面積最大値テキスト">
          <a:extLst>
            <a:ext uri="{FF2B5EF4-FFF2-40B4-BE49-F238E27FC236}">
              <a16:creationId xmlns:a16="http://schemas.microsoft.com/office/drawing/2014/main" id="{72A23825-8A6A-4C90-B040-7987ABE26546}"/>
            </a:ext>
          </a:extLst>
        </xdr:cNvPr>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00" name="直線コネクタ 699">
          <a:extLst>
            <a:ext uri="{FF2B5EF4-FFF2-40B4-BE49-F238E27FC236}">
              <a16:creationId xmlns:a16="http://schemas.microsoft.com/office/drawing/2014/main" id="{D2E582EA-2A10-4CA6-82A3-E9F5D6A6CC1E}"/>
            </a:ext>
          </a:extLst>
        </xdr:cNvPr>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701" name="【消防施設】&#10;一人当たり面積平均値テキスト">
          <a:extLst>
            <a:ext uri="{FF2B5EF4-FFF2-40B4-BE49-F238E27FC236}">
              <a16:creationId xmlns:a16="http://schemas.microsoft.com/office/drawing/2014/main" id="{7160F5CC-086A-47C1-A0DC-E836C2B2DAC5}"/>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02" name="フローチャート: 判断 701">
          <a:extLst>
            <a:ext uri="{FF2B5EF4-FFF2-40B4-BE49-F238E27FC236}">
              <a16:creationId xmlns:a16="http://schemas.microsoft.com/office/drawing/2014/main" id="{B572106A-0DF3-4602-8B1A-594688C9215E}"/>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3" name="フローチャート: 判断 702">
          <a:extLst>
            <a:ext uri="{FF2B5EF4-FFF2-40B4-BE49-F238E27FC236}">
              <a16:creationId xmlns:a16="http://schemas.microsoft.com/office/drawing/2014/main" id="{24F9B07B-CF51-4E9B-B338-34E381FC75A6}"/>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04" name="フローチャート: 判断 703">
          <a:extLst>
            <a:ext uri="{FF2B5EF4-FFF2-40B4-BE49-F238E27FC236}">
              <a16:creationId xmlns:a16="http://schemas.microsoft.com/office/drawing/2014/main" id="{4DB3CDBD-FA36-4C3B-B548-6577BC2313BF}"/>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05" name="フローチャート: 判断 704">
          <a:extLst>
            <a:ext uri="{FF2B5EF4-FFF2-40B4-BE49-F238E27FC236}">
              <a16:creationId xmlns:a16="http://schemas.microsoft.com/office/drawing/2014/main" id="{DE90100A-3264-481A-B96C-6B847A48F6F9}"/>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06" name="フローチャート: 判断 705">
          <a:extLst>
            <a:ext uri="{FF2B5EF4-FFF2-40B4-BE49-F238E27FC236}">
              <a16:creationId xmlns:a16="http://schemas.microsoft.com/office/drawing/2014/main" id="{8422BA90-0C08-48B4-A858-CB46C45087E4}"/>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F76DD784-1449-46F8-AE2F-C07EEFD2602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B0353C93-E0AC-4DA5-8243-9974096A151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E476D765-8C7B-40FA-865A-823328767C6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C9DAD7F4-0ACA-4483-8A5E-AB3541B3274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EA5D1CB0-A828-4811-85D3-9382346A6DE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126746</xdr:rowOff>
    </xdr:from>
    <xdr:to>
      <xdr:col>116</xdr:col>
      <xdr:colOff>114300</xdr:colOff>
      <xdr:row>82</xdr:row>
      <xdr:rowOff>56896</xdr:rowOff>
    </xdr:to>
    <xdr:sp macro="" textlink="">
      <xdr:nvSpPr>
        <xdr:cNvPr id="712" name="楕円 711">
          <a:extLst>
            <a:ext uri="{FF2B5EF4-FFF2-40B4-BE49-F238E27FC236}">
              <a16:creationId xmlns:a16="http://schemas.microsoft.com/office/drawing/2014/main" id="{D681E27F-5EF6-481B-B6C7-718F79E758A5}"/>
            </a:ext>
          </a:extLst>
        </xdr:cNvPr>
        <xdr:cNvSpPr/>
      </xdr:nvSpPr>
      <xdr:spPr>
        <a:xfrm>
          <a:off x="221107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149623</xdr:rowOff>
    </xdr:from>
    <xdr:ext cx="469744" cy="259045"/>
    <xdr:sp macro="" textlink="">
      <xdr:nvSpPr>
        <xdr:cNvPr id="713" name="【消防施設】&#10;一人当たり面積該当値テキスト">
          <a:extLst>
            <a:ext uri="{FF2B5EF4-FFF2-40B4-BE49-F238E27FC236}">
              <a16:creationId xmlns:a16="http://schemas.microsoft.com/office/drawing/2014/main" id="{CDCFBA76-FFB6-402A-93B0-7C87AC5E4546}"/>
            </a:ext>
          </a:extLst>
        </xdr:cNvPr>
        <xdr:cNvSpPr txBox="1"/>
      </xdr:nvSpPr>
      <xdr:spPr>
        <a:xfrm>
          <a:off x="22199600" y="138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135889</xdr:rowOff>
    </xdr:from>
    <xdr:to>
      <xdr:col>112</xdr:col>
      <xdr:colOff>38100</xdr:colOff>
      <xdr:row>82</xdr:row>
      <xdr:rowOff>66039</xdr:rowOff>
    </xdr:to>
    <xdr:sp macro="" textlink="">
      <xdr:nvSpPr>
        <xdr:cNvPr id="714" name="楕円 713">
          <a:extLst>
            <a:ext uri="{FF2B5EF4-FFF2-40B4-BE49-F238E27FC236}">
              <a16:creationId xmlns:a16="http://schemas.microsoft.com/office/drawing/2014/main" id="{B3A5B112-0F3C-431E-A98F-D78D59A7A004}"/>
            </a:ext>
          </a:extLst>
        </xdr:cNvPr>
        <xdr:cNvSpPr/>
      </xdr:nvSpPr>
      <xdr:spPr>
        <a:xfrm>
          <a:off x="2127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xdr:rowOff>
    </xdr:from>
    <xdr:to>
      <xdr:col>116</xdr:col>
      <xdr:colOff>63500</xdr:colOff>
      <xdr:row>82</xdr:row>
      <xdr:rowOff>15239</xdr:rowOff>
    </xdr:to>
    <xdr:cxnSp macro="">
      <xdr:nvCxnSpPr>
        <xdr:cNvPr id="715" name="直線コネクタ 714">
          <a:extLst>
            <a:ext uri="{FF2B5EF4-FFF2-40B4-BE49-F238E27FC236}">
              <a16:creationId xmlns:a16="http://schemas.microsoft.com/office/drawing/2014/main" id="{D6923376-41F8-4944-8F81-EFBE26F022CA}"/>
            </a:ext>
          </a:extLst>
        </xdr:cNvPr>
        <xdr:cNvCxnSpPr/>
      </xdr:nvCxnSpPr>
      <xdr:spPr>
        <a:xfrm flipV="1">
          <a:off x="21323300" y="140649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145035</xdr:rowOff>
    </xdr:from>
    <xdr:to>
      <xdr:col>107</xdr:col>
      <xdr:colOff>101600</xdr:colOff>
      <xdr:row>82</xdr:row>
      <xdr:rowOff>75185</xdr:rowOff>
    </xdr:to>
    <xdr:sp macro="" textlink="">
      <xdr:nvSpPr>
        <xdr:cNvPr id="716" name="楕円 715">
          <a:extLst>
            <a:ext uri="{FF2B5EF4-FFF2-40B4-BE49-F238E27FC236}">
              <a16:creationId xmlns:a16="http://schemas.microsoft.com/office/drawing/2014/main" id="{76F10B46-BCBE-43EE-9E12-A675A40F8F10}"/>
            </a:ext>
          </a:extLst>
        </xdr:cNvPr>
        <xdr:cNvSpPr/>
      </xdr:nvSpPr>
      <xdr:spPr>
        <a:xfrm>
          <a:off x="20383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15239</xdr:rowOff>
    </xdr:from>
    <xdr:to>
      <xdr:col>111</xdr:col>
      <xdr:colOff>177800</xdr:colOff>
      <xdr:row>82</xdr:row>
      <xdr:rowOff>24385</xdr:rowOff>
    </xdr:to>
    <xdr:cxnSp macro="">
      <xdr:nvCxnSpPr>
        <xdr:cNvPr id="717" name="直線コネクタ 716">
          <a:extLst>
            <a:ext uri="{FF2B5EF4-FFF2-40B4-BE49-F238E27FC236}">
              <a16:creationId xmlns:a16="http://schemas.microsoft.com/office/drawing/2014/main" id="{FB185F9E-8282-4D42-A6BC-409F7C4B8409}"/>
            </a:ext>
          </a:extLst>
        </xdr:cNvPr>
        <xdr:cNvCxnSpPr/>
      </xdr:nvCxnSpPr>
      <xdr:spPr>
        <a:xfrm flipV="1">
          <a:off x="20434300" y="140741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18" name="楕円 717">
          <a:extLst>
            <a:ext uri="{FF2B5EF4-FFF2-40B4-BE49-F238E27FC236}">
              <a16:creationId xmlns:a16="http://schemas.microsoft.com/office/drawing/2014/main" id="{E981DFDA-57E2-4A7A-9B0C-A7703DC949CC}"/>
            </a:ext>
          </a:extLst>
        </xdr:cNvPr>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24385</xdr:rowOff>
    </xdr:from>
    <xdr:to>
      <xdr:col>107</xdr:col>
      <xdr:colOff>50800</xdr:colOff>
      <xdr:row>82</xdr:row>
      <xdr:rowOff>38100</xdr:rowOff>
    </xdr:to>
    <xdr:cxnSp macro="">
      <xdr:nvCxnSpPr>
        <xdr:cNvPr id="719" name="直線コネクタ 718">
          <a:extLst>
            <a:ext uri="{FF2B5EF4-FFF2-40B4-BE49-F238E27FC236}">
              <a16:creationId xmlns:a16="http://schemas.microsoft.com/office/drawing/2014/main" id="{21C72CD8-3A4E-4595-A613-FC4100698E92}"/>
            </a:ext>
          </a:extLst>
        </xdr:cNvPr>
        <xdr:cNvCxnSpPr/>
      </xdr:nvCxnSpPr>
      <xdr:spPr>
        <a:xfrm flipV="1">
          <a:off x="19545300" y="140832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167894</xdr:rowOff>
    </xdr:from>
    <xdr:to>
      <xdr:col>98</xdr:col>
      <xdr:colOff>38100</xdr:colOff>
      <xdr:row>82</xdr:row>
      <xdr:rowOff>98044</xdr:rowOff>
    </xdr:to>
    <xdr:sp macro="" textlink="">
      <xdr:nvSpPr>
        <xdr:cNvPr id="720" name="楕円 719">
          <a:extLst>
            <a:ext uri="{FF2B5EF4-FFF2-40B4-BE49-F238E27FC236}">
              <a16:creationId xmlns:a16="http://schemas.microsoft.com/office/drawing/2014/main" id="{134EF58A-CE94-4244-9B95-8A478C91B086}"/>
            </a:ext>
          </a:extLst>
        </xdr:cNvPr>
        <xdr:cNvSpPr/>
      </xdr:nvSpPr>
      <xdr:spPr>
        <a:xfrm>
          <a:off x="18605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47244</xdr:rowOff>
    </xdr:to>
    <xdr:cxnSp macro="">
      <xdr:nvCxnSpPr>
        <xdr:cNvPr id="721" name="直線コネクタ 720">
          <a:extLst>
            <a:ext uri="{FF2B5EF4-FFF2-40B4-BE49-F238E27FC236}">
              <a16:creationId xmlns:a16="http://schemas.microsoft.com/office/drawing/2014/main" id="{030DCEB1-A0F2-4DD2-A4E1-7E6C21190E22}"/>
            </a:ext>
          </a:extLst>
        </xdr:cNvPr>
        <xdr:cNvCxnSpPr/>
      </xdr:nvCxnSpPr>
      <xdr:spPr>
        <a:xfrm flipV="1">
          <a:off x="18656300" y="140970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722" name="n_1aveValue【消防施設】&#10;一人当たり面積">
          <a:extLst>
            <a:ext uri="{FF2B5EF4-FFF2-40B4-BE49-F238E27FC236}">
              <a16:creationId xmlns:a16="http://schemas.microsoft.com/office/drawing/2014/main" id="{65149D92-274A-4527-8090-58C055BB4CD3}"/>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723" name="n_2aveValue【消防施設】&#10;一人当たり面積">
          <a:extLst>
            <a:ext uri="{FF2B5EF4-FFF2-40B4-BE49-F238E27FC236}">
              <a16:creationId xmlns:a16="http://schemas.microsoft.com/office/drawing/2014/main" id="{AD265DB7-F14E-4C55-A2C3-87677BE7E830}"/>
            </a:ext>
          </a:extLst>
        </xdr:cNvPr>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724" name="n_3aveValue【消防施設】&#10;一人当たり面積">
          <a:extLst>
            <a:ext uri="{FF2B5EF4-FFF2-40B4-BE49-F238E27FC236}">
              <a16:creationId xmlns:a16="http://schemas.microsoft.com/office/drawing/2014/main" id="{CA7C699B-3C73-44C3-9D29-62EB69945528}"/>
            </a:ext>
          </a:extLst>
        </xdr:cNvPr>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25" name="n_4aveValue【消防施設】&#10;一人当たり面積">
          <a:extLst>
            <a:ext uri="{FF2B5EF4-FFF2-40B4-BE49-F238E27FC236}">
              <a16:creationId xmlns:a16="http://schemas.microsoft.com/office/drawing/2014/main" id="{93334CE2-DB14-4CFC-A65F-719D1CB010FA}"/>
            </a:ext>
          </a:extLst>
        </xdr:cNvPr>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82566</xdr:rowOff>
    </xdr:from>
    <xdr:ext cx="469744" cy="259045"/>
    <xdr:sp macro="" textlink="">
      <xdr:nvSpPr>
        <xdr:cNvPr id="726" name="n_1mainValue【消防施設】&#10;一人当たり面積">
          <a:extLst>
            <a:ext uri="{FF2B5EF4-FFF2-40B4-BE49-F238E27FC236}">
              <a16:creationId xmlns:a16="http://schemas.microsoft.com/office/drawing/2014/main" id="{9DB67873-EADF-4702-A686-4D0DAA518735}"/>
            </a:ext>
          </a:extLst>
        </xdr:cNvPr>
        <xdr:cNvSpPr txBox="1"/>
      </xdr:nvSpPr>
      <xdr:spPr>
        <a:xfrm>
          <a:off x="21075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91712</xdr:rowOff>
    </xdr:from>
    <xdr:ext cx="469744" cy="259045"/>
    <xdr:sp macro="" textlink="">
      <xdr:nvSpPr>
        <xdr:cNvPr id="727" name="n_2mainValue【消防施設】&#10;一人当たり面積">
          <a:extLst>
            <a:ext uri="{FF2B5EF4-FFF2-40B4-BE49-F238E27FC236}">
              <a16:creationId xmlns:a16="http://schemas.microsoft.com/office/drawing/2014/main" id="{04153084-1516-4CBA-8CCF-901FD238D769}"/>
            </a:ext>
          </a:extLst>
        </xdr:cNvPr>
        <xdr:cNvSpPr txBox="1"/>
      </xdr:nvSpPr>
      <xdr:spPr>
        <a:xfrm>
          <a:off x="201994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28" name="n_3mainValue【消防施設】&#10;一人当たり面積">
          <a:extLst>
            <a:ext uri="{FF2B5EF4-FFF2-40B4-BE49-F238E27FC236}">
              <a16:creationId xmlns:a16="http://schemas.microsoft.com/office/drawing/2014/main" id="{11216ABF-AA40-4872-ABAF-B8A8C40B7E78}"/>
            </a:ext>
          </a:extLst>
        </xdr:cNvPr>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114571</xdr:rowOff>
    </xdr:from>
    <xdr:ext cx="469744" cy="259045"/>
    <xdr:sp macro="" textlink="">
      <xdr:nvSpPr>
        <xdr:cNvPr id="729" name="n_4mainValue【消防施設】&#10;一人当たり面積">
          <a:extLst>
            <a:ext uri="{FF2B5EF4-FFF2-40B4-BE49-F238E27FC236}">
              <a16:creationId xmlns:a16="http://schemas.microsoft.com/office/drawing/2014/main" id="{DDDD2F79-2DA0-43BB-9778-5A67C2E39614}"/>
            </a:ext>
          </a:extLst>
        </xdr:cNvPr>
        <xdr:cNvSpPr txBox="1"/>
      </xdr:nvSpPr>
      <xdr:spPr>
        <a:xfrm>
          <a:off x="18421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92953270-9EC4-4DE0-9CCB-B0B6523C8F1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04768158-F606-48A3-8B63-4051E0602E2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5A721318-6367-4B43-A0C8-8B2974426B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644A7196-DD27-4B24-8D3B-7ADD2B9AFCC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CFAB6306-5CCC-41FF-BF66-901A425998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D1AF3E59-5198-4FDE-B926-DCB6DA08F0F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A10BE9E7-D422-4BB8-A2B3-3F22D693AA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F5D073A1-D710-4DB7-A283-C0002E0C82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251DF676-9450-4B22-B258-835F796457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2774D1F3-0A51-406A-8B13-656D08DEC1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353CF728-60D7-40B0-8ADD-484CFBECA24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BBA37329-3376-47B9-A20E-E17B8C572E4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74DFA8FA-0774-44E1-8561-F0F8557C819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77D62E65-7EF5-42FA-8791-85FEC30344F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DD943DDF-8884-4CE1-A8E4-43B813BEE70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59158FD0-50D6-4477-AAED-82C2706BE0D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8EDD3FC7-4BBE-4694-A8F2-A1E7EFA074B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817A2E8A-F9DE-48F1-B372-55459CDDABF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1576835B-7E03-41A1-8D8C-6C95CBE0FED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AE2F151E-C76F-4E80-B261-7034565A7BC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7D7CB11D-26F7-4815-8E9D-E97E037D2FE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38E631A9-A5A0-4415-8B5B-93E41D453B3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7C502526-1D09-42A6-8A3E-8C06009C57A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2751DDB2-083D-4B66-9C40-71EBB82A0D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B08E4776-B9D6-4D52-89C7-96E0DE98A29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755" name="直線コネクタ 754">
          <a:extLst>
            <a:ext uri="{FF2B5EF4-FFF2-40B4-BE49-F238E27FC236}">
              <a16:creationId xmlns:a16="http://schemas.microsoft.com/office/drawing/2014/main" id="{B3809E75-E717-46C4-B4F1-2186942086E6}"/>
            </a:ext>
          </a:extLst>
        </xdr:cNvPr>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756" name="【庁舎】&#10;有形固定資産減価償却率最小値テキスト">
          <a:extLst>
            <a:ext uri="{FF2B5EF4-FFF2-40B4-BE49-F238E27FC236}">
              <a16:creationId xmlns:a16="http://schemas.microsoft.com/office/drawing/2014/main" id="{D1DD585C-85EA-4E73-A413-2E8A384833AF}"/>
            </a:ext>
          </a:extLst>
        </xdr:cNvPr>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57" name="直線コネクタ 756">
          <a:extLst>
            <a:ext uri="{FF2B5EF4-FFF2-40B4-BE49-F238E27FC236}">
              <a16:creationId xmlns:a16="http://schemas.microsoft.com/office/drawing/2014/main" id="{B32745E2-C172-4B51-B113-EE77EFD1D5AE}"/>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58" name="【庁舎】&#10;有形固定資産減価償却率最大値テキスト">
          <a:extLst>
            <a:ext uri="{FF2B5EF4-FFF2-40B4-BE49-F238E27FC236}">
              <a16:creationId xmlns:a16="http://schemas.microsoft.com/office/drawing/2014/main" id="{0491CC8A-7F4A-4FD9-AA6E-E52CFAFF79AE}"/>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59" name="直線コネクタ 758">
          <a:extLst>
            <a:ext uri="{FF2B5EF4-FFF2-40B4-BE49-F238E27FC236}">
              <a16:creationId xmlns:a16="http://schemas.microsoft.com/office/drawing/2014/main" id="{4A6CA84D-ECF6-4CD6-8A62-152689007E7A}"/>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760" name="【庁舎】&#10;有形固定資産減価償却率平均値テキスト">
          <a:extLst>
            <a:ext uri="{FF2B5EF4-FFF2-40B4-BE49-F238E27FC236}">
              <a16:creationId xmlns:a16="http://schemas.microsoft.com/office/drawing/2014/main" id="{AAD5AEF9-3C46-44BE-AAC8-953FBF027671}"/>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61" name="フローチャート: 判断 760">
          <a:extLst>
            <a:ext uri="{FF2B5EF4-FFF2-40B4-BE49-F238E27FC236}">
              <a16:creationId xmlns:a16="http://schemas.microsoft.com/office/drawing/2014/main" id="{DE20C697-EC0B-489E-88AF-0A145EAA1C29}"/>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762" name="フローチャート: 判断 761">
          <a:extLst>
            <a:ext uri="{FF2B5EF4-FFF2-40B4-BE49-F238E27FC236}">
              <a16:creationId xmlns:a16="http://schemas.microsoft.com/office/drawing/2014/main" id="{4AB2CF9A-9E93-4E60-802E-C1A10E2FA345}"/>
            </a:ext>
          </a:extLst>
        </xdr:cNvPr>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763" name="フローチャート: 判断 762">
          <a:extLst>
            <a:ext uri="{FF2B5EF4-FFF2-40B4-BE49-F238E27FC236}">
              <a16:creationId xmlns:a16="http://schemas.microsoft.com/office/drawing/2014/main" id="{A7ED28A0-2300-42E1-928D-D9E2C2C157B1}"/>
            </a:ext>
          </a:extLst>
        </xdr:cNvPr>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64" name="フローチャート: 判断 763">
          <a:extLst>
            <a:ext uri="{FF2B5EF4-FFF2-40B4-BE49-F238E27FC236}">
              <a16:creationId xmlns:a16="http://schemas.microsoft.com/office/drawing/2014/main" id="{691B6BA7-E4D3-4875-991D-659267316173}"/>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65" name="フローチャート: 判断 764">
          <a:extLst>
            <a:ext uri="{FF2B5EF4-FFF2-40B4-BE49-F238E27FC236}">
              <a16:creationId xmlns:a16="http://schemas.microsoft.com/office/drawing/2014/main" id="{5BF6C03E-E273-4BCA-BB90-EEE0EF2DC669}"/>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8B1EC490-DE96-4B63-81C2-DDF000A51C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5306888F-C3B0-4BE3-A90D-F64C7024EE1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3974093-545C-454C-B4B7-40A3227FA58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75476640-B47E-4631-863A-6FEB4D654EE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57781FB-B6A2-4987-B060-94ACA905CF3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136434</xdr:rowOff>
    </xdr:from>
    <xdr:to>
      <xdr:col>85</xdr:col>
      <xdr:colOff>177800</xdr:colOff>
      <xdr:row>102</xdr:row>
      <xdr:rowOff>66584</xdr:rowOff>
    </xdr:to>
    <xdr:sp macro="" textlink="">
      <xdr:nvSpPr>
        <xdr:cNvPr id="771" name="楕円 770">
          <a:extLst>
            <a:ext uri="{FF2B5EF4-FFF2-40B4-BE49-F238E27FC236}">
              <a16:creationId xmlns:a16="http://schemas.microsoft.com/office/drawing/2014/main" id="{5253C37C-E4E4-4E8A-8F7D-8547D0BC80EE}"/>
            </a:ext>
          </a:extLst>
        </xdr:cNvPr>
        <xdr:cNvSpPr/>
      </xdr:nvSpPr>
      <xdr:spPr>
        <a:xfrm>
          <a:off x="162687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159311</xdr:rowOff>
    </xdr:from>
    <xdr:ext cx="405111" cy="259045"/>
    <xdr:sp macro="" textlink="">
      <xdr:nvSpPr>
        <xdr:cNvPr id="772" name="【庁舎】&#10;有形固定資産減価償却率該当値テキスト">
          <a:extLst>
            <a:ext uri="{FF2B5EF4-FFF2-40B4-BE49-F238E27FC236}">
              <a16:creationId xmlns:a16="http://schemas.microsoft.com/office/drawing/2014/main" id="{E69B0B40-BEBB-4497-83BD-CD1670D035C9}"/>
            </a:ext>
          </a:extLst>
        </xdr:cNvPr>
        <xdr:cNvSpPr txBox="1"/>
      </xdr:nvSpPr>
      <xdr:spPr>
        <a:xfrm>
          <a:off x="16357600"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98879</xdr:rowOff>
    </xdr:from>
    <xdr:to>
      <xdr:col>81</xdr:col>
      <xdr:colOff>101600</xdr:colOff>
      <xdr:row>102</xdr:row>
      <xdr:rowOff>29029</xdr:rowOff>
    </xdr:to>
    <xdr:sp macro="" textlink="">
      <xdr:nvSpPr>
        <xdr:cNvPr id="773" name="楕円 772">
          <a:extLst>
            <a:ext uri="{FF2B5EF4-FFF2-40B4-BE49-F238E27FC236}">
              <a16:creationId xmlns:a16="http://schemas.microsoft.com/office/drawing/2014/main" id="{1BFAC0ED-388A-4CA7-8F0B-FE74E3CACA2E}"/>
            </a:ext>
          </a:extLst>
        </xdr:cNvPr>
        <xdr:cNvSpPr/>
      </xdr:nvSpPr>
      <xdr:spPr>
        <a:xfrm>
          <a:off x="15430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149679</xdr:rowOff>
    </xdr:from>
    <xdr:to>
      <xdr:col>85</xdr:col>
      <xdr:colOff>127000</xdr:colOff>
      <xdr:row>102</xdr:row>
      <xdr:rowOff>15784</xdr:rowOff>
    </xdr:to>
    <xdr:cxnSp macro="">
      <xdr:nvCxnSpPr>
        <xdr:cNvPr id="774" name="直線コネクタ 773">
          <a:extLst>
            <a:ext uri="{FF2B5EF4-FFF2-40B4-BE49-F238E27FC236}">
              <a16:creationId xmlns:a16="http://schemas.microsoft.com/office/drawing/2014/main" id="{C0B7B407-BA9D-424B-9804-4AF84866DF35}"/>
            </a:ext>
          </a:extLst>
        </xdr:cNvPr>
        <xdr:cNvCxnSpPr/>
      </xdr:nvCxnSpPr>
      <xdr:spPr>
        <a:xfrm>
          <a:off x="15481300" y="1746612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xdr:rowOff>
    </xdr:from>
    <xdr:to>
      <xdr:col>76</xdr:col>
      <xdr:colOff>165100</xdr:colOff>
      <xdr:row>102</xdr:row>
      <xdr:rowOff>102507</xdr:rowOff>
    </xdr:to>
    <xdr:sp macro="" textlink="">
      <xdr:nvSpPr>
        <xdr:cNvPr id="775" name="楕円 774">
          <a:extLst>
            <a:ext uri="{FF2B5EF4-FFF2-40B4-BE49-F238E27FC236}">
              <a16:creationId xmlns:a16="http://schemas.microsoft.com/office/drawing/2014/main" id="{C1FC2183-3493-4268-9DA5-333DFE4BEB53}"/>
            </a:ext>
          </a:extLst>
        </xdr:cNvPr>
        <xdr:cNvSpPr/>
      </xdr:nvSpPr>
      <xdr:spPr>
        <a:xfrm>
          <a:off x="145415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149679</xdr:rowOff>
    </xdr:from>
    <xdr:to>
      <xdr:col>81</xdr:col>
      <xdr:colOff>50800</xdr:colOff>
      <xdr:row>102</xdr:row>
      <xdr:rowOff>51707</xdr:rowOff>
    </xdr:to>
    <xdr:cxnSp macro="">
      <xdr:nvCxnSpPr>
        <xdr:cNvPr id="776" name="直線コネクタ 775">
          <a:extLst>
            <a:ext uri="{FF2B5EF4-FFF2-40B4-BE49-F238E27FC236}">
              <a16:creationId xmlns:a16="http://schemas.microsoft.com/office/drawing/2014/main" id="{8F1EE3B8-93C0-4C17-B38C-6F657E0C7D43}"/>
            </a:ext>
          </a:extLst>
        </xdr:cNvPr>
        <xdr:cNvCxnSpPr/>
      </xdr:nvCxnSpPr>
      <xdr:spPr>
        <a:xfrm flipV="1">
          <a:off x="14592300" y="1746612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77" name="楕円 776">
          <a:extLst>
            <a:ext uri="{FF2B5EF4-FFF2-40B4-BE49-F238E27FC236}">
              <a16:creationId xmlns:a16="http://schemas.microsoft.com/office/drawing/2014/main" id="{3D245663-F13C-4C73-A353-A5D6DAC37DC1}"/>
            </a:ext>
          </a:extLst>
        </xdr:cNvPr>
        <xdr:cNvSpPr/>
      </xdr:nvSpPr>
      <xdr:spPr>
        <a:xfrm>
          <a:off x="13652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51707</xdr:rowOff>
    </xdr:from>
    <xdr:to>
      <xdr:col>76</xdr:col>
      <xdr:colOff>114300</xdr:colOff>
      <xdr:row>104</xdr:row>
      <xdr:rowOff>56606</xdr:rowOff>
    </xdr:to>
    <xdr:cxnSp macro="">
      <xdr:nvCxnSpPr>
        <xdr:cNvPr id="778" name="直線コネクタ 777">
          <a:extLst>
            <a:ext uri="{FF2B5EF4-FFF2-40B4-BE49-F238E27FC236}">
              <a16:creationId xmlns:a16="http://schemas.microsoft.com/office/drawing/2014/main" id="{9A6FE115-46AE-44D1-9FF9-E1CBA9990EF4}"/>
            </a:ext>
          </a:extLst>
        </xdr:cNvPr>
        <xdr:cNvCxnSpPr/>
      </xdr:nvCxnSpPr>
      <xdr:spPr>
        <a:xfrm flipV="1">
          <a:off x="13703300" y="17539607"/>
          <a:ext cx="889000" cy="34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141332</xdr:rowOff>
    </xdr:from>
    <xdr:to>
      <xdr:col>67</xdr:col>
      <xdr:colOff>101600</xdr:colOff>
      <xdr:row>104</xdr:row>
      <xdr:rowOff>71482</xdr:rowOff>
    </xdr:to>
    <xdr:sp macro="" textlink="">
      <xdr:nvSpPr>
        <xdr:cNvPr id="779" name="楕円 778">
          <a:extLst>
            <a:ext uri="{FF2B5EF4-FFF2-40B4-BE49-F238E27FC236}">
              <a16:creationId xmlns:a16="http://schemas.microsoft.com/office/drawing/2014/main" id="{9B859094-6BB4-4C16-819D-C77EBDC2C95E}"/>
            </a:ext>
          </a:extLst>
        </xdr:cNvPr>
        <xdr:cNvSpPr/>
      </xdr:nvSpPr>
      <xdr:spPr>
        <a:xfrm>
          <a:off x="12763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20682</xdr:rowOff>
    </xdr:from>
    <xdr:to>
      <xdr:col>71</xdr:col>
      <xdr:colOff>177800</xdr:colOff>
      <xdr:row>104</xdr:row>
      <xdr:rowOff>56606</xdr:rowOff>
    </xdr:to>
    <xdr:cxnSp macro="">
      <xdr:nvCxnSpPr>
        <xdr:cNvPr id="780" name="直線コネクタ 779">
          <a:extLst>
            <a:ext uri="{FF2B5EF4-FFF2-40B4-BE49-F238E27FC236}">
              <a16:creationId xmlns:a16="http://schemas.microsoft.com/office/drawing/2014/main" id="{8A09F52F-D32C-44CF-86D9-08329E1D377A}"/>
            </a:ext>
          </a:extLst>
        </xdr:cNvPr>
        <xdr:cNvCxnSpPr/>
      </xdr:nvCxnSpPr>
      <xdr:spPr>
        <a:xfrm>
          <a:off x="12814300" y="178514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10358</xdr:rowOff>
    </xdr:from>
    <xdr:ext cx="405111" cy="259045"/>
    <xdr:sp macro="" textlink="">
      <xdr:nvSpPr>
        <xdr:cNvPr id="781" name="n_1aveValue【庁舎】&#10;有形固定資産減価償却率">
          <a:extLst>
            <a:ext uri="{FF2B5EF4-FFF2-40B4-BE49-F238E27FC236}">
              <a16:creationId xmlns:a16="http://schemas.microsoft.com/office/drawing/2014/main" id="{3D1DEFF1-6325-4FF6-A388-D88D7097EC35}"/>
            </a:ext>
          </a:extLst>
        </xdr:cNvPr>
        <xdr:cNvSpPr txBox="1"/>
      </xdr:nvSpPr>
      <xdr:spPr>
        <a:xfrm>
          <a:off x="15266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57711</xdr:rowOff>
    </xdr:from>
    <xdr:ext cx="405111" cy="259045"/>
    <xdr:sp macro="" textlink="">
      <xdr:nvSpPr>
        <xdr:cNvPr id="782" name="n_2aveValue【庁舎】&#10;有形固定資産減価償却率">
          <a:extLst>
            <a:ext uri="{FF2B5EF4-FFF2-40B4-BE49-F238E27FC236}">
              <a16:creationId xmlns:a16="http://schemas.microsoft.com/office/drawing/2014/main" id="{D9985BAE-28DE-48D4-8E1A-5670F29BD9D7}"/>
            </a:ext>
          </a:extLst>
        </xdr:cNvPr>
        <xdr:cNvSpPr txBox="1"/>
      </xdr:nvSpPr>
      <xdr:spPr>
        <a:xfrm>
          <a:off x="14389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83" name="n_3aveValue【庁舎】&#10;有形固定資産減価償却率">
          <a:extLst>
            <a:ext uri="{FF2B5EF4-FFF2-40B4-BE49-F238E27FC236}">
              <a16:creationId xmlns:a16="http://schemas.microsoft.com/office/drawing/2014/main" id="{FA95BDB2-7C98-4836-A089-B31884255709}"/>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784" name="n_4aveValue【庁舎】&#10;有形固定資産減価償却率">
          <a:extLst>
            <a:ext uri="{FF2B5EF4-FFF2-40B4-BE49-F238E27FC236}">
              <a16:creationId xmlns:a16="http://schemas.microsoft.com/office/drawing/2014/main" id="{13919EE5-F6D1-497E-8CF4-FFE00D802B44}"/>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45556</xdr:rowOff>
    </xdr:from>
    <xdr:ext cx="405111" cy="259045"/>
    <xdr:sp macro="" textlink="">
      <xdr:nvSpPr>
        <xdr:cNvPr id="785" name="n_1mainValue【庁舎】&#10;有形固定資産減価償却率">
          <a:extLst>
            <a:ext uri="{FF2B5EF4-FFF2-40B4-BE49-F238E27FC236}">
              <a16:creationId xmlns:a16="http://schemas.microsoft.com/office/drawing/2014/main" id="{3F530879-72E1-46FD-B134-3252AC508936}"/>
            </a:ext>
          </a:extLst>
        </xdr:cNvPr>
        <xdr:cNvSpPr txBox="1"/>
      </xdr:nvSpPr>
      <xdr:spPr>
        <a:xfrm>
          <a:off x="152660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119034</xdr:rowOff>
    </xdr:from>
    <xdr:ext cx="405111" cy="259045"/>
    <xdr:sp macro="" textlink="">
      <xdr:nvSpPr>
        <xdr:cNvPr id="786" name="n_2mainValue【庁舎】&#10;有形固定資産減価償却率">
          <a:extLst>
            <a:ext uri="{FF2B5EF4-FFF2-40B4-BE49-F238E27FC236}">
              <a16:creationId xmlns:a16="http://schemas.microsoft.com/office/drawing/2014/main" id="{7991B2B5-13AA-4E8D-81C5-1FA328754065}"/>
            </a:ext>
          </a:extLst>
        </xdr:cNvPr>
        <xdr:cNvSpPr txBox="1"/>
      </xdr:nvSpPr>
      <xdr:spPr>
        <a:xfrm>
          <a:off x="143897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787" name="n_3mainValue【庁舎】&#10;有形固定資産減価償却率">
          <a:extLst>
            <a:ext uri="{FF2B5EF4-FFF2-40B4-BE49-F238E27FC236}">
              <a16:creationId xmlns:a16="http://schemas.microsoft.com/office/drawing/2014/main" id="{0C9399A9-9C26-4215-AAD8-F51C119DD327}"/>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788" name="n_4mainValue【庁舎】&#10;有形固定資産減価償却率">
          <a:extLst>
            <a:ext uri="{FF2B5EF4-FFF2-40B4-BE49-F238E27FC236}">
              <a16:creationId xmlns:a16="http://schemas.microsoft.com/office/drawing/2014/main" id="{CAE53D82-0321-4CD4-9B32-EB509538928D}"/>
            </a:ext>
          </a:extLst>
        </xdr:cNvPr>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0BDCAA3E-B84B-4851-A760-667DE5018D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D3DB0747-D6DA-4FE2-823E-3D20509FB6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35F37F6A-0B52-40E4-A63C-544CFBFC1D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644D2BDE-02A3-4F37-8253-DEAC3B66E1C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C9B116C4-DF40-4BFE-BFAD-EFB8D185277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97DC2AF5-DF2A-4FB7-BF6F-1CF55267BF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7FE8DD3A-443D-4773-82D5-933CAB90823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ED0832CD-F3D9-47FE-AE4A-761A8AE74E6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03AFE6FF-C419-4B94-BA81-145DEA7E20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2C824919-5BBE-4479-85CF-E444C87CCF4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D9E55485-5BF7-4E1D-9E5A-13EC29FB226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B9548E78-407F-400F-98DB-E4A66479496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E857E757-CB21-4437-A9EB-7BD58AC7252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4F47293D-5526-4ED3-AE75-023F7976CD0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E7C5DEEF-36DE-4F75-B5C3-78A279202DE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5DE92DB2-AA2B-48E3-81C1-02B6C940492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55785CC5-CA7A-4634-A83F-7745F43D247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46DD19ED-4B90-4162-B513-57B4EA590F5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A469B7FD-35C7-4533-A2EE-BD452D2C15D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9D2E624D-46EC-48D6-AD4F-DEE8A7A737F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A3521D05-7A9C-487E-BD03-8E2F1C75D70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233897CD-7D67-47A5-AFC4-2905F3C1713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5C84497A-59CE-46D4-A836-D1887A6FA64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3BA5A9A1-3A7C-46DC-8F00-3EC167D8F14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07E39CF7-4728-4925-9EE8-6FC85518605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814" name="直線コネクタ 813">
          <a:extLst>
            <a:ext uri="{FF2B5EF4-FFF2-40B4-BE49-F238E27FC236}">
              <a16:creationId xmlns:a16="http://schemas.microsoft.com/office/drawing/2014/main" id="{8079F13D-1E51-4D9D-9017-AC666047D503}"/>
            </a:ext>
          </a:extLst>
        </xdr:cNvPr>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5" name="【庁舎】&#10;一人当たり面積最小値テキスト">
          <a:extLst>
            <a:ext uri="{FF2B5EF4-FFF2-40B4-BE49-F238E27FC236}">
              <a16:creationId xmlns:a16="http://schemas.microsoft.com/office/drawing/2014/main" id="{982EC751-257A-46AD-8899-43AC0A648B36}"/>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6" name="直線コネクタ 815">
          <a:extLst>
            <a:ext uri="{FF2B5EF4-FFF2-40B4-BE49-F238E27FC236}">
              <a16:creationId xmlns:a16="http://schemas.microsoft.com/office/drawing/2014/main" id="{459FC08B-FA73-4636-92F8-0428CE852DD7}"/>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817" name="【庁舎】&#10;一人当たり面積最大値テキスト">
          <a:extLst>
            <a:ext uri="{FF2B5EF4-FFF2-40B4-BE49-F238E27FC236}">
              <a16:creationId xmlns:a16="http://schemas.microsoft.com/office/drawing/2014/main" id="{3459E10B-984F-4447-B286-02B44B1C5C9F}"/>
            </a:ext>
          </a:extLst>
        </xdr:cNvPr>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818" name="直線コネクタ 817">
          <a:extLst>
            <a:ext uri="{FF2B5EF4-FFF2-40B4-BE49-F238E27FC236}">
              <a16:creationId xmlns:a16="http://schemas.microsoft.com/office/drawing/2014/main" id="{66EA4F30-0F3A-46C2-9731-A949D3088482}"/>
            </a:ext>
          </a:extLst>
        </xdr:cNvPr>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819" name="【庁舎】&#10;一人当たり面積平均値テキスト">
          <a:extLst>
            <a:ext uri="{FF2B5EF4-FFF2-40B4-BE49-F238E27FC236}">
              <a16:creationId xmlns:a16="http://schemas.microsoft.com/office/drawing/2014/main" id="{ED0FD709-4415-44C3-BF5D-6DFE9BB83ADE}"/>
            </a:ext>
          </a:extLst>
        </xdr:cNvPr>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0" name="フローチャート: 判断 819">
          <a:extLst>
            <a:ext uri="{FF2B5EF4-FFF2-40B4-BE49-F238E27FC236}">
              <a16:creationId xmlns:a16="http://schemas.microsoft.com/office/drawing/2014/main" id="{8C8E9080-25FC-425A-963F-29C660943E1C}"/>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21" name="フローチャート: 判断 820">
          <a:extLst>
            <a:ext uri="{FF2B5EF4-FFF2-40B4-BE49-F238E27FC236}">
              <a16:creationId xmlns:a16="http://schemas.microsoft.com/office/drawing/2014/main" id="{9B24219A-41FC-4A83-A959-1E3FB8392F4F}"/>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822" name="フローチャート: 判断 821">
          <a:extLst>
            <a:ext uri="{FF2B5EF4-FFF2-40B4-BE49-F238E27FC236}">
              <a16:creationId xmlns:a16="http://schemas.microsoft.com/office/drawing/2014/main" id="{AF473334-1DEB-4E49-9263-4CF11F86852C}"/>
            </a:ext>
          </a:extLst>
        </xdr:cNvPr>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3" name="フローチャート: 判断 822">
          <a:extLst>
            <a:ext uri="{FF2B5EF4-FFF2-40B4-BE49-F238E27FC236}">
              <a16:creationId xmlns:a16="http://schemas.microsoft.com/office/drawing/2014/main" id="{FAA986D7-B203-473D-B277-AD93E697E497}"/>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24" name="フローチャート: 判断 823">
          <a:extLst>
            <a:ext uri="{FF2B5EF4-FFF2-40B4-BE49-F238E27FC236}">
              <a16:creationId xmlns:a16="http://schemas.microsoft.com/office/drawing/2014/main" id="{14AE46D3-45CD-4577-83E7-6140D9DD32F6}"/>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EA65F83-327F-4E4E-BE18-1CE2B5017B6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D874AB50-F850-44A9-9199-C651A19DB6E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72D7E918-0FFC-4A15-B221-43AD35A3CCB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D1AF1BB6-8431-45C6-A771-87C7291FBE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82DFCEC-BDFB-47C4-AEB7-3FA3E10C4E3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100512</xdr:rowOff>
    </xdr:from>
    <xdr:to>
      <xdr:col>116</xdr:col>
      <xdr:colOff>114300</xdr:colOff>
      <xdr:row>103</xdr:row>
      <xdr:rowOff>30662</xdr:rowOff>
    </xdr:to>
    <xdr:sp macro="" textlink="">
      <xdr:nvSpPr>
        <xdr:cNvPr id="830" name="楕円 829">
          <a:extLst>
            <a:ext uri="{FF2B5EF4-FFF2-40B4-BE49-F238E27FC236}">
              <a16:creationId xmlns:a16="http://schemas.microsoft.com/office/drawing/2014/main" id="{A3E30D64-DA04-4839-87DA-202ADE95721C}"/>
            </a:ext>
          </a:extLst>
        </xdr:cNvPr>
        <xdr:cNvSpPr/>
      </xdr:nvSpPr>
      <xdr:spPr>
        <a:xfrm>
          <a:off x="22110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123389</xdr:rowOff>
    </xdr:from>
    <xdr:ext cx="469744" cy="259045"/>
    <xdr:sp macro="" textlink="">
      <xdr:nvSpPr>
        <xdr:cNvPr id="831" name="【庁舎】&#10;一人当たり面積該当値テキスト">
          <a:extLst>
            <a:ext uri="{FF2B5EF4-FFF2-40B4-BE49-F238E27FC236}">
              <a16:creationId xmlns:a16="http://schemas.microsoft.com/office/drawing/2014/main" id="{18A56977-BE4C-4DB7-A1BF-F453CD168856}"/>
            </a:ext>
          </a:extLst>
        </xdr:cNvPr>
        <xdr:cNvSpPr txBox="1"/>
      </xdr:nvSpPr>
      <xdr:spPr>
        <a:xfrm>
          <a:off x="22199600" y="17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111942</xdr:rowOff>
    </xdr:from>
    <xdr:to>
      <xdr:col>112</xdr:col>
      <xdr:colOff>38100</xdr:colOff>
      <xdr:row>103</xdr:row>
      <xdr:rowOff>42092</xdr:rowOff>
    </xdr:to>
    <xdr:sp macro="" textlink="">
      <xdr:nvSpPr>
        <xdr:cNvPr id="832" name="楕円 831">
          <a:extLst>
            <a:ext uri="{FF2B5EF4-FFF2-40B4-BE49-F238E27FC236}">
              <a16:creationId xmlns:a16="http://schemas.microsoft.com/office/drawing/2014/main" id="{CE5ACD51-AC70-4447-9F85-AD51B8C5BA61}"/>
            </a:ext>
          </a:extLst>
        </xdr:cNvPr>
        <xdr:cNvSpPr/>
      </xdr:nvSpPr>
      <xdr:spPr>
        <a:xfrm>
          <a:off x="21272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151312</xdr:rowOff>
    </xdr:from>
    <xdr:to>
      <xdr:col>116</xdr:col>
      <xdr:colOff>63500</xdr:colOff>
      <xdr:row>102</xdr:row>
      <xdr:rowOff>162742</xdr:rowOff>
    </xdr:to>
    <xdr:cxnSp macro="">
      <xdr:nvCxnSpPr>
        <xdr:cNvPr id="833" name="直線コネクタ 832">
          <a:extLst>
            <a:ext uri="{FF2B5EF4-FFF2-40B4-BE49-F238E27FC236}">
              <a16:creationId xmlns:a16="http://schemas.microsoft.com/office/drawing/2014/main" id="{1C2B6060-1CEF-46B9-8065-99C1874F42DC}"/>
            </a:ext>
          </a:extLst>
        </xdr:cNvPr>
        <xdr:cNvCxnSpPr/>
      </xdr:nvCxnSpPr>
      <xdr:spPr>
        <a:xfrm flipV="1">
          <a:off x="21323300" y="1763921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71120</xdr:rowOff>
    </xdr:from>
    <xdr:to>
      <xdr:col>107</xdr:col>
      <xdr:colOff>101600</xdr:colOff>
      <xdr:row>102</xdr:row>
      <xdr:rowOff>1270</xdr:rowOff>
    </xdr:to>
    <xdr:sp macro="" textlink="">
      <xdr:nvSpPr>
        <xdr:cNvPr id="834" name="楕円 833">
          <a:extLst>
            <a:ext uri="{FF2B5EF4-FFF2-40B4-BE49-F238E27FC236}">
              <a16:creationId xmlns:a16="http://schemas.microsoft.com/office/drawing/2014/main" id="{7D29717C-A590-483D-B7D3-882E8208B297}"/>
            </a:ext>
          </a:extLst>
        </xdr:cNvPr>
        <xdr:cNvSpPr/>
      </xdr:nvSpPr>
      <xdr:spPr>
        <a:xfrm>
          <a:off x="20383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121920</xdr:rowOff>
    </xdr:from>
    <xdr:to>
      <xdr:col>111</xdr:col>
      <xdr:colOff>177800</xdr:colOff>
      <xdr:row>102</xdr:row>
      <xdr:rowOff>162742</xdr:rowOff>
    </xdr:to>
    <xdr:cxnSp macro="">
      <xdr:nvCxnSpPr>
        <xdr:cNvPr id="835" name="直線コネクタ 834">
          <a:extLst>
            <a:ext uri="{FF2B5EF4-FFF2-40B4-BE49-F238E27FC236}">
              <a16:creationId xmlns:a16="http://schemas.microsoft.com/office/drawing/2014/main" id="{E2484294-D016-4FA2-97AB-96DD2A598AFD}"/>
            </a:ext>
          </a:extLst>
        </xdr:cNvPr>
        <xdr:cNvCxnSpPr/>
      </xdr:nvCxnSpPr>
      <xdr:spPr>
        <a:xfrm>
          <a:off x="20434300" y="1743837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62956</xdr:rowOff>
    </xdr:from>
    <xdr:to>
      <xdr:col>102</xdr:col>
      <xdr:colOff>165100</xdr:colOff>
      <xdr:row>104</xdr:row>
      <xdr:rowOff>164556</xdr:rowOff>
    </xdr:to>
    <xdr:sp macro="" textlink="">
      <xdr:nvSpPr>
        <xdr:cNvPr id="836" name="楕円 835">
          <a:extLst>
            <a:ext uri="{FF2B5EF4-FFF2-40B4-BE49-F238E27FC236}">
              <a16:creationId xmlns:a16="http://schemas.microsoft.com/office/drawing/2014/main" id="{3ABBC03B-8EF8-4414-BE02-4E15D1316F0F}"/>
            </a:ext>
          </a:extLst>
        </xdr:cNvPr>
        <xdr:cNvSpPr/>
      </xdr:nvSpPr>
      <xdr:spPr>
        <a:xfrm>
          <a:off x="19494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121920</xdr:rowOff>
    </xdr:from>
    <xdr:to>
      <xdr:col>107</xdr:col>
      <xdr:colOff>50800</xdr:colOff>
      <xdr:row>104</xdr:row>
      <xdr:rowOff>113756</xdr:rowOff>
    </xdr:to>
    <xdr:cxnSp macro="">
      <xdr:nvCxnSpPr>
        <xdr:cNvPr id="837" name="直線コネクタ 836">
          <a:extLst>
            <a:ext uri="{FF2B5EF4-FFF2-40B4-BE49-F238E27FC236}">
              <a16:creationId xmlns:a16="http://schemas.microsoft.com/office/drawing/2014/main" id="{4A864B22-8AD1-4F67-972C-EF663098817E}"/>
            </a:ext>
          </a:extLst>
        </xdr:cNvPr>
        <xdr:cNvCxnSpPr/>
      </xdr:nvCxnSpPr>
      <xdr:spPr>
        <a:xfrm flipV="1">
          <a:off x="19545300" y="17438370"/>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74386</xdr:rowOff>
    </xdr:from>
    <xdr:to>
      <xdr:col>98</xdr:col>
      <xdr:colOff>38100</xdr:colOff>
      <xdr:row>105</xdr:row>
      <xdr:rowOff>4536</xdr:rowOff>
    </xdr:to>
    <xdr:sp macro="" textlink="">
      <xdr:nvSpPr>
        <xdr:cNvPr id="838" name="楕円 837">
          <a:extLst>
            <a:ext uri="{FF2B5EF4-FFF2-40B4-BE49-F238E27FC236}">
              <a16:creationId xmlns:a16="http://schemas.microsoft.com/office/drawing/2014/main" id="{D0214F19-663A-4BAE-BE22-0D410718ACB5}"/>
            </a:ext>
          </a:extLst>
        </xdr:cNvPr>
        <xdr:cNvSpPr/>
      </xdr:nvSpPr>
      <xdr:spPr>
        <a:xfrm>
          <a:off x="18605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113756</xdr:rowOff>
    </xdr:from>
    <xdr:to>
      <xdr:col>102</xdr:col>
      <xdr:colOff>114300</xdr:colOff>
      <xdr:row>104</xdr:row>
      <xdr:rowOff>125186</xdr:rowOff>
    </xdr:to>
    <xdr:cxnSp macro="">
      <xdr:nvCxnSpPr>
        <xdr:cNvPr id="839" name="直線コネクタ 838">
          <a:extLst>
            <a:ext uri="{FF2B5EF4-FFF2-40B4-BE49-F238E27FC236}">
              <a16:creationId xmlns:a16="http://schemas.microsoft.com/office/drawing/2014/main" id="{75F4C13B-7FD2-4203-898B-9D661CA6CA7C}"/>
            </a:ext>
          </a:extLst>
        </xdr:cNvPr>
        <xdr:cNvCxnSpPr/>
      </xdr:nvCxnSpPr>
      <xdr:spPr>
        <a:xfrm flipV="1">
          <a:off x="18656300" y="179445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5459</xdr:rowOff>
    </xdr:from>
    <xdr:ext cx="469744" cy="259045"/>
    <xdr:sp macro="" textlink="">
      <xdr:nvSpPr>
        <xdr:cNvPr id="840" name="n_1aveValue【庁舎】&#10;一人当たり面積">
          <a:extLst>
            <a:ext uri="{FF2B5EF4-FFF2-40B4-BE49-F238E27FC236}">
              <a16:creationId xmlns:a16="http://schemas.microsoft.com/office/drawing/2014/main" id="{D6B1201B-13BD-4862-8E36-762A7D762F69}"/>
            </a:ext>
          </a:extLst>
        </xdr:cNvPr>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23421</xdr:rowOff>
    </xdr:from>
    <xdr:ext cx="469744" cy="259045"/>
    <xdr:sp macro="" textlink="">
      <xdr:nvSpPr>
        <xdr:cNvPr id="841" name="n_2aveValue【庁舎】&#10;一人当たり面積">
          <a:extLst>
            <a:ext uri="{FF2B5EF4-FFF2-40B4-BE49-F238E27FC236}">
              <a16:creationId xmlns:a16="http://schemas.microsoft.com/office/drawing/2014/main" id="{1FC4C512-500D-484D-A55D-37164FF997E5}"/>
            </a:ext>
          </a:extLst>
        </xdr:cNvPr>
        <xdr:cNvSpPr txBox="1"/>
      </xdr:nvSpPr>
      <xdr:spPr>
        <a:xfrm>
          <a:off x="201994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2" name="n_3aveValue【庁舎】&#10;一人当たり面積">
          <a:extLst>
            <a:ext uri="{FF2B5EF4-FFF2-40B4-BE49-F238E27FC236}">
              <a16:creationId xmlns:a16="http://schemas.microsoft.com/office/drawing/2014/main" id="{FB59A913-4F86-4220-B9C0-5E476E262A5D}"/>
            </a:ext>
          </a:extLst>
        </xdr:cNvPr>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843" name="n_4aveValue【庁舎】&#10;一人当たり面積">
          <a:extLst>
            <a:ext uri="{FF2B5EF4-FFF2-40B4-BE49-F238E27FC236}">
              <a16:creationId xmlns:a16="http://schemas.microsoft.com/office/drawing/2014/main" id="{C7172849-2DFF-401E-BDDE-3A775C182289}"/>
            </a:ext>
          </a:extLst>
        </xdr:cNvPr>
        <xdr:cNvSpPr txBox="1"/>
      </xdr:nvSpPr>
      <xdr:spPr>
        <a:xfrm>
          <a:off x="18421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58619</xdr:rowOff>
    </xdr:from>
    <xdr:ext cx="469744" cy="259045"/>
    <xdr:sp macro="" textlink="">
      <xdr:nvSpPr>
        <xdr:cNvPr id="844" name="n_1mainValue【庁舎】&#10;一人当たり面積">
          <a:extLst>
            <a:ext uri="{FF2B5EF4-FFF2-40B4-BE49-F238E27FC236}">
              <a16:creationId xmlns:a16="http://schemas.microsoft.com/office/drawing/2014/main" id="{D60B39FF-B6A7-452A-877D-1B7CE711C6E7}"/>
            </a:ext>
          </a:extLst>
        </xdr:cNvPr>
        <xdr:cNvSpPr txBox="1"/>
      </xdr:nvSpPr>
      <xdr:spPr>
        <a:xfrm>
          <a:off x="21075727" y="1737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17797</xdr:rowOff>
    </xdr:from>
    <xdr:ext cx="469744" cy="259045"/>
    <xdr:sp macro="" textlink="">
      <xdr:nvSpPr>
        <xdr:cNvPr id="845" name="n_2mainValue【庁舎】&#10;一人当たり面積">
          <a:extLst>
            <a:ext uri="{FF2B5EF4-FFF2-40B4-BE49-F238E27FC236}">
              <a16:creationId xmlns:a16="http://schemas.microsoft.com/office/drawing/2014/main" id="{DFC98B2C-1C5A-40A0-AF37-6A77FB4D5EFC}"/>
            </a:ext>
          </a:extLst>
        </xdr:cNvPr>
        <xdr:cNvSpPr txBox="1"/>
      </xdr:nvSpPr>
      <xdr:spPr>
        <a:xfrm>
          <a:off x="20199427" y="1716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9633</xdr:rowOff>
    </xdr:from>
    <xdr:ext cx="469744" cy="259045"/>
    <xdr:sp macro="" textlink="">
      <xdr:nvSpPr>
        <xdr:cNvPr id="846" name="n_3mainValue【庁舎】&#10;一人当たり面積">
          <a:extLst>
            <a:ext uri="{FF2B5EF4-FFF2-40B4-BE49-F238E27FC236}">
              <a16:creationId xmlns:a16="http://schemas.microsoft.com/office/drawing/2014/main" id="{304690FF-F58C-4674-828D-4AAB6346297E}"/>
            </a:ext>
          </a:extLst>
        </xdr:cNvPr>
        <xdr:cNvSpPr txBox="1"/>
      </xdr:nvSpPr>
      <xdr:spPr>
        <a:xfrm>
          <a:off x="1931042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21063</xdr:rowOff>
    </xdr:from>
    <xdr:ext cx="469744" cy="259045"/>
    <xdr:sp macro="" textlink="">
      <xdr:nvSpPr>
        <xdr:cNvPr id="847" name="n_4mainValue【庁舎】&#10;一人当たり面積">
          <a:extLst>
            <a:ext uri="{FF2B5EF4-FFF2-40B4-BE49-F238E27FC236}">
              <a16:creationId xmlns:a16="http://schemas.microsoft.com/office/drawing/2014/main" id="{4E60583A-974B-4F4D-89EB-2A6C3721DAD1}"/>
            </a:ext>
          </a:extLst>
        </xdr:cNvPr>
        <xdr:cNvSpPr txBox="1"/>
      </xdr:nvSpPr>
      <xdr:spPr>
        <a:xfrm>
          <a:off x="18421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CF4B8197-1BBD-4BA7-9E58-F02E58348A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2268EFB6-2BDA-45CF-BA79-48D7DF85BA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B996AE4-1659-4FE6-8741-DE8F947757D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プールの一人当たり面積が類似団体平均を大きく上回ってるのは、合併前の旧町村単位で体育館を保有しているためである。福祉施設の一人当たり面積が類似団体平均を大きく上回っているのは、合併前から旧町村単位でデイサービスセンター（朝日、宮崎、織田）や福祉センター（朝日、越前、織田）等があるためである。保健センター・保健所の有形固定資産減価償却率が類似団体と比較して低いのは、町内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箇所ある保健センター、朝日保健センターが</a:t>
          </a:r>
          <a:r>
            <a:rPr kumimoji="1" lang="en-US" altLang="ja-JP" sz="1100">
              <a:solidFill>
                <a:schemeClr val="dk1"/>
              </a:solidFill>
              <a:effectLst/>
              <a:latin typeface="+mn-lt"/>
              <a:ea typeface="+mn-ea"/>
              <a:cs typeface="+mn-cs"/>
            </a:rPr>
            <a:t>H13</a:t>
          </a:r>
          <a:r>
            <a:rPr kumimoji="1" lang="ja-JP" altLang="ja-JP" sz="1100">
              <a:solidFill>
                <a:schemeClr val="dk1"/>
              </a:solidFill>
              <a:effectLst/>
              <a:latin typeface="+mn-lt"/>
              <a:ea typeface="+mn-ea"/>
              <a:cs typeface="+mn-cs"/>
            </a:rPr>
            <a:t>年度増築、織田保健センターが</a:t>
          </a:r>
          <a:r>
            <a:rPr kumimoji="1" lang="en-US" altLang="ja-JP" sz="1100">
              <a:solidFill>
                <a:schemeClr val="dk1"/>
              </a:solidFill>
              <a:effectLst/>
              <a:latin typeface="+mn-lt"/>
              <a:ea typeface="+mn-ea"/>
              <a:cs typeface="+mn-cs"/>
            </a:rPr>
            <a:t>H10</a:t>
          </a:r>
          <a:r>
            <a:rPr kumimoji="1" lang="ja-JP" altLang="ja-JP" sz="1100">
              <a:solidFill>
                <a:schemeClr val="dk1"/>
              </a:solidFill>
              <a:effectLst/>
              <a:latin typeface="+mn-lt"/>
              <a:ea typeface="+mn-ea"/>
              <a:cs typeface="+mn-cs"/>
            </a:rPr>
            <a:t>年度建設であることが要因である。また、この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保健センターが比較的大きな施設であることから、一人当たり面積も類似団体平均を上回っている。消防施設の有形固定資産減価償却率が類似団体と比較して低いのは、鯖江・丹生消防組合丹生分署が</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年度建設、鯖江・丹生消防組合越前分遣所が</a:t>
          </a:r>
          <a:r>
            <a:rPr kumimoji="1" lang="en-US" altLang="ja-JP" sz="1100">
              <a:solidFill>
                <a:schemeClr val="dk1"/>
              </a:solidFill>
              <a:effectLst/>
              <a:latin typeface="+mn-lt"/>
              <a:ea typeface="+mn-ea"/>
              <a:cs typeface="+mn-cs"/>
            </a:rPr>
            <a:t>H16</a:t>
          </a:r>
          <a:r>
            <a:rPr kumimoji="1" lang="ja-JP" altLang="ja-JP" sz="1100">
              <a:solidFill>
                <a:schemeClr val="dk1"/>
              </a:solidFill>
              <a:effectLst/>
              <a:latin typeface="+mn-lt"/>
              <a:ea typeface="+mn-ea"/>
              <a:cs typeface="+mn-cs"/>
            </a:rPr>
            <a:t>年度建設で比較的新しいことが要因である。また、消防施設の一人当たり面積も類似団体平均を上回っているのは、町村合併後、機動的に消防救急業務にあたれるように鯖江・丹生消防組合丹生分署を新しく建設したことが要因である。庁舎の有形固定資産減価償却率が類似団体と比較し低いが、これは合併後に、旧町村役場と公民館機能とを統合しコミュニティセンターとして建設したこ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役場本庁舎を新築したことが要因である。庁舎の一人当たり面積について、類似団体平均を上回っているのは、合併後人口が急速に減少しているが、住民の利便性を維持するために、旧町村単位に支所機能を有したコミュニティセンターを整備し維持していることが要因である。ま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数値が大きくなったのは新庁舎と旧庁舎が併存していたためである。なお、一般廃棄物処理施設については、一部事務組合（鯖江広域衛生施設組合）に事務を委託しており財産についても、施設所在地である鯖江市において計上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14904313</v>
      </c>
      <c r="BO4" s="407"/>
      <c r="BP4" s="407"/>
      <c r="BQ4" s="407"/>
      <c r="BR4" s="407"/>
      <c r="BS4" s="407"/>
      <c r="BT4" s="407"/>
      <c r="BU4" s="408"/>
      <c r="BV4" s="406">
        <v>15030109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7.9</v>
      </c>
      <c r="CU4" s="413"/>
      <c r="CV4" s="413"/>
      <c r="CW4" s="413"/>
      <c r="CX4" s="413"/>
      <c r="CY4" s="413"/>
      <c r="CZ4" s="413"/>
      <c r="DA4" s="414"/>
      <c r="DB4" s="412">
        <v>7.6</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14255949</v>
      </c>
      <c r="BO5" s="444"/>
      <c r="BP5" s="444"/>
      <c r="BQ5" s="444"/>
      <c r="BR5" s="444"/>
      <c r="BS5" s="444"/>
      <c r="BT5" s="444"/>
      <c r="BU5" s="445"/>
      <c r="BV5" s="443">
        <v>14316478</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95.7</v>
      </c>
      <c r="CU5" s="441"/>
      <c r="CV5" s="441"/>
      <c r="CW5" s="441"/>
      <c r="CX5" s="441"/>
      <c r="CY5" s="441"/>
      <c r="CZ5" s="441"/>
      <c r="DA5" s="442"/>
      <c r="DB5" s="440">
        <v>95.1</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648364</v>
      </c>
      <c r="BO6" s="444"/>
      <c r="BP6" s="444"/>
      <c r="BQ6" s="444"/>
      <c r="BR6" s="444"/>
      <c r="BS6" s="444"/>
      <c r="BT6" s="444"/>
      <c r="BU6" s="445"/>
      <c r="BV6" s="443">
        <v>713631</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96.7</v>
      </c>
      <c r="CU6" s="481"/>
      <c r="CV6" s="481"/>
      <c r="CW6" s="481"/>
      <c r="CX6" s="481"/>
      <c r="CY6" s="481"/>
      <c r="CZ6" s="481"/>
      <c r="DA6" s="482"/>
      <c r="DB6" s="480">
        <v>98.1</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23223</v>
      </c>
      <c r="BO7" s="444"/>
      <c r="BP7" s="444"/>
      <c r="BQ7" s="444"/>
      <c r="BR7" s="444"/>
      <c r="BS7" s="444"/>
      <c r="BT7" s="444"/>
      <c r="BU7" s="445"/>
      <c r="BV7" s="443">
        <v>99405</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7874348</v>
      </c>
      <c r="CU7" s="444"/>
      <c r="CV7" s="444"/>
      <c r="CW7" s="444"/>
      <c r="CX7" s="444"/>
      <c r="CY7" s="444"/>
      <c r="CZ7" s="444"/>
      <c r="DA7" s="445"/>
      <c r="DB7" s="443">
        <v>8064381</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625141</v>
      </c>
      <c r="BO8" s="444"/>
      <c r="BP8" s="444"/>
      <c r="BQ8" s="444"/>
      <c r="BR8" s="444"/>
      <c r="BS8" s="444"/>
      <c r="BT8" s="444"/>
      <c r="BU8" s="445"/>
      <c r="BV8" s="443">
        <v>614226</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0.33</v>
      </c>
      <c r="CU8" s="484"/>
      <c r="CV8" s="484"/>
      <c r="CW8" s="484"/>
      <c r="CX8" s="484"/>
      <c r="CY8" s="484"/>
      <c r="CZ8" s="484"/>
      <c r="DA8" s="485"/>
      <c r="DB8" s="483">
        <v>0.33</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20118</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111</v>
      </c>
      <c r="AV9" s="476"/>
      <c r="AW9" s="476"/>
      <c r="AX9" s="476"/>
      <c r="AY9" s="477" t="s">
        <v>118</v>
      </c>
      <c r="AZ9" s="478"/>
      <c r="BA9" s="478"/>
      <c r="BB9" s="478"/>
      <c r="BC9" s="478"/>
      <c r="BD9" s="478"/>
      <c r="BE9" s="478"/>
      <c r="BF9" s="478"/>
      <c r="BG9" s="478"/>
      <c r="BH9" s="478"/>
      <c r="BI9" s="478"/>
      <c r="BJ9" s="478"/>
      <c r="BK9" s="478"/>
      <c r="BL9" s="478"/>
      <c r="BM9" s="479"/>
      <c r="BN9" s="443">
        <v>10915</v>
      </c>
      <c r="BO9" s="444"/>
      <c r="BP9" s="444"/>
      <c r="BQ9" s="444"/>
      <c r="BR9" s="444"/>
      <c r="BS9" s="444"/>
      <c r="BT9" s="444"/>
      <c r="BU9" s="445"/>
      <c r="BV9" s="443">
        <v>4320</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13.8</v>
      </c>
      <c r="CU9" s="441"/>
      <c r="CV9" s="441"/>
      <c r="CW9" s="441"/>
      <c r="CX9" s="441"/>
      <c r="CY9" s="441"/>
      <c r="CZ9" s="441"/>
      <c r="DA9" s="442"/>
      <c r="DB9" s="440">
        <v>12.5</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21538</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308797</v>
      </c>
      <c r="BO10" s="444"/>
      <c r="BP10" s="444"/>
      <c r="BQ10" s="444"/>
      <c r="BR10" s="444"/>
      <c r="BS10" s="444"/>
      <c r="BT10" s="444"/>
      <c r="BU10" s="445"/>
      <c r="BV10" s="443">
        <v>307775</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2">
      <c r="A12" s="181"/>
      <c r="B12" s="503" t="s">
        <v>133</v>
      </c>
      <c r="C12" s="504"/>
      <c r="D12" s="504"/>
      <c r="E12" s="504"/>
      <c r="F12" s="504"/>
      <c r="G12" s="504"/>
      <c r="H12" s="504"/>
      <c r="I12" s="504"/>
      <c r="J12" s="504"/>
      <c r="K12" s="505"/>
      <c r="L12" s="512" t="s">
        <v>134</v>
      </c>
      <c r="M12" s="513"/>
      <c r="N12" s="513"/>
      <c r="O12" s="513"/>
      <c r="P12" s="513"/>
      <c r="Q12" s="514"/>
      <c r="R12" s="515">
        <v>20394</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107</v>
      </c>
      <c r="AV12" s="476"/>
      <c r="AW12" s="476"/>
      <c r="AX12" s="476"/>
      <c r="AY12" s="477" t="s">
        <v>138</v>
      </c>
      <c r="AZ12" s="478"/>
      <c r="BA12" s="478"/>
      <c r="BB12" s="478"/>
      <c r="BC12" s="478"/>
      <c r="BD12" s="478"/>
      <c r="BE12" s="478"/>
      <c r="BF12" s="478"/>
      <c r="BG12" s="478"/>
      <c r="BH12" s="478"/>
      <c r="BI12" s="478"/>
      <c r="BJ12" s="478"/>
      <c r="BK12" s="478"/>
      <c r="BL12" s="478"/>
      <c r="BM12" s="479"/>
      <c r="BN12" s="443">
        <v>350833</v>
      </c>
      <c r="BO12" s="444"/>
      <c r="BP12" s="444"/>
      <c r="BQ12" s="444"/>
      <c r="BR12" s="444"/>
      <c r="BS12" s="444"/>
      <c r="BT12" s="444"/>
      <c r="BU12" s="445"/>
      <c r="BV12" s="443">
        <v>121378</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141</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142</v>
      </c>
      <c r="N13" s="535"/>
      <c r="O13" s="535"/>
      <c r="P13" s="535"/>
      <c r="Q13" s="536"/>
      <c r="R13" s="527">
        <v>20133</v>
      </c>
      <c r="S13" s="528"/>
      <c r="T13" s="528"/>
      <c r="U13" s="528"/>
      <c r="V13" s="529"/>
      <c r="W13" s="459" t="s">
        <v>143</v>
      </c>
      <c r="X13" s="460"/>
      <c r="Y13" s="460"/>
      <c r="Z13" s="460"/>
      <c r="AA13" s="460"/>
      <c r="AB13" s="450"/>
      <c r="AC13" s="494">
        <v>682</v>
      </c>
      <c r="AD13" s="495"/>
      <c r="AE13" s="495"/>
      <c r="AF13" s="495"/>
      <c r="AG13" s="537"/>
      <c r="AH13" s="494">
        <v>785</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-31121</v>
      </c>
      <c r="BO13" s="444"/>
      <c r="BP13" s="444"/>
      <c r="BQ13" s="444"/>
      <c r="BR13" s="444"/>
      <c r="BS13" s="444"/>
      <c r="BT13" s="444"/>
      <c r="BU13" s="445"/>
      <c r="BV13" s="443">
        <v>190717</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9</v>
      </c>
      <c r="CU13" s="441"/>
      <c r="CV13" s="441"/>
      <c r="CW13" s="441"/>
      <c r="CX13" s="441"/>
      <c r="CY13" s="441"/>
      <c r="CZ13" s="441"/>
      <c r="DA13" s="442"/>
      <c r="DB13" s="440">
        <v>8.8000000000000007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148</v>
      </c>
      <c r="M14" s="525"/>
      <c r="N14" s="525"/>
      <c r="O14" s="525"/>
      <c r="P14" s="525"/>
      <c r="Q14" s="526"/>
      <c r="R14" s="527">
        <v>20581</v>
      </c>
      <c r="S14" s="528"/>
      <c r="T14" s="528"/>
      <c r="U14" s="528"/>
      <c r="V14" s="529"/>
      <c r="W14" s="433"/>
      <c r="X14" s="434"/>
      <c r="Y14" s="434"/>
      <c r="Z14" s="434"/>
      <c r="AA14" s="434"/>
      <c r="AB14" s="423"/>
      <c r="AC14" s="530">
        <v>6.6</v>
      </c>
      <c r="AD14" s="531"/>
      <c r="AE14" s="531"/>
      <c r="AF14" s="531"/>
      <c r="AG14" s="532"/>
      <c r="AH14" s="530">
        <v>7.1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v>2.2999999999999998</v>
      </c>
      <c r="CU14" s="542"/>
      <c r="CV14" s="542"/>
      <c r="CW14" s="542"/>
      <c r="CX14" s="542"/>
      <c r="CY14" s="542"/>
      <c r="CZ14" s="542"/>
      <c r="DA14" s="543"/>
      <c r="DB14" s="541">
        <v>15.4</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150</v>
      </c>
      <c r="N15" s="535"/>
      <c r="O15" s="535"/>
      <c r="P15" s="535"/>
      <c r="Q15" s="536"/>
      <c r="R15" s="527">
        <v>20401</v>
      </c>
      <c r="S15" s="528"/>
      <c r="T15" s="528"/>
      <c r="U15" s="528"/>
      <c r="V15" s="529"/>
      <c r="W15" s="459" t="s">
        <v>151</v>
      </c>
      <c r="X15" s="460"/>
      <c r="Y15" s="460"/>
      <c r="Z15" s="460"/>
      <c r="AA15" s="460"/>
      <c r="AB15" s="450"/>
      <c r="AC15" s="494">
        <v>3667</v>
      </c>
      <c r="AD15" s="495"/>
      <c r="AE15" s="495"/>
      <c r="AF15" s="495"/>
      <c r="AG15" s="537"/>
      <c r="AH15" s="494">
        <v>3984</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2381780</v>
      </c>
      <c r="BO15" s="407"/>
      <c r="BP15" s="407"/>
      <c r="BQ15" s="407"/>
      <c r="BR15" s="407"/>
      <c r="BS15" s="407"/>
      <c r="BT15" s="407"/>
      <c r="BU15" s="408"/>
      <c r="BV15" s="406">
        <v>2269329</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35.700000000000003</v>
      </c>
      <c r="AD16" s="531"/>
      <c r="AE16" s="531"/>
      <c r="AF16" s="531"/>
      <c r="AG16" s="532"/>
      <c r="AH16" s="530">
        <v>36.1</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7202399</v>
      </c>
      <c r="BO16" s="444"/>
      <c r="BP16" s="444"/>
      <c r="BQ16" s="444"/>
      <c r="BR16" s="444"/>
      <c r="BS16" s="444"/>
      <c r="BT16" s="444"/>
      <c r="BU16" s="445"/>
      <c r="BV16" s="443">
        <v>7155124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5915</v>
      </c>
      <c r="AD17" s="495"/>
      <c r="AE17" s="495"/>
      <c r="AF17" s="495"/>
      <c r="AG17" s="537"/>
      <c r="AH17" s="494">
        <v>6263</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2965029</v>
      </c>
      <c r="BO17" s="444"/>
      <c r="BP17" s="444"/>
      <c r="BQ17" s="444"/>
      <c r="BR17" s="444"/>
      <c r="BS17" s="444"/>
      <c r="BT17" s="444"/>
      <c r="BU17" s="445"/>
      <c r="BV17" s="443">
        <v>2813360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161</v>
      </c>
      <c r="C18" s="486"/>
      <c r="D18" s="486"/>
      <c r="E18" s="566"/>
      <c r="F18" s="566"/>
      <c r="G18" s="566"/>
      <c r="H18" s="566"/>
      <c r="I18" s="566"/>
      <c r="J18" s="566"/>
      <c r="K18" s="566"/>
      <c r="L18" s="567">
        <v>153.15</v>
      </c>
      <c r="M18" s="567"/>
      <c r="N18" s="567"/>
      <c r="O18" s="567"/>
      <c r="P18" s="567"/>
      <c r="Q18" s="567"/>
      <c r="R18" s="568"/>
      <c r="S18" s="568"/>
      <c r="T18" s="568"/>
      <c r="U18" s="568"/>
      <c r="V18" s="569"/>
      <c r="W18" s="461"/>
      <c r="X18" s="462"/>
      <c r="Y18" s="462"/>
      <c r="Z18" s="462"/>
      <c r="AA18" s="462"/>
      <c r="AB18" s="453"/>
      <c r="AC18" s="570">
        <v>57.6</v>
      </c>
      <c r="AD18" s="571"/>
      <c r="AE18" s="571"/>
      <c r="AF18" s="571"/>
      <c r="AG18" s="572"/>
      <c r="AH18" s="570">
        <v>56.8</v>
      </c>
      <c r="AI18" s="571"/>
      <c r="AJ18" s="571"/>
      <c r="AK18" s="571"/>
      <c r="AL18" s="573"/>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7651403</v>
      </c>
      <c r="BO18" s="444"/>
      <c r="BP18" s="444"/>
      <c r="BQ18" s="444"/>
      <c r="BR18" s="444"/>
      <c r="BS18" s="444"/>
      <c r="BT18" s="444"/>
      <c r="BU18" s="445"/>
      <c r="BV18" s="443">
        <v>7807109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163</v>
      </c>
      <c r="C19" s="486"/>
      <c r="D19" s="486"/>
      <c r="E19" s="566"/>
      <c r="F19" s="566"/>
      <c r="G19" s="566"/>
      <c r="H19" s="566"/>
      <c r="I19" s="566"/>
      <c r="J19" s="566"/>
      <c r="K19" s="566"/>
      <c r="L19" s="574">
        <v>131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10261601</v>
      </c>
      <c r="BO19" s="444"/>
      <c r="BP19" s="444"/>
      <c r="BQ19" s="444"/>
      <c r="BR19" s="444"/>
      <c r="BS19" s="444"/>
      <c r="BT19" s="444"/>
      <c r="BU19" s="445"/>
      <c r="BV19" s="443">
        <v>10173705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165</v>
      </c>
      <c r="C20" s="486"/>
      <c r="D20" s="486"/>
      <c r="E20" s="566"/>
      <c r="F20" s="566"/>
      <c r="G20" s="566"/>
      <c r="H20" s="566"/>
      <c r="I20" s="566"/>
      <c r="J20" s="566"/>
      <c r="K20" s="566"/>
      <c r="L20" s="574">
        <v>6581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11793053</v>
      </c>
      <c r="BO22" s="407"/>
      <c r="BP22" s="407"/>
      <c r="BQ22" s="407"/>
      <c r="BR22" s="407"/>
      <c r="BS22" s="407"/>
      <c r="BT22" s="407"/>
      <c r="BU22" s="408"/>
      <c r="BV22" s="406">
        <v>12771333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3287551</v>
      </c>
      <c r="BO23" s="444"/>
      <c r="BP23" s="444"/>
      <c r="BQ23" s="444"/>
      <c r="BR23" s="444"/>
      <c r="BS23" s="444"/>
      <c r="BT23" s="444"/>
      <c r="BU23" s="445"/>
      <c r="BV23" s="443">
        <v>3507412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175</v>
      </c>
      <c r="F24" s="473"/>
      <c r="G24" s="473"/>
      <c r="H24" s="473"/>
      <c r="I24" s="473"/>
      <c r="J24" s="473"/>
      <c r="K24" s="474"/>
      <c r="L24" s="494">
        <v>1</v>
      </c>
      <c r="M24" s="495"/>
      <c r="N24" s="495"/>
      <c r="O24" s="495"/>
      <c r="P24" s="537"/>
      <c r="Q24" s="494">
        <v>7040</v>
      </c>
      <c r="R24" s="495"/>
      <c r="S24" s="495"/>
      <c r="T24" s="495"/>
      <c r="U24" s="495"/>
      <c r="V24" s="537"/>
      <c r="W24" s="589"/>
      <c r="X24" s="590"/>
      <c r="Y24" s="591"/>
      <c r="Z24" s="493" t="s">
        <v>176</v>
      </c>
      <c r="AA24" s="473"/>
      <c r="AB24" s="473"/>
      <c r="AC24" s="473"/>
      <c r="AD24" s="473"/>
      <c r="AE24" s="473"/>
      <c r="AF24" s="473"/>
      <c r="AG24" s="474"/>
      <c r="AH24" s="494">
        <v>220</v>
      </c>
      <c r="AI24" s="495"/>
      <c r="AJ24" s="495"/>
      <c r="AK24" s="495"/>
      <c r="AL24" s="537"/>
      <c r="AM24" s="494">
        <v>655600</v>
      </c>
      <c r="AN24" s="495"/>
      <c r="AO24" s="495"/>
      <c r="AP24" s="495"/>
      <c r="AQ24" s="495"/>
      <c r="AR24" s="537"/>
      <c r="AS24" s="494">
        <v>2980</v>
      </c>
      <c r="AT24" s="495"/>
      <c r="AU24" s="495"/>
      <c r="AV24" s="495"/>
      <c r="AW24" s="495"/>
      <c r="AX24" s="496"/>
      <c r="AY24" s="559" t="s">
        <v>177</v>
      </c>
      <c r="AZ24" s="560"/>
      <c r="BA24" s="560"/>
      <c r="BB24" s="560"/>
      <c r="BC24" s="560"/>
      <c r="BD24" s="560"/>
      <c r="BE24" s="560"/>
      <c r="BF24" s="560"/>
      <c r="BG24" s="560"/>
      <c r="BH24" s="560"/>
      <c r="BI24" s="560"/>
      <c r="BJ24" s="560"/>
      <c r="BK24" s="560"/>
      <c r="BL24" s="560"/>
      <c r="BM24" s="561"/>
      <c r="BN24" s="443">
        <v>9169317</v>
      </c>
      <c r="BO24" s="444"/>
      <c r="BP24" s="444"/>
      <c r="BQ24" s="444"/>
      <c r="BR24" s="444"/>
      <c r="BS24" s="444"/>
      <c r="BT24" s="444"/>
      <c r="BU24" s="445"/>
      <c r="BV24" s="443">
        <v>9818950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178</v>
      </c>
      <c r="F25" s="473"/>
      <c r="G25" s="473"/>
      <c r="H25" s="473"/>
      <c r="I25" s="473"/>
      <c r="J25" s="473"/>
      <c r="K25" s="474"/>
      <c r="L25" s="494">
        <v>1</v>
      </c>
      <c r="M25" s="495"/>
      <c r="N25" s="495"/>
      <c r="O25" s="495"/>
      <c r="P25" s="537"/>
      <c r="Q25" s="494">
        <v>6120</v>
      </c>
      <c r="R25" s="495"/>
      <c r="S25" s="495"/>
      <c r="T25" s="495"/>
      <c r="U25" s="495"/>
      <c r="V25" s="537"/>
      <c r="W25" s="589"/>
      <c r="X25" s="590"/>
      <c r="Y25" s="591"/>
      <c r="Z25" s="493" t="s">
        <v>179</v>
      </c>
      <c r="AA25" s="473"/>
      <c r="AB25" s="473"/>
      <c r="AC25" s="473"/>
      <c r="AD25" s="473"/>
      <c r="AE25" s="473"/>
      <c r="AF25" s="473"/>
      <c r="AG25" s="474"/>
      <c r="AH25" s="494" t="s">
        <v>140</v>
      </c>
      <c r="AI25" s="495"/>
      <c r="AJ25" s="495"/>
      <c r="AK25" s="495"/>
      <c r="AL25" s="537"/>
      <c r="AM25" s="494" t="s">
        <v>140</v>
      </c>
      <c r="AN25" s="495"/>
      <c r="AO25" s="495"/>
      <c r="AP25" s="495"/>
      <c r="AQ25" s="495"/>
      <c r="AR25" s="537"/>
      <c r="AS25" s="494" t="s">
        <v>132</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507368</v>
      </c>
      <c r="BO25" s="407"/>
      <c r="BP25" s="407"/>
      <c r="BQ25" s="407"/>
      <c r="BR25" s="407"/>
      <c r="BS25" s="407"/>
      <c r="BT25" s="407"/>
      <c r="BU25" s="408"/>
      <c r="BV25" s="406">
        <v>133935</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181</v>
      </c>
      <c r="F26" s="473"/>
      <c r="G26" s="473"/>
      <c r="H26" s="473"/>
      <c r="I26" s="473"/>
      <c r="J26" s="473"/>
      <c r="K26" s="474"/>
      <c r="L26" s="494">
        <v>1</v>
      </c>
      <c r="M26" s="495"/>
      <c r="N26" s="495"/>
      <c r="O26" s="495"/>
      <c r="P26" s="537"/>
      <c r="Q26" s="494">
        <v>5220</v>
      </c>
      <c r="R26" s="495"/>
      <c r="S26" s="495"/>
      <c r="T26" s="495"/>
      <c r="U26" s="495"/>
      <c r="V26" s="537"/>
      <c r="W26" s="589"/>
      <c r="X26" s="590"/>
      <c r="Y26" s="591"/>
      <c r="Z26" s="493" t="s">
        <v>182</v>
      </c>
      <c r="AA26" s="595"/>
      <c r="AB26" s="595"/>
      <c r="AC26" s="595"/>
      <c r="AD26" s="595"/>
      <c r="AE26" s="595"/>
      <c r="AF26" s="595"/>
      <c r="AG26" s="596"/>
      <c r="AH26" s="494">
        <v>11</v>
      </c>
      <c r="AI26" s="495"/>
      <c r="AJ26" s="495"/>
      <c r="AK26" s="495"/>
      <c r="AL26" s="537"/>
      <c r="AM26" s="494">
        <v>30800</v>
      </c>
      <c r="AN26" s="495"/>
      <c r="AO26" s="495"/>
      <c r="AP26" s="495"/>
      <c r="AQ26" s="495"/>
      <c r="AR26" s="537"/>
      <c r="AS26" s="494">
        <v>2800</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184</v>
      </c>
      <c r="F27" s="473"/>
      <c r="G27" s="473"/>
      <c r="H27" s="473"/>
      <c r="I27" s="473"/>
      <c r="J27" s="473"/>
      <c r="K27" s="474"/>
      <c r="L27" s="494">
        <v>1</v>
      </c>
      <c r="M27" s="495"/>
      <c r="N27" s="495"/>
      <c r="O27" s="495"/>
      <c r="P27" s="537"/>
      <c r="Q27" s="494">
        <v>3200</v>
      </c>
      <c r="R27" s="495"/>
      <c r="S27" s="495"/>
      <c r="T27" s="495"/>
      <c r="U27" s="495"/>
      <c r="V27" s="537"/>
      <c r="W27" s="589"/>
      <c r="X27" s="590"/>
      <c r="Y27" s="591"/>
      <c r="Z27" s="493" t="s">
        <v>185</v>
      </c>
      <c r="AA27" s="473"/>
      <c r="AB27" s="473"/>
      <c r="AC27" s="473"/>
      <c r="AD27" s="473"/>
      <c r="AE27" s="473"/>
      <c r="AF27" s="473"/>
      <c r="AG27" s="474"/>
      <c r="AH27" s="494">
        <v>1</v>
      </c>
      <c r="AI27" s="495"/>
      <c r="AJ27" s="495"/>
      <c r="AK27" s="495"/>
      <c r="AL27" s="537"/>
      <c r="AM27" s="494" t="s">
        <v>186</v>
      </c>
      <c r="AN27" s="495"/>
      <c r="AO27" s="495"/>
      <c r="AP27" s="495"/>
      <c r="AQ27" s="495"/>
      <c r="AR27" s="537"/>
      <c r="AS27" s="494" t="s">
        <v>186</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v>377049</v>
      </c>
      <c r="BO27" s="563"/>
      <c r="BP27" s="563"/>
      <c r="BQ27" s="563"/>
      <c r="BR27" s="563"/>
      <c r="BS27" s="563"/>
      <c r="BT27" s="563"/>
      <c r="BU27" s="564"/>
      <c r="BV27" s="562">
        <v>377047</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188</v>
      </c>
      <c r="F28" s="473"/>
      <c r="G28" s="473"/>
      <c r="H28" s="473"/>
      <c r="I28" s="473"/>
      <c r="J28" s="473"/>
      <c r="K28" s="474"/>
      <c r="L28" s="494">
        <v>1</v>
      </c>
      <c r="M28" s="495"/>
      <c r="N28" s="495"/>
      <c r="O28" s="495"/>
      <c r="P28" s="537"/>
      <c r="Q28" s="494">
        <v>2500</v>
      </c>
      <c r="R28" s="495"/>
      <c r="S28" s="495"/>
      <c r="T28" s="495"/>
      <c r="U28" s="495"/>
      <c r="V28" s="537"/>
      <c r="W28" s="589"/>
      <c r="X28" s="590"/>
      <c r="Y28" s="591"/>
      <c r="Z28" s="493" t="s">
        <v>189</v>
      </c>
      <c r="AA28" s="473"/>
      <c r="AB28" s="473"/>
      <c r="AC28" s="473"/>
      <c r="AD28" s="473"/>
      <c r="AE28" s="473"/>
      <c r="AF28" s="473"/>
      <c r="AG28" s="474"/>
      <c r="AH28" s="494" t="s">
        <v>132</v>
      </c>
      <c r="AI28" s="495"/>
      <c r="AJ28" s="495"/>
      <c r="AK28" s="495"/>
      <c r="AL28" s="537"/>
      <c r="AM28" s="494" t="s">
        <v>140</v>
      </c>
      <c r="AN28" s="495"/>
      <c r="AO28" s="495"/>
      <c r="AP28" s="495"/>
      <c r="AQ28" s="495"/>
      <c r="AR28" s="537"/>
      <c r="AS28" s="494" t="s">
        <v>140</v>
      </c>
      <c r="AT28" s="495"/>
      <c r="AU28" s="495"/>
      <c r="AV28" s="495"/>
      <c r="AW28" s="495"/>
      <c r="AX28" s="496"/>
      <c r="AY28" s="597" t="s">
        <v>190</v>
      </c>
      <c r="AZ28" s="598"/>
      <c r="BA28" s="598"/>
      <c r="BB28" s="599"/>
      <c r="BC28" s="403" t="s">
        <v>50</v>
      </c>
      <c r="BD28" s="404"/>
      <c r="BE28" s="404"/>
      <c r="BF28" s="404"/>
      <c r="BG28" s="404"/>
      <c r="BH28" s="404"/>
      <c r="BI28" s="404"/>
      <c r="BJ28" s="404"/>
      <c r="BK28" s="404"/>
      <c r="BL28" s="404"/>
      <c r="BM28" s="405"/>
      <c r="BN28" s="406">
        <v>2882698</v>
      </c>
      <c r="BO28" s="407"/>
      <c r="BP28" s="407"/>
      <c r="BQ28" s="407"/>
      <c r="BR28" s="407"/>
      <c r="BS28" s="407"/>
      <c r="BT28" s="407"/>
      <c r="BU28" s="408"/>
      <c r="BV28" s="406">
        <v>2924734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191</v>
      </c>
      <c r="F29" s="473"/>
      <c r="G29" s="473"/>
      <c r="H29" s="473"/>
      <c r="I29" s="473"/>
      <c r="J29" s="473"/>
      <c r="K29" s="474"/>
      <c r="L29" s="494">
        <v>12</v>
      </c>
      <c r="M29" s="495"/>
      <c r="N29" s="495"/>
      <c r="O29" s="495"/>
      <c r="P29" s="537"/>
      <c r="Q29" s="494">
        <v>2400</v>
      </c>
      <c r="R29" s="495"/>
      <c r="S29" s="495"/>
      <c r="T29" s="495"/>
      <c r="U29" s="495"/>
      <c r="V29" s="537"/>
      <c r="W29" s="592"/>
      <c r="X29" s="593"/>
      <c r="Y29" s="594"/>
      <c r="Z29" s="493" t="s">
        <v>192</v>
      </c>
      <c r="AA29" s="473"/>
      <c r="AB29" s="473"/>
      <c r="AC29" s="473"/>
      <c r="AD29" s="473"/>
      <c r="AE29" s="473"/>
      <c r="AF29" s="473"/>
      <c r="AG29" s="474"/>
      <c r="AH29" s="494">
        <v>221</v>
      </c>
      <c r="AI29" s="495"/>
      <c r="AJ29" s="495"/>
      <c r="AK29" s="495"/>
      <c r="AL29" s="537"/>
      <c r="AM29" s="494">
        <v>659879</v>
      </c>
      <c r="AN29" s="495"/>
      <c r="AO29" s="495"/>
      <c r="AP29" s="495"/>
      <c r="AQ29" s="495"/>
      <c r="AR29" s="537"/>
      <c r="AS29" s="494">
        <v>2986</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v>299789</v>
      </c>
      <c r="BO29" s="444"/>
      <c r="BP29" s="444"/>
      <c r="BQ29" s="444"/>
      <c r="BR29" s="444"/>
      <c r="BS29" s="444"/>
      <c r="BT29" s="444"/>
      <c r="BU29" s="445"/>
      <c r="BV29" s="443">
        <v>299781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0">
        <v>91.9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3972146</v>
      </c>
      <c r="BO30" s="563"/>
      <c r="BP30" s="563"/>
      <c r="BQ30" s="563"/>
      <c r="BR30" s="563"/>
      <c r="BS30" s="563"/>
      <c r="BT30" s="563"/>
      <c r="BU30" s="564"/>
      <c r="BV30" s="562">
        <v>3572452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201</v>
      </c>
      <c r="D33" s="467"/>
      <c r="E33" s="432" t="s">
        <v>202</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201</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201</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5</v>
      </c>
      <c r="V34" s="633"/>
      <c r="W34" s="634" t="str">
        <f>IF('各会計、関係団体の財政状況及び健全化判断比率'!B28="","",'各会計、関係団体の財政状況及び健全化判断比率'!B28)</f>
        <v>越前町国民健康保険事業特別会計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IF('各会計、関係団体の財政状況及び健全化判断比率'!B31="","",'各会計、関係団体の財政状況及び健全化判断比率'!B31)</f>
        <v>越前町上水道事業会計</v>
      </c>
      <c r="AP34" s="634"/>
      <c r="AQ34" s="634"/>
      <c r="AR34" s="634"/>
      <c r="AS34" s="634"/>
      <c r="AT34" s="634"/>
      <c r="AU34" s="634"/>
      <c r="AV34" s="634"/>
      <c r="AW34" s="634"/>
      <c r="AX34" s="634"/>
      <c r="AY34" s="634"/>
      <c r="AZ34" s="634"/>
      <c r="BA34" s="634"/>
      <c r="BB34" s="634"/>
      <c r="BC34" s="634"/>
      <c r="BD34" s="181"/>
      <c r="BE34" s="633">
        <f>IF(BG34="","",MAX(C34:D43,U34:V43,AM34:AN43)+1)</f>
        <v>10</v>
      </c>
      <c r="BF34" s="633"/>
      <c r="BG34" s="634" t="str">
        <f>IF('各会計、関係団体の財政状況及び健全化判断比率'!B33="","",'各会計、関係団体の財政状況及び健全化判断比率'!B33)</f>
        <v>越前町簡易水道事業特別会計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13</v>
      </c>
      <c r="BX34" s="633"/>
      <c r="BY34" s="634" t="str">
        <f>IF('各会計、関係団体の財政状況及び健全化判断比率'!B68="","",'各会計、関係団体の財政状況及び健全化判断比率'!B68)</f>
        <v>福井県市町総合事務組合（普通会計分）</v>
      </c>
      <c r="BZ34" s="634"/>
      <c r="CA34" s="634"/>
      <c r="CB34" s="634"/>
      <c r="CC34" s="634"/>
      <c r="CD34" s="634"/>
      <c r="CE34" s="634"/>
      <c r="CF34" s="634"/>
      <c r="CG34" s="634"/>
      <c r="CH34" s="634"/>
      <c r="CI34" s="634"/>
      <c r="CJ34" s="634"/>
      <c r="CK34" s="634"/>
      <c r="CL34" s="634"/>
      <c r="CM34" s="634"/>
      <c r="CN34" s="181"/>
      <c r="CO34" s="633">
        <f>IF(CQ34="","",MAX(C34:D43,U34:V43,AM34:AN43,BE34:BF43,BW34:BX43)+1)</f>
        <v>22</v>
      </c>
      <c r="CP34" s="633"/>
      <c r="CQ34" s="634" t="str">
        <f>IF('各会計、関係団体の財政状況及び健全化判断比率'!BS7="","",'各会計、関係団体の財政状況及び健全化判断比率'!BS7)</f>
        <v>越前町公共施設管理公社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越前町温泉事業特別会計</v>
      </c>
      <c r="F35" s="634"/>
      <c r="G35" s="634"/>
      <c r="H35" s="634"/>
      <c r="I35" s="634"/>
      <c r="J35" s="634"/>
      <c r="K35" s="634"/>
      <c r="L35" s="634"/>
      <c r="M35" s="634"/>
      <c r="N35" s="634"/>
      <c r="O35" s="634"/>
      <c r="P35" s="634"/>
      <c r="Q35" s="634"/>
      <c r="R35" s="634"/>
      <c r="S35" s="634"/>
      <c r="T35" s="181"/>
      <c r="U35" s="633">
        <f>IF(W35="","",U34+1)</f>
        <v>6</v>
      </c>
      <c r="V35" s="633"/>
      <c r="W35" s="634" t="str">
        <f>IF('各会計、関係団体の財政状況及び健全化判断比率'!B29="","",'各会計、関係団体の財政状況及び健全化判断比率'!B29)</f>
        <v>越前町介護保険事業特別会計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IF('各会計、関係団体の財政状況及び健全化判断比率'!B32="","",'各会計、関係団体の財政状況及び健全化判断比率'!B32)</f>
        <v>越前町国民健康保険病院事業会計</v>
      </c>
      <c r="AP35" s="634"/>
      <c r="AQ35" s="634"/>
      <c r="AR35" s="634"/>
      <c r="AS35" s="634"/>
      <c r="AT35" s="634"/>
      <c r="AU35" s="634"/>
      <c r="AV35" s="634"/>
      <c r="AW35" s="634"/>
      <c r="AX35" s="634"/>
      <c r="AY35" s="634"/>
      <c r="AZ35" s="634"/>
      <c r="BA35" s="634"/>
      <c r="BB35" s="634"/>
      <c r="BC35" s="634"/>
      <c r="BD35" s="181"/>
      <c r="BE35" s="633">
        <f t="shared" ref="BE35:BE43" si="1">IF(BG35="","",BE34+1)</f>
        <v>11</v>
      </c>
      <c r="BF35" s="633"/>
      <c r="BG35" s="634" t="str">
        <f>IF('各会計、関係団体の財政状況及び健全化判断比率'!B34="","",'各会計、関係団体の財政状況及び健全化判断比率'!B34)</f>
        <v>越前町公共下水道事業特別会計</v>
      </c>
      <c r="BH35" s="634"/>
      <c r="BI35" s="634"/>
      <c r="BJ35" s="634"/>
      <c r="BK35" s="634"/>
      <c r="BL35" s="634"/>
      <c r="BM35" s="634"/>
      <c r="BN35" s="634"/>
      <c r="BO35" s="634"/>
      <c r="BP35" s="634"/>
      <c r="BQ35" s="634"/>
      <c r="BR35" s="634"/>
      <c r="BS35" s="634"/>
      <c r="BT35" s="634"/>
      <c r="BU35" s="634"/>
      <c r="BV35" s="181"/>
      <c r="BW35" s="633">
        <f t="shared" ref="BW35:BW43" si="2">IF(BY35="","",BW34+1)</f>
        <v>14</v>
      </c>
      <c r="BX35" s="633"/>
      <c r="BY35" s="634" t="str">
        <f>IF('各会計、関係団体の財政状況及び健全化判断比率'!B69="","",'各会計、関係団体の財政状況及び健全化判断比率'!B69)</f>
        <v>福井県市町総合事務組合（事業会計分）</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越前町農林漁業体験実習館事業特別会計</v>
      </c>
      <c r="F36" s="634"/>
      <c r="G36" s="634"/>
      <c r="H36" s="634"/>
      <c r="I36" s="634"/>
      <c r="J36" s="634"/>
      <c r="K36" s="634"/>
      <c r="L36" s="634"/>
      <c r="M36" s="634"/>
      <c r="N36" s="634"/>
      <c r="O36" s="634"/>
      <c r="P36" s="634"/>
      <c r="Q36" s="634"/>
      <c r="R36" s="634"/>
      <c r="S36" s="634"/>
      <c r="T36" s="181"/>
      <c r="U36" s="633">
        <f t="shared" ref="U36:U43" si="4">IF(W36="","",U35+1)</f>
        <v>7</v>
      </c>
      <c r="V36" s="633"/>
      <c r="W36" s="634" t="str">
        <f>IF('各会計、関係団体の財政状況及び健全化判断比率'!B30="","",'各会計、関係団体の財政状況及び健全化判断比率'!B30)</f>
        <v>越前町後期高齢者医療事業特別会計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12</v>
      </c>
      <c r="BF36" s="633"/>
      <c r="BG36" s="634" t="str">
        <f>IF('各会計、関係団体の財政状況及び健全化判断比率'!B35="","",'各会計、関係団体の財政状況及び健全化判断比率'!B35)</f>
        <v>越前町集落排水事業特別会計</v>
      </c>
      <c r="BH36" s="634"/>
      <c r="BI36" s="634"/>
      <c r="BJ36" s="634"/>
      <c r="BK36" s="634"/>
      <c r="BL36" s="634"/>
      <c r="BM36" s="634"/>
      <c r="BN36" s="634"/>
      <c r="BO36" s="634"/>
      <c r="BP36" s="634"/>
      <c r="BQ36" s="634"/>
      <c r="BR36" s="634"/>
      <c r="BS36" s="634"/>
      <c r="BT36" s="634"/>
      <c r="BU36" s="634"/>
      <c r="BV36" s="181"/>
      <c r="BW36" s="633">
        <f t="shared" si="2"/>
        <v>15</v>
      </c>
      <c r="BX36" s="633"/>
      <c r="BY36" s="634" t="str">
        <f>IF('各会計、関係団体の財政状況及び健全化判断比率'!B70="","",'各会計、関係団体の財政状況及び健全化判断比率'!B70)</f>
        <v>福井県後期高齢者医療広域連合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f>IF(E37="","",C36+1)</f>
        <v>4</v>
      </c>
      <c r="D37" s="633"/>
      <c r="E37" s="634" t="str">
        <f>IF('各会計、関係団体の財政状況及び健全化判断比率'!B10="","",'各会計、関係団体の財政状況及び健全化判断比率'!B10)</f>
        <v>越前町土地区画整理事業特別会計</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16</v>
      </c>
      <c r="BX37" s="633"/>
      <c r="BY37" s="634" t="str">
        <f>IF('各会計、関係団体の財政状況及び健全化判断比率'!B71="","",'各会計、関係団体の財政状況及び健全化判断比率'!B71)</f>
        <v>福井県後期高齢者医療広域連合（事業会計分）</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17</v>
      </c>
      <c r="BX38" s="633"/>
      <c r="BY38" s="634" t="str">
        <f>IF('各会計、関係団体の財政状況及び健全化判断比率'!B72="","",'各会計、関係団体の財政状況及び健全化判断比率'!B72)</f>
        <v>福井県自治会館組合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18</v>
      </c>
      <c r="BX39" s="633"/>
      <c r="BY39" s="634" t="str">
        <f>IF('各会計、関係団体の財政状況及び健全化判断比率'!B73="","",'各会計、関係団体の財政状況及び健全化判断比率'!B73)</f>
        <v>鯖江・丹生消防組合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19</v>
      </c>
      <c r="BX40" s="633"/>
      <c r="BY40" s="634" t="str">
        <f>IF('各会計、関係団体の財政状況及び健全化判断比率'!B74="","",'各会計、関係団体の財政状況及び健全化判断比率'!B74)</f>
        <v>鯖江広域衛生施設組合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20</v>
      </c>
      <c r="BX41" s="633"/>
      <c r="BY41" s="634" t="str">
        <f>IF('各会計、関係団体の財政状況及び健全化判断比率'!B75="","",'各会計、関係団体の財政状況及び健全化判断比率'!B75)</f>
        <v>公立丹南病院組合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21</v>
      </c>
      <c r="BX42" s="633"/>
      <c r="BY42" s="634" t="str">
        <f>IF('各会計、関係団体の財政状況及び健全化判断比率'!B76="","",'各会計、関係団体の財政状況及び健全化判断比率'!B76)</f>
        <v>福井県丹南広域組合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c658CwBUHCXqIHGpqR/zqyQmuiqq+/f9c8bkTYAWY+vaDBR4Cc1qhkfddHhd9t1LYOAhZohgwWOqnoJEMj83Pg==" saltValue="cg7DbIhQVusZ/yh379Vui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230</v>
      </c>
      <c r="C5" s="646"/>
      <c r="D5" s="646"/>
      <c r="E5" s="646"/>
      <c r="F5" s="646"/>
      <c r="G5" s="646"/>
      <c r="H5" s="646"/>
      <c r="I5" s="646"/>
      <c r="J5" s="646"/>
      <c r="K5" s="646"/>
      <c r="L5" s="646"/>
      <c r="M5" s="646"/>
      <c r="N5" s="646"/>
      <c r="O5" s="646"/>
      <c r="P5" s="646"/>
      <c r="Q5" s="647"/>
      <c r="R5" s="648">
        <v>2351559</v>
      </c>
      <c r="S5" s="649"/>
      <c r="T5" s="649"/>
      <c r="U5" s="649"/>
      <c r="V5" s="649"/>
      <c r="W5" s="649"/>
      <c r="X5" s="649"/>
      <c r="Y5" s="650"/>
      <c r="Z5" s="651">
        <v>15.8</v>
      </c>
      <c r="AA5" s="651"/>
      <c r="AB5" s="651"/>
      <c r="AC5" s="651"/>
      <c r="AD5" s="652">
        <v>2351559</v>
      </c>
      <c r="AE5" s="652"/>
      <c r="AF5" s="652"/>
      <c r="AG5" s="652"/>
      <c r="AH5" s="652"/>
      <c r="AI5" s="652"/>
      <c r="AJ5" s="652"/>
      <c r="AK5" s="652"/>
      <c r="AL5" s="653">
        <v>29.7</v>
      </c>
      <c r="AM5" s="654"/>
      <c r="AN5" s="654"/>
      <c r="AO5" s="655"/>
      <c r="AP5" s="645" t="s">
        <v>231</v>
      </c>
      <c r="AQ5" s="646"/>
      <c r="AR5" s="646"/>
      <c r="AS5" s="646"/>
      <c r="AT5" s="646"/>
      <c r="AU5" s="646"/>
      <c r="AV5" s="646"/>
      <c r="AW5" s="646"/>
      <c r="AX5" s="646"/>
      <c r="AY5" s="646"/>
      <c r="AZ5" s="646"/>
      <c r="BA5" s="646"/>
      <c r="BB5" s="646"/>
      <c r="BC5" s="646"/>
      <c r="BD5" s="646"/>
      <c r="BE5" s="646"/>
      <c r="BF5" s="647"/>
      <c r="BG5" s="659">
        <v>2336026</v>
      </c>
      <c r="BH5" s="660"/>
      <c r="BI5" s="660"/>
      <c r="BJ5" s="660"/>
      <c r="BK5" s="660"/>
      <c r="BL5" s="660"/>
      <c r="BM5" s="660"/>
      <c r="BN5" s="661"/>
      <c r="BO5" s="662">
        <v>99.3</v>
      </c>
      <c r="BP5" s="662"/>
      <c r="BQ5" s="662"/>
      <c r="BR5" s="662"/>
      <c r="BS5" s="663">
        <v>43858</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2">
      <c r="B6" s="656" t="s">
        <v>235</v>
      </c>
      <c r="C6" s="657"/>
      <c r="D6" s="657"/>
      <c r="E6" s="657"/>
      <c r="F6" s="657"/>
      <c r="G6" s="657"/>
      <c r="H6" s="657"/>
      <c r="I6" s="657"/>
      <c r="J6" s="657"/>
      <c r="K6" s="657"/>
      <c r="L6" s="657"/>
      <c r="M6" s="657"/>
      <c r="N6" s="657"/>
      <c r="O6" s="657"/>
      <c r="P6" s="657"/>
      <c r="Q6" s="658"/>
      <c r="R6" s="659">
        <v>134847</v>
      </c>
      <c r="S6" s="660"/>
      <c r="T6" s="660"/>
      <c r="U6" s="660"/>
      <c r="V6" s="660"/>
      <c r="W6" s="660"/>
      <c r="X6" s="660"/>
      <c r="Y6" s="661"/>
      <c r="Z6" s="662">
        <v>0.9</v>
      </c>
      <c r="AA6" s="662"/>
      <c r="AB6" s="662"/>
      <c r="AC6" s="662"/>
      <c r="AD6" s="663">
        <v>134847</v>
      </c>
      <c r="AE6" s="663"/>
      <c r="AF6" s="663"/>
      <c r="AG6" s="663"/>
      <c r="AH6" s="663"/>
      <c r="AI6" s="663"/>
      <c r="AJ6" s="663"/>
      <c r="AK6" s="663"/>
      <c r="AL6" s="664">
        <v>1.7</v>
      </c>
      <c r="AM6" s="665"/>
      <c r="AN6" s="665"/>
      <c r="AO6" s="666"/>
      <c r="AP6" s="656" t="s">
        <v>236</v>
      </c>
      <c r="AQ6" s="657"/>
      <c r="AR6" s="657"/>
      <c r="AS6" s="657"/>
      <c r="AT6" s="657"/>
      <c r="AU6" s="657"/>
      <c r="AV6" s="657"/>
      <c r="AW6" s="657"/>
      <c r="AX6" s="657"/>
      <c r="AY6" s="657"/>
      <c r="AZ6" s="657"/>
      <c r="BA6" s="657"/>
      <c r="BB6" s="657"/>
      <c r="BC6" s="657"/>
      <c r="BD6" s="657"/>
      <c r="BE6" s="657"/>
      <c r="BF6" s="658"/>
      <c r="BG6" s="659">
        <v>2336026</v>
      </c>
      <c r="BH6" s="660"/>
      <c r="BI6" s="660"/>
      <c r="BJ6" s="660"/>
      <c r="BK6" s="660"/>
      <c r="BL6" s="660"/>
      <c r="BM6" s="660"/>
      <c r="BN6" s="661"/>
      <c r="BO6" s="662">
        <v>99.3</v>
      </c>
      <c r="BP6" s="662"/>
      <c r="BQ6" s="662"/>
      <c r="BR6" s="662"/>
      <c r="BS6" s="663">
        <v>43858</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99148</v>
      </c>
      <c r="CS6" s="660"/>
      <c r="CT6" s="660"/>
      <c r="CU6" s="660"/>
      <c r="CV6" s="660"/>
      <c r="CW6" s="660"/>
      <c r="CX6" s="660"/>
      <c r="CY6" s="661"/>
      <c r="CZ6" s="653">
        <v>0.7</v>
      </c>
      <c r="DA6" s="654"/>
      <c r="DB6" s="654"/>
      <c r="DC6" s="670"/>
      <c r="DD6" s="668" t="s">
        <v>141</v>
      </c>
      <c r="DE6" s="660"/>
      <c r="DF6" s="660"/>
      <c r="DG6" s="660"/>
      <c r="DH6" s="660"/>
      <c r="DI6" s="660"/>
      <c r="DJ6" s="660"/>
      <c r="DK6" s="660"/>
      <c r="DL6" s="660"/>
      <c r="DM6" s="660"/>
      <c r="DN6" s="660"/>
      <c r="DO6" s="660"/>
      <c r="DP6" s="661"/>
      <c r="DQ6" s="668">
        <v>99068</v>
      </c>
      <c r="DR6" s="660"/>
      <c r="DS6" s="660"/>
      <c r="DT6" s="660"/>
      <c r="DU6" s="660"/>
      <c r="DV6" s="660"/>
      <c r="DW6" s="660"/>
      <c r="DX6" s="660"/>
      <c r="DY6" s="660"/>
      <c r="DZ6" s="660"/>
      <c r="EA6" s="660"/>
      <c r="EB6" s="660"/>
      <c r="EC6" s="669"/>
    </row>
    <row r="7" spans="2:143" ht="11.25" customHeight="1" x14ac:dyDescent="0.2">
      <c r="B7" s="656" t="s">
        <v>238</v>
      </c>
      <c r="C7" s="657"/>
      <c r="D7" s="657"/>
      <c r="E7" s="657"/>
      <c r="F7" s="657"/>
      <c r="G7" s="657"/>
      <c r="H7" s="657"/>
      <c r="I7" s="657"/>
      <c r="J7" s="657"/>
      <c r="K7" s="657"/>
      <c r="L7" s="657"/>
      <c r="M7" s="657"/>
      <c r="N7" s="657"/>
      <c r="O7" s="657"/>
      <c r="P7" s="657"/>
      <c r="Q7" s="658"/>
      <c r="R7" s="659">
        <v>1105</v>
      </c>
      <c r="S7" s="660"/>
      <c r="T7" s="660"/>
      <c r="U7" s="660"/>
      <c r="V7" s="660"/>
      <c r="W7" s="660"/>
      <c r="X7" s="660"/>
      <c r="Y7" s="661"/>
      <c r="Z7" s="662">
        <v>0</v>
      </c>
      <c r="AA7" s="662"/>
      <c r="AB7" s="662"/>
      <c r="AC7" s="662"/>
      <c r="AD7" s="663">
        <v>1105</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1146607</v>
      </c>
      <c r="BH7" s="660"/>
      <c r="BI7" s="660"/>
      <c r="BJ7" s="660"/>
      <c r="BK7" s="660"/>
      <c r="BL7" s="660"/>
      <c r="BM7" s="660"/>
      <c r="BN7" s="661"/>
      <c r="BO7" s="662">
        <v>48.8</v>
      </c>
      <c r="BP7" s="662"/>
      <c r="BQ7" s="662"/>
      <c r="BR7" s="662"/>
      <c r="BS7" s="663">
        <v>43858</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2942720</v>
      </c>
      <c r="CS7" s="660"/>
      <c r="CT7" s="660"/>
      <c r="CU7" s="660"/>
      <c r="CV7" s="660"/>
      <c r="CW7" s="660"/>
      <c r="CX7" s="660"/>
      <c r="CY7" s="661"/>
      <c r="CZ7" s="662">
        <v>20.6</v>
      </c>
      <c r="DA7" s="662"/>
      <c r="DB7" s="662"/>
      <c r="DC7" s="662"/>
      <c r="DD7" s="668">
        <v>41035</v>
      </c>
      <c r="DE7" s="660"/>
      <c r="DF7" s="660"/>
      <c r="DG7" s="660"/>
      <c r="DH7" s="660"/>
      <c r="DI7" s="660"/>
      <c r="DJ7" s="660"/>
      <c r="DK7" s="660"/>
      <c r="DL7" s="660"/>
      <c r="DM7" s="660"/>
      <c r="DN7" s="660"/>
      <c r="DO7" s="660"/>
      <c r="DP7" s="661"/>
      <c r="DQ7" s="668">
        <v>1695160</v>
      </c>
      <c r="DR7" s="660"/>
      <c r="DS7" s="660"/>
      <c r="DT7" s="660"/>
      <c r="DU7" s="660"/>
      <c r="DV7" s="660"/>
      <c r="DW7" s="660"/>
      <c r="DX7" s="660"/>
      <c r="DY7" s="660"/>
      <c r="DZ7" s="660"/>
      <c r="EA7" s="660"/>
      <c r="EB7" s="660"/>
      <c r="EC7" s="669"/>
    </row>
    <row r="8" spans="2:143" ht="11.25" customHeight="1" x14ac:dyDescent="0.2">
      <c r="B8" s="656" t="s">
        <v>241</v>
      </c>
      <c r="C8" s="657"/>
      <c r="D8" s="657"/>
      <c r="E8" s="657"/>
      <c r="F8" s="657"/>
      <c r="G8" s="657"/>
      <c r="H8" s="657"/>
      <c r="I8" s="657"/>
      <c r="J8" s="657"/>
      <c r="K8" s="657"/>
      <c r="L8" s="657"/>
      <c r="M8" s="657"/>
      <c r="N8" s="657"/>
      <c r="O8" s="657"/>
      <c r="P8" s="657"/>
      <c r="Q8" s="658"/>
      <c r="R8" s="659">
        <v>17826</v>
      </c>
      <c r="S8" s="660"/>
      <c r="T8" s="660"/>
      <c r="U8" s="660"/>
      <c r="V8" s="660"/>
      <c r="W8" s="660"/>
      <c r="X8" s="660"/>
      <c r="Y8" s="661"/>
      <c r="Z8" s="662">
        <v>0.1</v>
      </c>
      <c r="AA8" s="662"/>
      <c r="AB8" s="662"/>
      <c r="AC8" s="662"/>
      <c r="AD8" s="663">
        <v>17826</v>
      </c>
      <c r="AE8" s="663"/>
      <c r="AF8" s="663"/>
      <c r="AG8" s="663"/>
      <c r="AH8" s="663"/>
      <c r="AI8" s="663"/>
      <c r="AJ8" s="663"/>
      <c r="AK8" s="663"/>
      <c r="AL8" s="664">
        <v>0.2</v>
      </c>
      <c r="AM8" s="665"/>
      <c r="AN8" s="665"/>
      <c r="AO8" s="666"/>
      <c r="AP8" s="656" t="s">
        <v>242</v>
      </c>
      <c r="AQ8" s="657"/>
      <c r="AR8" s="657"/>
      <c r="AS8" s="657"/>
      <c r="AT8" s="657"/>
      <c r="AU8" s="657"/>
      <c r="AV8" s="657"/>
      <c r="AW8" s="657"/>
      <c r="AX8" s="657"/>
      <c r="AY8" s="657"/>
      <c r="AZ8" s="657"/>
      <c r="BA8" s="657"/>
      <c r="BB8" s="657"/>
      <c r="BC8" s="657"/>
      <c r="BD8" s="657"/>
      <c r="BE8" s="657"/>
      <c r="BF8" s="658"/>
      <c r="BG8" s="659">
        <v>39131</v>
      </c>
      <c r="BH8" s="660"/>
      <c r="BI8" s="660"/>
      <c r="BJ8" s="660"/>
      <c r="BK8" s="660"/>
      <c r="BL8" s="660"/>
      <c r="BM8" s="660"/>
      <c r="BN8" s="661"/>
      <c r="BO8" s="662">
        <v>1.7</v>
      </c>
      <c r="BP8" s="662"/>
      <c r="BQ8" s="662"/>
      <c r="BR8" s="662"/>
      <c r="BS8" s="663" t="s">
        <v>141</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3774909</v>
      </c>
      <c r="CS8" s="660"/>
      <c r="CT8" s="660"/>
      <c r="CU8" s="660"/>
      <c r="CV8" s="660"/>
      <c r="CW8" s="660"/>
      <c r="CX8" s="660"/>
      <c r="CY8" s="661"/>
      <c r="CZ8" s="662">
        <v>26.5</v>
      </c>
      <c r="DA8" s="662"/>
      <c r="DB8" s="662"/>
      <c r="DC8" s="662"/>
      <c r="DD8" s="668">
        <v>19432</v>
      </c>
      <c r="DE8" s="660"/>
      <c r="DF8" s="660"/>
      <c r="DG8" s="660"/>
      <c r="DH8" s="660"/>
      <c r="DI8" s="660"/>
      <c r="DJ8" s="660"/>
      <c r="DK8" s="660"/>
      <c r="DL8" s="660"/>
      <c r="DM8" s="660"/>
      <c r="DN8" s="660"/>
      <c r="DO8" s="660"/>
      <c r="DP8" s="661"/>
      <c r="DQ8" s="668">
        <v>2102755</v>
      </c>
      <c r="DR8" s="660"/>
      <c r="DS8" s="660"/>
      <c r="DT8" s="660"/>
      <c r="DU8" s="660"/>
      <c r="DV8" s="660"/>
      <c r="DW8" s="660"/>
      <c r="DX8" s="660"/>
      <c r="DY8" s="660"/>
      <c r="DZ8" s="660"/>
      <c r="EA8" s="660"/>
      <c r="EB8" s="660"/>
      <c r="EC8" s="669"/>
    </row>
    <row r="9" spans="2:143" ht="11.25" customHeight="1" x14ac:dyDescent="0.2">
      <c r="B9" s="656" t="s">
        <v>244</v>
      </c>
      <c r="C9" s="657"/>
      <c r="D9" s="657"/>
      <c r="E9" s="657"/>
      <c r="F9" s="657"/>
      <c r="G9" s="657"/>
      <c r="H9" s="657"/>
      <c r="I9" s="657"/>
      <c r="J9" s="657"/>
      <c r="K9" s="657"/>
      <c r="L9" s="657"/>
      <c r="M9" s="657"/>
      <c r="N9" s="657"/>
      <c r="O9" s="657"/>
      <c r="P9" s="657"/>
      <c r="Q9" s="658"/>
      <c r="R9" s="659">
        <v>15559</v>
      </c>
      <c r="S9" s="660"/>
      <c r="T9" s="660"/>
      <c r="U9" s="660"/>
      <c r="V9" s="660"/>
      <c r="W9" s="660"/>
      <c r="X9" s="660"/>
      <c r="Y9" s="661"/>
      <c r="Z9" s="662">
        <v>0.1</v>
      </c>
      <c r="AA9" s="662"/>
      <c r="AB9" s="662"/>
      <c r="AC9" s="662"/>
      <c r="AD9" s="663">
        <v>15559</v>
      </c>
      <c r="AE9" s="663"/>
      <c r="AF9" s="663"/>
      <c r="AG9" s="663"/>
      <c r="AH9" s="663"/>
      <c r="AI9" s="663"/>
      <c r="AJ9" s="663"/>
      <c r="AK9" s="663"/>
      <c r="AL9" s="664">
        <v>0.2</v>
      </c>
      <c r="AM9" s="665"/>
      <c r="AN9" s="665"/>
      <c r="AO9" s="666"/>
      <c r="AP9" s="656" t="s">
        <v>245</v>
      </c>
      <c r="AQ9" s="657"/>
      <c r="AR9" s="657"/>
      <c r="AS9" s="657"/>
      <c r="AT9" s="657"/>
      <c r="AU9" s="657"/>
      <c r="AV9" s="657"/>
      <c r="AW9" s="657"/>
      <c r="AX9" s="657"/>
      <c r="AY9" s="657"/>
      <c r="AZ9" s="657"/>
      <c r="BA9" s="657"/>
      <c r="BB9" s="657"/>
      <c r="BC9" s="657"/>
      <c r="BD9" s="657"/>
      <c r="BE9" s="657"/>
      <c r="BF9" s="658"/>
      <c r="BG9" s="659">
        <v>933824</v>
      </c>
      <c r="BH9" s="660"/>
      <c r="BI9" s="660"/>
      <c r="BJ9" s="660"/>
      <c r="BK9" s="660"/>
      <c r="BL9" s="660"/>
      <c r="BM9" s="660"/>
      <c r="BN9" s="661"/>
      <c r="BO9" s="662">
        <v>39.700000000000003</v>
      </c>
      <c r="BP9" s="662"/>
      <c r="BQ9" s="662"/>
      <c r="BR9" s="662"/>
      <c r="BS9" s="663" t="s">
        <v>140</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1163072</v>
      </c>
      <c r="CS9" s="660"/>
      <c r="CT9" s="660"/>
      <c r="CU9" s="660"/>
      <c r="CV9" s="660"/>
      <c r="CW9" s="660"/>
      <c r="CX9" s="660"/>
      <c r="CY9" s="661"/>
      <c r="CZ9" s="662">
        <v>8.1999999999999993</v>
      </c>
      <c r="DA9" s="662"/>
      <c r="DB9" s="662"/>
      <c r="DC9" s="662"/>
      <c r="DD9" s="668">
        <v>4824</v>
      </c>
      <c r="DE9" s="660"/>
      <c r="DF9" s="660"/>
      <c r="DG9" s="660"/>
      <c r="DH9" s="660"/>
      <c r="DI9" s="660"/>
      <c r="DJ9" s="660"/>
      <c r="DK9" s="660"/>
      <c r="DL9" s="660"/>
      <c r="DM9" s="660"/>
      <c r="DN9" s="660"/>
      <c r="DO9" s="660"/>
      <c r="DP9" s="661"/>
      <c r="DQ9" s="668">
        <v>982479</v>
      </c>
      <c r="DR9" s="660"/>
      <c r="DS9" s="660"/>
      <c r="DT9" s="660"/>
      <c r="DU9" s="660"/>
      <c r="DV9" s="660"/>
      <c r="DW9" s="660"/>
      <c r="DX9" s="660"/>
      <c r="DY9" s="660"/>
      <c r="DZ9" s="660"/>
      <c r="EA9" s="660"/>
      <c r="EB9" s="660"/>
      <c r="EC9" s="669"/>
    </row>
    <row r="10" spans="2:143" ht="11.25" customHeight="1" x14ac:dyDescent="0.2">
      <c r="B10" s="656" t="s">
        <v>247</v>
      </c>
      <c r="C10" s="657"/>
      <c r="D10" s="657"/>
      <c r="E10" s="657"/>
      <c r="F10" s="657"/>
      <c r="G10" s="657"/>
      <c r="H10" s="657"/>
      <c r="I10" s="657"/>
      <c r="J10" s="657"/>
      <c r="K10" s="657"/>
      <c r="L10" s="657"/>
      <c r="M10" s="657"/>
      <c r="N10" s="657"/>
      <c r="O10" s="657"/>
      <c r="P10" s="657"/>
      <c r="Q10" s="658"/>
      <c r="R10" s="659" t="s">
        <v>248</v>
      </c>
      <c r="S10" s="660"/>
      <c r="T10" s="660"/>
      <c r="U10" s="660"/>
      <c r="V10" s="660"/>
      <c r="W10" s="660"/>
      <c r="X10" s="660"/>
      <c r="Y10" s="661"/>
      <c r="Z10" s="662" t="s">
        <v>141</v>
      </c>
      <c r="AA10" s="662"/>
      <c r="AB10" s="662"/>
      <c r="AC10" s="662"/>
      <c r="AD10" s="663" t="s">
        <v>141</v>
      </c>
      <c r="AE10" s="663"/>
      <c r="AF10" s="663"/>
      <c r="AG10" s="663"/>
      <c r="AH10" s="663"/>
      <c r="AI10" s="663"/>
      <c r="AJ10" s="663"/>
      <c r="AK10" s="663"/>
      <c r="AL10" s="664" t="s">
        <v>141</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48057</v>
      </c>
      <c r="BH10" s="660"/>
      <c r="BI10" s="660"/>
      <c r="BJ10" s="660"/>
      <c r="BK10" s="660"/>
      <c r="BL10" s="660"/>
      <c r="BM10" s="660"/>
      <c r="BN10" s="661"/>
      <c r="BO10" s="662">
        <v>2</v>
      </c>
      <c r="BP10" s="662"/>
      <c r="BQ10" s="662"/>
      <c r="BR10" s="662"/>
      <c r="BS10" s="663">
        <v>7957</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41162</v>
      </c>
      <c r="CS10" s="660"/>
      <c r="CT10" s="660"/>
      <c r="CU10" s="660"/>
      <c r="CV10" s="660"/>
      <c r="CW10" s="660"/>
      <c r="CX10" s="660"/>
      <c r="CY10" s="661"/>
      <c r="CZ10" s="662">
        <v>0.3</v>
      </c>
      <c r="DA10" s="662"/>
      <c r="DB10" s="662"/>
      <c r="DC10" s="662"/>
      <c r="DD10" s="668">
        <v>2541</v>
      </c>
      <c r="DE10" s="660"/>
      <c r="DF10" s="660"/>
      <c r="DG10" s="660"/>
      <c r="DH10" s="660"/>
      <c r="DI10" s="660"/>
      <c r="DJ10" s="660"/>
      <c r="DK10" s="660"/>
      <c r="DL10" s="660"/>
      <c r="DM10" s="660"/>
      <c r="DN10" s="660"/>
      <c r="DO10" s="660"/>
      <c r="DP10" s="661"/>
      <c r="DQ10" s="668">
        <v>1888</v>
      </c>
      <c r="DR10" s="660"/>
      <c r="DS10" s="660"/>
      <c r="DT10" s="660"/>
      <c r="DU10" s="660"/>
      <c r="DV10" s="660"/>
      <c r="DW10" s="660"/>
      <c r="DX10" s="660"/>
      <c r="DY10" s="660"/>
      <c r="DZ10" s="660"/>
      <c r="EA10" s="660"/>
      <c r="EB10" s="660"/>
      <c r="EC10" s="669"/>
    </row>
    <row r="11" spans="2:143" ht="11.25" customHeight="1" x14ac:dyDescent="0.2">
      <c r="B11" s="656" t="s">
        <v>251</v>
      </c>
      <c r="C11" s="657"/>
      <c r="D11" s="657"/>
      <c r="E11" s="657"/>
      <c r="F11" s="657"/>
      <c r="G11" s="657"/>
      <c r="H11" s="657"/>
      <c r="I11" s="657"/>
      <c r="J11" s="657"/>
      <c r="K11" s="657"/>
      <c r="L11" s="657"/>
      <c r="M11" s="657"/>
      <c r="N11" s="657"/>
      <c r="O11" s="657"/>
      <c r="P11" s="657"/>
      <c r="Q11" s="658"/>
      <c r="R11" s="659">
        <v>478078</v>
      </c>
      <c r="S11" s="660"/>
      <c r="T11" s="660"/>
      <c r="U11" s="660"/>
      <c r="V11" s="660"/>
      <c r="W11" s="660"/>
      <c r="X11" s="660"/>
      <c r="Y11" s="661"/>
      <c r="Z11" s="664">
        <v>3.2</v>
      </c>
      <c r="AA11" s="665"/>
      <c r="AB11" s="665"/>
      <c r="AC11" s="671"/>
      <c r="AD11" s="668">
        <v>478078</v>
      </c>
      <c r="AE11" s="660"/>
      <c r="AF11" s="660"/>
      <c r="AG11" s="660"/>
      <c r="AH11" s="660"/>
      <c r="AI11" s="660"/>
      <c r="AJ11" s="660"/>
      <c r="AK11" s="661"/>
      <c r="AL11" s="664">
        <v>6</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125595</v>
      </c>
      <c r="BH11" s="660"/>
      <c r="BI11" s="660"/>
      <c r="BJ11" s="660"/>
      <c r="BK11" s="660"/>
      <c r="BL11" s="660"/>
      <c r="BM11" s="660"/>
      <c r="BN11" s="661"/>
      <c r="BO11" s="662">
        <v>5.3</v>
      </c>
      <c r="BP11" s="662"/>
      <c r="BQ11" s="662"/>
      <c r="BR11" s="662"/>
      <c r="BS11" s="663">
        <v>35901</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754223</v>
      </c>
      <c r="CS11" s="660"/>
      <c r="CT11" s="660"/>
      <c r="CU11" s="660"/>
      <c r="CV11" s="660"/>
      <c r="CW11" s="660"/>
      <c r="CX11" s="660"/>
      <c r="CY11" s="661"/>
      <c r="CZ11" s="662">
        <v>5.3</v>
      </c>
      <c r="DA11" s="662"/>
      <c r="DB11" s="662"/>
      <c r="DC11" s="662"/>
      <c r="DD11" s="668">
        <v>216863</v>
      </c>
      <c r="DE11" s="660"/>
      <c r="DF11" s="660"/>
      <c r="DG11" s="660"/>
      <c r="DH11" s="660"/>
      <c r="DI11" s="660"/>
      <c r="DJ11" s="660"/>
      <c r="DK11" s="660"/>
      <c r="DL11" s="660"/>
      <c r="DM11" s="660"/>
      <c r="DN11" s="660"/>
      <c r="DO11" s="660"/>
      <c r="DP11" s="661"/>
      <c r="DQ11" s="668">
        <v>386739</v>
      </c>
      <c r="DR11" s="660"/>
      <c r="DS11" s="660"/>
      <c r="DT11" s="660"/>
      <c r="DU11" s="660"/>
      <c r="DV11" s="660"/>
      <c r="DW11" s="660"/>
      <c r="DX11" s="660"/>
      <c r="DY11" s="660"/>
      <c r="DZ11" s="660"/>
      <c r="EA11" s="660"/>
      <c r="EB11" s="660"/>
      <c r="EC11" s="669"/>
    </row>
    <row r="12" spans="2:143" ht="11.25" customHeight="1" x14ac:dyDescent="0.2">
      <c r="B12" s="656" t="s">
        <v>254</v>
      </c>
      <c r="C12" s="657"/>
      <c r="D12" s="657"/>
      <c r="E12" s="657"/>
      <c r="F12" s="657"/>
      <c r="G12" s="657"/>
      <c r="H12" s="657"/>
      <c r="I12" s="657"/>
      <c r="J12" s="657"/>
      <c r="K12" s="657"/>
      <c r="L12" s="657"/>
      <c r="M12" s="657"/>
      <c r="N12" s="657"/>
      <c r="O12" s="657"/>
      <c r="P12" s="657"/>
      <c r="Q12" s="658"/>
      <c r="R12" s="659" t="s">
        <v>141</v>
      </c>
      <c r="S12" s="660"/>
      <c r="T12" s="660"/>
      <c r="U12" s="660"/>
      <c r="V12" s="660"/>
      <c r="W12" s="660"/>
      <c r="X12" s="660"/>
      <c r="Y12" s="661"/>
      <c r="Z12" s="662" t="s">
        <v>141</v>
      </c>
      <c r="AA12" s="662"/>
      <c r="AB12" s="662"/>
      <c r="AC12" s="662"/>
      <c r="AD12" s="663" t="s">
        <v>141</v>
      </c>
      <c r="AE12" s="663"/>
      <c r="AF12" s="663"/>
      <c r="AG12" s="663"/>
      <c r="AH12" s="663"/>
      <c r="AI12" s="663"/>
      <c r="AJ12" s="663"/>
      <c r="AK12" s="663"/>
      <c r="AL12" s="664" t="s">
        <v>141</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997939</v>
      </c>
      <c r="BH12" s="660"/>
      <c r="BI12" s="660"/>
      <c r="BJ12" s="660"/>
      <c r="BK12" s="660"/>
      <c r="BL12" s="660"/>
      <c r="BM12" s="660"/>
      <c r="BN12" s="661"/>
      <c r="BO12" s="662">
        <v>42.4</v>
      </c>
      <c r="BP12" s="662"/>
      <c r="BQ12" s="662"/>
      <c r="BR12" s="662"/>
      <c r="BS12" s="663" t="s">
        <v>141</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882654</v>
      </c>
      <c r="CS12" s="660"/>
      <c r="CT12" s="660"/>
      <c r="CU12" s="660"/>
      <c r="CV12" s="660"/>
      <c r="CW12" s="660"/>
      <c r="CX12" s="660"/>
      <c r="CY12" s="661"/>
      <c r="CZ12" s="662">
        <v>6.2</v>
      </c>
      <c r="DA12" s="662"/>
      <c r="DB12" s="662"/>
      <c r="DC12" s="662"/>
      <c r="DD12" s="668">
        <v>87118</v>
      </c>
      <c r="DE12" s="660"/>
      <c r="DF12" s="660"/>
      <c r="DG12" s="660"/>
      <c r="DH12" s="660"/>
      <c r="DI12" s="660"/>
      <c r="DJ12" s="660"/>
      <c r="DK12" s="660"/>
      <c r="DL12" s="660"/>
      <c r="DM12" s="660"/>
      <c r="DN12" s="660"/>
      <c r="DO12" s="660"/>
      <c r="DP12" s="661"/>
      <c r="DQ12" s="668">
        <v>752917</v>
      </c>
      <c r="DR12" s="660"/>
      <c r="DS12" s="660"/>
      <c r="DT12" s="660"/>
      <c r="DU12" s="660"/>
      <c r="DV12" s="660"/>
      <c r="DW12" s="660"/>
      <c r="DX12" s="660"/>
      <c r="DY12" s="660"/>
      <c r="DZ12" s="660"/>
      <c r="EA12" s="660"/>
      <c r="EB12" s="660"/>
      <c r="EC12" s="669"/>
    </row>
    <row r="13" spans="2:143" ht="11.25" customHeight="1" x14ac:dyDescent="0.2">
      <c r="B13" s="656" t="s">
        <v>257</v>
      </c>
      <c r="C13" s="657"/>
      <c r="D13" s="657"/>
      <c r="E13" s="657"/>
      <c r="F13" s="657"/>
      <c r="G13" s="657"/>
      <c r="H13" s="657"/>
      <c r="I13" s="657"/>
      <c r="J13" s="657"/>
      <c r="K13" s="657"/>
      <c r="L13" s="657"/>
      <c r="M13" s="657"/>
      <c r="N13" s="657"/>
      <c r="O13" s="657"/>
      <c r="P13" s="657"/>
      <c r="Q13" s="658"/>
      <c r="R13" s="659" t="s">
        <v>141</v>
      </c>
      <c r="S13" s="660"/>
      <c r="T13" s="660"/>
      <c r="U13" s="660"/>
      <c r="V13" s="660"/>
      <c r="W13" s="660"/>
      <c r="X13" s="660"/>
      <c r="Y13" s="661"/>
      <c r="Z13" s="662" t="s">
        <v>140</v>
      </c>
      <c r="AA13" s="662"/>
      <c r="AB13" s="662"/>
      <c r="AC13" s="662"/>
      <c r="AD13" s="663" t="s">
        <v>248</v>
      </c>
      <c r="AE13" s="663"/>
      <c r="AF13" s="663"/>
      <c r="AG13" s="663"/>
      <c r="AH13" s="663"/>
      <c r="AI13" s="663"/>
      <c r="AJ13" s="663"/>
      <c r="AK13" s="663"/>
      <c r="AL13" s="664" t="s">
        <v>141</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997125</v>
      </c>
      <c r="BH13" s="660"/>
      <c r="BI13" s="660"/>
      <c r="BJ13" s="660"/>
      <c r="BK13" s="660"/>
      <c r="BL13" s="660"/>
      <c r="BM13" s="660"/>
      <c r="BN13" s="661"/>
      <c r="BO13" s="662">
        <v>42.4</v>
      </c>
      <c r="BP13" s="662"/>
      <c r="BQ13" s="662"/>
      <c r="BR13" s="662"/>
      <c r="BS13" s="663" t="s">
        <v>141</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1307045</v>
      </c>
      <c r="CS13" s="660"/>
      <c r="CT13" s="660"/>
      <c r="CU13" s="660"/>
      <c r="CV13" s="660"/>
      <c r="CW13" s="660"/>
      <c r="CX13" s="660"/>
      <c r="CY13" s="661"/>
      <c r="CZ13" s="662">
        <v>9.1999999999999993</v>
      </c>
      <c r="DA13" s="662"/>
      <c r="DB13" s="662"/>
      <c r="DC13" s="662"/>
      <c r="DD13" s="668">
        <v>664221</v>
      </c>
      <c r="DE13" s="660"/>
      <c r="DF13" s="660"/>
      <c r="DG13" s="660"/>
      <c r="DH13" s="660"/>
      <c r="DI13" s="660"/>
      <c r="DJ13" s="660"/>
      <c r="DK13" s="660"/>
      <c r="DL13" s="660"/>
      <c r="DM13" s="660"/>
      <c r="DN13" s="660"/>
      <c r="DO13" s="660"/>
      <c r="DP13" s="661"/>
      <c r="DQ13" s="668">
        <v>677365</v>
      </c>
      <c r="DR13" s="660"/>
      <c r="DS13" s="660"/>
      <c r="DT13" s="660"/>
      <c r="DU13" s="660"/>
      <c r="DV13" s="660"/>
      <c r="DW13" s="660"/>
      <c r="DX13" s="660"/>
      <c r="DY13" s="660"/>
      <c r="DZ13" s="660"/>
      <c r="EA13" s="660"/>
      <c r="EB13" s="660"/>
      <c r="EC13" s="669"/>
    </row>
    <row r="14" spans="2:143" ht="11.25" customHeight="1" x14ac:dyDescent="0.2">
      <c r="B14" s="656" t="s">
        <v>260</v>
      </c>
      <c r="C14" s="657"/>
      <c r="D14" s="657"/>
      <c r="E14" s="657"/>
      <c r="F14" s="657"/>
      <c r="G14" s="657"/>
      <c r="H14" s="657"/>
      <c r="I14" s="657"/>
      <c r="J14" s="657"/>
      <c r="K14" s="657"/>
      <c r="L14" s="657"/>
      <c r="M14" s="657"/>
      <c r="N14" s="657"/>
      <c r="O14" s="657"/>
      <c r="P14" s="657"/>
      <c r="Q14" s="658"/>
      <c r="R14" s="659">
        <v>123</v>
      </c>
      <c r="S14" s="660"/>
      <c r="T14" s="660"/>
      <c r="U14" s="660"/>
      <c r="V14" s="660"/>
      <c r="W14" s="660"/>
      <c r="X14" s="660"/>
      <c r="Y14" s="661"/>
      <c r="Z14" s="662">
        <v>0</v>
      </c>
      <c r="AA14" s="662"/>
      <c r="AB14" s="662"/>
      <c r="AC14" s="662"/>
      <c r="AD14" s="663">
        <v>123</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80455</v>
      </c>
      <c r="BH14" s="660"/>
      <c r="BI14" s="660"/>
      <c r="BJ14" s="660"/>
      <c r="BK14" s="660"/>
      <c r="BL14" s="660"/>
      <c r="BM14" s="660"/>
      <c r="BN14" s="661"/>
      <c r="BO14" s="662">
        <v>3.4</v>
      </c>
      <c r="BP14" s="662"/>
      <c r="BQ14" s="662"/>
      <c r="BR14" s="662"/>
      <c r="BS14" s="663" t="s">
        <v>248</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496804</v>
      </c>
      <c r="CS14" s="660"/>
      <c r="CT14" s="660"/>
      <c r="CU14" s="660"/>
      <c r="CV14" s="660"/>
      <c r="CW14" s="660"/>
      <c r="CX14" s="660"/>
      <c r="CY14" s="661"/>
      <c r="CZ14" s="662">
        <v>3.5</v>
      </c>
      <c r="DA14" s="662"/>
      <c r="DB14" s="662"/>
      <c r="DC14" s="662"/>
      <c r="DD14" s="668">
        <v>1353</v>
      </c>
      <c r="DE14" s="660"/>
      <c r="DF14" s="660"/>
      <c r="DG14" s="660"/>
      <c r="DH14" s="660"/>
      <c r="DI14" s="660"/>
      <c r="DJ14" s="660"/>
      <c r="DK14" s="660"/>
      <c r="DL14" s="660"/>
      <c r="DM14" s="660"/>
      <c r="DN14" s="660"/>
      <c r="DO14" s="660"/>
      <c r="DP14" s="661"/>
      <c r="DQ14" s="668">
        <v>482880</v>
      </c>
      <c r="DR14" s="660"/>
      <c r="DS14" s="660"/>
      <c r="DT14" s="660"/>
      <c r="DU14" s="660"/>
      <c r="DV14" s="660"/>
      <c r="DW14" s="660"/>
      <c r="DX14" s="660"/>
      <c r="DY14" s="660"/>
      <c r="DZ14" s="660"/>
      <c r="EA14" s="660"/>
      <c r="EB14" s="660"/>
      <c r="EC14" s="669"/>
    </row>
    <row r="15" spans="2:143" ht="11.25" customHeight="1" x14ac:dyDescent="0.2">
      <c r="B15" s="656" t="s">
        <v>263</v>
      </c>
      <c r="C15" s="657"/>
      <c r="D15" s="657"/>
      <c r="E15" s="657"/>
      <c r="F15" s="657"/>
      <c r="G15" s="657"/>
      <c r="H15" s="657"/>
      <c r="I15" s="657"/>
      <c r="J15" s="657"/>
      <c r="K15" s="657"/>
      <c r="L15" s="657"/>
      <c r="M15" s="657"/>
      <c r="N15" s="657"/>
      <c r="O15" s="657"/>
      <c r="P15" s="657"/>
      <c r="Q15" s="658"/>
      <c r="R15" s="659" t="s">
        <v>141</v>
      </c>
      <c r="S15" s="660"/>
      <c r="T15" s="660"/>
      <c r="U15" s="660"/>
      <c r="V15" s="660"/>
      <c r="W15" s="660"/>
      <c r="X15" s="660"/>
      <c r="Y15" s="661"/>
      <c r="Z15" s="662" t="s">
        <v>141</v>
      </c>
      <c r="AA15" s="662"/>
      <c r="AB15" s="662"/>
      <c r="AC15" s="662"/>
      <c r="AD15" s="663" t="s">
        <v>141</v>
      </c>
      <c r="AE15" s="663"/>
      <c r="AF15" s="663"/>
      <c r="AG15" s="663"/>
      <c r="AH15" s="663"/>
      <c r="AI15" s="663"/>
      <c r="AJ15" s="663"/>
      <c r="AK15" s="663"/>
      <c r="AL15" s="664" t="s">
        <v>141</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111025</v>
      </c>
      <c r="BH15" s="660"/>
      <c r="BI15" s="660"/>
      <c r="BJ15" s="660"/>
      <c r="BK15" s="660"/>
      <c r="BL15" s="660"/>
      <c r="BM15" s="660"/>
      <c r="BN15" s="661"/>
      <c r="BO15" s="662">
        <v>4.7</v>
      </c>
      <c r="BP15" s="662"/>
      <c r="BQ15" s="662"/>
      <c r="BR15" s="662"/>
      <c r="BS15" s="663" t="s">
        <v>248</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1316618</v>
      </c>
      <c r="CS15" s="660"/>
      <c r="CT15" s="660"/>
      <c r="CU15" s="660"/>
      <c r="CV15" s="660"/>
      <c r="CW15" s="660"/>
      <c r="CX15" s="660"/>
      <c r="CY15" s="661"/>
      <c r="CZ15" s="662">
        <v>9.1999999999999993</v>
      </c>
      <c r="DA15" s="662"/>
      <c r="DB15" s="662"/>
      <c r="DC15" s="662"/>
      <c r="DD15" s="668">
        <v>106727</v>
      </c>
      <c r="DE15" s="660"/>
      <c r="DF15" s="660"/>
      <c r="DG15" s="660"/>
      <c r="DH15" s="660"/>
      <c r="DI15" s="660"/>
      <c r="DJ15" s="660"/>
      <c r="DK15" s="660"/>
      <c r="DL15" s="660"/>
      <c r="DM15" s="660"/>
      <c r="DN15" s="660"/>
      <c r="DO15" s="660"/>
      <c r="DP15" s="661"/>
      <c r="DQ15" s="668">
        <v>1019832</v>
      </c>
      <c r="DR15" s="660"/>
      <c r="DS15" s="660"/>
      <c r="DT15" s="660"/>
      <c r="DU15" s="660"/>
      <c r="DV15" s="660"/>
      <c r="DW15" s="660"/>
      <c r="DX15" s="660"/>
      <c r="DY15" s="660"/>
      <c r="DZ15" s="660"/>
      <c r="EA15" s="660"/>
      <c r="EB15" s="660"/>
      <c r="EC15" s="669"/>
    </row>
    <row r="16" spans="2:143" ht="11.25" customHeight="1" x14ac:dyDescent="0.2">
      <c r="B16" s="656" t="s">
        <v>266</v>
      </c>
      <c r="C16" s="657"/>
      <c r="D16" s="657"/>
      <c r="E16" s="657"/>
      <c r="F16" s="657"/>
      <c r="G16" s="657"/>
      <c r="H16" s="657"/>
      <c r="I16" s="657"/>
      <c r="J16" s="657"/>
      <c r="K16" s="657"/>
      <c r="L16" s="657"/>
      <c r="M16" s="657"/>
      <c r="N16" s="657"/>
      <c r="O16" s="657"/>
      <c r="P16" s="657"/>
      <c r="Q16" s="658"/>
      <c r="R16" s="659">
        <v>12692</v>
      </c>
      <c r="S16" s="660"/>
      <c r="T16" s="660"/>
      <c r="U16" s="660"/>
      <c r="V16" s="660"/>
      <c r="W16" s="660"/>
      <c r="X16" s="660"/>
      <c r="Y16" s="661"/>
      <c r="Z16" s="662">
        <v>0.1</v>
      </c>
      <c r="AA16" s="662"/>
      <c r="AB16" s="662"/>
      <c r="AC16" s="662"/>
      <c r="AD16" s="663">
        <v>12692</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140</v>
      </c>
      <c r="BH16" s="660"/>
      <c r="BI16" s="660"/>
      <c r="BJ16" s="660"/>
      <c r="BK16" s="660"/>
      <c r="BL16" s="660"/>
      <c r="BM16" s="660"/>
      <c r="BN16" s="661"/>
      <c r="BO16" s="662" t="s">
        <v>248</v>
      </c>
      <c r="BP16" s="662"/>
      <c r="BQ16" s="662"/>
      <c r="BR16" s="662"/>
      <c r="BS16" s="663" t="s">
        <v>141</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65440</v>
      </c>
      <c r="CS16" s="660"/>
      <c r="CT16" s="660"/>
      <c r="CU16" s="660"/>
      <c r="CV16" s="660"/>
      <c r="CW16" s="660"/>
      <c r="CX16" s="660"/>
      <c r="CY16" s="661"/>
      <c r="CZ16" s="662">
        <v>0.5</v>
      </c>
      <c r="DA16" s="662"/>
      <c r="DB16" s="662"/>
      <c r="DC16" s="662"/>
      <c r="DD16" s="668" t="s">
        <v>141</v>
      </c>
      <c r="DE16" s="660"/>
      <c r="DF16" s="660"/>
      <c r="DG16" s="660"/>
      <c r="DH16" s="660"/>
      <c r="DI16" s="660"/>
      <c r="DJ16" s="660"/>
      <c r="DK16" s="660"/>
      <c r="DL16" s="660"/>
      <c r="DM16" s="660"/>
      <c r="DN16" s="660"/>
      <c r="DO16" s="660"/>
      <c r="DP16" s="661"/>
      <c r="DQ16" s="668" t="s">
        <v>141</v>
      </c>
      <c r="DR16" s="660"/>
      <c r="DS16" s="660"/>
      <c r="DT16" s="660"/>
      <c r="DU16" s="660"/>
      <c r="DV16" s="660"/>
      <c r="DW16" s="660"/>
      <c r="DX16" s="660"/>
      <c r="DY16" s="660"/>
      <c r="DZ16" s="660"/>
      <c r="EA16" s="660"/>
      <c r="EB16" s="660"/>
      <c r="EC16" s="669"/>
    </row>
    <row r="17" spans="2:133" ht="11.25" customHeight="1" x14ac:dyDescent="0.2">
      <c r="B17" s="656" t="s">
        <v>269</v>
      </c>
      <c r="C17" s="657"/>
      <c r="D17" s="657"/>
      <c r="E17" s="657"/>
      <c r="F17" s="657"/>
      <c r="G17" s="657"/>
      <c r="H17" s="657"/>
      <c r="I17" s="657"/>
      <c r="J17" s="657"/>
      <c r="K17" s="657"/>
      <c r="L17" s="657"/>
      <c r="M17" s="657"/>
      <c r="N17" s="657"/>
      <c r="O17" s="657"/>
      <c r="P17" s="657"/>
      <c r="Q17" s="658"/>
      <c r="R17" s="659">
        <v>49643</v>
      </c>
      <c r="S17" s="660"/>
      <c r="T17" s="660"/>
      <c r="U17" s="660"/>
      <c r="V17" s="660"/>
      <c r="W17" s="660"/>
      <c r="X17" s="660"/>
      <c r="Y17" s="661"/>
      <c r="Z17" s="662">
        <v>0.3</v>
      </c>
      <c r="AA17" s="662"/>
      <c r="AB17" s="662"/>
      <c r="AC17" s="662"/>
      <c r="AD17" s="663">
        <v>49643</v>
      </c>
      <c r="AE17" s="663"/>
      <c r="AF17" s="663"/>
      <c r="AG17" s="663"/>
      <c r="AH17" s="663"/>
      <c r="AI17" s="663"/>
      <c r="AJ17" s="663"/>
      <c r="AK17" s="663"/>
      <c r="AL17" s="664">
        <v>0.6</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141</v>
      </c>
      <c r="BH17" s="660"/>
      <c r="BI17" s="660"/>
      <c r="BJ17" s="660"/>
      <c r="BK17" s="660"/>
      <c r="BL17" s="660"/>
      <c r="BM17" s="660"/>
      <c r="BN17" s="661"/>
      <c r="BO17" s="662" t="s">
        <v>140</v>
      </c>
      <c r="BP17" s="662"/>
      <c r="BQ17" s="662"/>
      <c r="BR17" s="662"/>
      <c r="BS17" s="663" t="s">
        <v>140</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1412154</v>
      </c>
      <c r="CS17" s="660"/>
      <c r="CT17" s="660"/>
      <c r="CU17" s="660"/>
      <c r="CV17" s="660"/>
      <c r="CW17" s="660"/>
      <c r="CX17" s="660"/>
      <c r="CY17" s="661"/>
      <c r="CZ17" s="662">
        <v>9.9</v>
      </c>
      <c r="DA17" s="662"/>
      <c r="DB17" s="662"/>
      <c r="DC17" s="662"/>
      <c r="DD17" s="668" t="s">
        <v>141</v>
      </c>
      <c r="DE17" s="660"/>
      <c r="DF17" s="660"/>
      <c r="DG17" s="660"/>
      <c r="DH17" s="660"/>
      <c r="DI17" s="660"/>
      <c r="DJ17" s="660"/>
      <c r="DK17" s="660"/>
      <c r="DL17" s="660"/>
      <c r="DM17" s="660"/>
      <c r="DN17" s="660"/>
      <c r="DO17" s="660"/>
      <c r="DP17" s="661"/>
      <c r="DQ17" s="668">
        <v>1412154</v>
      </c>
      <c r="DR17" s="660"/>
      <c r="DS17" s="660"/>
      <c r="DT17" s="660"/>
      <c r="DU17" s="660"/>
      <c r="DV17" s="660"/>
      <c r="DW17" s="660"/>
      <c r="DX17" s="660"/>
      <c r="DY17" s="660"/>
      <c r="DZ17" s="660"/>
      <c r="EA17" s="660"/>
      <c r="EB17" s="660"/>
      <c r="EC17" s="669"/>
    </row>
    <row r="18" spans="2:133" ht="11.25" customHeight="1" x14ac:dyDescent="0.2">
      <c r="B18" s="656" t="s">
        <v>272</v>
      </c>
      <c r="C18" s="657"/>
      <c r="D18" s="657"/>
      <c r="E18" s="657"/>
      <c r="F18" s="657"/>
      <c r="G18" s="657"/>
      <c r="H18" s="657"/>
      <c r="I18" s="657"/>
      <c r="J18" s="657"/>
      <c r="K18" s="657"/>
      <c r="L18" s="657"/>
      <c r="M18" s="657"/>
      <c r="N18" s="657"/>
      <c r="O18" s="657"/>
      <c r="P18" s="657"/>
      <c r="Q18" s="658"/>
      <c r="R18" s="659">
        <v>14877</v>
      </c>
      <c r="S18" s="660"/>
      <c r="T18" s="660"/>
      <c r="U18" s="660"/>
      <c r="V18" s="660"/>
      <c r="W18" s="660"/>
      <c r="X18" s="660"/>
      <c r="Y18" s="661"/>
      <c r="Z18" s="662">
        <v>0.1</v>
      </c>
      <c r="AA18" s="662"/>
      <c r="AB18" s="662"/>
      <c r="AC18" s="662"/>
      <c r="AD18" s="663">
        <v>14877</v>
      </c>
      <c r="AE18" s="663"/>
      <c r="AF18" s="663"/>
      <c r="AG18" s="663"/>
      <c r="AH18" s="663"/>
      <c r="AI18" s="663"/>
      <c r="AJ18" s="663"/>
      <c r="AK18" s="663"/>
      <c r="AL18" s="664">
        <v>0.2</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141</v>
      </c>
      <c r="BH18" s="660"/>
      <c r="BI18" s="660"/>
      <c r="BJ18" s="660"/>
      <c r="BK18" s="660"/>
      <c r="BL18" s="660"/>
      <c r="BM18" s="660"/>
      <c r="BN18" s="661"/>
      <c r="BO18" s="662" t="s">
        <v>140</v>
      </c>
      <c r="BP18" s="662"/>
      <c r="BQ18" s="662"/>
      <c r="BR18" s="662"/>
      <c r="BS18" s="663" t="s">
        <v>141</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248</v>
      </c>
      <c r="CS18" s="660"/>
      <c r="CT18" s="660"/>
      <c r="CU18" s="660"/>
      <c r="CV18" s="660"/>
      <c r="CW18" s="660"/>
      <c r="CX18" s="660"/>
      <c r="CY18" s="661"/>
      <c r="CZ18" s="662" t="s">
        <v>141</v>
      </c>
      <c r="DA18" s="662"/>
      <c r="DB18" s="662"/>
      <c r="DC18" s="662"/>
      <c r="DD18" s="668" t="s">
        <v>141</v>
      </c>
      <c r="DE18" s="660"/>
      <c r="DF18" s="660"/>
      <c r="DG18" s="660"/>
      <c r="DH18" s="660"/>
      <c r="DI18" s="660"/>
      <c r="DJ18" s="660"/>
      <c r="DK18" s="660"/>
      <c r="DL18" s="660"/>
      <c r="DM18" s="660"/>
      <c r="DN18" s="660"/>
      <c r="DO18" s="660"/>
      <c r="DP18" s="661"/>
      <c r="DQ18" s="668" t="s">
        <v>141</v>
      </c>
      <c r="DR18" s="660"/>
      <c r="DS18" s="660"/>
      <c r="DT18" s="660"/>
      <c r="DU18" s="660"/>
      <c r="DV18" s="660"/>
      <c r="DW18" s="660"/>
      <c r="DX18" s="660"/>
      <c r="DY18" s="660"/>
      <c r="DZ18" s="660"/>
      <c r="EA18" s="660"/>
      <c r="EB18" s="660"/>
      <c r="EC18" s="669"/>
    </row>
    <row r="19" spans="2:133" ht="11.25" customHeight="1" x14ac:dyDescent="0.2">
      <c r="B19" s="656" t="s">
        <v>275</v>
      </c>
      <c r="C19" s="657"/>
      <c r="D19" s="657"/>
      <c r="E19" s="657"/>
      <c r="F19" s="657"/>
      <c r="G19" s="657"/>
      <c r="H19" s="657"/>
      <c r="I19" s="657"/>
      <c r="J19" s="657"/>
      <c r="K19" s="657"/>
      <c r="L19" s="657"/>
      <c r="M19" s="657"/>
      <c r="N19" s="657"/>
      <c r="O19" s="657"/>
      <c r="P19" s="657"/>
      <c r="Q19" s="658"/>
      <c r="R19" s="659">
        <v>14478</v>
      </c>
      <c r="S19" s="660"/>
      <c r="T19" s="660"/>
      <c r="U19" s="660"/>
      <c r="V19" s="660"/>
      <c r="W19" s="660"/>
      <c r="X19" s="660"/>
      <c r="Y19" s="661"/>
      <c r="Z19" s="662">
        <v>0.1</v>
      </c>
      <c r="AA19" s="662"/>
      <c r="AB19" s="662"/>
      <c r="AC19" s="662"/>
      <c r="AD19" s="663">
        <v>14478</v>
      </c>
      <c r="AE19" s="663"/>
      <c r="AF19" s="663"/>
      <c r="AG19" s="663"/>
      <c r="AH19" s="663"/>
      <c r="AI19" s="663"/>
      <c r="AJ19" s="663"/>
      <c r="AK19" s="663"/>
      <c r="AL19" s="664">
        <v>0.2</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15533</v>
      </c>
      <c r="BH19" s="660"/>
      <c r="BI19" s="660"/>
      <c r="BJ19" s="660"/>
      <c r="BK19" s="660"/>
      <c r="BL19" s="660"/>
      <c r="BM19" s="660"/>
      <c r="BN19" s="661"/>
      <c r="BO19" s="662">
        <v>0.7</v>
      </c>
      <c r="BP19" s="662"/>
      <c r="BQ19" s="662"/>
      <c r="BR19" s="662"/>
      <c r="BS19" s="663" t="s">
        <v>140</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141</v>
      </c>
      <c r="CS19" s="660"/>
      <c r="CT19" s="660"/>
      <c r="CU19" s="660"/>
      <c r="CV19" s="660"/>
      <c r="CW19" s="660"/>
      <c r="CX19" s="660"/>
      <c r="CY19" s="661"/>
      <c r="CZ19" s="662" t="s">
        <v>141</v>
      </c>
      <c r="DA19" s="662"/>
      <c r="DB19" s="662"/>
      <c r="DC19" s="662"/>
      <c r="DD19" s="668" t="s">
        <v>140</v>
      </c>
      <c r="DE19" s="660"/>
      <c r="DF19" s="660"/>
      <c r="DG19" s="660"/>
      <c r="DH19" s="660"/>
      <c r="DI19" s="660"/>
      <c r="DJ19" s="660"/>
      <c r="DK19" s="660"/>
      <c r="DL19" s="660"/>
      <c r="DM19" s="660"/>
      <c r="DN19" s="660"/>
      <c r="DO19" s="660"/>
      <c r="DP19" s="661"/>
      <c r="DQ19" s="668" t="s">
        <v>140</v>
      </c>
      <c r="DR19" s="660"/>
      <c r="DS19" s="660"/>
      <c r="DT19" s="660"/>
      <c r="DU19" s="660"/>
      <c r="DV19" s="660"/>
      <c r="DW19" s="660"/>
      <c r="DX19" s="660"/>
      <c r="DY19" s="660"/>
      <c r="DZ19" s="660"/>
      <c r="EA19" s="660"/>
      <c r="EB19" s="660"/>
      <c r="EC19" s="669"/>
    </row>
    <row r="20" spans="2:133" ht="11.25" customHeight="1" x14ac:dyDescent="0.2">
      <c r="B20" s="672" t="s">
        <v>278</v>
      </c>
      <c r="C20" s="673"/>
      <c r="D20" s="673"/>
      <c r="E20" s="673"/>
      <c r="F20" s="673"/>
      <c r="G20" s="673"/>
      <c r="H20" s="673"/>
      <c r="I20" s="673"/>
      <c r="J20" s="673"/>
      <c r="K20" s="673"/>
      <c r="L20" s="673"/>
      <c r="M20" s="673"/>
      <c r="N20" s="673"/>
      <c r="O20" s="673"/>
      <c r="P20" s="673"/>
      <c r="Q20" s="674"/>
      <c r="R20" s="659">
        <v>399</v>
      </c>
      <c r="S20" s="660"/>
      <c r="T20" s="660"/>
      <c r="U20" s="660"/>
      <c r="V20" s="660"/>
      <c r="W20" s="660"/>
      <c r="X20" s="660"/>
      <c r="Y20" s="661"/>
      <c r="Z20" s="662">
        <v>0</v>
      </c>
      <c r="AA20" s="662"/>
      <c r="AB20" s="662"/>
      <c r="AC20" s="662"/>
      <c r="AD20" s="663">
        <v>399</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15533</v>
      </c>
      <c r="BH20" s="660"/>
      <c r="BI20" s="660"/>
      <c r="BJ20" s="660"/>
      <c r="BK20" s="660"/>
      <c r="BL20" s="660"/>
      <c r="BM20" s="660"/>
      <c r="BN20" s="661"/>
      <c r="BO20" s="662">
        <v>0.7</v>
      </c>
      <c r="BP20" s="662"/>
      <c r="BQ20" s="662"/>
      <c r="BR20" s="662"/>
      <c r="BS20" s="663" t="s">
        <v>141</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14255949</v>
      </c>
      <c r="CS20" s="660"/>
      <c r="CT20" s="660"/>
      <c r="CU20" s="660"/>
      <c r="CV20" s="660"/>
      <c r="CW20" s="660"/>
      <c r="CX20" s="660"/>
      <c r="CY20" s="661"/>
      <c r="CZ20" s="662">
        <v>100</v>
      </c>
      <c r="DA20" s="662"/>
      <c r="DB20" s="662"/>
      <c r="DC20" s="662"/>
      <c r="DD20" s="668">
        <v>1144114</v>
      </c>
      <c r="DE20" s="660"/>
      <c r="DF20" s="660"/>
      <c r="DG20" s="660"/>
      <c r="DH20" s="660"/>
      <c r="DI20" s="660"/>
      <c r="DJ20" s="660"/>
      <c r="DK20" s="660"/>
      <c r="DL20" s="660"/>
      <c r="DM20" s="660"/>
      <c r="DN20" s="660"/>
      <c r="DO20" s="660"/>
      <c r="DP20" s="661"/>
      <c r="DQ20" s="668">
        <v>9613237</v>
      </c>
      <c r="DR20" s="660"/>
      <c r="DS20" s="660"/>
      <c r="DT20" s="660"/>
      <c r="DU20" s="660"/>
      <c r="DV20" s="660"/>
      <c r="DW20" s="660"/>
      <c r="DX20" s="660"/>
      <c r="DY20" s="660"/>
      <c r="DZ20" s="660"/>
      <c r="EA20" s="660"/>
      <c r="EB20" s="660"/>
      <c r="EC20" s="669"/>
    </row>
    <row r="21" spans="2:133" ht="11.25" customHeight="1" x14ac:dyDescent="0.2">
      <c r="B21" s="656" t="s">
        <v>281</v>
      </c>
      <c r="C21" s="657"/>
      <c r="D21" s="657"/>
      <c r="E21" s="657"/>
      <c r="F21" s="657"/>
      <c r="G21" s="657"/>
      <c r="H21" s="657"/>
      <c r="I21" s="657"/>
      <c r="J21" s="657"/>
      <c r="K21" s="657"/>
      <c r="L21" s="657"/>
      <c r="M21" s="657"/>
      <c r="N21" s="657"/>
      <c r="O21" s="657"/>
      <c r="P21" s="657"/>
      <c r="Q21" s="658"/>
      <c r="R21" s="659">
        <v>5590842</v>
      </c>
      <c r="S21" s="660"/>
      <c r="T21" s="660"/>
      <c r="U21" s="660"/>
      <c r="V21" s="660"/>
      <c r="W21" s="660"/>
      <c r="X21" s="660"/>
      <c r="Y21" s="661"/>
      <c r="Z21" s="662">
        <v>37.5</v>
      </c>
      <c r="AA21" s="662"/>
      <c r="AB21" s="662"/>
      <c r="AC21" s="662"/>
      <c r="AD21" s="663">
        <v>4820673</v>
      </c>
      <c r="AE21" s="663"/>
      <c r="AF21" s="663"/>
      <c r="AG21" s="663"/>
      <c r="AH21" s="663"/>
      <c r="AI21" s="663"/>
      <c r="AJ21" s="663"/>
      <c r="AK21" s="663"/>
      <c r="AL21" s="664">
        <v>60.9</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15533</v>
      </c>
      <c r="BH21" s="660"/>
      <c r="BI21" s="660"/>
      <c r="BJ21" s="660"/>
      <c r="BK21" s="660"/>
      <c r="BL21" s="660"/>
      <c r="BM21" s="660"/>
      <c r="BN21" s="661"/>
      <c r="BO21" s="662">
        <v>0.7</v>
      </c>
      <c r="BP21" s="662"/>
      <c r="BQ21" s="662"/>
      <c r="BR21" s="662"/>
      <c r="BS21" s="663" t="s">
        <v>141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283</v>
      </c>
      <c r="C22" s="657"/>
      <c r="D22" s="657"/>
      <c r="E22" s="657"/>
      <c r="F22" s="657"/>
      <c r="G22" s="657"/>
      <c r="H22" s="657"/>
      <c r="I22" s="657"/>
      <c r="J22" s="657"/>
      <c r="K22" s="657"/>
      <c r="L22" s="657"/>
      <c r="M22" s="657"/>
      <c r="N22" s="657"/>
      <c r="O22" s="657"/>
      <c r="P22" s="657"/>
      <c r="Q22" s="658"/>
      <c r="R22" s="659">
        <v>4820673</v>
      </c>
      <c r="S22" s="660"/>
      <c r="T22" s="660"/>
      <c r="U22" s="660"/>
      <c r="V22" s="660"/>
      <c r="W22" s="660"/>
      <c r="X22" s="660"/>
      <c r="Y22" s="661"/>
      <c r="Z22" s="662">
        <v>32.299999999999997</v>
      </c>
      <c r="AA22" s="662"/>
      <c r="AB22" s="662"/>
      <c r="AC22" s="662"/>
      <c r="AD22" s="663">
        <v>4820673</v>
      </c>
      <c r="AE22" s="663"/>
      <c r="AF22" s="663"/>
      <c r="AG22" s="663"/>
      <c r="AH22" s="663"/>
      <c r="AI22" s="663"/>
      <c r="AJ22" s="663"/>
      <c r="AK22" s="663"/>
      <c r="AL22" s="664">
        <v>60.9</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140</v>
      </c>
      <c r="BH22" s="660"/>
      <c r="BI22" s="660"/>
      <c r="BJ22" s="660"/>
      <c r="BK22" s="660"/>
      <c r="BL22" s="660"/>
      <c r="BM22" s="660"/>
      <c r="BN22" s="661"/>
      <c r="BO22" s="662" t="s">
        <v>140</v>
      </c>
      <c r="BP22" s="662"/>
      <c r="BQ22" s="662"/>
      <c r="BR22" s="662"/>
      <c r="BS22" s="663" t="s">
        <v>141</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286</v>
      </c>
      <c r="C23" s="657"/>
      <c r="D23" s="657"/>
      <c r="E23" s="657"/>
      <c r="F23" s="657"/>
      <c r="G23" s="657"/>
      <c r="H23" s="657"/>
      <c r="I23" s="657"/>
      <c r="J23" s="657"/>
      <c r="K23" s="657"/>
      <c r="L23" s="657"/>
      <c r="M23" s="657"/>
      <c r="N23" s="657"/>
      <c r="O23" s="657"/>
      <c r="P23" s="657"/>
      <c r="Q23" s="658"/>
      <c r="R23" s="659">
        <v>770169</v>
      </c>
      <c r="S23" s="660"/>
      <c r="T23" s="660"/>
      <c r="U23" s="660"/>
      <c r="V23" s="660"/>
      <c r="W23" s="660"/>
      <c r="X23" s="660"/>
      <c r="Y23" s="661"/>
      <c r="Z23" s="662">
        <v>5.2</v>
      </c>
      <c r="AA23" s="662"/>
      <c r="AB23" s="662"/>
      <c r="AC23" s="662"/>
      <c r="AD23" s="663" t="s">
        <v>141</v>
      </c>
      <c r="AE23" s="663"/>
      <c r="AF23" s="663"/>
      <c r="AG23" s="663"/>
      <c r="AH23" s="663"/>
      <c r="AI23" s="663"/>
      <c r="AJ23" s="663"/>
      <c r="AK23" s="663"/>
      <c r="AL23" s="664" t="s">
        <v>141</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248</v>
      </c>
      <c r="BH23" s="660"/>
      <c r="BI23" s="660"/>
      <c r="BJ23" s="660"/>
      <c r="BK23" s="660"/>
      <c r="BL23" s="660"/>
      <c r="BM23" s="660"/>
      <c r="BN23" s="661"/>
      <c r="BO23" s="662" t="s">
        <v>248</v>
      </c>
      <c r="BP23" s="662"/>
      <c r="BQ23" s="662"/>
      <c r="BR23" s="662"/>
      <c r="BS23" s="663" t="s">
        <v>141</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2">
      <c r="B24" s="656" t="s">
        <v>293</v>
      </c>
      <c r="C24" s="657"/>
      <c r="D24" s="657"/>
      <c r="E24" s="657"/>
      <c r="F24" s="657"/>
      <c r="G24" s="657"/>
      <c r="H24" s="657"/>
      <c r="I24" s="657"/>
      <c r="J24" s="657"/>
      <c r="K24" s="657"/>
      <c r="L24" s="657"/>
      <c r="M24" s="657"/>
      <c r="N24" s="657"/>
      <c r="O24" s="657"/>
      <c r="P24" s="657"/>
      <c r="Q24" s="658"/>
      <c r="R24" s="659" t="s">
        <v>141</v>
      </c>
      <c r="S24" s="660"/>
      <c r="T24" s="660"/>
      <c r="U24" s="660"/>
      <c r="V24" s="660"/>
      <c r="W24" s="660"/>
      <c r="X24" s="660"/>
      <c r="Y24" s="661"/>
      <c r="Z24" s="662" t="s">
        <v>248</v>
      </c>
      <c r="AA24" s="662"/>
      <c r="AB24" s="662"/>
      <c r="AC24" s="662"/>
      <c r="AD24" s="663" t="s">
        <v>141</v>
      </c>
      <c r="AE24" s="663"/>
      <c r="AF24" s="663"/>
      <c r="AG24" s="663"/>
      <c r="AH24" s="663"/>
      <c r="AI24" s="663"/>
      <c r="AJ24" s="663"/>
      <c r="AK24" s="663"/>
      <c r="AL24" s="664" t="s">
        <v>140</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140</v>
      </c>
      <c r="BH24" s="660"/>
      <c r="BI24" s="660"/>
      <c r="BJ24" s="660"/>
      <c r="BK24" s="660"/>
      <c r="BL24" s="660"/>
      <c r="BM24" s="660"/>
      <c r="BN24" s="661"/>
      <c r="BO24" s="662" t="s">
        <v>248</v>
      </c>
      <c r="BP24" s="662"/>
      <c r="BQ24" s="662"/>
      <c r="BR24" s="662"/>
      <c r="BS24" s="663" t="s">
        <v>141</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5636876</v>
      </c>
      <c r="CS24" s="649"/>
      <c r="CT24" s="649"/>
      <c r="CU24" s="649"/>
      <c r="CV24" s="649"/>
      <c r="CW24" s="649"/>
      <c r="CX24" s="649"/>
      <c r="CY24" s="650"/>
      <c r="CZ24" s="653">
        <v>39.5</v>
      </c>
      <c r="DA24" s="654"/>
      <c r="DB24" s="654"/>
      <c r="DC24" s="670"/>
      <c r="DD24" s="694">
        <v>3956701</v>
      </c>
      <c r="DE24" s="649"/>
      <c r="DF24" s="649"/>
      <c r="DG24" s="649"/>
      <c r="DH24" s="649"/>
      <c r="DI24" s="649"/>
      <c r="DJ24" s="649"/>
      <c r="DK24" s="650"/>
      <c r="DL24" s="694">
        <v>3884364</v>
      </c>
      <c r="DM24" s="649"/>
      <c r="DN24" s="649"/>
      <c r="DO24" s="649"/>
      <c r="DP24" s="649"/>
      <c r="DQ24" s="649"/>
      <c r="DR24" s="649"/>
      <c r="DS24" s="649"/>
      <c r="DT24" s="649"/>
      <c r="DU24" s="649"/>
      <c r="DV24" s="650"/>
      <c r="DW24" s="653">
        <v>48.6</v>
      </c>
      <c r="DX24" s="654"/>
      <c r="DY24" s="654"/>
      <c r="DZ24" s="654"/>
      <c r="EA24" s="654"/>
      <c r="EB24" s="654"/>
      <c r="EC24" s="655"/>
    </row>
    <row r="25" spans="2:133" ht="11.25" customHeight="1" x14ac:dyDescent="0.2">
      <c r="B25" s="656" t="s">
        <v>296</v>
      </c>
      <c r="C25" s="657"/>
      <c r="D25" s="657"/>
      <c r="E25" s="657"/>
      <c r="F25" s="657"/>
      <c r="G25" s="657"/>
      <c r="H25" s="657"/>
      <c r="I25" s="657"/>
      <c r="J25" s="657"/>
      <c r="K25" s="657"/>
      <c r="L25" s="657"/>
      <c r="M25" s="657"/>
      <c r="N25" s="657"/>
      <c r="O25" s="657"/>
      <c r="P25" s="657"/>
      <c r="Q25" s="658"/>
      <c r="R25" s="659">
        <v>8667151</v>
      </c>
      <c r="S25" s="660"/>
      <c r="T25" s="660"/>
      <c r="U25" s="660"/>
      <c r="V25" s="660"/>
      <c r="W25" s="660"/>
      <c r="X25" s="660"/>
      <c r="Y25" s="661"/>
      <c r="Z25" s="662">
        <v>58.2</v>
      </c>
      <c r="AA25" s="662"/>
      <c r="AB25" s="662"/>
      <c r="AC25" s="662"/>
      <c r="AD25" s="663">
        <v>7896982</v>
      </c>
      <c r="AE25" s="663"/>
      <c r="AF25" s="663"/>
      <c r="AG25" s="663"/>
      <c r="AH25" s="663"/>
      <c r="AI25" s="663"/>
      <c r="AJ25" s="663"/>
      <c r="AK25" s="663"/>
      <c r="AL25" s="664">
        <v>99.8</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141</v>
      </c>
      <c r="BH25" s="660"/>
      <c r="BI25" s="660"/>
      <c r="BJ25" s="660"/>
      <c r="BK25" s="660"/>
      <c r="BL25" s="660"/>
      <c r="BM25" s="660"/>
      <c r="BN25" s="661"/>
      <c r="BO25" s="662" t="s">
        <v>248</v>
      </c>
      <c r="BP25" s="662"/>
      <c r="BQ25" s="662"/>
      <c r="BR25" s="662"/>
      <c r="BS25" s="663" t="s">
        <v>141</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2015530</v>
      </c>
      <c r="CS25" s="691"/>
      <c r="CT25" s="691"/>
      <c r="CU25" s="691"/>
      <c r="CV25" s="691"/>
      <c r="CW25" s="691"/>
      <c r="CX25" s="691"/>
      <c r="CY25" s="692"/>
      <c r="CZ25" s="664">
        <v>14.1</v>
      </c>
      <c r="DA25" s="689"/>
      <c r="DB25" s="689"/>
      <c r="DC25" s="693"/>
      <c r="DD25" s="668">
        <v>1764605</v>
      </c>
      <c r="DE25" s="691"/>
      <c r="DF25" s="691"/>
      <c r="DG25" s="691"/>
      <c r="DH25" s="691"/>
      <c r="DI25" s="691"/>
      <c r="DJ25" s="691"/>
      <c r="DK25" s="692"/>
      <c r="DL25" s="668">
        <v>1745798</v>
      </c>
      <c r="DM25" s="691"/>
      <c r="DN25" s="691"/>
      <c r="DO25" s="691"/>
      <c r="DP25" s="691"/>
      <c r="DQ25" s="691"/>
      <c r="DR25" s="691"/>
      <c r="DS25" s="691"/>
      <c r="DT25" s="691"/>
      <c r="DU25" s="691"/>
      <c r="DV25" s="692"/>
      <c r="DW25" s="664">
        <v>21.8</v>
      </c>
      <c r="DX25" s="689"/>
      <c r="DY25" s="689"/>
      <c r="DZ25" s="689"/>
      <c r="EA25" s="689"/>
      <c r="EB25" s="689"/>
      <c r="EC25" s="690"/>
    </row>
    <row r="26" spans="2:133" ht="11.25" customHeight="1" x14ac:dyDescent="0.2">
      <c r="B26" s="656" t="s">
        <v>299</v>
      </c>
      <c r="C26" s="657"/>
      <c r="D26" s="657"/>
      <c r="E26" s="657"/>
      <c r="F26" s="657"/>
      <c r="G26" s="657"/>
      <c r="H26" s="657"/>
      <c r="I26" s="657"/>
      <c r="J26" s="657"/>
      <c r="K26" s="657"/>
      <c r="L26" s="657"/>
      <c r="M26" s="657"/>
      <c r="N26" s="657"/>
      <c r="O26" s="657"/>
      <c r="P26" s="657"/>
      <c r="Q26" s="658"/>
      <c r="R26" s="659">
        <v>1292</v>
      </c>
      <c r="S26" s="660"/>
      <c r="T26" s="660"/>
      <c r="U26" s="660"/>
      <c r="V26" s="660"/>
      <c r="W26" s="660"/>
      <c r="X26" s="660"/>
      <c r="Y26" s="661"/>
      <c r="Z26" s="662">
        <v>0</v>
      </c>
      <c r="AA26" s="662"/>
      <c r="AB26" s="662"/>
      <c r="AC26" s="662"/>
      <c r="AD26" s="663">
        <v>1292</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141</v>
      </c>
      <c r="BH26" s="660"/>
      <c r="BI26" s="660"/>
      <c r="BJ26" s="660"/>
      <c r="BK26" s="660"/>
      <c r="BL26" s="660"/>
      <c r="BM26" s="660"/>
      <c r="BN26" s="661"/>
      <c r="BO26" s="662" t="s">
        <v>141</v>
      </c>
      <c r="BP26" s="662"/>
      <c r="BQ26" s="662"/>
      <c r="BR26" s="662"/>
      <c r="BS26" s="663" t="s">
        <v>141</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1223718</v>
      </c>
      <c r="CS26" s="660"/>
      <c r="CT26" s="660"/>
      <c r="CU26" s="660"/>
      <c r="CV26" s="660"/>
      <c r="CW26" s="660"/>
      <c r="CX26" s="660"/>
      <c r="CY26" s="661"/>
      <c r="CZ26" s="664">
        <v>8.6</v>
      </c>
      <c r="DA26" s="689"/>
      <c r="DB26" s="689"/>
      <c r="DC26" s="693"/>
      <c r="DD26" s="668">
        <v>1111562</v>
      </c>
      <c r="DE26" s="660"/>
      <c r="DF26" s="660"/>
      <c r="DG26" s="660"/>
      <c r="DH26" s="660"/>
      <c r="DI26" s="660"/>
      <c r="DJ26" s="660"/>
      <c r="DK26" s="661"/>
      <c r="DL26" s="668" t="s">
        <v>140</v>
      </c>
      <c r="DM26" s="660"/>
      <c r="DN26" s="660"/>
      <c r="DO26" s="660"/>
      <c r="DP26" s="660"/>
      <c r="DQ26" s="660"/>
      <c r="DR26" s="660"/>
      <c r="DS26" s="660"/>
      <c r="DT26" s="660"/>
      <c r="DU26" s="660"/>
      <c r="DV26" s="661"/>
      <c r="DW26" s="664" t="s">
        <v>141</v>
      </c>
      <c r="DX26" s="689"/>
      <c r="DY26" s="689"/>
      <c r="DZ26" s="689"/>
      <c r="EA26" s="689"/>
      <c r="EB26" s="689"/>
      <c r="EC26" s="690"/>
    </row>
    <row r="27" spans="2:133" ht="11.25" customHeight="1" x14ac:dyDescent="0.2">
      <c r="B27" s="656" t="s">
        <v>302</v>
      </c>
      <c r="C27" s="657"/>
      <c r="D27" s="657"/>
      <c r="E27" s="657"/>
      <c r="F27" s="657"/>
      <c r="G27" s="657"/>
      <c r="H27" s="657"/>
      <c r="I27" s="657"/>
      <c r="J27" s="657"/>
      <c r="K27" s="657"/>
      <c r="L27" s="657"/>
      <c r="M27" s="657"/>
      <c r="N27" s="657"/>
      <c r="O27" s="657"/>
      <c r="P27" s="657"/>
      <c r="Q27" s="658"/>
      <c r="R27" s="659">
        <v>34564</v>
      </c>
      <c r="S27" s="660"/>
      <c r="T27" s="660"/>
      <c r="U27" s="660"/>
      <c r="V27" s="660"/>
      <c r="W27" s="660"/>
      <c r="X27" s="660"/>
      <c r="Y27" s="661"/>
      <c r="Z27" s="662">
        <v>0.2</v>
      </c>
      <c r="AA27" s="662"/>
      <c r="AB27" s="662"/>
      <c r="AC27" s="662"/>
      <c r="AD27" s="663" t="s">
        <v>141</v>
      </c>
      <c r="AE27" s="663"/>
      <c r="AF27" s="663"/>
      <c r="AG27" s="663"/>
      <c r="AH27" s="663"/>
      <c r="AI27" s="663"/>
      <c r="AJ27" s="663"/>
      <c r="AK27" s="663"/>
      <c r="AL27" s="664" t="s">
        <v>248</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2351559</v>
      </c>
      <c r="BH27" s="660"/>
      <c r="BI27" s="660"/>
      <c r="BJ27" s="660"/>
      <c r="BK27" s="660"/>
      <c r="BL27" s="660"/>
      <c r="BM27" s="660"/>
      <c r="BN27" s="661"/>
      <c r="BO27" s="662">
        <v>100</v>
      </c>
      <c r="BP27" s="662"/>
      <c r="BQ27" s="662"/>
      <c r="BR27" s="662"/>
      <c r="BS27" s="663">
        <v>43858</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2209192</v>
      </c>
      <c r="CS27" s="691"/>
      <c r="CT27" s="691"/>
      <c r="CU27" s="691"/>
      <c r="CV27" s="691"/>
      <c r="CW27" s="691"/>
      <c r="CX27" s="691"/>
      <c r="CY27" s="692"/>
      <c r="CZ27" s="664">
        <v>15.5</v>
      </c>
      <c r="DA27" s="689"/>
      <c r="DB27" s="689"/>
      <c r="DC27" s="693"/>
      <c r="DD27" s="668">
        <v>779942</v>
      </c>
      <c r="DE27" s="691"/>
      <c r="DF27" s="691"/>
      <c r="DG27" s="691"/>
      <c r="DH27" s="691"/>
      <c r="DI27" s="691"/>
      <c r="DJ27" s="691"/>
      <c r="DK27" s="692"/>
      <c r="DL27" s="668">
        <v>726412</v>
      </c>
      <c r="DM27" s="691"/>
      <c r="DN27" s="691"/>
      <c r="DO27" s="691"/>
      <c r="DP27" s="691"/>
      <c r="DQ27" s="691"/>
      <c r="DR27" s="691"/>
      <c r="DS27" s="691"/>
      <c r="DT27" s="691"/>
      <c r="DU27" s="691"/>
      <c r="DV27" s="692"/>
      <c r="DW27" s="664">
        <v>9.1</v>
      </c>
      <c r="DX27" s="689"/>
      <c r="DY27" s="689"/>
      <c r="DZ27" s="689"/>
      <c r="EA27" s="689"/>
      <c r="EB27" s="689"/>
      <c r="EC27" s="690"/>
    </row>
    <row r="28" spans="2:133" ht="11.25" customHeight="1" x14ac:dyDescent="0.2">
      <c r="B28" s="656" t="s">
        <v>305</v>
      </c>
      <c r="C28" s="657"/>
      <c r="D28" s="657"/>
      <c r="E28" s="657"/>
      <c r="F28" s="657"/>
      <c r="G28" s="657"/>
      <c r="H28" s="657"/>
      <c r="I28" s="657"/>
      <c r="J28" s="657"/>
      <c r="K28" s="657"/>
      <c r="L28" s="657"/>
      <c r="M28" s="657"/>
      <c r="N28" s="657"/>
      <c r="O28" s="657"/>
      <c r="P28" s="657"/>
      <c r="Q28" s="658"/>
      <c r="R28" s="659">
        <v>110132</v>
      </c>
      <c r="S28" s="660"/>
      <c r="T28" s="660"/>
      <c r="U28" s="660"/>
      <c r="V28" s="660"/>
      <c r="W28" s="660"/>
      <c r="X28" s="660"/>
      <c r="Y28" s="661"/>
      <c r="Z28" s="662">
        <v>0.7</v>
      </c>
      <c r="AA28" s="662"/>
      <c r="AB28" s="662"/>
      <c r="AC28" s="662"/>
      <c r="AD28" s="663">
        <v>7079</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1412154</v>
      </c>
      <c r="CS28" s="660"/>
      <c r="CT28" s="660"/>
      <c r="CU28" s="660"/>
      <c r="CV28" s="660"/>
      <c r="CW28" s="660"/>
      <c r="CX28" s="660"/>
      <c r="CY28" s="661"/>
      <c r="CZ28" s="664">
        <v>9.9</v>
      </c>
      <c r="DA28" s="689"/>
      <c r="DB28" s="689"/>
      <c r="DC28" s="693"/>
      <c r="DD28" s="668">
        <v>1412154</v>
      </c>
      <c r="DE28" s="660"/>
      <c r="DF28" s="660"/>
      <c r="DG28" s="660"/>
      <c r="DH28" s="660"/>
      <c r="DI28" s="660"/>
      <c r="DJ28" s="660"/>
      <c r="DK28" s="661"/>
      <c r="DL28" s="668">
        <v>1412154</v>
      </c>
      <c r="DM28" s="660"/>
      <c r="DN28" s="660"/>
      <c r="DO28" s="660"/>
      <c r="DP28" s="660"/>
      <c r="DQ28" s="660"/>
      <c r="DR28" s="660"/>
      <c r="DS28" s="660"/>
      <c r="DT28" s="660"/>
      <c r="DU28" s="660"/>
      <c r="DV28" s="661"/>
      <c r="DW28" s="664">
        <v>17.7</v>
      </c>
      <c r="DX28" s="689"/>
      <c r="DY28" s="689"/>
      <c r="DZ28" s="689"/>
      <c r="EA28" s="689"/>
      <c r="EB28" s="689"/>
      <c r="EC28" s="690"/>
    </row>
    <row r="29" spans="2:133" ht="11.25" customHeight="1" x14ac:dyDescent="0.2">
      <c r="B29" s="656" t="s">
        <v>307</v>
      </c>
      <c r="C29" s="657"/>
      <c r="D29" s="657"/>
      <c r="E29" s="657"/>
      <c r="F29" s="657"/>
      <c r="G29" s="657"/>
      <c r="H29" s="657"/>
      <c r="I29" s="657"/>
      <c r="J29" s="657"/>
      <c r="K29" s="657"/>
      <c r="L29" s="657"/>
      <c r="M29" s="657"/>
      <c r="N29" s="657"/>
      <c r="O29" s="657"/>
      <c r="P29" s="657"/>
      <c r="Q29" s="658"/>
      <c r="R29" s="659">
        <v>11998</v>
      </c>
      <c r="S29" s="660"/>
      <c r="T29" s="660"/>
      <c r="U29" s="660"/>
      <c r="V29" s="660"/>
      <c r="W29" s="660"/>
      <c r="X29" s="660"/>
      <c r="Y29" s="661"/>
      <c r="Z29" s="662">
        <v>0.1</v>
      </c>
      <c r="AA29" s="662"/>
      <c r="AB29" s="662"/>
      <c r="AC29" s="662"/>
      <c r="AD29" s="663" t="s">
        <v>141</v>
      </c>
      <c r="AE29" s="663"/>
      <c r="AF29" s="663"/>
      <c r="AG29" s="663"/>
      <c r="AH29" s="663"/>
      <c r="AI29" s="663"/>
      <c r="AJ29" s="663"/>
      <c r="AK29" s="663"/>
      <c r="AL29" s="664" t="s">
        <v>140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1412154</v>
      </c>
      <c r="CS29" s="691"/>
      <c r="CT29" s="691"/>
      <c r="CU29" s="691"/>
      <c r="CV29" s="691"/>
      <c r="CW29" s="691"/>
      <c r="CX29" s="691"/>
      <c r="CY29" s="692"/>
      <c r="CZ29" s="664">
        <v>9.9</v>
      </c>
      <c r="DA29" s="689"/>
      <c r="DB29" s="689"/>
      <c r="DC29" s="693"/>
      <c r="DD29" s="668">
        <v>1412154</v>
      </c>
      <c r="DE29" s="691"/>
      <c r="DF29" s="691"/>
      <c r="DG29" s="691"/>
      <c r="DH29" s="691"/>
      <c r="DI29" s="691"/>
      <c r="DJ29" s="691"/>
      <c r="DK29" s="692"/>
      <c r="DL29" s="668">
        <v>1412154</v>
      </c>
      <c r="DM29" s="691"/>
      <c r="DN29" s="691"/>
      <c r="DO29" s="691"/>
      <c r="DP29" s="691"/>
      <c r="DQ29" s="691"/>
      <c r="DR29" s="691"/>
      <c r="DS29" s="691"/>
      <c r="DT29" s="691"/>
      <c r="DU29" s="691"/>
      <c r="DV29" s="692"/>
      <c r="DW29" s="664">
        <v>17.7</v>
      </c>
      <c r="DX29" s="689"/>
      <c r="DY29" s="689"/>
      <c r="DZ29" s="689"/>
      <c r="EA29" s="689"/>
      <c r="EB29" s="689"/>
      <c r="EC29" s="690"/>
    </row>
    <row r="30" spans="2:133" ht="11.25" customHeight="1" x14ac:dyDescent="0.2">
      <c r="B30" s="656" t="s">
        <v>310</v>
      </c>
      <c r="C30" s="657"/>
      <c r="D30" s="657"/>
      <c r="E30" s="657"/>
      <c r="F30" s="657"/>
      <c r="G30" s="657"/>
      <c r="H30" s="657"/>
      <c r="I30" s="657"/>
      <c r="J30" s="657"/>
      <c r="K30" s="657"/>
      <c r="L30" s="657"/>
      <c r="M30" s="657"/>
      <c r="N30" s="657"/>
      <c r="O30" s="657"/>
      <c r="P30" s="657"/>
      <c r="Q30" s="658"/>
      <c r="R30" s="659">
        <v>1854411</v>
      </c>
      <c r="S30" s="660"/>
      <c r="T30" s="660"/>
      <c r="U30" s="660"/>
      <c r="V30" s="660"/>
      <c r="W30" s="660"/>
      <c r="X30" s="660"/>
      <c r="Y30" s="661"/>
      <c r="Z30" s="662">
        <v>12.4</v>
      </c>
      <c r="AA30" s="662"/>
      <c r="AB30" s="662"/>
      <c r="AC30" s="662"/>
      <c r="AD30" s="663" t="s">
        <v>141</v>
      </c>
      <c r="AE30" s="663"/>
      <c r="AF30" s="663"/>
      <c r="AG30" s="663"/>
      <c r="AH30" s="663"/>
      <c r="AI30" s="663"/>
      <c r="AJ30" s="663"/>
      <c r="AK30" s="663"/>
      <c r="AL30" s="664" t="s">
        <v>141</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1375680</v>
      </c>
      <c r="CS30" s="660"/>
      <c r="CT30" s="660"/>
      <c r="CU30" s="660"/>
      <c r="CV30" s="660"/>
      <c r="CW30" s="660"/>
      <c r="CX30" s="660"/>
      <c r="CY30" s="661"/>
      <c r="CZ30" s="664">
        <v>9.6</v>
      </c>
      <c r="DA30" s="689"/>
      <c r="DB30" s="689"/>
      <c r="DC30" s="693"/>
      <c r="DD30" s="668">
        <v>1375680</v>
      </c>
      <c r="DE30" s="660"/>
      <c r="DF30" s="660"/>
      <c r="DG30" s="660"/>
      <c r="DH30" s="660"/>
      <c r="DI30" s="660"/>
      <c r="DJ30" s="660"/>
      <c r="DK30" s="661"/>
      <c r="DL30" s="668">
        <v>1375680</v>
      </c>
      <c r="DM30" s="660"/>
      <c r="DN30" s="660"/>
      <c r="DO30" s="660"/>
      <c r="DP30" s="660"/>
      <c r="DQ30" s="660"/>
      <c r="DR30" s="660"/>
      <c r="DS30" s="660"/>
      <c r="DT30" s="660"/>
      <c r="DU30" s="660"/>
      <c r="DV30" s="661"/>
      <c r="DW30" s="664">
        <v>17.2</v>
      </c>
      <c r="DX30" s="689"/>
      <c r="DY30" s="689"/>
      <c r="DZ30" s="689"/>
      <c r="EA30" s="689"/>
      <c r="EB30" s="689"/>
      <c r="EC30" s="690"/>
    </row>
    <row r="31" spans="2:133" ht="11.25" customHeight="1" x14ac:dyDescent="0.2">
      <c r="B31" s="672" t="s">
        <v>314</v>
      </c>
      <c r="C31" s="673"/>
      <c r="D31" s="673"/>
      <c r="E31" s="673"/>
      <c r="F31" s="673"/>
      <c r="G31" s="673"/>
      <c r="H31" s="673"/>
      <c r="I31" s="673"/>
      <c r="J31" s="673"/>
      <c r="K31" s="673"/>
      <c r="L31" s="673"/>
      <c r="M31" s="673"/>
      <c r="N31" s="673"/>
      <c r="O31" s="673"/>
      <c r="P31" s="673"/>
      <c r="Q31" s="674"/>
      <c r="R31" s="659" t="s">
        <v>141</v>
      </c>
      <c r="S31" s="660"/>
      <c r="T31" s="660"/>
      <c r="U31" s="660"/>
      <c r="V31" s="660"/>
      <c r="W31" s="660"/>
      <c r="X31" s="660"/>
      <c r="Y31" s="661"/>
      <c r="Z31" s="662" t="s">
        <v>140</v>
      </c>
      <c r="AA31" s="662"/>
      <c r="AB31" s="662"/>
      <c r="AC31" s="662"/>
      <c r="AD31" s="663" t="s">
        <v>140</v>
      </c>
      <c r="AE31" s="663"/>
      <c r="AF31" s="663"/>
      <c r="AG31" s="663"/>
      <c r="AH31" s="663"/>
      <c r="AI31" s="663"/>
      <c r="AJ31" s="663"/>
      <c r="AK31" s="663"/>
      <c r="AL31" s="664" t="s">
        <v>141</v>
      </c>
      <c r="AM31" s="665"/>
      <c r="AN31" s="665"/>
      <c r="AO31" s="666"/>
      <c r="AP31" s="705" t="s">
        <v>315</v>
      </c>
      <c r="AQ31" s="706"/>
      <c r="AR31" s="706"/>
      <c r="AS31" s="706"/>
      <c r="AT31" s="711" t="s">
        <v>316</v>
      </c>
      <c r="AU31" s="218"/>
      <c r="AV31" s="218"/>
      <c r="AW31" s="218"/>
      <c r="AX31" s="645" t="s">
        <v>192</v>
      </c>
      <c r="AY31" s="646"/>
      <c r="AZ31" s="646"/>
      <c r="BA31" s="646"/>
      <c r="BB31" s="646"/>
      <c r="BC31" s="646"/>
      <c r="BD31" s="646"/>
      <c r="BE31" s="646"/>
      <c r="BF31" s="647"/>
      <c r="BG31" s="715">
        <v>99.2</v>
      </c>
      <c r="BH31" s="703"/>
      <c r="BI31" s="703"/>
      <c r="BJ31" s="703"/>
      <c r="BK31" s="703"/>
      <c r="BL31" s="703"/>
      <c r="BM31" s="654">
        <v>94.6</v>
      </c>
      <c r="BN31" s="703"/>
      <c r="BO31" s="703"/>
      <c r="BP31" s="703"/>
      <c r="BQ31" s="704"/>
      <c r="BR31" s="715">
        <v>99.2</v>
      </c>
      <c r="BS31" s="703"/>
      <c r="BT31" s="703"/>
      <c r="BU31" s="703"/>
      <c r="BV31" s="703"/>
      <c r="BW31" s="703"/>
      <c r="BX31" s="654">
        <v>94</v>
      </c>
      <c r="BY31" s="703"/>
      <c r="BZ31" s="703"/>
      <c r="CA31" s="703"/>
      <c r="CB31" s="704"/>
      <c r="CD31" s="697"/>
      <c r="CE31" s="698"/>
      <c r="CF31" s="656" t="s">
        <v>317</v>
      </c>
      <c r="CG31" s="657"/>
      <c r="CH31" s="657"/>
      <c r="CI31" s="657"/>
      <c r="CJ31" s="657"/>
      <c r="CK31" s="657"/>
      <c r="CL31" s="657"/>
      <c r="CM31" s="657"/>
      <c r="CN31" s="657"/>
      <c r="CO31" s="657"/>
      <c r="CP31" s="657"/>
      <c r="CQ31" s="658"/>
      <c r="CR31" s="659">
        <v>36474</v>
      </c>
      <c r="CS31" s="691"/>
      <c r="CT31" s="691"/>
      <c r="CU31" s="691"/>
      <c r="CV31" s="691"/>
      <c r="CW31" s="691"/>
      <c r="CX31" s="691"/>
      <c r="CY31" s="692"/>
      <c r="CZ31" s="664">
        <v>0.3</v>
      </c>
      <c r="DA31" s="689"/>
      <c r="DB31" s="689"/>
      <c r="DC31" s="693"/>
      <c r="DD31" s="668">
        <v>36474</v>
      </c>
      <c r="DE31" s="691"/>
      <c r="DF31" s="691"/>
      <c r="DG31" s="691"/>
      <c r="DH31" s="691"/>
      <c r="DI31" s="691"/>
      <c r="DJ31" s="691"/>
      <c r="DK31" s="692"/>
      <c r="DL31" s="668">
        <v>36474</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2">
      <c r="B32" s="656" t="s">
        <v>318</v>
      </c>
      <c r="C32" s="657"/>
      <c r="D32" s="657"/>
      <c r="E32" s="657"/>
      <c r="F32" s="657"/>
      <c r="G32" s="657"/>
      <c r="H32" s="657"/>
      <c r="I32" s="657"/>
      <c r="J32" s="657"/>
      <c r="K32" s="657"/>
      <c r="L32" s="657"/>
      <c r="M32" s="657"/>
      <c r="N32" s="657"/>
      <c r="O32" s="657"/>
      <c r="P32" s="657"/>
      <c r="Q32" s="658"/>
      <c r="R32" s="659">
        <v>1051654</v>
      </c>
      <c r="S32" s="660"/>
      <c r="T32" s="660"/>
      <c r="U32" s="660"/>
      <c r="V32" s="660"/>
      <c r="W32" s="660"/>
      <c r="X32" s="660"/>
      <c r="Y32" s="661"/>
      <c r="Z32" s="662">
        <v>7.1</v>
      </c>
      <c r="AA32" s="662"/>
      <c r="AB32" s="662"/>
      <c r="AC32" s="662"/>
      <c r="AD32" s="663" t="s">
        <v>141</v>
      </c>
      <c r="AE32" s="663"/>
      <c r="AF32" s="663"/>
      <c r="AG32" s="663"/>
      <c r="AH32" s="663"/>
      <c r="AI32" s="663"/>
      <c r="AJ32" s="663"/>
      <c r="AK32" s="663"/>
      <c r="AL32" s="664" t="s">
        <v>141</v>
      </c>
      <c r="AM32" s="665"/>
      <c r="AN32" s="665"/>
      <c r="AO32" s="666"/>
      <c r="AP32" s="707"/>
      <c r="AQ32" s="708"/>
      <c r="AR32" s="708"/>
      <c r="AS32" s="708"/>
      <c r="AT32" s="712"/>
      <c r="AU32" s="214" t="s">
        <v>319</v>
      </c>
      <c r="AX32" s="656" t="s">
        <v>320</v>
      </c>
      <c r="AY32" s="657"/>
      <c r="AZ32" s="657"/>
      <c r="BA32" s="657"/>
      <c r="BB32" s="657"/>
      <c r="BC32" s="657"/>
      <c r="BD32" s="657"/>
      <c r="BE32" s="657"/>
      <c r="BF32" s="658"/>
      <c r="BG32" s="716">
        <v>99.5</v>
      </c>
      <c r="BH32" s="691"/>
      <c r="BI32" s="691"/>
      <c r="BJ32" s="691"/>
      <c r="BK32" s="691"/>
      <c r="BL32" s="691"/>
      <c r="BM32" s="665">
        <v>97.9</v>
      </c>
      <c r="BN32" s="691"/>
      <c r="BO32" s="691"/>
      <c r="BP32" s="691"/>
      <c r="BQ32" s="714"/>
      <c r="BR32" s="716">
        <v>99.4</v>
      </c>
      <c r="BS32" s="691"/>
      <c r="BT32" s="691"/>
      <c r="BU32" s="691"/>
      <c r="BV32" s="691"/>
      <c r="BW32" s="691"/>
      <c r="BX32" s="665">
        <v>97.7</v>
      </c>
      <c r="BY32" s="691"/>
      <c r="BZ32" s="691"/>
      <c r="CA32" s="691"/>
      <c r="CB32" s="714"/>
      <c r="CD32" s="699"/>
      <c r="CE32" s="700"/>
      <c r="CF32" s="656" t="s">
        <v>321</v>
      </c>
      <c r="CG32" s="657"/>
      <c r="CH32" s="657"/>
      <c r="CI32" s="657"/>
      <c r="CJ32" s="657"/>
      <c r="CK32" s="657"/>
      <c r="CL32" s="657"/>
      <c r="CM32" s="657"/>
      <c r="CN32" s="657"/>
      <c r="CO32" s="657"/>
      <c r="CP32" s="657"/>
      <c r="CQ32" s="658"/>
      <c r="CR32" s="659" t="s">
        <v>141</v>
      </c>
      <c r="CS32" s="660"/>
      <c r="CT32" s="660"/>
      <c r="CU32" s="660"/>
      <c r="CV32" s="660"/>
      <c r="CW32" s="660"/>
      <c r="CX32" s="660"/>
      <c r="CY32" s="661"/>
      <c r="CZ32" s="664" t="s">
        <v>248</v>
      </c>
      <c r="DA32" s="689"/>
      <c r="DB32" s="689"/>
      <c r="DC32" s="693"/>
      <c r="DD32" s="668" t="s">
        <v>141</v>
      </c>
      <c r="DE32" s="660"/>
      <c r="DF32" s="660"/>
      <c r="DG32" s="660"/>
      <c r="DH32" s="660"/>
      <c r="DI32" s="660"/>
      <c r="DJ32" s="660"/>
      <c r="DK32" s="661"/>
      <c r="DL32" s="668" t="s">
        <v>248</v>
      </c>
      <c r="DM32" s="660"/>
      <c r="DN32" s="660"/>
      <c r="DO32" s="660"/>
      <c r="DP32" s="660"/>
      <c r="DQ32" s="660"/>
      <c r="DR32" s="660"/>
      <c r="DS32" s="660"/>
      <c r="DT32" s="660"/>
      <c r="DU32" s="660"/>
      <c r="DV32" s="661"/>
      <c r="DW32" s="664" t="s">
        <v>141</v>
      </c>
      <c r="DX32" s="689"/>
      <c r="DY32" s="689"/>
      <c r="DZ32" s="689"/>
      <c r="EA32" s="689"/>
      <c r="EB32" s="689"/>
      <c r="EC32" s="690"/>
    </row>
    <row r="33" spans="2:133" ht="11.25" customHeight="1" x14ac:dyDescent="0.2">
      <c r="B33" s="656" t="s">
        <v>322</v>
      </c>
      <c r="C33" s="657"/>
      <c r="D33" s="657"/>
      <c r="E33" s="657"/>
      <c r="F33" s="657"/>
      <c r="G33" s="657"/>
      <c r="H33" s="657"/>
      <c r="I33" s="657"/>
      <c r="J33" s="657"/>
      <c r="K33" s="657"/>
      <c r="L33" s="657"/>
      <c r="M33" s="657"/>
      <c r="N33" s="657"/>
      <c r="O33" s="657"/>
      <c r="P33" s="657"/>
      <c r="Q33" s="658"/>
      <c r="R33" s="659">
        <v>73847</v>
      </c>
      <c r="S33" s="660"/>
      <c r="T33" s="660"/>
      <c r="U33" s="660"/>
      <c r="V33" s="660"/>
      <c r="W33" s="660"/>
      <c r="X33" s="660"/>
      <c r="Y33" s="661"/>
      <c r="Z33" s="662">
        <v>0.5</v>
      </c>
      <c r="AA33" s="662"/>
      <c r="AB33" s="662"/>
      <c r="AC33" s="662"/>
      <c r="AD33" s="663">
        <v>5217</v>
      </c>
      <c r="AE33" s="663"/>
      <c r="AF33" s="663"/>
      <c r="AG33" s="663"/>
      <c r="AH33" s="663"/>
      <c r="AI33" s="663"/>
      <c r="AJ33" s="663"/>
      <c r="AK33" s="663"/>
      <c r="AL33" s="664">
        <v>0.1</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98.7</v>
      </c>
      <c r="BH33" s="718"/>
      <c r="BI33" s="718"/>
      <c r="BJ33" s="718"/>
      <c r="BK33" s="718"/>
      <c r="BL33" s="718"/>
      <c r="BM33" s="719">
        <v>90.2</v>
      </c>
      <c r="BN33" s="718"/>
      <c r="BO33" s="718"/>
      <c r="BP33" s="718"/>
      <c r="BQ33" s="720"/>
      <c r="BR33" s="717">
        <v>98.7</v>
      </c>
      <c r="BS33" s="718"/>
      <c r="BT33" s="718"/>
      <c r="BU33" s="718"/>
      <c r="BV33" s="718"/>
      <c r="BW33" s="718"/>
      <c r="BX33" s="719">
        <v>88.6</v>
      </c>
      <c r="BY33" s="718"/>
      <c r="BZ33" s="718"/>
      <c r="CA33" s="718"/>
      <c r="CB33" s="720"/>
      <c r="CD33" s="656" t="s">
        <v>324</v>
      </c>
      <c r="CE33" s="657"/>
      <c r="CF33" s="657"/>
      <c r="CG33" s="657"/>
      <c r="CH33" s="657"/>
      <c r="CI33" s="657"/>
      <c r="CJ33" s="657"/>
      <c r="CK33" s="657"/>
      <c r="CL33" s="657"/>
      <c r="CM33" s="657"/>
      <c r="CN33" s="657"/>
      <c r="CO33" s="657"/>
      <c r="CP33" s="657"/>
      <c r="CQ33" s="658"/>
      <c r="CR33" s="659">
        <v>7409519</v>
      </c>
      <c r="CS33" s="691"/>
      <c r="CT33" s="691"/>
      <c r="CU33" s="691"/>
      <c r="CV33" s="691"/>
      <c r="CW33" s="691"/>
      <c r="CX33" s="691"/>
      <c r="CY33" s="692"/>
      <c r="CZ33" s="664">
        <v>52</v>
      </c>
      <c r="DA33" s="689"/>
      <c r="DB33" s="689"/>
      <c r="DC33" s="693"/>
      <c r="DD33" s="668">
        <v>5323635</v>
      </c>
      <c r="DE33" s="691"/>
      <c r="DF33" s="691"/>
      <c r="DG33" s="691"/>
      <c r="DH33" s="691"/>
      <c r="DI33" s="691"/>
      <c r="DJ33" s="691"/>
      <c r="DK33" s="692"/>
      <c r="DL33" s="668">
        <v>3767039</v>
      </c>
      <c r="DM33" s="691"/>
      <c r="DN33" s="691"/>
      <c r="DO33" s="691"/>
      <c r="DP33" s="691"/>
      <c r="DQ33" s="691"/>
      <c r="DR33" s="691"/>
      <c r="DS33" s="691"/>
      <c r="DT33" s="691"/>
      <c r="DU33" s="691"/>
      <c r="DV33" s="692"/>
      <c r="DW33" s="664">
        <v>47.1</v>
      </c>
      <c r="DX33" s="689"/>
      <c r="DY33" s="689"/>
      <c r="DZ33" s="689"/>
      <c r="EA33" s="689"/>
      <c r="EB33" s="689"/>
      <c r="EC33" s="690"/>
    </row>
    <row r="34" spans="2:133" ht="11.25" customHeight="1" x14ac:dyDescent="0.2">
      <c r="B34" s="656" t="s">
        <v>325</v>
      </c>
      <c r="C34" s="657"/>
      <c r="D34" s="657"/>
      <c r="E34" s="657"/>
      <c r="F34" s="657"/>
      <c r="G34" s="657"/>
      <c r="H34" s="657"/>
      <c r="I34" s="657"/>
      <c r="J34" s="657"/>
      <c r="K34" s="657"/>
      <c r="L34" s="657"/>
      <c r="M34" s="657"/>
      <c r="N34" s="657"/>
      <c r="O34" s="657"/>
      <c r="P34" s="657"/>
      <c r="Q34" s="658"/>
      <c r="R34" s="659">
        <v>880339</v>
      </c>
      <c r="S34" s="660"/>
      <c r="T34" s="660"/>
      <c r="U34" s="660"/>
      <c r="V34" s="660"/>
      <c r="W34" s="660"/>
      <c r="X34" s="660"/>
      <c r="Y34" s="661"/>
      <c r="Z34" s="662">
        <v>5.9</v>
      </c>
      <c r="AA34" s="662"/>
      <c r="AB34" s="662"/>
      <c r="AC34" s="662"/>
      <c r="AD34" s="663" t="s">
        <v>248</v>
      </c>
      <c r="AE34" s="663"/>
      <c r="AF34" s="663"/>
      <c r="AG34" s="663"/>
      <c r="AH34" s="663"/>
      <c r="AI34" s="663"/>
      <c r="AJ34" s="663"/>
      <c r="AK34" s="663"/>
      <c r="AL34" s="664" t="s">
        <v>141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2333780</v>
      </c>
      <c r="CS34" s="660"/>
      <c r="CT34" s="660"/>
      <c r="CU34" s="660"/>
      <c r="CV34" s="660"/>
      <c r="CW34" s="660"/>
      <c r="CX34" s="660"/>
      <c r="CY34" s="661"/>
      <c r="CZ34" s="664">
        <v>16.399999999999999</v>
      </c>
      <c r="DA34" s="689"/>
      <c r="DB34" s="689"/>
      <c r="DC34" s="693"/>
      <c r="DD34" s="668">
        <v>1842762</v>
      </c>
      <c r="DE34" s="660"/>
      <c r="DF34" s="660"/>
      <c r="DG34" s="660"/>
      <c r="DH34" s="660"/>
      <c r="DI34" s="660"/>
      <c r="DJ34" s="660"/>
      <c r="DK34" s="661"/>
      <c r="DL34" s="668">
        <v>1246727</v>
      </c>
      <c r="DM34" s="660"/>
      <c r="DN34" s="660"/>
      <c r="DO34" s="660"/>
      <c r="DP34" s="660"/>
      <c r="DQ34" s="660"/>
      <c r="DR34" s="660"/>
      <c r="DS34" s="660"/>
      <c r="DT34" s="660"/>
      <c r="DU34" s="660"/>
      <c r="DV34" s="661"/>
      <c r="DW34" s="664">
        <v>15.6</v>
      </c>
      <c r="DX34" s="689"/>
      <c r="DY34" s="689"/>
      <c r="DZ34" s="689"/>
      <c r="EA34" s="689"/>
      <c r="EB34" s="689"/>
      <c r="EC34" s="690"/>
    </row>
    <row r="35" spans="2:133" ht="11.25" customHeight="1" x14ac:dyDescent="0.2">
      <c r="B35" s="656" t="s">
        <v>327</v>
      </c>
      <c r="C35" s="657"/>
      <c r="D35" s="657"/>
      <c r="E35" s="657"/>
      <c r="F35" s="657"/>
      <c r="G35" s="657"/>
      <c r="H35" s="657"/>
      <c r="I35" s="657"/>
      <c r="J35" s="657"/>
      <c r="K35" s="657"/>
      <c r="L35" s="657"/>
      <c r="M35" s="657"/>
      <c r="N35" s="657"/>
      <c r="O35" s="657"/>
      <c r="P35" s="657"/>
      <c r="Q35" s="658"/>
      <c r="R35" s="659">
        <v>880179</v>
      </c>
      <c r="S35" s="660"/>
      <c r="T35" s="660"/>
      <c r="U35" s="660"/>
      <c r="V35" s="660"/>
      <c r="W35" s="660"/>
      <c r="X35" s="660"/>
      <c r="Y35" s="661"/>
      <c r="Z35" s="662">
        <v>5.9</v>
      </c>
      <c r="AA35" s="662"/>
      <c r="AB35" s="662"/>
      <c r="AC35" s="662"/>
      <c r="AD35" s="663" t="s">
        <v>141</v>
      </c>
      <c r="AE35" s="663"/>
      <c r="AF35" s="663"/>
      <c r="AG35" s="663"/>
      <c r="AH35" s="663"/>
      <c r="AI35" s="663"/>
      <c r="AJ35" s="663"/>
      <c r="AK35" s="663"/>
      <c r="AL35" s="664" t="s">
        <v>248</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312853</v>
      </c>
      <c r="CS35" s="691"/>
      <c r="CT35" s="691"/>
      <c r="CU35" s="691"/>
      <c r="CV35" s="691"/>
      <c r="CW35" s="691"/>
      <c r="CX35" s="691"/>
      <c r="CY35" s="692"/>
      <c r="CZ35" s="664">
        <v>2.2000000000000002</v>
      </c>
      <c r="DA35" s="689"/>
      <c r="DB35" s="689"/>
      <c r="DC35" s="693"/>
      <c r="DD35" s="668">
        <v>223159</v>
      </c>
      <c r="DE35" s="691"/>
      <c r="DF35" s="691"/>
      <c r="DG35" s="691"/>
      <c r="DH35" s="691"/>
      <c r="DI35" s="691"/>
      <c r="DJ35" s="691"/>
      <c r="DK35" s="692"/>
      <c r="DL35" s="668">
        <v>223159</v>
      </c>
      <c r="DM35" s="691"/>
      <c r="DN35" s="691"/>
      <c r="DO35" s="691"/>
      <c r="DP35" s="691"/>
      <c r="DQ35" s="691"/>
      <c r="DR35" s="691"/>
      <c r="DS35" s="691"/>
      <c r="DT35" s="691"/>
      <c r="DU35" s="691"/>
      <c r="DV35" s="692"/>
      <c r="DW35" s="664">
        <v>2.8</v>
      </c>
      <c r="DX35" s="689"/>
      <c r="DY35" s="689"/>
      <c r="DZ35" s="689"/>
      <c r="EA35" s="689"/>
      <c r="EB35" s="689"/>
      <c r="EC35" s="690"/>
    </row>
    <row r="36" spans="2:133" ht="11.25" customHeight="1" x14ac:dyDescent="0.2">
      <c r="B36" s="656" t="s">
        <v>331</v>
      </c>
      <c r="C36" s="657"/>
      <c r="D36" s="657"/>
      <c r="E36" s="657"/>
      <c r="F36" s="657"/>
      <c r="G36" s="657"/>
      <c r="H36" s="657"/>
      <c r="I36" s="657"/>
      <c r="J36" s="657"/>
      <c r="K36" s="657"/>
      <c r="L36" s="657"/>
      <c r="M36" s="657"/>
      <c r="N36" s="657"/>
      <c r="O36" s="657"/>
      <c r="P36" s="657"/>
      <c r="Q36" s="658"/>
      <c r="R36" s="659">
        <v>713631</v>
      </c>
      <c r="S36" s="660"/>
      <c r="T36" s="660"/>
      <c r="U36" s="660"/>
      <c r="V36" s="660"/>
      <c r="W36" s="660"/>
      <c r="X36" s="660"/>
      <c r="Y36" s="661"/>
      <c r="Z36" s="662">
        <v>4.8</v>
      </c>
      <c r="AA36" s="662"/>
      <c r="AB36" s="662"/>
      <c r="AC36" s="662"/>
      <c r="AD36" s="663" t="s">
        <v>141</v>
      </c>
      <c r="AE36" s="663"/>
      <c r="AF36" s="663"/>
      <c r="AG36" s="663"/>
      <c r="AH36" s="663"/>
      <c r="AI36" s="663"/>
      <c r="AJ36" s="663"/>
      <c r="AK36" s="663"/>
      <c r="AL36" s="664" t="s">
        <v>141</v>
      </c>
      <c r="AM36" s="665"/>
      <c r="AN36" s="665"/>
      <c r="AO36" s="666"/>
      <c r="AP36" s="222"/>
      <c r="AQ36" s="725" t="s">
        <v>332</v>
      </c>
      <c r="AR36" s="726"/>
      <c r="AS36" s="726"/>
      <c r="AT36" s="726"/>
      <c r="AU36" s="726"/>
      <c r="AV36" s="726"/>
      <c r="AW36" s="726"/>
      <c r="AX36" s="726"/>
      <c r="AY36" s="727"/>
      <c r="AZ36" s="648">
        <v>1450015</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35692</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2286963</v>
      </c>
      <c r="CS36" s="660"/>
      <c r="CT36" s="660"/>
      <c r="CU36" s="660"/>
      <c r="CV36" s="660"/>
      <c r="CW36" s="660"/>
      <c r="CX36" s="660"/>
      <c r="CY36" s="661"/>
      <c r="CZ36" s="664">
        <v>16</v>
      </c>
      <c r="DA36" s="689"/>
      <c r="DB36" s="689"/>
      <c r="DC36" s="693"/>
      <c r="DD36" s="668">
        <v>1881102</v>
      </c>
      <c r="DE36" s="660"/>
      <c r="DF36" s="660"/>
      <c r="DG36" s="660"/>
      <c r="DH36" s="660"/>
      <c r="DI36" s="660"/>
      <c r="DJ36" s="660"/>
      <c r="DK36" s="661"/>
      <c r="DL36" s="668">
        <v>1546968</v>
      </c>
      <c r="DM36" s="660"/>
      <c r="DN36" s="660"/>
      <c r="DO36" s="660"/>
      <c r="DP36" s="660"/>
      <c r="DQ36" s="660"/>
      <c r="DR36" s="660"/>
      <c r="DS36" s="660"/>
      <c r="DT36" s="660"/>
      <c r="DU36" s="660"/>
      <c r="DV36" s="661"/>
      <c r="DW36" s="664">
        <v>19.3</v>
      </c>
      <c r="DX36" s="689"/>
      <c r="DY36" s="689"/>
      <c r="DZ36" s="689"/>
      <c r="EA36" s="689"/>
      <c r="EB36" s="689"/>
      <c r="EC36" s="690"/>
    </row>
    <row r="37" spans="2:133" ht="11.25" customHeight="1" x14ac:dyDescent="0.2">
      <c r="B37" s="656" t="s">
        <v>335</v>
      </c>
      <c r="C37" s="657"/>
      <c r="D37" s="657"/>
      <c r="E37" s="657"/>
      <c r="F37" s="657"/>
      <c r="G37" s="657"/>
      <c r="H37" s="657"/>
      <c r="I37" s="657"/>
      <c r="J37" s="657"/>
      <c r="K37" s="657"/>
      <c r="L37" s="657"/>
      <c r="M37" s="657"/>
      <c r="N37" s="657"/>
      <c r="O37" s="657"/>
      <c r="P37" s="657"/>
      <c r="Q37" s="658"/>
      <c r="R37" s="659">
        <v>227715</v>
      </c>
      <c r="S37" s="660"/>
      <c r="T37" s="660"/>
      <c r="U37" s="660"/>
      <c r="V37" s="660"/>
      <c r="W37" s="660"/>
      <c r="X37" s="660"/>
      <c r="Y37" s="661"/>
      <c r="Z37" s="662">
        <v>1.5</v>
      </c>
      <c r="AA37" s="662"/>
      <c r="AB37" s="662"/>
      <c r="AC37" s="662"/>
      <c r="AD37" s="663">
        <v>39</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317500</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27560</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830260</v>
      </c>
      <c r="CS37" s="691"/>
      <c r="CT37" s="691"/>
      <c r="CU37" s="691"/>
      <c r="CV37" s="691"/>
      <c r="CW37" s="691"/>
      <c r="CX37" s="691"/>
      <c r="CY37" s="692"/>
      <c r="CZ37" s="664">
        <v>5.8</v>
      </c>
      <c r="DA37" s="689"/>
      <c r="DB37" s="689"/>
      <c r="DC37" s="693"/>
      <c r="DD37" s="668">
        <v>803372</v>
      </c>
      <c r="DE37" s="691"/>
      <c r="DF37" s="691"/>
      <c r="DG37" s="691"/>
      <c r="DH37" s="691"/>
      <c r="DI37" s="691"/>
      <c r="DJ37" s="691"/>
      <c r="DK37" s="692"/>
      <c r="DL37" s="668">
        <v>706161</v>
      </c>
      <c r="DM37" s="691"/>
      <c r="DN37" s="691"/>
      <c r="DO37" s="691"/>
      <c r="DP37" s="691"/>
      <c r="DQ37" s="691"/>
      <c r="DR37" s="691"/>
      <c r="DS37" s="691"/>
      <c r="DT37" s="691"/>
      <c r="DU37" s="691"/>
      <c r="DV37" s="692"/>
      <c r="DW37" s="664">
        <v>8.8000000000000007</v>
      </c>
      <c r="DX37" s="689"/>
      <c r="DY37" s="689"/>
      <c r="DZ37" s="689"/>
      <c r="EA37" s="689"/>
      <c r="EB37" s="689"/>
      <c r="EC37" s="690"/>
    </row>
    <row r="38" spans="2:133" ht="11.25" customHeight="1" x14ac:dyDescent="0.2">
      <c r="B38" s="656" t="s">
        <v>339</v>
      </c>
      <c r="C38" s="657"/>
      <c r="D38" s="657"/>
      <c r="E38" s="657"/>
      <c r="F38" s="657"/>
      <c r="G38" s="657"/>
      <c r="H38" s="657"/>
      <c r="I38" s="657"/>
      <c r="J38" s="657"/>
      <c r="K38" s="657"/>
      <c r="L38" s="657"/>
      <c r="M38" s="657"/>
      <c r="N38" s="657"/>
      <c r="O38" s="657"/>
      <c r="P38" s="657"/>
      <c r="Q38" s="658"/>
      <c r="R38" s="659">
        <v>397400</v>
      </c>
      <c r="S38" s="660"/>
      <c r="T38" s="660"/>
      <c r="U38" s="660"/>
      <c r="V38" s="660"/>
      <c r="W38" s="660"/>
      <c r="X38" s="660"/>
      <c r="Y38" s="661"/>
      <c r="Z38" s="662">
        <v>2.7</v>
      </c>
      <c r="AA38" s="662"/>
      <c r="AB38" s="662"/>
      <c r="AC38" s="662"/>
      <c r="AD38" s="663" t="s">
        <v>140</v>
      </c>
      <c r="AE38" s="663"/>
      <c r="AF38" s="663"/>
      <c r="AG38" s="663"/>
      <c r="AH38" s="663"/>
      <c r="AI38" s="663"/>
      <c r="AJ38" s="663"/>
      <c r="AK38" s="663"/>
      <c r="AL38" s="664" t="s">
        <v>141</v>
      </c>
      <c r="AM38" s="665"/>
      <c r="AN38" s="665"/>
      <c r="AO38" s="666"/>
      <c r="AQ38" s="722" t="s">
        <v>340</v>
      </c>
      <c r="AR38" s="723"/>
      <c r="AS38" s="723"/>
      <c r="AT38" s="723"/>
      <c r="AU38" s="723"/>
      <c r="AV38" s="723"/>
      <c r="AW38" s="723"/>
      <c r="AX38" s="723"/>
      <c r="AY38" s="724"/>
      <c r="AZ38" s="659">
        <v>144634</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2543</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1195381</v>
      </c>
      <c r="CS38" s="660"/>
      <c r="CT38" s="660"/>
      <c r="CU38" s="660"/>
      <c r="CV38" s="660"/>
      <c r="CW38" s="660"/>
      <c r="CX38" s="660"/>
      <c r="CY38" s="661"/>
      <c r="CZ38" s="664">
        <v>8.4</v>
      </c>
      <c r="DA38" s="689"/>
      <c r="DB38" s="689"/>
      <c r="DC38" s="693"/>
      <c r="DD38" s="668">
        <v>1049201</v>
      </c>
      <c r="DE38" s="660"/>
      <c r="DF38" s="660"/>
      <c r="DG38" s="660"/>
      <c r="DH38" s="660"/>
      <c r="DI38" s="660"/>
      <c r="DJ38" s="660"/>
      <c r="DK38" s="661"/>
      <c r="DL38" s="668">
        <v>750185</v>
      </c>
      <c r="DM38" s="660"/>
      <c r="DN38" s="660"/>
      <c r="DO38" s="660"/>
      <c r="DP38" s="660"/>
      <c r="DQ38" s="660"/>
      <c r="DR38" s="660"/>
      <c r="DS38" s="660"/>
      <c r="DT38" s="660"/>
      <c r="DU38" s="660"/>
      <c r="DV38" s="661"/>
      <c r="DW38" s="664">
        <v>9.4</v>
      </c>
      <c r="DX38" s="689"/>
      <c r="DY38" s="689"/>
      <c r="DZ38" s="689"/>
      <c r="EA38" s="689"/>
      <c r="EB38" s="689"/>
      <c r="EC38" s="690"/>
    </row>
    <row r="39" spans="2:133" ht="11.25" customHeight="1" x14ac:dyDescent="0.2">
      <c r="B39" s="656" t="s">
        <v>343</v>
      </c>
      <c r="C39" s="657"/>
      <c r="D39" s="657"/>
      <c r="E39" s="657"/>
      <c r="F39" s="657"/>
      <c r="G39" s="657"/>
      <c r="H39" s="657"/>
      <c r="I39" s="657"/>
      <c r="J39" s="657"/>
      <c r="K39" s="657"/>
      <c r="L39" s="657"/>
      <c r="M39" s="657"/>
      <c r="N39" s="657"/>
      <c r="O39" s="657"/>
      <c r="P39" s="657"/>
      <c r="Q39" s="658"/>
      <c r="R39" s="659" t="s">
        <v>141</v>
      </c>
      <c r="S39" s="660"/>
      <c r="T39" s="660"/>
      <c r="U39" s="660"/>
      <c r="V39" s="660"/>
      <c r="W39" s="660"/>
      <c r="X39" s="660"/>
      <c r="Y39" s="661"/>
      <c r="Z39" s="662" t="s">
        <v>141</v>
      </c>
      <c r="AA39" s="662"/>
      <c r="AB39" s="662"/>
      <c r="AC39" s="662"/>
      <c r="AD39" s="663" t="s">
        <v>141</v>
      </c>
      <c r="AE39" s="663"/>
      <c r="AF39" s="663"/>
      <c r="AG39" s="663"/>
      <c r="AH39" s="663"/>
      <c r="AI39" s="663"/>
      <c r="AJ39" s="663"/>
      <c r="AK39" s="663"/>
      <c r="AL39" s="664" t="s">
        <v>141</v>
      </c>
      <c r="AM39" s="665"/>
      <c r="AN39" s="665"/>
      <c r="AO39" s="666"/>
      <c r="AQ39" s="722" t="s">
        <v>344</v>
      </c>
      <c r="AR39" s="723"/>
      <c r="AS39" s="723"/>
      <c r="AT39" s="723"/>
      <c r="AU39" s="723"/>
      <c r="AV39" s="723"/>
      <c r="AW39" s="723"/>
      <c r="AX39" s="723"/>
      <c r="AY39" s="724"/>
      <c r="AZ39" s="659">
        <v>127000</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3915</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1237342</v>
      </c>
      <c r="CS39" s="691"/>
      <c r="CT39" s="691"/>
      <c r="CU39" s="691"/>
      <c r="CV39" s="691"/>
      <c r="CW39" s="691"/>
      <c r="CX39" s="691"/>
      <c r="CY39" s="692"/>
      <c r="CZ39" s="664">
        <v>8.6999999999999993</v>
      </c>
      <c r="DA39" s="689"/>
      <c r="DB39" s="689"/>
      <c r="DC39" s="693"/>
      <c r="DD39" s="668">
        <v>327411</v>
      </c>
      <c r="DE39" s="691"/>
      <c r="DF39" s="691"/>
      <c r="DG39" s="691"/>
      <c r="DH39" s="691"/>
      <c r="DI39" s="691"/>
      <c r="DJ39" s="691"/>
      <c r="DK39" s="692"/>
      <c r="DL39" s="668" t="s">
        <v>140</v>
      </c>
      <c r="DM39" s="691"/>
      <c r="DN39" s="691"/>
      <c r="DO39" s="691"/>
      <c r="DP39" s="691"/>
      <c r="DQ39" s="691"/>
      <c r="DR39" s="691"/>
      <c r="DS39" s="691"/>
      <c r="DT39" s="691"/>
      <c r="DU39" s="691"/>
      <c r="DV39" s="692"/>
      <c r="DW39" s="664" t="s">
        <v>141</v>
      </c>
      <c r="DX39" s="689"/>
      <c r="DY39" s="689"/>
      <c r="DZ39" s="689"/>
      <c r="EA39" s="689"/>
      <c r="EB39" s="689"/>
      <c r="EC39" s="690"/>
    </row>
    <row r="40" spans="2:133" ht="11.25" customHeight="1" x14ac:dyDescent="0.2">
      <c r="B40" s="656" t="s">
        <v>347</v>
      </c>
      <c r="C40" s="657"/>
      <c r="D40" s="657"/>
      <c r="E40" s="657"/>
      <c r="F40" s="657"/>
      <c r="G40" s="657"/>
      <c r="H40" s="657"/>
      <c r="I40" s="657"/>
      <c r="J40" s="657"/>
      <c r="K40" s="657"/>
      <c r="L40" s="657"/>
      <c r="M40" s="657"/>
      <c r="N40" s="657"/>
      <c r="O40" s="657"/>
      <c r="P40" s="657"/>
      <c r="Q40" s="658"/>
      <c r="R40" s="659">
        <v>88000</v>
      </c>
      <c r="S40" s="660"/>
      <c r="T40" s="660"/>
      <c r="U40" s="660"/>
      <c r="V40" s="660"/>
      <c r="W40" s="660"/>
      <c r="X40" s="660"/>
      <c r="Y40" s="661"/>
      <c r="Z40" s="662">
        <v>0.6</v>
      </c>
      <c r="AA40" s="662"/>
      <c r="AB40" s="662"/>
      <c r="AC40" s="662"/>
      <c r="AD40" s="663" t="s">
        <v>141</v>
      </c>
      <c r="AE40" s="663"/>
      <c r="AF40" s="663"/>
      <c r="AG40" s="663"/>
      <c r="AH40" s="663"/>
      <c r="AI40" s="663"/>
      <c r="AJ40" s="663"/>
      <c r="AK40" s="663"/>
      <c r="AL40" s="664" t="s">
        <v>141</v>
      </c>
      <c r="AM40" s="665"/>
      <c r="AN40" s="665"/>
      <c r="AO40" s="666"/>
      <c r="AQ40" s="722" t="s">
        <v>348</v>
      </c>
      <c r="AR40" s="723"/>
      <c r="AS40" s="723"/>
      <c r="AT40" s="723"/>
      <c r="AU40" s="723"/>
      <c r="AV40" s="723"/>
      <c r="AW40" s="723"/>
      <c r="AX40" s="723"/>
      <c r="AY40" s="724"/>
      <c r="AZ40" s="659">
        <v>110000</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117</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43200</v>
      </c>
      <c r="CS40" s="660"/>
      <c r="CT40" s="660"/>
      <c r="CU40" s="660"/>
      <c r="CV40" s="660"/>
      <c r="CW40" s="660"/>
      <c r="CX40" s="660"/>
      <c r="CY40" s="661"/>
      <c r="CZ40" s="664">
        <v>0.3</v>
      </c>
      <c r="DA40" s="689"/>
      <c r="DB40" s="689"/>
      <c r="DC40" s="693"/>
      <c r="DD40" s="668" t="s">
        <v>141</v>
      </c>
      <c r="DE40" s="660"/>
      <c r="DF40" s="660"/>
      <c r="DG40" s="660"/>
      <c r="DH40" s="660"/>
      <c r="DI40" s="660"/>
      <c r="DJ40" s="660"/>
      <c r="DK40" s="661"/>
      <c r="DL40" s="668" t="s">
        <v>141</v>
      </c>
      <c r="DM40" s="660"/>
      <c r="DN40" s="660"/>
      <c r="DO40" s="660"/>
      <c r="DP40" s="660"/>
      <c r="DQ40" s="660"/>
      <c r="DR40" s="660"/>
      <c r="DS40" s="660"/>
      <c r="DT40" s="660"/>
      <c r="DU40" s="660"/>
      <c r="DV40" s="661"/>
      <c r="DW40" s="664" t="s">
        <v>140</v>
      </c>
      <c r="DX40" s="689"/>
      <c r="DY40" s="689"/>
      <c r="DZ40" s="689"/>
      <c r="EA40" s="689"/>
      <c r="EB40" s="689"/>
      <c r="EC40" s="690"/>
    </row>
    <row r="41" spans="2:133" ht="11.25" customHeight="1" x14ac:dyDescent="0.2">
      <c r="B41" s="680" t="s">
        <v>352</v>
      </c>
      <c r="C41" s="681"/>
      <c r="D41" s="681"/>
      <c r="E41" s="681"/>
      <c r="F41" s="681"/>
      <c r="G41" s="681"/>
      <c r="H41" s="681"/>
      <c r="I41" s="681"/>
      <c r="J41" s="681"/>
      <c r="K41" s="681"/>
      <c r="L41" s="681"/>
      <c r="M41" s="681"/>
      <c r="N41" s="681"/>
      <c r="O41" s="681"/>
      <c r="P41" s="681"/>
      <c r="Q41" s="682"/>
      <c r="R41" s="731">
        <v>14904313</v>
      </c>
      <c r="S41" s="732"/>
      <c r="T41" s="732"/>
      <c r="U41" s="732"/>
      <c r="V41" s="732"/>
      <c r="W41" s="732"/>
      <c r="X41" s="732"/>
      <c r="Y41" s="736"/>
      <c r="Z41" s="737">
        <v>100</v>
      </c>
      <c r="AA41" s="737"/>
      <c r="AB41" s="737"/>
      <c r="AC41" s="737"/>
      <c r="AD41" s="738">
        <v>7910609</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128755</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141</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141</v>
      </c>
      <c r="CS41" s="691"/>
      <c r="CT41" s="691"/>
      <c r="CU41" s="691"/>
      <c r="CV41" s="691"/>
      <c r="CW41" s="691"/>
      <c r="CX41" s="691"/>
      <c r="CY41" s="692"/>
      <c r="CZ41" s="664" t="s">
        <v>141</v>
      </c>
      <c r="DA41" s="689"/>
      <c r="DB41" s="689"/>
      <c r="DC41" s="693"/>
      <c r="DD41" s="668" t="s">
        <v>141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356</v>
      </c>
      <c r="AR42" s="729"/>
      <c r="AS42" s="729"/>
      <c r="AT42" s="729"/>
      <c r="AU42" s="729"/>
      <c r="AV42" s="729"/>
      <c r="AW42" s="729"/>
      <c r="AX42" s="729"/>
      <c r="AY42" s="730"/>
      <c r="AZ42" s="731">
        <v>622126</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435</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1209554</v>
      </c>
      <c r="CS42" s="691"/>
      <c r="CT42" s="691"/>
      <c r="CU42" s="691"/>
      <c r="CV42" s="691"/>
      <c r="CW42" s="691"/>
      <c r="CX42" s="691"/>
      <c r="CY42" s="692"/>
      <c r="CZ42" s="664">
        <v>8.5</v>
      </c>
      <c r="DA42" s="689"/>
      <c r="DB42" s="689"/>
      <c r="DC42" s="693"/>
      <c r="DD42" s="668">
        <v>332901</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359</v>
      </c>
      <c r="CD43" s="656" t="s">
        <v>360</v>
      </c>
      <c r="CE43" s="657"/>
      <c r="CF43" s="657"/>
      <c r="CG43" s="657"/>
      <c r="CH43" s="657"/>
      <c r="CI43" s="657"/>
      <c r="CJ43" s="657"/>
      <c r="CK43" s="657"/>
      <c r="CL43" s="657"/>
      <c r="CM43" s="657"/>
      <c r="CN43" s="657"/>
      <c r="CO43" s="657"/>
      <c r="CP43" s="657"/>
      <c r="CQ43" s="658"/>
      <c r="CR43" s="659">
        <v>26023</v>
      </c>
      <c r="CS43" s="691"/>
      <c r="CT43" s="691"/>
      <c r="CU43" s="691"/>
      <c r="CV43" s="691"/>
      <c r="CW43" s="691"/>
      <c r="CX43" s="691"/>
      <c r="CY43" s="692"/>
      <c r="CZ43" s="664">
        <v>0.2</v>
      </c>
      <c r="DA43" s="689"/>
      <c r="DB43" s="689"/>
      <c r="DC43" s="693"/>
      <c r="DD43" s="668">
        <v>26023</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1144114</v>
      </c>
      <c r="CS44" s="660"/>
      <c r="CT44" s="660"/>
      <c r="CU44" s="660"/>
      <c r="CV44" s="660"/>
      <c r="CW44" s="660"/>
      <c r="CX44" s="660"/>
      <c r="CY44" s="661"/>
      <c r="CZ44" s="664">
        <v>8</v>
      </c>
      <c r="DA44" s="665"/>
      <c r="DB44" s="665"/>
      <c r="DC44" s="671"/>
      <c r="DD44" s="668">
        <v>332901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553090</v>
      </c>
      <c r="CS45" s="691"/>
      <c r="CT45" s="691"/>
      <c r="CU45" s="691"/>
      <c r="CV45" s="691"/>
      <c r="CW45" s="691"/>
      <c r="CX45" s="691"/>
      <c r="CY45" s="692"/>
      <c r="CZ45" s="664">
        <v>3.9</v>
      </c>
      <c r="DA45" s="689"/>
      <c r="DB45" s="689"/>
      <c r="DC45" s="693"/>
      <c r="DD45" s="668">
        <v>48597</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365</v>
      </c>
      <c r="CG46" s="657"/>
      <c r="CH46" s="657"/>
      <c r="CI46" s="657"/>
      <c r="CJ46" s="657"/>
      <c r="CK46" s="657"/>
      <c r="CL46" s="657"/>
      <c r="CM46" s="657"/>
      <c r="CN46" s="657"/>
      <c r="CO46" s="657"/>
      <c r="CP46" s="657"/>
      <c r="CQ46" s="658"/>
      <c r="CR46" s="659">
        <v>571688</v>
      </c>
      <c r="CS46" s="660"/>
      <c r="CT46" s="660"/>
      <c r="CU46" s="660"/>
      <c r="CV46" s="660"/>
      <c r="CW46" s="660"/>
      <c r="CX46" s="660"/>
      <c r="CY46" s="661"/>
      <c r="CZ46" s="664">
        <v>4</v>
      </c>
      <c r="DA46" s="665"/>
      <c r="DB46" s="665"/>
      <c r="DC46" s="671"/>
      <c r="DD46" s="668">
        <v>282318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366</v>
      </c>
      <c r="CG47" s="657"/>
      <c r="CH47" s="657"/>
      <c r="CI47" s="657"/>
      <c r="CJ47" s="657"/>
      <c r="CK47" s="657"/>
      <c r="CL47" s="657"/>
      <c r="CM47" s="657"/>
      <c r="CN47" s="657"/>
      <c r="CO47" s="657"/>
      <c r="CP47" s="657"/>
      <c r="CQ47" s="658"/>
      <c r="CR47" s="659">
        <v>65440</v>
      </c>
      <c r="CS47" s="691"/>
      <c r="CT47" s="691"/>
      <c r="CU47" s="691"/>
      <c r="CV47" s="691"/>
      <c r="CW47" s="691"/>
      <c r="CX47" s="691"/>
      <c r="CY47" s="692"/>
      <c r="CZ47" s="664">
        <v>0.5</v>
      </c>
      <c r="DA47" s="689"/>
      <c r="DB47" s="689"/>
      <c r="DC47" s="693"/>
      <c r="DD47" s="668" t="s">
        <v>141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367</v>
      </c>
      <c r="CG48" s="657"/>
      <c r="CH48" s="657"/>
      <c r="CI48" s="657"/>
      <c r="CJ48" s="657"/>
      <c r="CK48" s="657"/>
      <c r="CL48" s="657"/>
      <c r="CM48" s="657"/>
      <c r="CN48" s="657"/>
      <c r="CO48" s="657"/>
      <c r="CP48" s="657"/>
      <c r="CQ48" s="658"/>
      <c r="CR48" s="659" t="s">
        <v>141</v>
      </c>
      <c r="CS48" s="660"/>
      <c r="CT48" s="660"/>
      <c r="CU48" s="660"/>
      <c r="CV48" s="660"/>
      <c r="CW48" s="660"/>
      <c r="CX48" s="660"/>
      <c r="CY48" s="661"/>
      <c r="CZ48" s="664" t="s">
        <v>141</v>
      </c>
      <c r="DA48" s="665"/>
      <c r="DB48" s="665"/>
      <c r="DC48" s="671"/>
      <c r="DD48" s="668" t="s">
        <v>141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368</v>
      </c>
      <c r="CE49" s="681"/>
      <c r="CF49" s="681"/>
      <c r="CG49" s="681"/>
      <c r="CH49" s="681"/>
      <c r="CI49" s="681"/>
      <c r="CJ49" s="681"/>
      <c r="CK49" s="681"/>
      <c r="CL49" s="681"/>
      <c r="CM49" s="681"/>
      <c r="CN49" s="681"/>
      <c r="CO49" s="681"/>
      <c r="CP49" s="681"/>
      <c r="CQ49" s="682"/>
      <c r="CR49" s="731">
        <v>14255949</v>
      </c>
      <c r="CS49" s="718"/>
      <c r="CT49" s="718"/>
      <c r="CU49" s="718"/>
      <c r="CV49" s="718"/>
      <c r="CW49" s="718"/>
      <c r="CX49" s="718"/>
      <c r="CY49" s="747"/>
      <c r="CZ49" s="739">
        <v>100</v>
      </c>
      <c r="DA49" s="748"/>
      <c r="DB49" s="748"/>
      <c r="DC49" s="749"/>
      <c r="DD49" s="750">
        <v>9613237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h4CYKapZOPlIha6mP19Jg8dpmMzfhXtdbDQaD83dAiGL6rTiYn715pvgKPiwiD5VbnxqOd0TC4jx6/S8A1mSQ==" saltValue="05R6P9nScTl1//1Ekq4FW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391</v>
      </c>
      <c r="C7" s="786"/>
      <c r="D7" s="786"/>
      <c r="E7" s="786"/>
      <c r="F7" s="786"/>
      <c r="G7" s="786"/>
      <c r="H7" s="786"/>
      <c r="I7" s="786"/>
      <c r="J7" s="786"/>
      <c r="K7" s="786"/>
      <c r="L7" s="786"/>
      <c r="M7" s="786"/>
      <c r="N7" s="786"/>
      <c r="O7" s="786"/>
      <c r="P7" s="787"/>
      <c r="Q7" s="788">
        <v>14857</v>
      </c>
      <c r="R7" s="789"/>
      <c r="S7" s="789"/>
      <c r="T7" s="789"/>
      <c r="U7" s="789"/>
      <c r="V7" s="789">
        <v>14226</v>
      </c>
      <c r="W7" s="789"/>
      <c r="X7" s="789"/>
      <c r="Y7" s="789"/>
      <c r="Z7" s="789"/>
      <c r="AA7" s="789">
        <v>631</v>
      </c>
      <c r="AB7" s="789"/>
      <c r="AC7" s="789"/>
      <c r="AD7" s="789"/>
      <c r="AE7" s="790"/>
      <c r="AF7" s="791">
        <v>622</v>
      </c>
      <c r="AG7" s="792"/>
      <c r="AH7" s="792"/>
      <c r="AI7" s="792"/>
      <c r="AJ7" s="793"/>
      <c r="AK7" s="794">
        <v>875</v>
      </c>
      <c r="AL7" s="795"/>
      <c r="AM7" s="795"/>
      <c r="AN7" s="795"/>
      <c r="AO7" s="795"/>
      <c r="AP7" s="795">
        <v>11793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598</v>
      </c>
      <c r="BT7" s="783"/>
      <c r="BU7" s="783"/>
      <c r="BV7" s="783"/>
      <c r="BW7" s="783"/>
      <c r="BX7" s="783"/>
      <c r="BY7" s="783"/>
      <c r="BZ7" s="783"/>
      <c r="CA7" s="783"/>
      <c r="CB7" s="783"/>
      <c r="CC7" s="783"/>
      <c r="CD7" s="783"/>
      <c r="CE7" s="783"/>
      <c r="CF7" s="783"/>
      <c r="CG7" s="798"/>
      <c r="CH7" s="779">
        <v>0</v>
      </c>
      <c r="CI7" s="780"/>
      <c r="CJ7" s="780"/>
      <c r="CK7" s="780"/>
      <c r="CL7" s="781"/>
      <c r="CM7" s="779">
        <v>94</v>
      </c>
      <c r="CN7" s="780"/>
      <c r="CO7" s="780"/>
      <c r="CP7" s="780"/>
      <c r="CQ7" s="781"/>
      <c r="CR7" s="779">
        <v>90</v>
      </c>
      <c r="CS7" s="780"/>
      <c r="CT7" s="780"/>
      <c r="CU7" s="780"/>
      <c r="CV7" s="781"/>
      <c r="CW7" s="779">
        <v>292</v>
      </c>
      <c r="CX7" s="780"/>
      <c r="CY7" s="780"/>
      <c r="CZ7" s="780"/>
      <c r="DA7" s="781"/>
      <c r="DB7" s="779" t="s">
        <v>529</v>
      </c>
      <c r="DC7" s="780"/>
      <c r="DD7" s="780"/>
      <c r="DE7" s="780"/>
      <c r="DF7" s="781"/>
      <c r="DG7" s="779" t="s">
        <v>529</v>
      </c>
      <c r="DH7" s="780"/>
      <c r="DI7" s="780"/>
      <c r="DJ7" s="780"/>
      <c r="DK7" s="781"/>
      <c r="DL7" s="779" t="s">
        <v>529</v>
      </c>
      <c r="DM7" s="780"/>
      <c r="DN7" s="780"/>
      <c r="DO7" s="780"/>
      <c r="DP7" s="781"/>
      <c r="DQ7" s="779" t="s">
        <v>529</v>
      </c>
      <c r="DR7" s="780"/>
      <c r="DS7" s="780"/>
      <c r="DT7" s="780"/>
      <c r="DU7" s="781"/>
      <c r="DV7" s="782"/>
      <c r="DW7" s="783"/>
      <c r="DX7" s="783"/>
      <c r="DY7" s="783"/>
      <c r="DZ7" s="784"/>
      <c r="EA7" s="234"/>
    </row>
    <row r="8" spans="1:131" s="235" customFormat="1" ht="26.25" customHeight="1" x14ac:dyDescent="0.2">
      <c r="A8" s="238">
        <v>2</v>
      </c>
      <c r="B8" s="816" t="s">
        <v>392</v>
      </c>
      <c r="C8" s="817"/>
      <c r="D8" s="817"/>
      <c r="E8" s="817"/>
      <c r="F8" s="817"/>
      <c r="G8" s="817"/>
      <c r="H8" s="817"/>
      <c r="I8" s="817"/>
      <c r="J8" s="817"/>
      <c r="K8" s="817"/>
      <c r="L8" s="817"/>
      <c r="M8" s="817"/>
      <c r="N8" s="817"/>
      <c r="O8" s="817"/>
      <c r="P8" s="818"/>
      <c r="Q8" s="819">
        <v>26</v>
      </c>
      <c r="R8" s="820"/>
      <c r="S8" s="820"/>
      <c r="T8" s="820"/>
      <c r="U8" s="820"/>
      <c r="V8" s="820">
        <v>23</v>
      </c>
      <c r="W8" s="820"/>
      <c r="X8" s="820"/>
      <c r="Y8" s="820"/>
      <c r="Z8" s="820"/>
      <c r="AA8" s="820">
        <v>3</v>
      </c>
      <c r="AB8" s="820"/>
      <c r="AC8" s="820"/>
      <c r="AD8" s="820"/>
      <c r="AE8" s="821"/>
      <c r="AF8" s="822">
        <v>3</v>
      </c>
      <c r="AG8" s="823"/>
      <c r="AH8" s="823"/>
      <c r="AI8" s="823"/>
      <c r="AJ8" s="824"/>
      <c r="AK8" s="805">
        <v>9</v>
      </c>
      <c r="AL8" s="806"/>
      <c r="AM8" s="806"/>
      <c r="AN8" s="806"/>
      <c r="AO8" s="806"/>
      <c r="AP8" s="806" t="s">
        <v>597</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t="s">
        <v>393</v>
      </c>
      <c r="C9" s="817"/>
      <c r="D9" s="817"/>
      <c r="E9" s="817"/>
      <c r="F9" s="817"/>
      <c r="G9" s="817"/>
      <c r="H9" s="817"/>
      <c r="I9" s="817"/>
      <c r="J9" s="817"/>
      <c r="K9" s="817"/>
      <c r="L9" s="817"/>
      <c r="M9" s="817"/>
      <c r="N9" s="817"/>
      <c r="O9" s="817"/>
      <c r="P9" s="818"/>
      <c r="Q9" s="819">
        <v>23</v>
      </c>
      <c r="R9" s="820"/>
      <c r="S9" s="820"/>
      <c r="T9" s="820"/>
      <c r="U9" s="820"/>
      <c r="V9" s="820">
        <v>23</v>
      </c>
      <c r="W9" s="820"/>
      <c r="X9" s="820"/>
      <c r="Y9" s="820"/>
      <c r="Z9" s="820"/>
      <c r="AA9" s="820" t="s">
        <v>597</v>
      </c>
      <c r="AB9" s="820"/>
      <c r="AC9" s="820"/>
      <c r="AD9" s="820"/>
      <c r="AE9" s="821"/>
      <c r="AF9" s="822" t="s">
        <v>141</v>
      </c>
      <c r="AG9" s="823"/>
      <c r="AH9" s="823"/>
      <c r="AI9" s="823"/>
      <c r="AJ9" s="824"/>
      <c r="AK9" s="805">
        <v>12</v>
      </c>
      <c r="AL9" s="806"/>
      <c r="AM9" s="806"/>
      <c r="AN9" s="806"/>
      <c r="AO9" s="806"/>
      <c r="AP9" s="806" t="s">
        <v>597</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t="s">
        <v>394</v>
      </c>
      <c r="C10" s="817"/>
      <c r="D10" s="817"/>
      <c r="E10" s="817"/>
      <c r="F10" s="817"/>
      <c r="G10" s="817"/>
      <c r="H10" s="817"/>
      <c r="I10" s="817"/>
      <c r="J10" s="817"/>
      <c r="K10" s="817"/>
      <c r="L10" s="817"/>
      <c r="M10" s="817"/>
      <c r="N10" s="817"/>
      <c r="O10" s="817"/>
      <c r="P10" s="818"/>
      <c r="Q10" s="819">
        <v>5</v>
      </c>
      <c r="R10" s="820"/>
      <c r="S10" s="820"/>
      <c r="T10" s="820"/>
      <c r="U10" s="820"/>
      <c r="V10" s="820">
        <v>5</v>
      </c>
      <c r="W10" s="820"/>
      <c r="X10" s="820"/>
      <c r="Y10" s="820"/>
      <c r="Z10" s="820"/>
      <c r="AA10" s="820" t="s">
        <v>597</v>
      </c>
      <c r="AB10" s="820"/>
      <c r="AC10" s="820"/>
      <c r="AD10" s="820"/>
      <c r="AE10" s="821"/>
      <c r="AF10" s="822" t="s">
        <v>395</v>
      </c>
      <c r="AG10" s="823"/>
      <c r="AH10" s="823"/>
      <c r="AI10" s="823"/>
      <c r="AJ10" s="824"/>
      <c r="AK10" s="805">
        <v>5</v>
      </c>
      <c r="AL10" s="806"/>
      <c r="AM10" s="806"/>
      <c r="AN10" s="806"/>
      <c r="AO10" s="806"/>
      <c r="AP10" s="806" t="s">
        <v>597</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397</v>
      </c>
      <c r="B23" s="825" t="s">
        <v>398</v>
      </c>
      <c r="C23" s="826"/>
      <c r="D23" s="826"/>
      <c r="E23" s="826"/>
      <c r="F23" s="826"/>
      <c r="G23" s="826"/>
      <c r="H23" s="826"/>
      <c r="I23" s="826"/>
      <c r="J23" s="826"/>
      <c r="K23" s="826"/>
      <c r="L23" s="826"/>
      <c r="M23" s="826"/>
      <c r="N23" s="826"/>
      <c r="O23" s="826"/>
      <c r="P23" s="827"/>
      <c r="Q23" s="828">
        <v>14890</v>
      </c>
      <c r="R23" s="829"/>
      <c r="S23" s="829"/>
      <c r="T23" s="829"/>
      <c r="U23" s="829"/>
      <c r="V23" s="829">
        <v>14256</v>
      </c>
      <c r="W23" s="829"/>
      <c r="X23" s="829"/>
      <c r="Y23" s="829"/>
      <c r="Z23" s="829"/>
      <c r="AA23" s="829">
        <v>634</v>
      </c>
      <c r="AB23" s="829"/>
      <c r="AC23" s="829"/>
      <c r="AD23" s="829"/>
      <c r="AE23" s="830"/>
      <c r="AF23" s="831">
        <v>625</v>
      </c>
      <c r="AG23" s="829"/>
      <c r="AH23" s="829"/>
      <c r="AI23" s="829"/>
      <c r="AJ23" s="832"/>
      <c r="AK23" s="833"/>
      <c r="AL23" s="834"/>
      <c r="AM23" s="834"/>
      <c r="AN23" s="834"/>
      <c r="AO23" s="834"/>
      <c r="AP23" s="829">
        <v>11793</v>
      </c>
      <c r="AQ23" s="829"/>
      <c r="AR23" s="829"/>
      <c r="AS23" s="829"/>
      <c r="AT23" s="829"/>
      <c r="AU23" s="845"/>
      <c r="AV23" s="845"/>
      <c r="AW23" s="845"/>
      <c r="AX23" s="845"/>
      <c r="AY23" s="846"/>
      <c r="AZ23" s="847" t="s">
        <v>399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400</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401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374</v>
      </c>
      <c r="B26" s="764"/>
      <c r="C26" s="764"/>
      <c r="D26" s="764"/>
      <c r="E26" s="764"/>
      <c r="F26" s="764"/>
      <c r="G26" s="764"/>
      <c r="H26" s="764"/>
      <c r="I26" s="764"/>
      <c r="J26" s="764"/>
      <c r="K26" s="764"/>
      <c r="L26" s="764"/>
      <c r="M26" s="764"/>
      <c r="N26" s="764"/>
      <c r="O26" s="764"/>
      <c r="P26" s="765"/>
      <c r="Q26" s="769" t="s">
        <v>402</v>
      </c>
      <c r="R26" s="770"/>
      <c r="S26" s="770"/>
      <c r="T26" s="770"/>
      <c r="U26" s="771"/>
      <c r="V26" s="769" t="s">
        <v>403</v>
      </c>
      <c r="W26" s="770"/>
      <c r="X26" s="770"/>
      <c r="Y26" s="770"/>
      <c r="Z26" s="771"/>
      <c r="AA26" s="769" t="s">
        <v>404</v>
      </c>
      <c r="AB26" s="770"/>
      <c r="AC26" s="770"/>
      <c r="AD26" s="770"/>
      <c r="AE26" s="770"/>
      <c r="AF26" s="850" t="s">
        <v>405</v>
      </c>
      <c r="AG26" s="851"/>
      <c r="AH26" s="851"/>
      <c r="AI26" s="851"/>
      <c r="AJ26" s="852"/>
      <c r="AK26" s="770" t="s">
        <v>406</v>
      </c>
      <c r="AL26" s="770"/>
      <c r="AM26" s="770"/>
      <c r="AN26" s="770"/>
      <c r="AO26" s="771"/>
      <c r="AP26" s="769" t="s">
        <v>407</v>
      </c>
      <c r="AQ26" s="770"/>
      <c r="AR26" s="770"/>
      <c r="AS26" s="770"/>
      <c r="AT26" s="771"/>
      <c r="AU26" s="769" t="s">
        <v>408</v>
      </c>
      <c r="AV26" s="770"/>
      <c r="AW26" s="770"/>
      <c r="AX26" s="770"/>
      <c r="AY26" s="771"/>
      <c r="AZ26" s="769" t="s">
        <v>409</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410</v>
      </c>
      <c r="C28" s="786"/>
      <c r="D28" s="786"/>
      <c r="E28" s="786"/>
      <c r="F28" s="786"/>
      <c r="G28" s="786"/>
      <c r="H28" s="786"/>
      <c r="I28" s="786"/>
      <c r="J28" s="786"/>
      <c r="K28" s="786"/>
      <c r="L28" s="786"/>
      <c r="M28" s="786"/>
      <c r="N28" s="786"/>
      <c r="O28" s="786"/>
      <c r="P28" s="787"/>
      <c r="Q28" s="858">
        <v>2410</v>
      </c>
      <c r="R28" s="859"/>
      <c r="S28" s="859"/>
      <c r="T28" s="859"/>
      <c r="U28" s="859"/>
      <c r="V28" s="859">
        <v>2374</v>
      </c>
      <c r="W28" s="859"/>
      <c r="X28" s="859"/>
      <c r="Y28" s="859"/>
      <c r="Z28" s="859"/>
      <c r="AA28" s="859">
        <v>36</v>
      </c>
      <c r="AB28" s="859"/>
      <c r="AC28" s="859"/>
      <c r="AD28" s="859"/>
      <c r="AE28" s="860"/>
      <c r="AF28" s="861">
        <v>36</v>
      </c>
      <c r="AG28" s="859"/>
      <c r="AH28" s="859"/>
      <c r="AI28" s="859"/>
      <c r="AJ28" s="862"/>
      <c r="AK28" s="863">
        <v>129</v>
      </c>
      <c r="AL28" s="864"/>
      <c r="AM28" s="864"/>
      <c r="AN28" s="864"/>
      <c r="AO28" s="864"/>
      <c r="AP28" s="864" t="s">
        <v>529</v>
      </c>
      <c r="AQ28" s="864"/>
      <c r="AR28" s="864"/>
      <c r="AS28" s="864"/>
      <c r="AT28" s="864"/>
      <c r="AU28" s="864" t="s">
        <v>529</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411</v>
      </c>
      <c r="C29" s="817"/>
      <c r="D29" s="817"/>
      <c r="E29" s="817"/>
      <c r="F29" s="817"/>
      <c r="G29" s="817"/>
      <c r="H29" s="817"/>
      <c r="I29" s="817"/>
      <c r="J29" s="817"/>
      <c r="K29" s="817"/>
      <c r="L29" s="817"/>
      <c r="M29" s="817"/>
      <c r="N29" s="817"/>
      <c r="O29" s="817"/>
      <c r="P29" s="818"/>
      <c r="Q29" s="819">
        <v>2447</v>
      </c>
      <c r="R29" s="820"/>
      <c r="S29" s="820"/>
      <c r="T29" s="820"/>
      <c r="U29" s="820"/>
      <c r="V29" s="820">
        <v>2348</v>
      </c>
      <c r="W29" s="820"/>
      <c r="X29" s="820"/>
      <c r="Y29" s="820"/>
      <c r="Z29" s="820"/>
      <c r="AA29" s="820">
        <v>99</v>
      </c>
      <c r="AB29" s="820"/>
      <c r="AC29" s="820"/>
      <c r="AD29" s="820"/>
      <c r="AE29" s="821"/>
      <c r="AF29" s="822">
        <v>99</v>
      </c>
      <c r="AG29" s="823"/>
      <c r="AH29" s="823"/>
      <c r="AI29" s="823"/>
      <c r="AJ29" s="824"/>
      <c r="AK29" s="870">
        <v>306</v>
      </c>
      <c r="AL29" s="866"/>
      <c r="AM29" s="866"/>
      <c r="AN29" s="866"/>
      <c r="AO29" s="866"/>
      <c r="AP29" s="866" t="s">
        <v>529</v>
      </c>
      <c r="AQ29" s="866"/>
      <c r="AR29" s="866"/>
      <c r="AS29" s="866"/>
      <c r="AT29" s="866"/>
      <c r="AU29" s="866" t="s">
        <v>529</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412</v>
      </c>
      <c r="C30" s="817"/>
      <c r="D30" s="817"/>
      <c r="E30" s="817"/>
      <c r="F30" s="817"/>
      <c r="G30" s="817"/>
      <c r="H30" s="817"/>
      <c r="I30" s="817"/>
      <c r="J30" s="817"/>
      <c r="K30" s="817"/>
      <c r="L30" s="817"/>
      <c r="M30" s="817"/>
      <c r="N30" s="817"/>
      <c r="O30" s="817"/>
      <c r="P30" s="818"/>
      <c r="Q30" s="819">
        <v>308</v>
      </c>
      <c r="R30" s="820"/>
      <c r="S30" s="820"/>
      <c r="T30" s="820"/>
      <c r="U30" s="820"/>
      <c r="V30" s="820">
        <v>306</v>
      </c>
      <c r="W30" s="820"/>
      <c r="X30" s="820"/>
      <c r="Y30" s="820"/>
      <c r="Z30" s="820"/>
      <c r="AA30" s="820">
        <v>2</v>
      </c>
      <c r="AB30" s="820"/>
      <c r="AC30" s="820"/>
      <c r="AD30" s="820"/>
      <c r="AE30" s="821"/>
      <c r="AF30" s="822">
        <v>2</v>
      </c>
      <c r="AG30" s="823"/>
      <c r="AH30" s="823"/>
      <c r="AI30" s="823"/>
      <c r="AJ30" s="824"/>
      <c r="AK30" s="870">
        <v>66</v>
      </c>
      <c r="AL30" s="866"/>
      <c r="AM30" s="866"/>
      <c r="AN30" s="866"/>
      <c r="AO30" s="866"/>
      <c r="AP30" s="866" t="s">
        <v>529</v>
      </c>
      <c r="AQ30" s="866"/>
      <c r="AR30" s="866"/>
      <c r="AS30" s="866"/>
      <c r="AT30" s="866"/>
      <c r="AU30" s="866" t="s">
        <v>529</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413</v>
      </c>
      <c r="C31" s="817"/>
      <c r="D31" s="817"/>
      <c r="E31" s="817"/>
      <c r="F31" s="817"/>
      <c r="G31" s="817"/>
      <c r="H31" s="817"/>
      <c r="I31" s="817"/>
      <c r="J31" s="817"/>
      <c r="K31" s="817"/>
      <c r="L31" s="817"/>
      <c r="M31" s="817"/>
      <c r="N31" s="817"/>
      <c r="O31" s="817"/>
      <c r="P31" s="818"/>
      <c r="Q31" s="819">
        <v>240</v>
      </c>
      <c r="R31" s="820"/>
      <c r="S31" s="820"/>
      <c r="T31" s="820"/>
      <c r="U31" s="820"/>
      <c r="V31" s="820">
        <v>220</v>
      </c>
      <c r="W31" s="820"/>
      <c r="X31" s="820"/>
      <c r="Y31" s="820"/>
      <c r="Z31" s="820"/>
      <c r="AA31" s="820">
        <v>20</v>
      </c>
      <c r="AB31" s="820"/>
      <c r="AC31" s="820"/>
      <c r="AD31" s="820"/>
      <c r="AE31" s="821"/>
      <c r="AF31" s="822">
        <v>55</v>
      </c>
      <c r="AG31" s="823"/>
      <c r="AH31" s="823"/>
      <c r="AI31" s="823"/>
      <c r="AJ31" s="824"/>
      <c r="AK31" s="870">
        <v>110</v>
      </c>
      <c r="AL31" s="866"/>
      <c r="AM31" s="866"/>
      <c r="AN31" s="866"/>
      <c r="AO31" s="866"/>
      <c r="AP31" s="866">
        <v>1108</v>
      </c>
      <c r="AQ31" s="866"/>
      <c r="AR31" s="866"/>
      <c r="AS31" s="866"/>
      <c r="AT31" s="866"/>
      <c r="AU31" s="866">
        <v>658</v>
      </c>
      <c r="AV31" s="866"/>
      <c r="AW31" s="866"/>
      <c r="AX31" s="866"/>
      <c r="AY31" s="866"/>
      <c r="AZ31" s="867" t="s">
        <v>529</v>
      </c>
      <c r="BA31" s="867"/>
      <c r="BB31" s="867"/>
      <c r="BC31" s="867"/>
      <c r="BD31" s="867"/>
      <c r="BE31" s="868" t="s">
        <v>414</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415</v>
      </c>
      <c r="C32" s="817"/>
      <c r="D32" s="817"/>
      <c r="E32" s="817"/>
      <c r="F32" s="817"/>
      <c r="G32" s="817"/>
      <c r="H32" s="817"/>
      <c r="I32" s="817"/>
      <c r="J32" s="817"/>
      <c r="K32" s="817"/>
      <c r="L32" s="817"/>
      <c r="M32" s="817"/>
      <c r="N32" s="817"/>
      <c r="O32" s="817"/>
      <c r="P32" s="818"/>
      <c r="Q32" s="819">
        <v>206</v>
      </c>
      <c r="R32" s="820"/>
      <c r="S32" s="820"/>
      <c r="T32" s="820"/>
      <c r="U32" s="820"/>
      <c r="V32" s="820">
        <v>204</v>
      </c>
      <c r="W32" s="820"/>
      <c r="X32" s="820"/>
      <c r="Y32" s="820"/>
      <c r="Z32" s="820"/>
      <c r="AA32" s="820">
        <v>2</v>
      </c>
      <c r="AB32" s="820"/>
      <c r="AC32" s="820"/>
      <c r="AD32" s="820"/>
      <c r="AE32" s="821"/>
      <c r="AF32" s="822">
        <v>255</v>
      </c>
      <c r="AG32" s="823"/>
      <c r="AH32" s="823"/>
      <c r="AI32" s="823"/>
      <c r="AJ32" s="824"/>
      <c r="AK32" s="870">
        <v>145</v>
      </c>
      <c r="AL32" s="866"/>
      <c r="AM32" s="866"/>
      <c r="AN32" s="866"/>
      <c r="AO32" s="866"/>
      <c r="AP32" s="866">
        <v>485</v>
      </c>
      <c r="AQ32" s="866"/>
      <c r="AR32" s="866"/>
      <c r="AS32" s="866"/>
      <c r="AT32" s="866"/>
      <c r="AU32" s="866">
        <v>374</v>
      </c>
      <c r="AV32" s="866"/>
      <c r="AW32" s="866"/>
      <c r="AX32" s="866"/>
      <c r="AY32" s="866"/>
      <c r="AZ32" s="867" t="s">
        <v>529</v>
      </c>
      <c r="BA32" s="867"/>
      <c r="BB32" s="867"/>
      <c r="BC32" s="867"/>
      <c r="BD32" s="867"/>
      <c r="BE32" s="868" t="s">
        <v>416</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417</v>
      </c>
      <c r="C33" s="817"/>
      <c r="D33" s="817"/>
      <c r="E33" s="817"/>
      <c r="F33" s="817"/>
      <c r="G33" s="817"/>
      <c r="H33" s="817"/>
      <c r="I33" s="817"/>
      <c r="J33" s="817"/>
      <c r="K33" s="817"/>
      <c r="L33" s="817"/>
      <c r="M33" s="817"/>
      <c r="N33" s="817"/>
      <c r="O33" s="817"/>
      <c r="P33" s="818"/>
      <c r="Q33" s="819">
        <v>407</v>
      </c>
      <c r="R33" s="820"/>
      <c r="S33" s="820"/>
      <c r="T33" s="820"/>
      <c r="U33" s="820"/>
      <c r="V33" s="820">
        <v>401</v>
      </c>
      <c r="W33" s="820"/>
      <c r="X33" s="820"/>
      <c r="Y33" s="820"/>
      <c r="Z33" s="820"/>
      <c r="AA33" s="820">
        <v>5</v>
      </c>
      <c r="AB33" s="820"/>
      <c r="AC33" s="820"/>
      <c r="AD33" s="820"/>
      <c r="AE33" s="821"/>
      <c r="AF33" s="822">
        <v>5</v>
      </c>
      <c r="AG33" s="823"/>
      <c r="AH33" s="823"/>
      <c r="AI33" s="823"/>
      <c r="AJ33" s="824"/>
      <c r="AK33" s="870">
        <v>127</v>
      </c>
      <c r="AL33" s="866"/>
      <c r="AM33" s="866"/>
      <c r="AN33" s="866"/>
      <c r="AO33" s="866"/>
      <c r="AP33" s="866">
        <v>1572</v>
      </c>
      <c r="AQ33" s="866"/>
      <c r="AR33" s="866"/>
      <c r="AS33" s="866"/>
      <c r="AT33" s="866"/>
      <c r="AU33" s="866">
        <v>805</v>
      </c>
      <c r="AV33" s="866"/>
      <c r="AW33" s="866"/>
      <c r="AX33" s="866"/>
      <c r="AY33" s="866"/>
      <c r="AZ33" s="867" t="s">
        <v>529</v>
      </c>
      <c r="BA33" s="867"/>
      <c r="BB33" s="867"/>
      <c r="BC33" s="867"/>
      <c r="BD33" s="867"/>
      <c r="BE33" s="868" t="s">
        <v>418</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419</v>
      </c>
      <c r="C34" s="817"/>
      <c r="D34" s="817"/>
      <c r="E34" s="817"/>
      <c r="F34" s="817"/>
      <c r="G34" s="817"/>
      <c r="H34" s="817"/>
      <c r="I34" s="817"/>
      <c r="J34" s="817"/>
      <c r="K34" s="817"/>
      <c r="L34" s="817"/>
      <c r="M34" s="817"/>
      <c r="N34" s="817"/>
      <c r="O34" s="817"/>
      <c r="P34" s="818"/>
      <c r="Q34" s="819">
        <v>615</v>
      </c>
      <c r="R34" s="820"/>
      <c r="S34" s="820"/>
      <c r="T34" s="820"/>
      <c r="U34" s="820"/>
      <c r="V34" s="820">
        <v>608</v>
      </c>
      <c r="W34" s="820"/>
      <c r="X34" s="820"/>
      <c r="Y34" s="820"/>
      <c r="Z34" s="820"/>
      <c r="AA34" s="820">
        <v>7</v>
      </c>
      <c r="AB34" s="820"/>
      <c r="AC34" s="820"/>
      <c r="AD34" s="820"/>
      <c r="AE34" s="821"/>
      <c r="AF34" s="822">
        <v>7</v>
      </c>
      <c r="AG34" s="823"/>
      <c r="AH34" s="823"/>
      <c r="AI34" s="823"/>
      <c r="AJ34" s="824"/>
      <c r="AK34" s="870">
        <v>214</v>
      </c>
      <c r="AL34" s="866"/>
      <c r="AM34" s="866"/>
      <c r="AN34" s="866"/>
      <c r="AO34" s="866"/>
      <c r="AP34" s="866">
        <v>1259</v>
      </c>
      <c r="AQ34" s="866"/>
      <c r="AR34" s="866"/>
      <c r="AS34" s="866"/>
      <c r="AT34" s="866"/>
      <c r="AU34" s="866">
        <v>895</v>
      </c>
      <c r="AV34" s="866"/>
      <c r="AW34" s="866"/>
      <c r="AX34" s="866"/>
      <c r="AY34" s="866"/>
      <c r="AZ34" s="867" t="s">
        <v>529</v>
      </c>
      <c r="BA34" s="867"/>
      <c r="BB34" s="867"/>
      <c r="BC34" s="867"/>
      <c r="BD34" s="867"/>
      <c r="BE34" s="868" t="s">
        <v>420</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421</v>
      </c>
      <c r="C35" s="817"/>
      <c r="D35" s="817"/>
      <c r="E35" s="817"/>
      <c r="F35" s="817"/>
      <c r="G35" s="817"/>
      <c r="H35" s="817"/>
      <c r="I35" s="817"/>
      <c r="J35" s="817"/>
      <c r="K35" s="817"/>
      <c r="L35" s="817"/>
      <c r="M35" s="817"/>
      <c r="N35" s="817"/>
      <c r="O35" s="817"/>
      <c r="P35" s="818"/>
      <c r="Q35" s="819">
        <v>261</v>
      </c>
      <c r="R35" s="820"/>
      <c r="S35" s="820"/>
      <c r="T35" s="820"/>
      <c r="U35" s="820"/>
      <c r="V35" s="820">
        <v>257</v>
      </c>
      <c r="W35" s="820"/>
      <c r="X35" s="820"/>
      <c r="Y35" s="820"/>
      <c r="Z35" s="820"/>
      <c r="AA35" s="820">
        <v>3</v>
      </c>
      <c r="AB35" s="820"/>
      <c r="AC35" s="820"/>
      <c r="AD35" s="820"/>
      <c r="AE35" s="821"/>
      <c r="AF35" s="822">
        <v>3</v>
      </c>
      <c r="AG35" s="823"/>
      <c r="AH35" s="823"/>
      <c r="AI35" s="823"/>
      <c r="AJ35" s="824"/>
      <c r="AK35" s="870">
        <v>104</v>
      </c>
      <c r="AL35" s="866"/>
      <c r="AM35" s="866"/>
      <c r="AN35" s="866"/>
      <c r="AO35" s="866"/>
      <c r="AP35" s="866">
        <v>552</v>
      </c>
      <c r="AQ35" s="866"/>
      <c r="AR35" s="866"/>
      <c r="AS35" s="866"/>
      <c r="AT35" s="866"/>
      <c r="AU35" s="866">
        <v>538</v>
      </c>
      <c r="AV35" s="866"/>
      <c r="AW35" s="866"/>
      <c r="AX35" s="866"/>
      <c r="AY35" s="866"/>
      <c r="AZ35" s="867" t="s">
        <v>529</v>
      </c>
      <c r="BA35" s="867"/>
      <c r="BB35" s="867"/>
      <c r="BC35" s="867"/>
      <c r="BD35" s="867"/>
      <c r="BE35" s="868" t="s">
        <v>422</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397</v>
      </c>
      <c r="B63" s="825" t="s">
        <v>424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463</v>
      </c>
      <c r="AG63" s="880"/>
      <c r="AH63" s="880"/>
      <c r="AI63" s="880"/>
      <c r="AJ63" s="881"/>
      <c r="AK63" s="882"/>
      <c r="AL63" s="877"/>
      <c r="AM63" s="877"/>
      <c r="AN63" s="877"/>
      <c r="AO63" s="877"/>
      <c r="AP63" s="880">
        <v>4976</v>
      </c>
      <c r="AQ63" s="880"/>
      <c r="AR63" s="880"/>
      <c r="AS63" s="880"/>
      <c r="AT63" s="880"/>
      <c r="AU63" s="880">
        <v>3271</v>
      </c>
      <c r="AV63" s="880"/>
      <c r="AW63" s="880"/>
      <c r="AX63" s="880"/>
      <c r="AY63" s="880"/>
      <c r="AZ63" s="884"/>
      <c r="BA63" s="884"/>
      <c r="BB63" s="884"/>
      <c r="BC63" s="884"/>
      <c r="BD63" s="884"/>
      <c r="BE63" s="885"/>
      <c r="BF63" s="885"/>
      <c r="BG63" s="885"/>
      <c r="BH63" s="885"/>
      <c r="BI63" s="886"/>
      <c r="BJ63" s="887" t="s">
        <v>425</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427</v>
      </c>
      <c r="B66" s="764"/>
      <c r="C66" s="764"/>
      <c r="D66" s="764"/>
      <c r="E66" s="764"/>
      <c r="F66" s="764"/>
      <c r="G66" s="764"/>
      <c r="H66" s="764"/>
      <c r="I66" s="764"/>
      <c r="J66" s="764"/>
      <c r="K66" s="764"/>
      <c r="L66" s="764"/>
      <c r="M66" s="764"/>
      <c r="N66" s="764"/>
      <c r="O66" s="764"/>
      <c r="P66" s="765"/>
      <c r="Q66" s="769" t="s">
        <v>428</v>
      </c>
      <c r="R66" s="770"/>
      <c r="S66" s="770"/>
      <c r="T66" s="770"/>
      <c r="U66" s="771"/>
      <c r="V66" s="769" t="s">
        <v>429</v>
      </c>
      <c r="W66" s="770"/>
      <c r="X66" s="770"/>
      <c r="Y66" s="770"/>
      <c r="Z66" s="771"/>
      <c r="AA66" s="769" t="s">
        <v>404</v>
      </c>
      <c r="AB66" s="770"/>
      <c r="AC66" s="770"/>
      <c r="AD66" s="770"/>
      <c r="AE66" s="771"/>
      <c r="AF66" s="890" t="s">
        <v>430</v>
      </c>
      <c r="AG66" s="851"/>
      <c r="AH66" s="851"/>
      <c r="AI66" s="851"/>
      <c r="AJ66" s="891"/>
      <c r="AK66" s="769" t="s">
        <v>431</v>
      </c>
      <c r="AL66" s="764"/>
      <c r="AM66" s="764"/>
      <c r="AN66" s="764"/>
      <c r="AO66" s="765"/>
      <c r="AP66" s="769" t="s">
        <v>432</v>
      </c>
      <c r="AQ66" s="770"/>
      <c r="AR66" s="770"/>
      <c r="AS66" s="770"/>
      <c r="AT66" s="771"/>
      <c r="AU66" s="769" t="s">
        <v>433</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599</v>
      </c>
      <c r="C68" s="906"/>
      <c r="D68" s="906"/>
      <c r="E68" s="906"/>
      <c r="F68" s="906"/>
      <c r="G68" s="906"/>
      <c r="H68" s="906"/>
      <c r="I68" s="906"/>
      <c r="J68" s="906"/>
      <c r="K68" s="906"/>
      <c r="L68" s="906"/>
      <c r="M68" s="906"/>
      <c r="N68" s="906"/>
      <c r="O68" s="906"/>
      <c r="P68" s="907"/>
      <c r="Q68" s="908">
        <v>4641</v>
      </c>
      <c r="R68" s="902"/>
      <c r="S68" s="902"/>
      <c r="T68" s="902"/>
      <c r="U68" s="902"/>
      <c r="V68" s="902">
        <v>3399</v>
      </c>
      <c r="W68" s="902"/>
      <c r="X68" s="902"/>
      <c r="Y68" s="902"/>
      <c r="Z68" s="902"/>
      <c r="AA68" s="902">
        <v>1242</v>
      </c>
      <c r="AB68" s="902"/>
      <c r="AC68" s="902"/>
      <c r="AD68" s="902"/>
      <c r="AE68" s="902"/>
      <c r="AF68" s="902">
        <v>1242</v>
      </c>
      <c r="AG68" s="902"/>
      <c r="AH68" s="902"/>
      <c r="AI68" s="902"/>
      <c r="AJ68" s="902"/>
      <c r="AK68" s="902" t="s">
        <v>597</v>
      </c>
      <c r="AL68" s="902"/>
      <c r="AM68" s="902"/>
      <c r="AN68" s="902"/>
      <c r="AO68" s="902"/>
      <c r="AP68" s="902" t="s">
        <v>597</v>
      </c>
      <c r="AQ68" s="902"/>
      <c r="AR68" s="902"/>
      <c r="AS68" s="902"/>
      <c r="AT68" s="902"/>
      <c r="AU68" s="902" t="s">
        <v>597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600</v>
      </c>
      <c r="C69" s="910"/>
      <c r="D69" s="910"/>
      <c r="E69" s="910"/>
      <c r="F69" s="910"/>
      <c r="G69" s="910"/>
      <c r="H69" s="910"/>
      <c r="I69" s="910"/>
      <c r="J69" s="910"/>
      <c r="K69" s="910"/>
      <c r="L69" s="910"/>
      <c r="M69" s="910"/>
      <c r="N69" s="910"/>
      <c r="O69" s="910"/>
      <c r="P69" s="911"/>
      <c r="Q69" s="912">
        <v>92</v>
      </c>
      <c r="R69" s="866"/>
      <c r="S69" s="866"/>
      <c r="T69" s="866"/>
      <c r="U69" s="866"/>
      <c r="V69" s="866">
        <v>90</v>
      </c>
      <c r="W69" s="866"/>
      <c r="X69" s="866"/>
      <c r="Y69" s="866"/>
      <c r="Z69" s="866"/>
      <c r="AA69" s="866">
        <v>3</v>
      </c>
      <c r="AB69" s="866"/>
      <c r="AC69" s="866"/>
      <c r="AD69" s="866"/>
      <c r="AE69" s="866"/>
      <c r="AF69" s="866">
        <v>3</v>
      </c>
      <c r="AG69" s="866"/>
      <c r="AH69" s="866"/>
      <c r="AI69" s="866"/>
      <c r="AJ69" s="866"/>
      <c r="AK69" s="866">
        <v>20</v>
      </c>
      <c r="AL69" s="866"/>
      <c r="AM69" s="866"/>
      <c r="AN69" s="866"/>
      <c r="AO69" s="866"/>
      <c r="AP69" s="866" t="s">
        <v>597</v>
      </c>
      <c r="AQ69" s="866"/>
      <c r="AR69" s="866"/>
      <c r="AS69" s="866"/>
      <c r="AT69" s="866"/>
      <c r="AU69" s="866" t="s">
        <v>597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601</v>
      </c>
      <c r="C70" s="910"/>
      <c r="D70" s="910"/>
      <c r="E70" s="910"/>
      <c r="F70" s="910"/>
      <c r="G70" s="910"/>
      <c r="H70" s="910"/>
      <c r="I70" s="910"/>
      <c r="J70" s="910"/>
      <c r="K70" s="910"/>
      <c r="L70" s="910"/>
      <c r="M70" s="910"/>
      <c r="N70" s="910"/>
      <c r="O70" s="910"/>
      <c r="P70" s="911"/>
      <c r="Q70" s="912">
        <v>510</v>
      </c>
      <c r="R70" s="866"/>
      <c r="S70" s="866"/>
      <c r="T70" s="866"/>
      <c r="U70" s="866"/>
      <c r="V70" s="866">
        <v>463</v>
      </c>
      <c r="W70" s="866"/>
      <c r="X70" s="866"/>
      <c r="Y70" s="866"/>
      <c r="Z70" s="866"/>
      <c r="AA70" s="866">
        <v>47</v>
      </c>
      <c r="AB70" s="866"/>
      <c r="AC70" s="866"/>
      <c r="AD70" s="866"/>
      <c r="AE70" s="866"/>
      <c r="AF70" s="866">
        <v>47</v>
      </c>
      <c r="AG70" s="866"/>
      <c r="AH70" s="866"/>
      <c r="AI70" s="866"/>
      <c r="AJ70" s="866"/>
      <c r="AK70" s="866" t="s">
        <v>597</v>
      </c>
      <c r="AL70" s="866"/>
      <c r="AM70" s="866"/>
      <c r="AN70" s="866"/>
      <c r="AO70" s="866"/>
      <c r="AP70" s="866" t="s">
        <v>597</v>
      </c>
      <c r="AQ70" s="866"/>
      <c r="AR70" s="866"/>
      <c r="AS70" s="866"/>
      <c r="AT70" s="866"/>
      <c r="AU70" s="866" t="s">
        <v>597</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602</v>
      </c>
      <c r="C71" s="910"/>
      <c r="D71" s="910"/>
      <c r="E71" s="910"/>
      <c r="F71" s="910"/>
      <c r="G71" s="910"/>
      <c r="H71" s="910"/>
      <c r="I71" s="910"/>
      <c r="J71" s="910"/>
      <c r="K71" s="910"/>
      <c r="L71" s="910"/>
      <c r="M71" s="910"/>
      <c r="N71" s="910"/>
      <c r="O71" s="910"/>
      <c r="P71" s="911"/>
      <c r="Q71" s="912">
        <v>109501</v>
      </c>
      <c r="R71" s="866"/>
      <c r="S71" s="866"/>
      <c r="T71" s="866"/>
      <c r="U71" s="866"/>
      <c r="V71" s="866">
        <v>107372</v>
      </c>
      <c r="W71" s="866"/>
      <c r="X71" s="866"/>
      <c r="Y71" s="866"/>
      <c r="Z71" s="866"/>
      <c r="AA71" s="866">
        <v>2129</v>
      </c>
      <c r="AB71" s="866"/>
      <c r="AC71" s="866"/>
      <c r="AD71" s="866"/>
      <c r="AE71" s="866"/>
      <c r="AF71" s="866">
        <v>2129</v>
      </c>
      <c r="AG71" s="866"/>
      <c r="AH71" s="866"/>
      <c r="AI71" s="866"/>
      <c r="AJ71" s="866"/>
      <c r="AK71" s="866">
        <v>311</v>
      </c>
      <c r="AL71" s="866"/>
      <c r="AM71" s="866"/>
      <c r="AN71" s="866"/>
      <c r="AO71" s="866"/>
      <c r="AP71" s="866" t="s">
        <v>597</v>
      </c>
      <c r="AQ71" s="866"/>
      <c r="AR71" s="866"/>
      <c r="AS71" s="866"/>
      <c r="AT71" s="866"/>
      <c r="AU71" s="866" t="s">
        <v>597</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603</v>
      </c>
      <c r="C72" s="910"/>
      <c r="D72" s="910"/>
      <c r="E72" s="910"/>
      <c r="F72" s="910"/>
      <c r="G72" s="910"/>
      <c r="H72" s="910"/>
      <c r="I72" s="910"/>
      <c r="J72" s="910"/>
      <c r="K72" s="910"/>
      <c r="L72" s="910"/>
      <c r="M72" s="910"/>
      <c r="N72" s="910"/>
      <c r="O72" s="910"/>
      <c r="P72" s="911"/>
      <c r="Q72" s="912">
        <v>111</v>
      </c>
      <c r="R72" s="866"/>
      <c r="S72" s="866"/>
      <c r="T72" s="866"/>
      <c r="U72" s="866"/>
      <c r="V72" s="866">
        <v>108</v>
      </c>
      <c r="W72" s="866"/>
      <c r="X72" s="866"/>
      <c r="Y72" s="866"/>
      <c r="Z72" s="866"/>
      <c r="AA72" s="866">
        <v>4</v>
      </c>
      <c r="AB72" s="866"/>
      <c r="AC72" s="866"/>
      <c r="AD72" s="866"/>
      <c r="AE72" s="866"/>
      <c r="AF72" s="866">
        <v>4</v>
      </c>
      <c r="AG72" s="866"/>
      <c r="AH72" s="866"/>
      <c r="AI72" s="866"/>
      <c r="AJ72" s="866"/>
      <c r="AK72" s="866" t="s">
        <v>597</v>
      </c>
      <c r="AL72" s="866"/>
      <c r="AM72" s="866"/>
      <c r="AN72" s="866"/>
      <c r="AO72" s="866"/>
      <c r="AP72" s="866" t="s">
        <v>597</v>
      </c>
      <c r="AQ72" s="866"/>
      <c r="AR72" s="866"/>
      <c r="AS72" s="866"/>
      <c r="AT72" s="866"/>
      <c r="AU72" s="866" t="s">
        <v>597</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604</v>
      </c>
      <c r="C73" s="910"/>
      <c r="D73" s="910"/>
      <c r="E73" s="910"/>
      <c r="F73" s="910"/>
      <c r="G73" s="910"/>
      <c r="H73" s="910"/>
      <c r="I73" s="910"/>
      <c r="J73" s="910"/>
      <c r="K73" s="910"/>
      <c r="L73" s="910"/>
      <c r="M73" s="910"/>
      <c r="N73" s="910"/>
      <c r="O73" s="910"/>
      <c r="P73" s="911"/>
      <c r="Q73" s="912">
        <v>1700</v>
      </c>
      <c r="R73" s="866"/>
      <c r="S73" s="866"/>
      <c r="T73" s="866"/>
      <c r="U73" s="866"/>
      <c r="V73" s="866">
        <v>1633</v>
      </c>
      <c r="W73" s="866"/>
      <c r="X73" s="866"/>
      <c r="Y73" s="866"/>
      <c r="Z73" s="866"/>
      <c r="AA73" s="866">
        <v>67</v>
      </c>
      <c r="AB73" s="866"/>
      <c r="AC73" s="866"/>
      <c r="AD73" s="866"/>
      <c r="AE73" s="866"/>
      <c r="AF73" s="866">
        <v>67</v>
      </c>
      <c r="AG73" s="866"/>
      <c r="AH73" s="866"/>
      <c r="AI73" s="866"/>
      <c r="AJ73" s="866"/>
      <c r="AK73" s="866" t="s">
        <v>597</v>
      </c>
      <c r="AL73" s="866"/>
      <c r="AM73" s="866"/>
      <c r="AN73" s="866"/>
      <c r="AO73" s="866"/>
      <c r="AP73" s="866">
        <v>1114</v>
      </c>
      <c r="AQ73" s="866"/>
      <c r="AR73" s="866"/>
      <c r="AS73" s="866"/>
      <c r="AT73" s="866"/>
      <c r="AU73" s="866">
        <v>329</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605</v>
      </c>
      <c r="C74" s="910"/>
      <c r="D74" s="910"/>
      <c r="E74" s="910"/>
      <c r="F74" s="910"/>
      <c r="G74" s="910"/>
      <c r="H74" s="910"/>
      <c r="I74" s="910"/>
      <c r="J74" s="910"/>
      <c r="K74" s="910"/>
      <c r="L74" s="910"/>
      <c r="M74" s="910"/>
      <c r="N74" s="910"/>
      <c r="O74" s="910"/>
      <c r="P74" s="911"/>
      <c r="Q74" s="912">
        <v>1557</v>
      </c>
      <c r="R74" s="866"/>
      <c r="S74" s="866"/>
      <c r="T74" s="866"/>
      <c r="U74" s="866"/>
      <c r="V74" s="866">
        <v>1500</v>
      </c>
      <c r="W74" s="866"/>
      <c r="X74" s="866"/>
      <c r="Y74" s="866"/>
      <c r="Z74" s="866"/>
      <c r="AA74" s="866">
        <v>57</v>
      </c>
      <c r="AB74" s="866"/>
      <c r="AC74" s="866"/>
      <c r="AD74" s="866"/>
      <c r="AE74" s="866"/>
      <c r="AF74" s="866">
        <v>57</v>
      </c>
      <c r="AG74" s="866"/>
      <c r="AH74" s="866"/>
      <c r="AI74" s="866"/>
      <c r="AJ74" s="866"/>
      <c r="AK74" s="866">
        <v>30</v>
      </c>
      <c r="AL74" s="866"/>
      <c r="AM74" s="866"/>
      <c r="AN74" s="866"/>
      <c r="AO74" s="866"/>
      <c r="AP74" s="866">
        <v>954</v>
      </c>
      <c r="AQ74" s="866"/>
      <c r="AR74" s="866"/>
      <c r="AS74" s="866"/>
      <c r="AT74" s="866"/>
      <c r="AU74" s="866">
        <v>215</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606</v>
      </c>
      <c r="C75" s="910"/>
      <c r="D75" s="910"/>
      <c r="E75" s="910"/>
      <c r="F75" s="910"/>
      <c r="G75" s="910"/>
      <c r="H75" s="910"/>
      <c r="I75" s="910"/>
      <c r="J75" s="910"/>
      <c r="K75" s="910"/>
      <c r="L75" s="910"/>
      <c r="M75" s="910"/>
      <c r="N75" s="910"/>
      <c r="O75" s="910"/>
      <c r="P75" s="911"/>
      <c r="Q75" s="913">
        <v>333</v>
      </c>
      <c r="R75" s="914"/>
      <c r="S75" s="914"/>
      <c r="T75" s="914"/>
      <c r="U75" s="870"/>
      <c r="V75" s="915">
        <v>333</v>
      </c>
      <c r="W75" s="914"/>
      <c r="X75" s="914"/>
      <c r="Y75" s="914"/>
      <c r="Z75" s="870"/>
      <c r="AA75" s="915">
        <v>0</v>
      </c>
      <c r="AB75" s="914"/>
      <c r="AC75" s="914"/>
      <c r="AD75" s="914"/>
      <c r="AE75" s="870"/>
      <c r="AF75" s="915">
        <v>198</v>
      </c>
      <c r="AG75" s="914"/>
      <c r="AH75" s="914"/>
      <c r="AI75" s="914"/>
      <c r="AJ75" s="870"/>
      <c r="AK75" s="915">
        <v>199</v>
      </c>
      <c r="AL75" s="914"/>
      <c r="AM75" s="914"/>
      <c r="AN75" s="914"/>
      <c r="AO75" s="870"/>
      <c r="AP75" s="915">
        <v>1044</v>
      </c>
      <c r="AQ75" s="914"/>
      <c r="AR75" s="914"/>
      <c r="AS75" s="914"/>
      <c r="AT75" s="870"/>
      <c r="AU75" s="915" t="s">
        <v>597</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607</v>
      </c>
      <c r="C76" s="910"/>
      <c r="D76" s="910"/>
      <c r="E76" s="910"/>
      <c r="F76" s="910"/>
      <c r="G76" s="910"/>
      <c r="H76" s="910"/>
      <c r="I76" s="910"/>
      <c r="J76" s="910"/>
      <c r="K76" s="910"/>
      <c r="L76" s="910"/>
      <c r="M76" s="910"/>
      <c r="N76" s="910"/>
      <c r="O76" s="910"/>
      <c r="P76" s="911"/>
      <c r="Q76" s="913">
        <v>904</v>
      </c>
      <c r="R76" s="914"/>
      <c r="S76" s="914"/>
      <c r="T76" s="914"/>
      <c r="U76" s="870"/>
      <c r="V76" s="915">
        <v>860</v>
      </c>
      <c r="W76" s="914"/>
      <c r="X76" s="914"/>
      <c r="Y76" s="914"/>
      <c r="Z76" s="870"/>
      <c r="AA76" s="915">
        <v>43</v>
      </c>
      <c r="AB76" s="914"/>
      <c r="AC76" s="914"/>
      <c r="AD76" s="914"/>
      <c r="AE76" s="870"/>
      <c r="AF76" s="915">
        <v>38</v>
      </c>
      <c r="AG76" s="914"/>
      <c r="AH76" s="914"/>
      <c r="AI76" s="914"/>
      <c r="AJ76" s="870"/>
      <c r="AK76" s="915" t="s">
        <v>597</v>
      </c>
      <c r="AL76" s="914"/>
      <c r="AM76" s="914"/>
      <c r="AN76" s="914"/>
      <c r="AO76" s="870"/>
      <c r="AP76" s="915" t="s">
        <v>597</v>
      </c>
      <c r="AQ76" s="914"/>
      <c r="AR76" s="914"/>
      <c r="AS76" s="914"/>
      <c r="AT76" s="870"/>
      <c r="AU76" s="915" t="s">
        <v>597</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397</v>
      </c>
      <c r="B88" s="825" t="s">
        <v>434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3785</v>
      </c>
      <c r="AG88" s="880"/>
      <c r="AH88" s="880"/>
      <c r="AI88" s="880"/>
      <c r="AJ88" s="880"/>
      <c r="AK88" s="877"/>
      <c r="AL88" s="877"/>
      <c r="AM88" s="877"/>
      <c r="AN88" s="877"/>
      <c r="AO88" s="877"/>
      <c r="AP88" s="880">
        <v>3112</v>
      </c>
      <c r="AQ88" s="880"/>
      <c r="AR88" s="880"/>
      <c r="AS88" s="880"/>
      <c r="AT88" s="880"/>
      <c r="AU88" s="880">
        <v>545</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825" t="s">
        <v>435</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90</v>
      </c>
      <c r="CS102" s="888"/>
      <c r="CT102" s="888"/>
      <c r="CU102" s="888"/>
      <c r="CV102" s="927"/>
      <c r="CW102" s="926">
        <v>292</v>
      </c>
      <c r="CX102" s="888"/>
      <c r="CY102" s="888"/>
      <c r="CZ102" s="888"/>
      <c r="DA102" s="927"/>
      <c r="DB102" s="926" t="s">
        <v>613</v>
      </c>
      <c r="DC102" s="888"/>
      <c r="DD102" s="888"/>
      <c r="DE102" s="888"/>
      <c r="DF102" s="927"/>
      <c r="DG102" s="926" t="s">
        <v>613</v>
      </c>
      <c r="DH102" s="888"/>
      <c r="DI102" s="888"/>
      <c r="DJ102" s="888"/>
      <c r="DK102" s="927"/>
      <c r="DL102" s="926" t="s">
        <v>613</v>
      </c>
      <c r="DM102" s="888"/>
      <c r="DN102" s="888"/>
      <c r="DO102" s="888"/>
      <c r="DP102" s="927"/>
      <c r="DQ102" s="926" t="s">
        <v>613</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437</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440</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441</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442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443</v>
      </c>
      <c r="AB109" s="929"/>
      <c r="AC109" s="929"/>
      <c r="AD109" s="929"/>
      <c r="AE109" s="930"/>
      <c r="AF109" s="928" t="s">
        <v>444</v>
      </c>
      <c r="AG109" s="929"/>
      <c r="AH109" s="929"/>
      <c r="AI109" s="929"/>
      <c r="AJ109" s="930"/>
      <c r="AK109" s="928" t="s">
        <v>311</v>
      </c>
      <c r="AL109" s="929"/>
      <c r="AM109" s="929"/>
      <c r="AN109" s="929"/>
      <c r="AO109" s="930"/>
      <c r="AP109" s="928" t="s">
        <v>445</v>
      </c>
      <c r="AQ109" s="929"/>
      <c r="AR109" s="929"/>
      <c r="AS109" s="929"/>
      <c r="AT109" s="931"/>
      <c r="AU109" s="948" t="s">
        <v>442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443</v>
      </c>
      <c r="BR109" s="929"/>
      <c r="BS109" s="929"/>
      <c r="BT109" s="929"/>
      <c r="BU109" s="930"/>
      <c r="BV109" s="928" t="s">
        <v>444</v>
      </c>
      <c r="BW109" s="929"/>
      <c r="BX109" s="929"/>
      <c r="BY109" s="929"/>
      <c r="BZ109" s="930"/>
      <c r="CA109" s="928" t="s">
        <v>311</v>
      </c>
      <c r="CB109" s="929"/>
      <c r="CC109" s="929"/>
      <c r="CD109" s="929"/>
      <c r="CE109" s="930"/>
      <c r="CF109" s="949" t="s">
        <v>445</v>
      </c>
      <c r="CG109" s="949"/>
      <c r="CH109" s="949"/>
      <c r="CI109" s="949"/>
      <c r="CJ109" s="949"/>
      <c r="CK109" s="928" t="s">
        <v>446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443</v>
      </c>
      <c r="DH109" s="929"/>
      <c r="DI109" s="929"/>
      <c r="DJ109" s="929"/>
      <c r="DK109" s="930"/>
      <c r="DL109" s="928" t="s">
        <v>444</v>
      </c>
      <c r="DM109" s="929"/>
      <c r="DN109" s="929"/>
      <c r="DO109" s="929"/>
      <c r="DP109" s="930"/>
      <c r="DQ109" s="928" t="s">
        <v>311</v>
      </c>
      <c r="DR109" s="929"/>
      <c r="DS109" s="929"/>
      <c r="DT109" s="929"/>
      <c r="DU109" s="930"/>
      <c r="DV109" s="928" t="s">
        <v>445</v>
      </c>
      <c r="DW109" s="929"/>
      <c r="DX109" s="929"/>
      <c r="DY109" s="929"/>
      <c r="DZ109" s="931"/>
    </row>
    <row r="110" spans="1:131" s="230" customFormat="1" ht="26.25" customHeight="1" x14ac:dyDescent="0.2">
      <c r="A110" s="932" t="s">
        <v>447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1145248</v>
      </c>
      <c r="AB110" s="936"/>
      <c r="AC110" s="936"/>
      <c r="AD110" s="936"/>
      <c r="AE110" s="937"/>
      <c r="AF110" s="938">
        <v>1267490</v>
      </c>
      <c r="AG110" s="936"/>
      <c r="AH110" s="936"/>
      <c r="AI110" s="936"/>
      <c r="AJ110" s="937"/>
      <c r="AK110" s="938">
        <v>1412154</v>
      </c>
      <c r="AL110" s="936"/>
      <c r="AM110" s="936"/>
      <c r="AN110" s="936"/>
      <c r="AO110" s="937"/>
      <c r="AP110" s="939">
        <v>21.9</v>
      </c>
      <c r="AQ110" s="940"/>
      <c r="AR110" s="940"/>
      <c r="AS110" s="940"/>
      <c r="AT110" s="941"/>
      <c r="AU110" s="942" t="s">
        <v>75</v>
      </c>
      <c r="AV110" s="943"/>
      <c r="AW110" s="943"/>
      <c r="AX110" s="943"/>
      <c r="AY110" s="943"/>
      <c r="AZ110" s="965" t="s">
        <v>448</v>
      </c>
      <c r="BA110" s="933"/>
      <c r="BB110" s="933"/>
      <c r="BC110" s="933"/>
      <c r="BD110" s="933"/>
      <c r="BE110" s="933"/>
      <c r="BF110" s="933"/>
      <c r="BG110" s="933"/>
      <c r="BH110" s="933"/>
      <c r="BI110" s="933"/>
      <c r="BJ110" s="933"/>
      <c r="BK110" s="933"/>
      <c r="BL110" s="933"/>
      <c r="BM110" s="933"/>
      <c r="BN110" s="933"/>
      <c r="BO110" s="933"/>
      <c r="BP110" s="934"/>
      <c r="BQ110" s="966">
        <v>12733458</v>
      </c>
      <c r="BR110" s="967"/>
      <c r="BS110" s="967"/>
      <c r="BT110" s="967"/>
      <c r="BU110" s="967"/>
      <c r="BV110" s="967">
        <v>12771333</v>
      </c>
      <c r="BW110" s="967"/>
      <c r="BX110" s="967"/>
      <c r="BY110" s="967"/>
      <c r="BZ110" s="967"/>
      <c r="CA110" s="967">
        <v>11793053</v>
      </c>
      <c r="CB110" s="967"/>
      <c r="CC110" s="967"/>
      <c r="CD110" s="967"/>
      <c r="CE110" s="967"/>
      <c r="CF110" s="980">
        <v>182.9</v>
      </c>
      <c r="CG110" s="981"/>
      <c r="CH110" s="981"/>
      <c r="CI110" s="981"/>
      <c r="CJ110" s="981"/>
      <c r="CK110" s="982" t="s">
        <v>449</v>
      </c>
      <c r="CL110" s="983"/>
      <c r="CM110" s="965" t="s">
        <v>450</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399</v>
      </c>
      <c r="DH110" s="967"/>
      <c r="DI110" s="967"/>
      <c r="DJ110" s="967"/>
      <c r="DK110" s="967"/>
      <c r="DL110" s="967" t="s">
        <v>141</v>
      </c>
      <c r="DM110" s="967"/>
      <c r="DN110" s="967"/>
      <c r="DO110" s="967"/>
      <c r="DP110" s="967"/>
      <c r="DQ110" s="967" t="s">
        <v>399</v>
      </c>
      <c r="DR110" s="967"/>
      <c r="DS110" s="967"/>
      <c r="DT110" s="967"/>
      <c r="DU110" s="967"/>
      <c r="DV110" s="968" t="s">
        <v>141</v>
      </c>
      <c r="DW110" s="968"/>
      <c r="DX110" s="968"/>
      <c r="DY110" s="968"/>
      <c r="DZ110" s="969"/>
    </row>
    <row r="111" spans="1:131" s="230" customFormat="1" ht="26.25" customHeight="1" x14ac:dyDescent="0.2">
      <c r="A111" s="970" t="s">
        <v>451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452</v>
      </c>
      <c r="AB111" s="974"/>
      <c r="AC111" s="974"/>
      <c r="AD111" s="974"/>
      <c r="AE111" s="975"/>
      <c r="AF111" s="976" t="s">
        <v>425</v>
      </c>
      <c r="AG111" s="974"/>
      <c r="AH111" s="974"/>
      <c r="AI111" s="974"/>
      <c r="AJ111" s="975"/>
      <c r="AK111" s="976" t="s">
        <v>141</v>
      </c>
      <c r="AL111" s="974"/>
      <c r="AM111" s="974"/>
      <c r="AN111" s="974"/>
      <c r="AO111" s="975"/>
      <c r="AP111" s="977" t="s">
        <v>399</v>
      </c>
      <c r="AQ111" s="978"/>
      <c r="AR111" s="978"/>
      <c r="AS111" s="978"/>
      <c r="AT111" s="979"/>
      <c r="AU111" s="944"/>
      <c r="AV111" s="945"/>
      <c r="AW111" s="945"/>
      <c r="AX111" s="945"/>
      <c r="AY111" s="945"/>
      <c r="AZ111" s="958" t="s">
        <v>453</v>
      </c>
      <c r="BA111" s="959"/>
      <c r="BB111" s="959"/>
      <c r="BC111" s="959"/>
      <c r="BD111" s="959"/>
      <c r="BE111" s="959"/>
      <c r="BF111" s="959"/>
      <c r="BG111" s="959"/>
      <c r="BH111" s="959"/>
      <c r="BI111" s="959"/>
      <c r="BJ111" s="959"/>
      <c r="BK111" s="959"/>
      <c r="BL111" s="959"/>
      <c r="BM111" s="959"/>
      <c r="BN111" s="959"/>
      <c r="BO111" s="959"/>
      <c r="BP111" s="960"/>
      <c r="BQ111" s="961">
        <v>50149</v>
      </c>
      <c r="BR111" s="962"/>
      <c r="BS111" s="962"/>
      <c r="BT111" s="962"/>
      <c r="BU111" s="962"/>
      <c r="BV111" s="962">
        <v>37121</v>
      </c>
      <c r="BW111" s="962"/>
      <c r="BX111" s="962"/>
      <c r="BY111" s="962"/>
      <c r="BZ111" s="962"/>
      <c r="CA111" s="962">
        <v>37517</v>
      </c>
      <c r="CB111" s="962"/>
      <c r="CC111" s="962"/>
      <c r="CD111" s="962"/>
      <c r="CE111" s="962"/>
      <c r="CF111" s="956">
        <v>0.6</v>
      </c>
      <c r="CG111" s="957"/>
      <c r="CH111" s="957"/>
      <c r="CI111" s="957"/>
      <c r="CJ111" s="957"/>
      <c r="CK111" s="984"/>
      <c r="CL111" s="985"/>
      <c r="CM111" s="958" t="s">
        <v>454</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399</v>
      </c>
      <c r="DH111" s="962"/>
      <c r="DI111" s="962"/>
      <c r="DJ111" s="962"/>
      <c r="DK111" s="962"/>
      <c r="DL111" s="962" t="s">
        <v>399</v>
      </c>
      <c r="DM111" s="962"/>
      <c r="DN111" s="962"/>
      <c r="DO111" s="962"/>
      <c r="DP111" s="962"/>
      <c r="DQ111" s="962" t="s">
        <v>425</v>
      </c>
      <c r="DR111" s="962"/>
      <c r="DS111" s="962"/>
      <c r="DT111" s="962"/>
      <c r="DU111" s="962"/>
      <c r="DV111" s="963" t="s">
        <v>141</v>
      </c>
      <c r="DW111" s="963"/>
      <c r="DX111" s="963"/>
      <c r="DY111" s="963"/>
      <c r="DZ111" s="964"/>
    </row>
    <row r="112" spans="1:131" s="230" customFormat="1" ht="26.25" customHeight="1" x14ac:dyDescent="0.2">
      <c r="A112" s="988" t="s">
        <v>455</v>
      </c>
      <c r="B112" s="989"/>
      <c r="C112" s="959" t="s">
        <v>456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141</v>
      </c>
      <c r="AB112" s="995"/>
      <c r="AC112" s="995"/>
      <c r="AD112" s="995"/>
      <c r="AE112" s="996"/>
      <c r="AF112" s="997" t="s">
        <v>141</v>
      </c>
      <c r="AG112" s="995"/>
      <c r="AH112" s="995"/>
      <c r="AI112" s="995"/>
      <c r="AJ112" s="996"/>
      <c r="AK112" s="997" t="s">
        <v>425</v>
      </c>
      <c r="AL112" s="995"/>
      <c r="AM112" s="995"/>
      <c r="AN112" s="995"/>
      <c r="AO112" s="996"/>
      <c r="AP112" s="998" t="s">
        <v>399</v>
      </c>
      <c r="AQ112" s="999"/>
      <c r="AR112" s="999"/>
      <c r="AS112" s="999"/>
      <c r="AT112" s="1000"/>
      <c r="AU112" s="944"/>
      <c r="AV112" s="945"/>
      <c r="AW112" s="945"/>
      <c r="AX112" s="945"/>
      <c r="AY112" s="945"/>
      <c r="AZ112" s="958" t="s">
        <v>457</v>
      </c>
      <c r="BA112" s="959"/>
      <c r="BB112" s="959"/>
      <c r="BC112" s="959"/>
      <c r="BD112" s="959"/>
      <c r="BE112" s="959"/>
      <c r="BF112" s="959"/>
      <c r="BG112" s="959"/>
      <c r="BH112" s="959"/>
      <c r="BI112" s="959"/>
      <c r="BJ112" s="959"/>
      <c r="BK112" s="959"/>
      <c r="BL112" s="959"/>
      <c r="BM112" s="959"/>
      <c r="BN112" s="959"/>
      <c r="BO112" s="959"/>
      <c r="BP112" s="960"/>
      <c r="BQ112" s="961">
        <v>4274038</v>
      </c>
      <c r="BR112" s="962"/>
      <c r="BS112" s="962"/>
      <c r="BT112" s="962"/>
      <c r="BU112" s="962"/>
      <c r="BV112" s="962">
        <v>3788196</v>
      </c>
      <c r="BW112" s="962"/>
      <c r="BX112" s="962"/>
      <c r="BY112" s="962"/>
      <c r="BZ112" s="962"/>
      <c r="CA112" s="962">
        <v>3271030</v>
      </c>
      <c r="CB112" s="962"/>
      <c r="CC112" s="962"/>
      <c r="CD112" s="962"/>
      <c r="CE112" s="962"/>
      <c r="CF112" s="956">
        <v>50.7</v>
      </c>
      <c r="CG112" s="957"/>
      <c r="CH112" s="957"/>
      <c r="CI112" s="957"/>
      <c r="CJ112" s="957"/>
      <c r="CK112" s="984"/>
      <c r="CL112" s="985"/>
      <c r="CM112" s="958" t="s">
        <v>458</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399</v>
      </c>
      <c r="DH112" s="962"/>
      <c r="DI112" s="962"/>
      <c r="DJ112" s="962"/>
      <c r="DK112" s="962"/>
      <c r="DL112" s="962" t="s">
        <v>141</v>
      </c>
      <c r="DM112" s="962"/>
      <c r="DN112" s="962"/>
      <c r="DO112" s="962"/>
      <c r="DP112" s="962"/>
      <c r="DQ112" s="962" t="s">
        <v>141</v>
      </c>
      <c r="DR112" s="962"/>
      <c r="DS112" s="962"/>
      <c r="DT112" s="962"/>
      <c r="DU112" s="962"/>
      <c r="DV112" s="963" t="s">
        <v>425</v>
      </c>
      <c r="DW112" s="963"/>
      <c r="DX112" s="963"/>
      <c r="DY112" s="963"/>
      <c r="DZ112" s="964"/>
    </row>
    <row r="113" spans="1:130" s="230" customFormat="1" ht="26.25" customHeight="1" x14ac:dyDescent="0.2">
      <c r="A113" s="990"/>
      <c r="B113" s="991"/>
      <c r="C113" s="959" t="s">
        <v>459</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639915</v>
      </c>
      <c r="AB113" s="974"/>
      <c r="AC113" s="974"/>
      <c r="AD113" s="974"/>
      <c r="AE113" s="975"/>
      <c r="AF113" s="976">
        <v>579838</v>
      </c>
      <c r="AG113" s="974"/>
      <c r="AH113" s="974"/>
      <c r="AI113" s="974"/>
      <c r="AJ113" s="975"/>
      <c r="AK113" s="976">
        <v>534142</v>
      </c>
      <c r="AL113" s="974"/>
      <c r="AM113" s="974"/>
      <c r="AN113" s="974"/>
      <c r="AO113" s="975"/>
      <c r="AP113" s="977">
        <v>8.3000000000000007</v>
      </c>
      <c r="AQ113" s="978"/>
      <c r="AR113" s="978"/>
      <c r="AS113" s="978"/>
      <c r="AT113" s="979"/>
      <c r="AU113" s="944"/>
      <c r="AV113" s="945"/>
      <c r="AW113" s="945"/>
      <c r="AX113" s="945"/>
      <c r="AY113" s="945"/>
      <c r="AZ113" s="958" t="s">
        <v>460</v>
      </c>
      <c r="BA113" s="959"/>
      <c r="BB113" s="959"/>
      <c r="BC113" s="959"/>
      <c r="BD113" s="959"/>
      <c r="BE113" s="959"/>
      <c r="BF113" s="959"/>
      <c r="BG113" s="959"/>
      <c r="BH113" s="959"/>
      <c r="BI113" s="959"/>
      <c r="BJ113" s="959"/>
      <c r="BK113" s="959"/>
      <c r="BL113" s="959"/>
      <c r="BM113" s="959"/>
      <c r="BN113" s="959"/>
      <c r="BO113" s="959"/>
      <c r="BP113" s="960"/>
      <c r="BQ113" s="961">
        <v>658798</v>
      </c>
      <c r="BR113" s="962"/>
      <c r="BS113" s="962"/>
      <c r="BT113" s="962"/>
      <c r="BU113" s="962"/>
      <c r="BV113" s="962">
        <v>642811</v>
      </c>
      <c r="BW113" s="962"/>
      <c r="BX113" s="962"/>
      <c r="BY113" s="962"/>
      <c r="BZ113" s="962"/>
      <c r="CA113" s="962">
        <v>544962</v>
      </c>
      <c r="CB113" s="962"/>
      <c r="CC113" s="962"/>
      <c r="CD113" s="962"/>
      <c r="CE113" s="962"/>
      <c r="CF113" s="956">
        <v>8.5</v>
      </c>
      <c r="CG113" s="957"/>
      <c r="CH113" s="957"/>
      <c r="CI113" s="957"/>
      <c r="CJ113" s="957"/>
      <c r="CK113" s="984"/>
      <c r="CL113" s="985"/>
      <c r="CM113" s="958" t="s">
        <v>461</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141</v>
      </c>
      <c r="DH113" s="995"/>
      <c r="DI113" s="995"/>
      <c r="DJ113" s="995"/>
      <c r="DK113" s="996"/>
      <c r="DL113" s="997" t="s">
        <v>141</v>
      </c>
      <c r="DM113" s="995"/>
      <c r="DN113" s="995"/>
      <c r="DO113" s="995"/>
      <c r="DP113" s="996"/>
      <c r="DQ113" s="997" t="s">
        <v>141</v>
      </c>
      <c r="DR113" s="995"/>
      <c r="DS113" s="995"/>
      <c r="DT113" s="995"/>
      <c r="DU113" s="996"/>
      <c r="DV113" s="998" t="s">
        <v>399</v>
      </c>
      <c r="DW113" s="999"/>
      <c r="DX113" s="999"/>
      <c r="DY113" s="999"/>
      <c r="DZ113" s="1000"/>
    </row>
    <row r="114" spans="1:130" s="230" customFormat="1" ht="26.25" customHeight="1" x14ac:dyDescent="0.2">
      <c r="A114" s="990"/>
      <c r="B114" s="991"/>
      <c r="C114" s="959" t="s">
        <v>462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91886</v>
      </c>
      <c r="AB114" s="995"/>
      <c r="AC114" s="995"/>
      <c r="AD114" s="995"/>
      <c r="AE114" s="996"/>
      <c r="AF114" s="997">
        <v>97337</v>
      </c>
      <c r="AG114" s="995"/>
      <c r="AH114" s="995"/>
      <c r="AI114" s="995"/>
      <c r="AJ114" s="996"/>
      <c r="AK114" s="997">
        <v>116904</v>
      </c>
      <c r="AL114" s="995"/>
      <c r="AM114" s="995"/>
      <c r="AN114" s="995"/>
      <c r="AO114" s="996"/>
      <c r="AP114" s="998">
        <v>1.8</v>
      </c>
      <c r="AQ114" s="999"/>
      <c r="AR114" s="999"/>
      <c r="AS114" s="999"/>
      <c r="AT114" s="1000"/>
      <c r="AU114" s="944"/>
      <c r="AV114" s="945"/>
      <c r="AW114" s="945"/>
      <c r="AX114" s="945"/>
      <c r="AY114" s="945"/>
      <c r="AZ114" s="958" t="s">
        <v>463</v>
      </c>
      <c r="BA114" s="959"/>
      <c r="BB114" s="959"/>
      <c r="BC114" s="959"/>
      <c r="BD114" s="959"/>
      <c r="BE114" s="959"/>
      <c r="BF114" s="959"/>
      <c r="BG114" s="959"/>
      <c r="BH114" s="959"/>
      <c r="BI114" s="959"/>
      <c r="BJ114" s="959"/>
      <c r="BK114" s="959"/>
      <c r="BL114" s="959"/>
      <c r="BM114" s="959"/>
      <c r="BN114" s="959"/>
      <c r="BO114" s="959"/>
      <c r="BP114" s="960"/>
      <c r="BQ114" s="961">
        <v>1878089</v>
      </c>
      <c r="BR114" s="962"/>
      <c r="BS114" s="962"/>
      <c r="BT114" s="962"/>
      <c r="BU114" s="962"/>
      <c r="BV114" s="962">
        <v>1837560</v>
      </c>
      <c r="BW114" s="962"/>
      <c r="BX114" s="962"/>
      <c r="BY114" s="962"/>
      <c r="BZ114" s="962"/>
      <c r="CA114" s="962">
        <v>1907775</v>
      </c>
      <c r="CB114" s="962"/>
      <c r="CC114" s="962"/>
      <c r="CD114" s="962"/>
      <c r="CE114" s="962"/>
      <c r="CF114" s="956">
        <v>29.6</v>
      </c>
      <c r="CG114" s="957"/>
      <c r="CH114" s="957"/>
      <c r="CI114" s="957"/>
      <c r="CJ114" s="957"/>
      <c r="CK114" s="984"/>
      <c r="CL114" s="985"/>
      <c r="CM114" s="958" t="s">
        <v>464</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425</v>
      </c>
      <c r="DH114" s="995"/>
      <c r="DI114" s="995"/>
      <c r="DJ114" s="995"/>
      <c r="DK114" s="996"/>
      <c r="DL114" s="997" t="s">
        <v>399</v>
      </c>
      <c r="DM114" s="995"/>
      <c r="DN114" s="995"/>
      <c r="DO114" s="995"/>
      <c r="DP114" s="996"/>
      <c r="DQ114" s="997" t="s">
        <v>141</v>
      </c>
      <c r="DR114" s="995"/>
      <c r="DS114" s="995"/>
      <c r="DT114" s="995"/>
      <c r="DU114" s="996"/>
      <c r="DV114" s="998" t="s">
        <v>141</v>
      </c>
      <c r="DW114" s="999"/>
      <c r="DX114" s="999"/>
      <c r="DY114" s="999"/>
      <c r="DZ114" s="1000"/>
    </row>
    <row r="115" spans="1:130" s="230" customFormat="1" ht="26.25" customHeight="1" x14ac:dyDescent="0.2">
      <c r="A115" s="990"/>
      <c r="B115" s="991"/>
      <c r="C115" s="959" t="s">
        <v>465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7522</v>
      </c>
      <c r="AB115" s="974"/>
      <c r="AC115" s="974"/>
      <c r="AD115" s="974"/>
      <c r="AE115" s="975"/>
      <c r="AF115" s="976">
        <v>5543</v>
      </c>
      <c r="AG115" s="974"/>
      <c r="AH115" s="974"/>
      <c r="AI115" s="974"/>
      <c r="AJ115" s="975"/>
      <c r="AK115" s="976">
        <v>4464</v>
      </c>
      <c r="AL115" s="974"/>
      <c r="AM115" s="974"/>
      <c r="AN115" s="974"/>
      <c r="AO115" s="975"/>
      <c r="AP115" s="977">
        <v>0.1</v>
      </c>
      <c r="AQ115" s="978"/>
      <c r="AR115" s="978"/>
      <c r="AS115" s="978"/>
      <c r="AT115" s="979"/>
      <c r="AU115" s="944"/>
      <c r="AV115" s="945"/>
      <c r="AW115" s="945"/>
      <c r="AX115" s="945"/>
      <c r="AY115" s="945"/>
      <c r="AZ115" s="958" t="s">
        <v>466</v>
      </c>
      <c r="BA115" s="959"/>
      <c r="BB115" s="959"/>
      <c r="BC115" s="959"/>
      <c r="BD115" s="959"/>
      <c r="BE115" s="959"/>
      <c r="BF115" s="959"/>
      <c r="BG115" s="959"/>
      <c r="BH115" s="959"/>
      <c r="BI115" s="959"/>
      <c r="BJ115" s="959"/>
      <c r="BK115" s="959"/>
      <c r="BL115" s="959"/>
      <c r="BM115" s="959"/>
      <c r="BN115" s="959"/>
      <c r="BO115" s="959"/>
      <c r="BP115" s="960"/>
      <c r="BQ115" s="961" t="s">
        <v>141</v>
      </c>
      <c r="BR115" s="962"/>
      <c r="BS115" s="962"/>
      <c r="BT115" s="962"/>
      <c r="BU115" s="962"/>
      <c r="BV115" s="962" t="s">
        <v>467</v>
      </c>
      <c r="BW115" s="962"/>
      <c r="BX115" s="962"/>
      <c r="BY115" s="962"/>
      <c r="BZ115" s="962"/>
      <c r="CA115" s="962" t="s">
        <v>141</v>
      </c>
      <c r="CB115" s="962"/>
      <c r="CC115" s="962"/>
      <c r="CD115" s="962"/>
      <c r="CE115" s="962"/>
      <c r="CF115" s="956" t="s">
        <v>425</v>
      </c>
      <c r="CG115" s="957"/>
      <c r="CH115" s="957"/>
      <c r="CI115" s="957"/>
      <c r="CJ115" s="957"/>
      <c r="CK115" s="984"/>
      <c r="CL115" s="985"/>
      <c r="CM115" s="958" t="s">
        <v>468</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399</v>
      </c>
      <c r="DH115" s="995"/>
      <c r="DI115" s="995"/>
      <c r="DJ115" s="995"/>
      <c r="DK115" s="996"/>
      <c r="DL115" s="997" t="s">
        <v>141</v>
      </c>
      <c r="DM115" s="995"/>
      <c r="DN115" s="995"/>
      <c r="DO115" s="995"/>
      <c r="DP115" s="996"/>
      <c r="DQ115" s="997" t="s">
        <v>425</v>
      </c>
      <c r="DR115" s="995"/>
      <c r="DS115" s="995"/>
      <c r="DT115" s="995"/>
      <c r="DU115" s="996"/>
      <c r="DV115" s="998" t="s">
        <v>141</v>
      </c>
      <c r="DW115" s="999"/>
      <c r="DX115" s="999"/>
      <c r="DY115" s="999"/>
      <c r="DZ115" s="1000"/>
    </row>
    <row r="116" spans="1:130" s="230" customFormat="1" ht="26.25" customHeight="1" x14ac:dyDescent="0.2">
      <c r="A116" s="992"/>
      <c r="B116" s="993"/>
      <c r="C116" s="1001" t="s">
        <v>469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141</v>
      </c>
      <c r="AB116" s="995"/>
      <c r="AC116" s="995"/>
      <c r="AD116" s="995"/>
      <c r="AE116" s="996"/>
      <c r="AF116" s="997" t="s">
        <v>399</v>
      </c>
      <c r="AG116" s="995"/>
      <c r="AH116" s="995"/>
      <c r="AI116" s="995"/>
      <c r="AJ116" s="996"/>
      <c r="AK116" s="997" t="s">
        <v>141</v>
      </c>
      <c r="AL116" s="995"/>
      <c r="AM116" s="995"/>
      <c r="AN116" s="995"/>
      <c r="AO116" s="996"/>
      <c r="AP116" s="998" t="s">
        <v>141</v>
      </c>
      <c r="AQ116" s="999"/>
      <c r="AR116" s="999"/>
      <c r="AS116" s="999"/>
      <c r="AT116" s="1000"/>
      <c r="AU116" s="944"/>
      <c r="AV116" s="945"/>
      <c r="AW116" s="945"/>
      <c r="AX116" s="945"/>
      <c r="AY116" s="945"/>
      <c r="AZ116" s="1003" t="s">
        <v>470</v>
      </c>
      <c r="BA116" s="1004"/>
      <c r="BB116" s="1004"/>
      <c r="BC116" s="1004"/>
      <c r="BD116" s="1004"/>
      <c r="BE116" s="1004"/>
      <c r="BF116" s="1004"/>
      <c r="BG116" s="1004"/>
      <c r="BH116" s="1004"/>
      <c r="BI116" s="1004"/>
      <c r="BJ116" s="1004"/>
      <c r="BK116" s="1004"/>
      <c r="BL116" s="1004"/>
      <c r="BM116" s="1004"/>
      <c r="BN116" s="1004"/>
      <c r="BO116" s="1004"/>
      <c r="BP116" s="1005"/>
      <c r="BQ116" s="961" t="s">
        <v>425</v>
      </c>
      <c r="BR116" s="962"/>
      <c r="BS116" s="962"/>
      <c r="BT116" s="962"/>
      <c r="BU116" s="962"/>
      <c r="BV116" s="962" t="s">
        <v>425</v>
      </c>
      <c r="BW116" s="962"/>
      <c r="BX116" s="962"/>
      <c r="BY116" s="962"/>
      <c r="BZ116" s="962"/>
      <c r="CA116" s="962" t="s">
        <v>141</v>
      </c>
      <c r="CB116" s="962"/>
      <c r="CC116" s="962"/>
      <c r="CD116" s="962"/>
      <c r="CE116" s="962"/>
      <c r="CF116" s="956" t="s">
        <v>141</v>
      </c>
      <c r="CG116" s="957"/>
      <c r="CH116" s="957"/>
      <c r="CI116" s="957"/>
      <c r="CJ116" s="957"/>
      <c r="CK116" s="984"/>
      <c r="CL116" s="985"/>
      <c r="CM116" s="958" t="s">
        <v>471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467</v>
      </c>
      <c r="DH116" s="995"/>
      <c r="DI116" s="995"/>
      <c r="DJ116" s="995"/>
      <c r="DK116" s="996"/>
      <c r="DL116" s="997" t="s">
        <v>425</v>
      </c>
      <c r="DM116" s="995"/>
      <c r="DN116" s="995"/>
      <c r="DO116" s="995"/>
      <c r="DP116" s="996"/>
      <c r="DQ116" s="997" t="s">
        <v>141</v>
      </c>
      <c r="DR116" s="995"/>
      <c r="DS116" s="995"/>
      <c r="DT116" s="995"/>
      <c r="DU116" s="996"/>
      <c r="DV116" s="998" t="s">
        <v>141</v>
      </c>
      <c r="DW116" s="999"/>
      <c r="DX116" s="999"/>
      <c r="DY116" s="999"/>
      <c r="DZ116" s="1000"/>
    </row>
    <row r="117" spans="1:130" s="230" customFormat="1" ht="26.25" customHeight="1" x14ac:dyDescent="0.2">
      <c r="A117" s="94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472</v>
      </c>
      <c r="Z117" s="930"/>
      <c r="AA117" s="1014">
        <v>1884571</v>
      </c>
      <c r="AB117" s="1015"/>
      <c r="AC117" s="1015"/>
      <c r="AD117" s="1015"/>
      <c r="AE117" s="1016"/>
      <c r="AF117" s="1017">
        <v>1950208</v>
      </c>
      <c r="AG117" s="1015"/>
      <c r="AH117" s="1015"/>
      <c r="AI117" s="1015"/>
      <c r="AJ117" s="1016"/>
      <c r="AK117" s="1017">
        <v>2067664</v>
      </c>
      <c r="AL117" s="1015"/>
      <c r="AM117" s="1015"/>
      <c r="AN117" s="1015"/>
      <c r="AO117" s="1016"/>
      <c r="AP117" s="1018"/>
      <c r="AQ117" s="1019"/>
      <c r="AR117" s="1019"/>
      <c r="AS117" s="1019"/>
      <c r="AT117" s="1020"/>
      <c r="AU117" s="944"/>
      <c r="AV117" s="945"/>
      <c r="AW117" s="945"/>
      <c r="AX117" s="945"/>
      <c r="AY117" s="945"/>
      <c r="AZ117" s="1010" t="s">
        <v>473</v>
      </c>
      <c r="BA117" s="1011"/>
      <c r="BB117" s="1011"/>
      <c r="BC117" s="1011"/>
      <c r="BD117" s="1011"/>
      <c r="BE117" s="1011"/>
      <c r="BF117" s="1011"/>
      <c r="BG117" s="1011"/>
      <c r="BH117" s="1011"/>
      <c r="BI117" s="1011"/>
      <c r="BJ117" s="1011"/>
      <c r="BK117" s="1011"/>
      <c r="BL117" s="1011"/>
      <c r="BM117" s="1011"/>
      <c r="BN117" s="1011"/>
      <c r="BO117" s="1011"/>
      <c r="BP117" s="1012"/>
      <c r="BQ117" s="961" t="s">
        <v>141</v>
      </c>
      <c r="BR117" s="962"/>
      <c r="BS117" s="962"/>
      <c r="BT117" s="962"/>
      <c r="BU117" s="962"/>
      <c r="BV117" s="962" t="s">
        <v>467</v>
      </c>
      <c r="BW117" s="962"/>
      <c r="BX117" s="962"/>
      <c r="BY117" s="962"/>
      <c r="BZ117" s="962"/>
      <c r="CA117" s="962" t="s">
        <v>425</v>
      </c>
      <c r="CB117" s="962"/>
      <c r="CC117" s="962"/>
      <c r="CD117" s="962"/>
      <c r="CE117" s="962"/>
      <c r="CF117" s="956" t="s">
        <v>425</v>
      </c>
      <c r="CG117" s="957"/>
      <c r="CH117" s="957"/>
      <c r="CI117" s="957"/>
      <c r="CJ117" s="957"/>
      <c r="CK117" s="984"/>
      <c r="CL117" s="985"/>
      <c r="CM117" s="958" t="s">
        <v>474</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141</v>
      </c>
      <c r="DH117" s="995"/>
      <c r="DI117" s="995"/>
      <c r="DJ117" s="995"/>
      <c r="DK117" s="996"/>
      <c r="DL117" s="997" t="s">
        <v>425</v>
      </c>
      <c r="DM117" s="995"/>
      <c r="DN117" s="995"/>
      <c r="DO117" s="995"/>
      <c r="DP117" s="996"/>
      <c r="DQ117" s="997" t="s">
        <v>141</v>
      </c>
      <c r="DR117" s="995"/>
      <c r="DS117" s="995"/>
      <c r="DT117" s="995"/>
      <c r="DU117" s="996"/>
      <c r="DV117" s="998" t="s">
        <v>425</v>
      </c>
      <c r="DW117" s="999"/>
      <c r="DX117" s="999"/>
      <c r="DY117" s="999"/>
      <c r="DZ117" s="1000"/>
    </row>
    <row r="118" spans="1:130" s="230" customFormat="1" ht="26.25" customHeight="1" x14ac:dyDescent="0.2">
      <c r="A118" s="948" t="s">
        <v>446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443</v>
      </c>
      <c r="AB118" s="929"/>
      <c r="AC118" s="929"/>
      <c r="AD118" s="929"/>
      <c r="AE118" s="930"/>
      <c r="AF118" s="928" t="s">
        <v>444</v>
      </c>
      <c r="AG118" s="929"/>
      <c r="AH118" s="929"/>
      <c r="AI118" s="929"/>
      <c r="AJ118" s="930"/>
      <c r="AK118" s="928" t="s">
        <v>311</v>
      </c>
      <c r="AL118" s="929"/>
      <c r="AM118" s="929"/>
      <c r="AN118" s="929"/>
      <c r="AO118" s="930"/>
      <c r="AP118" s="1006" t="s">
        <v>445</v>
      </c>
      <c r="AQ118" s="1007"/>
      <c r="AR118" s="1007"/>
      <c r="AS118" s="1007"/>
      <c r="AT118" s="1008"/>
      <c r="AU118" s="944"/>
      <c r="AV118" s="945"/>
      <c r="AW118" s="945"/>
      <c r="AX118" s="945"/>
      <c r="AY118" s="945"/>
      <c r="AZ118" s="1009" t="s">
        <v>475</v>
      </c>
      <c r="BA118" s="1001"/>
      <c r="BB118" s="1001"/>
      <c r="BC118" s="1001"/>
      <c r="BD118" s="1001"/>
      <c r="BE118" s="1001"/>
      <c r="BF118" s="1001"/>
      <c r="BG118" s="1001"/>
      <c r="BH118" s="1001"/>
      <c r="BI118" s="1001"/>
      <c r="BJ118" s="1001"/>
      <c r="BK118" s="1001"/>
      <c r="BL118" s="1001"/>
      <c r="BM118" s="1001"/>
      <c r="BN118" s="1001"/>
      <c r="BO118" s="1001"/>
      <c r="BP118" s="1002"/>
      <c r="BQ118" s="1035" t="s">
        <v>425</v>
      </c>
      <c r="BR118" s="1036"/>
      <c r="BS118" s="1036"/>
      <c r="BT118" s="1036"/>
      <c r="BU118" s="1036"/>
      <c r="BV118" s="1036" t="s">
        <v>141</v>
      </c>
      <c r="BW118" s="1036"/>
      <c r="BX118" s="1036"/>
      <c r="BY118" s="1036"/>
      <c r="BZ118" s="1036"/>
      <c r="CA118" s="1036" t="s">
        <v>467</v>
      </c>
      <c r="CB118" s="1036"/>
      <c r="CC118" s="1036"/>
      <c r="CD118" s="1036"/>
      <c r="CE118" s="1036"/>
      <c r="CF118" s="956" t="s">
        <v>467</v>
      </c>
      <c r="CG118" s="957"/>
      <c r="CH118" s="957"/>
      <c r="CI118" s="957"/>
      <c r="CJ118" s="957"/>
      <c r="CK118" s="984"/>
      <c r="CL118" s="985"/>
      <c r="CM118" s="958" t="s">
        <v>476</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467</v>
      </c>
      <c r="DH118" s="995"/>
      <c r="DI118" s="995"/>
      <c r="DJ118" s="995"/>
      <c r="DK118" s="996"/>
      <c r="DL118" s="997" t="s">
        <v>467</v>
      </c>
      <c r="DM118" s="995"/>
      <c r="DN118" s="995"/>
      <c r="DO118" s="995"/>
      <c r="DP118" s="996"/>
      <c r="DQ118" s="997" t="s">
        <v>467</v>
      </c>
      <c r="DR118" s="995"/>
      <c r="DS118" s="995"/>
      <c r="DT118" s="995"/>
      <c r="DU118" s="996"/>
      <c r="DV118" s="998" t="s">
        <v>425</v>
      </c>
      <c r="DW118" s="999"/>
      <c r="DX118" s="999"/>
      <c r="DY118" s="999"/>
      <c r="DZ118" s="1000"/>
    </row>
    <row r="119" spans="1:130" s="230" customFormat="1" ht="26.25" customHeight="1" x14ac:dyDescent="0.2">
      <c r="A119" s="1092" t="s">
        <v>449</v>
      </c>
      <c r="B119" s="983"/>
      <c r="C119" s="965" t="s">
        <v>450</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467</v>
      </c>
      <c r="AB119" s="936"/>
      <c r="AC119" s="936"/>
      <c r="AD119" s="936"/>
      <c r="AE119" s="937"/>
      <c r="AF119" s="938" t="s">
        <v>467</v>
      </c>
      <c r="AG119" s="936"/>
      <c r="AH119" s="936"/>
      <c r="AI119" s="936"/>
      <c r="AJ119" s="937"/>
      <c r="AK119" s="938" t="s">
        <v>425</v>
      </c>
      <c r="AL119" s="936"/>
      <c r="AM119" s="936"/>
      <c r="AN119" s="936"/>
      <c r="AO119" s="937"/>
      <c r="AP119" s="939" t="s">
        <v>467</v>
      </c>
      <c r="AQ119" s="940"/>
      <c r="AR119" s="940"/>
      <c r="AS119" s="940"/>
      <c r="AT119" s="941"/>
      <c r="AU119" s="946"/>
      <c r="AV119" s="947"/>
      <c r="AW119" s="947"/>
      <c r="AX119" s="947"/>
      <c r="AY119" s="947"/>
      <c r="AZ119" s="251" t="s">
        <v>192</v>
      </c>
      <c r="BA119" s="251"/>
      <c r="BB119" s="251"/>
      <c r="BC119" s="251"/>
      <c r="BD119" s="251"/>
      <c r="BE119" s="251"/>
      <c r="BF119" s="251"/>
      <c r="BG119" s="251"/>
      <c r="BH119" s="251"/>
      <c r="BI119" s="251"/>
      <c r="BJ119" s="251"/>
      <c r="BK119" s="251"/>
      <c r="BL119" s="251"/>
      <c r="BM119" s="251"/>
      <c r="BN119" s="251"/>
      <c r="BO119" s="1013" t="s">
        <v>477</v>
      </c>
      <c r="BP119" s="1041"/>
      <c r="BQ119" s="1035">
        <v>19594532</v>
      </c>
      <c r="BR119" s="1036"/>
      <c r="BS119" s="1036"/>
      <c r="BT119" s="1036"/>
      <c r="BU119" s="1036"/>
      <c r="BV119" s="1036">
        <v>19077021</v>
      </c>
      <c r="BW119" s="1036"/>
      <c r="BX119" s="1036"/>
      <c r="BY119" s="1036"/>
      <c r="BZ119" s="1036"/>
      <c r="CA119" s="1036">
        <v>17554337</v>
      </c>
      <c r="CB119" s="1036"/>
      <c r="CC119" s="1036"/>
      <c r="CD119" s="1036"/>
      <c r="CE119" s="1036"/>
      <c r="CF119" s="1037"/>
      <c r="CG119" s="1038"/>
      <c r="CH119" s="1038"/>
      <c r="CI119" s="1038"/>
      <c r="CJ119" s="1039"/>
      <c r="CK119" s="986"/>
      <c r="CL119" s="987"/>
      <c r="CM119" s="1009" t="s">
        <v>478</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50149</v>
      </c>
      <c r="DH119" s="1022"/>
      <c r="DI119" s="1022"/>
      <c r="DJ119" s="1022"/>
      <c r="DK119" s="1023"/>
      <c r="DL119" s="1021">
        <v>37121</v>
      </c>
      <c r="DM119" s="1022"/>
      <c r="DN119" s="1022"/>
      <c r="DO119" s="1022"/>
      <c r="DP119" s="1023"/>
      <c r="DQ119" s="1021">
        <v>37517</v>
      </c>
      <c r="DR119" s="1022"/>
      <c r="DS119" s="1022"/>
      <c r="DT119" s="1022"/>
      <c r="DU119" s="1023"/>
      <c r="DV119" s="1024">
        <v>0.6</v>
      </c>
      <c r="DW119" s="1025"/>
      <c r="DX119" s="1025"/>
      <c r="DY119" s="1025"/>
      <c r="DZ119" s="1026"/>
    </row>
    <row r="120" spans="1:130" s="230" customFormat="1" ht="26.25" customHeight="1" x14ac:dyDescent="0.2">
      <c r="A120" s="1093"/>
      <c r="B120" s="985"/>
      <c r="C120" s="958" t="s">
        <v>454</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141</v>
      </c>
      <c r="AB120" s="995"/>
      <c r="AC120" s="995"/>
      <c r="AD120" s="995"/>
      <c r="AE120" s="996"/>
      <c r="AF120" s="997" t="s">
        <v>141</v>
      </c>
      <c r="AG120" s="995"/>
      <c r="AH120" s="995"/>
      <c r="AI120" s="995"/>
      <c r="AJ120" s="996"/>
      <c r="AK120" s="997" t="s">
        <v>141</v>
      </c>
      <c r="AL120" s="995"/>
      <c r="AM120" s="995"/>
      <c r="AN120" s="995"/>
      <c r="AO120" s="996"/>
      <c r="AP120" s="998" t="s">
        <v>141</v>
      </c>
      <c r="AQ120" s="999"/>
      <c r="AR120" s="999"/>
      <c r="AS120" s="999"/>
      <c r="AT120" s="1000"/>
      <c r="AU120" s="1027" t="s">
        <v>479</v>
      </c>
      <c r="AV120" s="1028"/>
      <c r="AW120" s="1028"/>
      <c r="AX120" s="1028"/>
      <c r="AY120" s="1029"/>
      <c r="AZ120" s="965" t="s">
        <v>480</v>
      </c>
      <c r="BA120" s="933"/>
      <c r="BB120" s="933"/>
      <c r="BC120" s="933"/>
      <c r="BD120" s="933"/>
      <c r="BE120" s="933"/>
      <c r="BF120" s="933"/>
      <c r="BG120" s="933"/>
      <c r="BH120" s="933"/>
      <c r="BI120" s="933"/>
      <c r="BJ120" s="933"/>
      <c r="BK120" s="933"/>
      <c r="BL120" s="933"/>
      <c r="BM120" s="933"/>
      <c r="BN120" s="933"/>
      <c r="BO120" s="933"/>
      <c r="BP120" s="934"/>
      <c r="BQ120" s="966">
        <v>3971151</v>
      </c>
      <c r="BR120" s="967"/>
      <c r="BS120" s="967"/>
      <c r="BT120" s="967"/>
      <c r="BU120" s="967"/>
      <c r="BV120" s="967">
        <v>4305477</v>
      </c>
      <c r="BW120" s="967"/>
      <c r="BX120" s="967"/>
      <c r="BY120" s="967"/>
      <c r="BZ120" s="967"/>
      <c r="CA120" s="967">
        <v>4659288</v>
      </c>
      <c r="CB120" s="967"/>
      <c r="CC120" s="967"/>
      <c r="CD120" s="967"/>
      <c r="CE120" s="967"/>
      <c r="CF120" s="980">
        <v>72.3</v>
      </c>
      <c r="CG120" s="981"/>
      <c r="CH120" s="981"/>
      <c r="CI120" s="981"/>
      <c r="CJ120" s="981"/>
      <c r="CK120" s="1042" t="s">
        <v>481</v>
      </c>
      <c r="CL120" s="1043"/>
      <c r="CM120" s="1043"/>
      <c r="CN120" s="1043"/>
      <c r="CO120" s="1044"/>
      <c r="CP120" s="1050" t="s">
        <v>482</v>
      </c>
      <c r="CQ120" s="1051"/>
      <c r="CR120" s="1051"/>
      <c r="CS120" s="1051"/>
      <c r="CT120" s="1051"/>
      <c r="CU120" s="1051"/>
      <c r="CV120" s="1051"/>
      <c r="CW120" s="1051"/>
      <c r="CX120" s="1051"/>
      <c r="CY120" s="1051"/>
      <c r="CZ120" s="1051"/>
      <c r="DA120" s="1051"/>
      <c r="DB120" s="1051"/>
      <c r="DC120" s="1051"/>
      <c r="DD120" s="1051"/>
      <c r="DE120" s="1051"/>
      <c r="DF120" s="1052"/>
      <c r="DG120" s="966">
        <v>1244416</v>
      </c>
      <c r="DH120" s="967"/>
      <c r="DI120" s="967"/>
      <c r="DJ120" s="967"/>
      <c r="DK120" s="967"/>
      <c r="DL120" s="967">
        <v>1055342</v>
      </c>
      <c r="DM120" s="967"/>
      <c r="DN120" s="967"/>
      <c r="DO120" s="967"/>
      <c r="DP120" s="967"/>
      <c r="DQ120" s="967">
        <v>895311</v>
      </c>
      <c r="DR120" s="967"/>
      <c r="DS120" s="967"/>
      <c r="DT120" s="967"/>
      <c r="DU120" s="967"/>
      <c r="DV120" s="968">
        <v>13.9</v>
      </c>
      <c r="DW120" s="968"/>
      <c r="DX120" s="968"/>
      <c r="DY120" s="968"/>
      <c r="DZ120" s="969"/>
    </row>
    <row r="121" spans="1:130" s="230" customFormat="1" ht="26.25" customHeight="1" x14ac:dyDescent="0.2">
      <c r="A121" s="1093"/>
      <c r="B121" s="985"/>
      <c r="C121" s="1010" t="s">
        <v>483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141</v>
      </c>
      <c r="AB121" s="995"/>
      <c r="AC121" s="995"/>
      <c r="AD121" s="995"/>
      <c r="AE121" s="996"/>
      <c r="AF121" s="997" t="s">
        <v>141</v>
      </c>
      <c r="AG121" s="995"/>
      <c r="AH121" s="995"/>
      <c r="AI121" s="995"/>
      <c r="AJ121" s="996"/>
      <c r="AK121" s="997" t="s">
        <v>141</v>
      </c>
      <c r="AL121" s="995"/>
      <c r="AM121" s="995"/>
      <c r="AN121" s="995"/>
      <c r="AO121" s="996"/>
      <c r="AP121" s="998" t="s">
        <v>141</v>
      </c>
      <c r="AQ121" s="999"/>
      <c r="AR121" s="999"/>
      <c r="AS121" s="999"/>
      <c r="AT121" s="1000"/>
      <c r="AU121" s="1030"/>
      <c r="AV121" s="1031"/>
      <c r="AW121" s="1031"/>
      <c r="AX121" s="1031"/>
      <c r="AY121" s="1032"/>
      <c r="AZ121" s="958" t="s">
        <v>484</v>
      </c>
      <c r="BA121" s="959"/>
      <c r="BB121" s="959"/>
      <c r="BC121" s="959"/>
      <c r="BD121" s="959"/>
      <c r="BE121" s="959"/>
      <c r="BF121" s="959"/>
      <c r="BG121" s="959"/>
      <c r="BH121" s="959"/>
      <c r="BI121" s="959"/>
      <c r="BJ121" s="959"/>
      <c r="BK121" s="959"/>
      <c r="BL121" s="959"/>
      <c r="BM121" s="959"/>
      <c r="BN121" s="959"/>
      <c r="BO121" s="959"/>
      <c r="BP121" s="960"/>
      <c r="BQ121" s="961" t="s">
        <v>141</v>
      </c>
      <c r="BR121" s="962"/>
      <c r="BS121" s="962"/>
      <c r="BT121" s="962"/>
      <c r="BU121" s="962"/>
      <c r="BV121" s="962" t="s">
        <v>141</v>
      </c>
      <c r="BW121" s="962"/>
      <c r="BX121" s="962"/>
      <c r="BY121" s="962"/>
      <c r="BZ121" s="962"/>
      <c r="CA121" s="962" t="s">
        <v>141</v>
      </c>
      <c r="CB121" s="962"/>
      <c r="CC121" s="962"/>
      <c r="CD121" s="962"/>
      <c r="CE121" s="962"/>
      <c r="CF121" s="956" t="s">
        <v>141</v>
      </c>
      <c r="CG121" s="957"/>
      <c r="CH121" s="957"/>
      <c r="CI121" s="957"/>
      <c r="CJ121" s="957"/>
      <c r="CK121" s="1045"/>
      <c r="CL121" s="1046"/>
      <c r="CM121" s="1046"/>
      <c r="CN121" s="1046"/>
      <c r="CO121" s="1047"/>
      <c r="CP121" s="1055" t="s">
        <v>417</v>
      </c>
      <c r="CQ121" s="1056"/>
      <c r="CR121" s="1056"/>
      <c r="CS121" s="1056"/>
      <c r="CT121" s="1056"/>
      <c r="CU121" s="1056"/>
      <c r="CV121" s="1056"/>
      <c r="CW121" s="1056"/>
      <c r="CX121" s="1056"/>
      <c r="CY121" s="1056"/>
      <c r="CZ121" s="1056"/>
      <c r="DA121" s="1056"/>
      <c r="DB121" s="1056"/>
      <c r="DC121" s="1056"/>
      <c r="DD121" s="1056"/>
      <c r="DE121" s="1056"/>
      <c r="DF121" s="1057"/>
      <c r="DG121" s="961">
        <v>1062591</v>
      </c>
      <c r="DH121" s="962"/>
      <c r="DI121" s="962"/>
      <c r="DJ121" s="962"/>
      <c r="DK121" s="962"/>
      <c r="DL121" s="962">
        <v>877772</v>
      </c>
      <c r="DM121" s="962"/>
      <c r="DN121" s="962"/>
      <c r="DO121" s="962"/>
      <c r="DP121" s="962"/>
      <c r="DQ121" s="962">
        <v>804717</v>
      </c>
      <c r="DR121" s="962"/>
      <c r="DS121" s="962"/>
      <c r="DT121" s="962"/>
      <c r="DU121" s="962"/>
      <c r="DV121" s="963">
        <v>12.5</v>
      </c>
      <c r="DW121" s="963"/>
      <c r="DX121" s="963"/>
      <c r="DY121" s="963"/>
      <c r="DZ121" s="964"/>
    </row>
    <row r="122" spans="1:130" s="230" customFormat="1" ht="26.25" customHeight="1" x14ac:dyDescent="0.2">
      <c r="A122" s="1093"/>
      <c r="B122" s="985"/>
      <c r="C122" s="958" t="s">
        <v>464</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467</v>
      </c>
      <c r="AB122" s="995"/>
      <c r="AC122" s="995"/>
      <c r="AD122" s="995"/>
      <c r="AE122" s="996"/>
      <c r="AF122" s="997" t="s">
        <v>141</v>
      </c>
      <c r="AG122" s="995"/>
      <c r="AH122" s="995"/>
      <c r="AI122" s="995"/>
      <c r="AJ122" s="996"/>
      <c r="AK122" s="997" t="s">
        <v>141</v>
      </c>
      <c r="AL122" s="995"/>
      <c r="AM122" s="995"/>
      <c r="AN122" s="995"/>
      <c r="AO122" s="996"/>
      <c r="AP122" s="998" t="s">
        <v>141</v>
      </c>
      <c r="AQ122" s="999"/>
      <c r="AR122" s="999"/>
      <c r="AS122" s="999"/>
      <c r="AT122" s="1000"/>
      <c r="AU122" s="1030"/>
      <c r="AV122" s="1031"/>
      <c r="AW122" s="1031"/>
      <c r="AX122" s="1031"/>
      <c r="AY122" s="1032"/>
      <c r="AZ122" s="1009" t="s">
        <v>485</v>
      </c>
      <c r="BA122" s="1001"/>
      <c r="BB122" s="1001"/>
      <c r="BC122" s="1001"/>
      <c r="BD122" s="1001"/>
      <c r="BE122" s="1001"/>
      <c r="BF122" s="1001"/>
      <c r="BG122" s="1001"/>
      <c r="BH122" s="1001"/>
      <c r="BI122" s="1001"/>
      <c r="BJ122" s="1001"/>
      <c r="BK122" s="1001"/>
      <c r="BL122" s="1001"/>
      <c r="BM122" s="1001"/>
      <c r="BN122" s="1001"/>
      <c r="BO122" s="1001"/>
      <c r="BP122" s="1002"/>
      <c r="BQ122" s="1035">
        <v>13982044</v>
      </c>
      <c r="BR122" s="1036"/>
      <c r="BS122" s="1036"/>
      <c r="BT122" s="1036"/>
      <c r="BU122" s="1036"/>
      <c r="BV122" s="1036">
        <v>13737378</v>
      </c>
      <c r="BW122" s="1036"/>
      <c r="BX122" s="1036"/>
      <c r="BY122" s="1036"/>
      <c r="BZ122" s="1036"/>
      <c r="CA122" s="1036">
        <v>12743059</v>
      </c>
      <c r="CB122" s="1036"/>
      <c r="CC122" s="1036"/>
      <c r="CD122" s="1036"/>
      <c r="CE122" s="1036"/>
      <c r="CF122" s="1053">
        <v>197.6</v>
      </c>
      <c r="CG122" s="1054"/>
      <c r="CH122" s="1054"/>
      <c r="CI122" s="1054"/>
      <c r="CJ122" s="1054"/>
      <c r="CK122" s="1045"/>
      <c r="CL122" s="1046"/>
      <c r="CM122" s="1046"/>
      <c r="CN122" s="1046"/>
      <c r="CO122" s="1047"/>
      <c r="CP122" s="1055" t="s">
        <v>486</v>
      </c>
      <c r="CQ122" s="1056"/>
      <c r="CR122" s="1056"/>
      <c r="CS122" s="1056"/>
      <c r="CT122" s="1056"/>
      <c r="CU122" s="1056"/>
      <c r="CV122" s="1056"/>
      <c r="CW122" s="1056"/>
      <c r="CX122" s="1056"/>
      <c r="CY122" s="1056"/>
      <c r="CZ122" s="1056"/>
      <c r="DA122" s="1056"/>
      <c r="DB122" s="1056"/>
      <c r="DC122" s="1056"/>
      <c r="DD122" s="1056"/>
      <c r="DE122" s="1056"/>
      <c r="DF122" s="1057"/>
      <c r="DG122" s="961">
        <v>902233</v>
      </c>
      <c r="DH122" s="962"/>
      <c r="DI122" s="962"/>
      <c r="DJ122" s="962"/>
      <c r="DK122" s="962"/>
      <c r="DL122" s="962">
        <v>816166</v>
      </c>
      <c r="DM122" s="962"/>
      <c r="DN122" s="962"/>
      <c r="DO122" s="962"/>
      <c r="DP122" s="962"/>
      <c r="DQ122" s="962">
        <v>658413</v>
      </c>
      <c r="DR122" s="962"/>
      <c r="DS122" s="962"/>
      <c r="DT122" s="962"/>
      <c r="DU122" s="962"/>
      <c r="DV122" s="963">
        <v>10.199999999999999</v>
      </c>
      <c r="DW122" s="963"/>
      <c r="DX122" s="963"/>
      <c r="DY122" s="963"/>
      <c r="DZ122" s="964"/>
    </row>
    <row r="123" spans="1:130" s="230" customFormat="1" ht="26.25" customHeight="1" x14ac:dyDescent="0.2">
      <c r="A123" s="1093"/>
      <c r="B123" s="985"/>
      <c r="C123" s="958" t="s">
        <v>471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425</v>
      </c>
      <c r="AB123" s="995"/>
      <c r="AC123" s="995"/>
      <c r="AD123" s="995"/>
      <c r="AE123" s="996"/>
      <c r="AF123" s="997" t="s">
        <v>425</v>
      </c>
      <c r="AG123" s="995"/>
      <c r="AH123" s="995"/>
      <c r="AI123" s="995"/>
      <c r="AJ123" s="996"/>
      <c r="AK123" s="997" t="s">
        <v>425</v>
      </c>
      <c r="AL123" s="995"/>
      <c r="AM123" s="995"/>
      <c r="AN123" s="995"/>
      <c r="AO123" s="996"/>
      <c r="AP123" s="998" t="s">
        <v>141</v>
      </c>
      <c r="AQ123" s="999"/>
      <c r="AR123" s="999"/>
      <c r="AS123" s="999"/>
      <c r="AT123" s="1000"/>
      <c r="AU123" s="1033"/>
      <c r="AV123" s="1034"/>
      <c r="AW123" s="1034"/>
      <c r="AX123" s="1034"/>
      <c r="AY123" s="1034"/>
      <c r="AZ123" s="251" t="s">
        <v>192</v>
      </c>
      <c r="BA123" s="251"/>
      <c r="BB123" s="251"/>
      <c r="BC123" s="251"/>
      <c r="BD123" s="251"/>
      <c r="BE123" s="251"/>
      <c r="BF123" s="251"/>
      <c r="BG123" s="251"/>
      <c r="BH123" s="251"/>
      <c r="BI123" s="251"/>
      <c r="BJ123" s="251"/>
      <c r="BK123" s="251"/>
      <c r="BL123" s="251"/>
      <c r="BM123" s="251"/>
      <c r="BN123" s="251"/>
      <c r="BO123" s="1013" t="s">
        <v>487</v>
      </c>
      <c r="BP123" s="1041"/>
      <c r="BQ123" s="1099">
        <v>17953195</v>
      </c>
      <c r="BR123" s="1100"/>
      <c r="BS123" s="1100"/>
      <c r="BT123" s="1100"/>
      <c r="BU123" s="1100"/>
      <c r="BV123" s="1100">
        <v>18042855</v>
      </c>
      <c r="BW123" s="1100"/>
      <c r="BX123" s="1100"/>
      <c r="BY123" s="1100"/>
      <c r="BZ123" s="1100"/>
      <c r="CA123" s="1100">
        <v>17402347</v>
      </c>
      <c r="CB123" s="1100"/>
      <c r="CC123" s="1100"/>
      <c r="CD123" s="1100"/>
      <c r="CE123" s="1100"/>
      <c r="CF123" s="1037"/>
      <c r="CG123" s="1038"/>
      <c r="CH123" s="1038"/>
      <c r="CI123" s="1038"/>
      <c r="CJ123" s="1039"/>
      <c r="CK123" s="1045"/>
      <c r="CL123" s="1046"/>
      <c r="CM123" s="1046"/>
      <c r="CN123" s="1046"/>
      <c r="CO123" s="1047"/>
      <c r="CP123" s="1055" t="s">
        <v>421</v>
      </c>
      <c r="CQ123" s="1056"/>
      <c r="CR123" s="1056"/>
      <c r="CS123" s="1056"/>
      <c r="CT123" s="1056"/>
      <c r="CU123" s="1056"/>
      <c r="CV123" s="1056"/>
      <c r="CW123" s="1056"/>
      <c r="CX123" s="1056"/>
      <c r="CY123" s="1056"/>
      <c r="CZ123" s="1056"/>
      <c r="DA123" s="1056"/>
      <c r="DB123" s="1056"/>
      <c r="DC123" s="1056"/>
      <c r="DD123" s="1056"/>
      <c r="DE123" s="1056"/>
      <c r="DF123" s="1057"/>
      <c r="DG123" s="994">
        <v>682838</v>
      </c>
      <c r="DH123" s="995"/>
      <c r="DI123" s="995"/>
      <c r="DJ123" s="995"/>
      <c r="DK123" s="996"/>
      <c r="DL123" s="997">
        <v>611594</v>
      </c>
      <c r="DM123" s="995"/>
      <c r="DN123" s="995"/>
      <c r="DO123" s="995"/>
      <c r="DP123" s="996"/>
      <c r="DQ123" s="997">
        <v>538388</v>
      </c>
      <c r="DR123" s="995"/>
      <c r="DS123" s="995"/>
      <c r="DT123" s="995"/>
      <c r="DU123" s="996"/>
      <c r="DV123" s="998">
        <v>8.4</v>
      </c>
      <c r="DW123" s="999"/>
      <c r="DX123" s="999"/>
      <c r="DY123" s="999"/>
      <c r="DZ123" s="1000"/>
    </row>
    <row r="124" spans="1:130" s="230" customFormat="1" ht="26.25" customHeight="1" thickBot="1" x14ac:dyDescent="0.25">
      <c r="A124" s="1093"/>
      <c r="B124" s="985"/>
      <c r="C124" s="958" t="s">
        <v>474</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141</v>
      </c>
      <c r="AB124" s="995"/>
      <c r="AC124" s="995"/>
      <c r="AD124" s="995"/>
      <c r="AE124" s="996"/>
      <c r="AF124" s="997" t="s">
        <v>141</v>
      </c>
      <c r="AG124" s="995"/>
      <c r="AH124" s="995"/>
      <c r="AI124" s="995"/>
      <c r="AJ124" s="996"/>
      <c r="AK124" s="997" t="s">
        <v>141</v>
      </c>
      <c r="AL124" s="995"/>
      <c r="AM124" s="995"/>
      <c r="AN124" s="995"/>
      <c r="AO124" s="996"/>
      <c r="AP124" s="998" t="s">
        <v>141</v>
      </c>
      <c r="AQ124" s="999"/>
      <c r="AR124" s="999"/>
      <c r="AS124" s="999"/>
      <c r="AT124" s="1000"/>
      <c r="AU124" s="1095" t="s">
        <v>488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25.9</v>
      </c>
      <c r="BR124" s="1063"/>
      <c r="BS124" s="1063"/>
      <c r="BT124" s="1063"/>
      <c r="BU124" s="1063"/>
      <c r="BV124" s="1063">
        <v>15.4</v>
      </c>
      <c r="BW124" s="1063"/>
      <c r="BX124" s="1063"/>
      <c r="BY124" s="1063"/>
      <c r="BZ124" s="1063"/>
      <c r="CA124" s="1063">
        <v>2.2999999999999998</v>
      </c>
      <c r="CB124" s="1063"/>
      <c r="CC124" s="1063"/>
      <c r="CD124" s="1063"/>
      <c r="CE124" s="1063"/>
      <c r="CF124" s="1064"/>
      <c r="CG124" s="1065"/>
      <c r="CH124" s="1065"/>
      <c r="CI124" s="1065"/>
      <c r="CJ124" s="1066"/>
      <c r="CK124" s="1048"/>
      <c r="CL124" s="1048"/>
      <c r="CM124" s="1048"/>
      <c r="CN124" s="1048"/>
      <c r="CO124" s="1049"/>
      <c r="CP124" s="1055" t="s">
        <v>489</v>
      </c>
      <c r="CQ124" s="1056"/>
      <c r="CR124" s="1056"/>
      <c r="CS124" s="1056"/>
      <c r="CT124" s="1056"/>
      <c r="CU124" s="1056"/>
      <c r="CV124" s="1056"/>
      <c r="CW124" s="1056"/>
      <c r="CX124" s="1056"/>
      <c r="CY124" s="1056"/>
      <c r="CZ124" s="1056"/>
      <c r="DA124" s="1056"/>
      <c r="DB124" s="1056"/>
      <c r="DC124" s="1056"/>
      <c r="DD124" s="1056"/>
      <c r="DE124" s="1056"/>
      <c r="DF124" s="1057"/>
      <c r="DG124" s="1040">
        <v>381960</v>
      </c>
      <c r="DH124" s="1022"/>
      <c r="DI124" s="1022"/>
      <c r="DJ124" s="1022"/>
      <c r="DK124" s="1023"/>
      <c r="DL124" s="1021">
        <v>427322</v>
      </c>
      <c r="DM124" s="1022"/>
      <c r="DN124" s="1022"/>
      <c r="DO124" s="1022"/>
      <c r="DP124" s="1023"/>
      <c r="DQ124" s="1021">
        <v>374201</v>
      </c>
      <c r="DR124" s="1022"/>
      <c r="DS124" s="1022"/>
      <c r="DT124" s="1022"/>
      <c r="DU124" s="1023"/>
      <c r="DV124" s="1024">
        <v>5.8</v>
      </c>
      <c r="DW124" s="1025"/>
      <c r="DX124" s="1025"/>
      <c r="DY124" s="1025"/>
      <c r="DZ124" s="1026"/>
    </row>
    <row r="125" spans="1:130" s="230" customFormat="1" ht="26.25" customHeight="1" x14ac:dyDescent="0.2">
      <c r="A125" s="1093"/>
      <c r="B125" s="985"/>
      <c r="C125" s="958" t="s">
        <v>476</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490</v>
      </c>
      <c r="AB125" s="995"/>
      <c r="AC125" s="995"/>
      <c r="AD125" s="995"/>
      <c r="AE125" s="996"/>
      <c r="AF125" s="997" t="s">
        <v>425</v>
      </c>
      <c r="AG125" s="995"/>
      <c r="AH125" s="995"/>
      <c r="AI125" s="995"/>
      <c r="AJ125" s="996"/>
      <c r="AK125" s="997" t="s">
        <v>491</v>
      </c>
      <c r="AL125" s="995"/>
      <c r="AM125" s="995"/>
      <c r="AN125" s="995"/>
      <c r="AO125" s="996"/>
      <c r="AP125" s="998" t="s">
        <v>490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492</v>
      </c>
      <c r="CL125" s="1043"/>
      <c r="CM125" s="1043"/>
      <c r="CN125" s="1043"/>
      <c r="CO125" s="1044"/>
      <c r="CP125" s="965" t="s">
        <v>493</v>
      </c>
      <c r="CQ125" s="933"/>
      <c r="CR125" s="933"/>
      <c r="CS125" s="933"/>
      <c r="CT125" s="933"/>
      <c r="CU125" s="933"/>
      <c r="CV125" s="933"/>
      <c r="CW125" s="933"/>
      <c r="CX125" s="933"/>
      <c r="CY125" s="933"/>
      <c r="CZ125" s="933"/>
      <c r="DA125" s="933"/>
      <c r="DB125" s="933"/>
      <c r="DC125" s="933"/>
      <c r="DD125" s="933"/>
      <c r="DE125" s="933"/>
      <c r="DF125" s="934"/>
      <c r="DG125" s="966" t="s">
        <v>494</v>
      </c>
      <c r="DH125" s="967"/>
      <c r="DI125" s="967"/>
      <c r="DJ125" s="967"/>
      <c r="DK125" s="967"/>
      <c r="DL125" s="967" t="s">
        <v>425</v>
      </c>
      <c r="DM125" s="967"/>
      <c r="DN125" s="967"/>
      <c r="DO125" s="967"/>
      <c r="DP125" s="967"/>
      <c r="DQ125" s="967" t="s">
        <v>491</v>
      </c>
      <c r="DR125" s="967"/>
      <c r="DS125" s="967"/>
      <c r="DT125" s="967"/>
      <c r="DU125" s="967"/>
      <c r="DV125" s="968" t="s">
        <v>495</v>
      </c>
      <c r="DW125" s="968"/>
      <c r="DX125" s="968"/>
      <c r="DY125" s="968"/>
      <c r="DZ125" s="969"/>
    </row>
    <row r="126" spans="1:130" s="230" customFormat="1" ht="26.25" customHeight="1" thickBot="1" x14ac:dyDescent="0.25">
      <c r="A126" s="1093"/>
      <c r="B126" s="985"/>
      <c r="C126" s="958" t="s">
        <v>478</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7522</v>
      </c>
      <c r="AB126" s="995"/>
      <c r="AC126" s="995"/>
      <c r="AD126" s="995"/>
      <c r="AE126" s="996"/>
      <c r="AF126" s="997">
        <v>5543</v>
      </c>
      <c r="AG126" s="995"/>
      <c r="AH126" s="995"/>
      <c r="AI126" s="995"/>
      <c r="AJ126" s="996"/>
      <c r="AK126" s="997">
        <v>4464</v>
      </c>
      <c r="AL126" s="995"/>
      <c r="AM126" s="995"/>
      <c r="AN126" s="995"/>
      <c r="AO126" s="996"/>
      <c r="AP126" s="998">
        <v>0.1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496</v>
      </c>
      <c r="CQ126" s="959"/>
      <c r="CR126" s="959"/>
      <c r="CS126" s="959"/>
      <c r="CT126" s="959"/>
      <c r="CU126" s="959"/>
      <c r="CV126" s="959"/>
      <c r="CW126" s="959"/>
      <c r="CX126" s="959"/>
      <c r="CY126" s="959"/>
      <c r="CZ126" s="959"/>
      <c r="DA126" s="959"/>
      <c r="DB126" s="959"/>
      <c r="DC126" s="959"/>
      <c r="DD126" s="959"/>
      <c r="DE126" s="959"/>
      <c r="DF126" s="960"/>
      <c r="DG126" s="961" t="s">
        <v>497</v>
      </c>
      <c r="DH126" s="962"/>
      <c r="DI126" s="962"/>
      <c r="DJ126" s="962"/>
      <c r="DK126" s="962"/>
      <c r="DL126" s="962" t="s">
        <v>491</v>
      </c>
      <c r="DM126" s="962"/>
      <c r="DN126" s="962"/>
      <c r="DO126" s="962"/>
      <c r="DP126" s="962"/>
      <c r="DQ126" s="962" t="s">
        <v>490</v>
      </c>
      <c r="DR126" s="962"/>
      <c r="DS126" s="962"/>
      <c r="DT126" s="962"/>
      <c r="DU126" s="962"/>
      <c r="DV126" s="963" t="s">
        <v>425</v>
      </c>
      <c r="DW126" s="963"/>
      <c r="DX126" s="963"/>
      <c r="DY126" s="963"/>
      <c r="DZ126" s="964"/>
    </row>
    <row r="127" spans="1:130" s="230" customFormat="1" ht="26.25" customHeight="1" x14ac:dyDescent="0.2">
      <c r="A127" s="1094"/>
      <c r="B127" s="987"/>
      <c r="C127" s="1009" t="s">
        <v>498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494</v>
      </c>
      <c r="AB127" s="995"/>
      <c r="AC127" s="995"/>
      <c r="AD127" s="995"/>
      <c r="AE127" s="996"/>
      <c r="AF127" s="997" t="s">
        <v>497</v>
      </c>
      <c r="AG127" s="995"/>
      <c r="AH127" s="995"/>
      <c r="AI127" s="995"/>
      <c r="AJ127" s="996"/>
      <c r="AK127" s="997" t="s">
        <v>425</v>
      </c>
      <c r="AL127" s="995"/>
      <c r="AM127" s="995"/>
      <c r="AN127" s="995"/>
      <c r="AO127" s="996"/>
      <c r="AP127" s="998" t="s">
        <v>495</v>
      </c>
      <c r="AQ127" s="999"/>
      <c r="AR127" s="999"/>
      <c r="AS127" s="999"/>
      <c r="AT127" s="1000"/>
      <c r="AU127" s="232"/>
      <c r="AV127" s="232"/>
      <c r="AW127" s="232"/>
      <c r="AX127" s="1067" t="s">
        <v>499</v>
      </c>
      <c r="AY127" s="1068"/>
      <c r="AZ127" s="1068"/>
      <c r="BA127" s="1068"/>
      <c r="BB127" s="1068"/>
      <c r="BC127" s="1068"/>
      <c r="BD127" s="1068"/>
      <c r="BE127" s="1069"/>
      <c r="BF127" s="1070" t="s">
        <v>500</v>
      </c>
      <c r="BG127" s="1068"/>
      <c r="BH127" s="1068"/>
      <c r="BI127" s="1068"/>
      <c r="BJ127" s="1068"/>
      <c r="BK127" s="1068"/>
      <c r="BL127" s="1069"/>
      <c r="BM127" s="1070" t="s">
        <v>501</v>
      </c>
      <c r="BN127" s="1068"/>
      <c r="BO127" s="1068"/>
      <c r="BP127" s="1068"/>
      <c r="BQ127" s="1068"/>
      <c r="BR127" s="1068"/>
      <c r="BS127" s="1069"/>
      <c r="BT127" s="1070" t="s">
        <v>502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503</v>
      </c>
      <c r="CQ127" s="959"/>
      <c r="CR127" s="959"/>
      <c r="CS127" s="959"/>
      <c r="CT127" s="959"/>
      <c r="CU127" s="959"/>
      <c r="CV127" s="959"/>
      <c r="CW127" s="959"/>
      <c r="CX127" s="959"/>
      <c r="CY127" s="959"/>
      <c r="CZ127" s="959"/>
      <c r="DA127" s="959"/>
      <c r="DB127" s="959"/>
      <c r="DC127" s="959"/>
      <c r="DD127" s="959"/>
      <c r="DE127" s="959"/>
      <c r="DF127" s="960"/>
      <c r="DG127" s="961" t="s">
        <v>495</v>
      </c>
      <c r="DH127" s="962"/>
      <c r="DI127" s="962"/>
      <c r="DJ127" s="962"/>
      <c r="DK127" s="962"/>
      <c r="DL127" s="962" t="s">
        <v>425</v>
      </c>
      <c r="DM127" s="962"/>
      <c r="DN127" s="962"/>
      <c r="DO127" s="962"/>
      <c r="DP127" s="962"/>
      <c r="DQ127" s="962" t="s">
        <v>490</v>
      </c>
      <c r="DR127" s="962"/>
      <c r="DS127" s="962"/>
      <c r="DT127" s="962"/>
      <c r="DU127" s="962"/>
      <c r="DV127" s="963" t="s">
        <v>494</v>
      </c>
      <c r="DW127" s="963"/>
      <c r="DX127" s="963"/>
      <c r="DY127" s="963"/>
      <c r="DZ127" s="964"/>
    </row>
    <row r="128" spans="1:130" s="230" customFormat="1" ht="26.25" customHeight="1" thickBot="1" x14ac:dyDescent="0.25">
      <c r="A128" s="1077" t="s">
        <v>504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505</v>
      </c>
      <c r="X128" s="1079"/>
      <c r="Y128" s="1079"/>
      <c r="Z128" s="1080"/>
      <c r="AA128" s="1081" t="s">
        <v>494</v>
      </c>
      <c r="AB128" s="1082"/>
      <c r="AC128" s="1082"/>
      <c r="AD128" s="1082"/>
      <c r="AE128" s="1083"/>
      <c r="AF128" s="1084" t="s">
        <v>425</v>
      </c>
      <c r="AG128" s="1082"/>
      <c r="AH128" s="1082"/>
      <c r="AI128" s="1082"/>
      <c r="AJ128" s="1083"/>
      <c r="AK128" s="1084" t="s">
        <v>490</v>
      </c>
      <c r="AL128" s="1082"/>
      <c r="AM128" s="1082"/>
      <c r="AN128" s="1082"/>
      <c r="AO128" s="1083"/>
      <c r="AP128" s="1085"/>
      <c r="AQ128" s="1086"/>
      <c r="AR128" s="1086"/>
      <c r="AS128" s="1086"/>
      <c r="AT128" s="1087"/>
      <c r="AU128" s="232"/>
      <c r="AV128" s="232"/>
      <c r="AW128" s="232"/>
      <c r="AX128" s="932" t="s">
        <v>506</v>
      </c>
      <c r="AY128" s="933"/>
      <c r="AZ128" s="933"/>
      <c r="BA128" s="933"/>
      <c r="BB128" s="933"/>
      <c r="BC128" s="933"/>
      <c r="BD128" s="933"/>
      <c r="BE128" s="934"/>
      <c r="BF128" s="1088" t="s">
        <v>490</v>
      </c>
      <c r="BG128" s="1089"/>
      <c r="BH128" s="1089"/>
      <c r="BI128" s="1089"/>
      <c r="BJ128" s="1089"/>
      <c r="BK128" s="1089"/>
      <c r="BL128" s="1090"/>
      <c r="BM128" s="1088">
        <v>13.78</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507</v>
      </c>
      <c r="CQ128" s="762"/>
      <c r="CR128" s="762"/>
      <c r="CS128" s="762"/>
      <c r="CT128" s="762"/>
      <c r="CU128" s="762"/>
      <c r="CV128" s="762"/>
      <c r="CW128" s="762"/>
      <c r="CX128" s="762"/>
      <c r="CY128" s="762"/>
      <c r="CZ128" s="762"/>
      <c r="DA128" s="762"/>
      <c r="DB128" s="762"/>
      <c r="DC128" s="762"/>
      <c r="DD128" s="762"/>
      <c r="DE128" s="762"/>
      <c r="DF128" s="1072"/>
      <c r="DG128" s="1073" t="s">
        <v>425</v>
      </c>
      <c r="DH128" s="1074"/>
      <c r="DI128" s="1074"/>
      <c r="DJ128" s="1074"/>
      <c r="DK128" s="1074"/>
      <c r="DL128" s="1074" t="s">
        <v>425</v>
      </c>
      <c r="DM128" s="1074"/>
      <c r="DN128" s="1074"/>
      <c r="DO128" s="1074"/>
      <c r="DP128" s="1074"/>
      <c r="DQ128" s="1074" t="s">
        <v>425</v>
      </c>
      <c r="DR128" s="1074"/>
      <c r="DS128" s="1074"/>
      <c r="DT128" s="1074"/>
      <c r="DU128" s="1074"/>
      <c r="DV128" s="1075" t="s">
        <v>495</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508</v>
      </c>
      <c r="X129" s="1107"/>
      <c r="Y129" s="1107"/>
      <c r="Z129" s="1108"/>
      <c r="AA129" s="994">
        <v>7663352</v>
      </c>
      <c r="AB129" s="995"/>
      <c r="AC129" s="995"/>
      <c r="AD129" s="995"/>
      <c r="AE129" s="996"/>
      <c r="AF129" s="997">
        <v>8064381</v>
      </c>
      <c r="AG129" s="995"/>
      <c r="AH129" s="995"/>
      <c r="AI129" s="995"/>
      <c r="AJ129" s="996"/>
      <c r="AK129" s="997">
        <v>7874348</v>
      </c>
      <c r="AL129" s="995"/>
      <c r="AM129" s="995"/>
      <c r="AN129" s="995"/>
      <c r="AO129" s="996"/>
      <c r="AP129" s="1109"/>
      <c r="AQ129" s="1110"/>
      <c r="AR129" s="1110"/>
      <c r="AS129" s="1110"/>
      <c r="AT129" s="1111"/>
      <c r="AU129" s="233"/>
      <c r="AV129" s="233"/>
      <c r="AW129" s="233"/>
      <c r="AX129" s="1101" t="s">
        <v>509</v>
      </c>
      <c r="AY129" s="959"/>
      <c r="AZ129" s="959"/>
      <c r="BA129" s="959"/>
      <c r="BB129" s="959"/>
      <c r="BC129" s="959"/>
      <c r="BD129" s="959"/>
      <c r="BE129" s="960"/>
      <c r="BF129" s="1102" t="s">
        <v>490</v>
      </c>
      <c r="BG129" s="1103"/>
      <c r="BH129" s="1103"/>
      <c r="BI129" s="1103"/>
      <c r="BJ129" s="1103"/>
      <c r="BK129" s="1103"/>
      <c r="BL129" s="1104"/>
      <c r="BM129" s="1102">
        <v>18.78</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510</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511</v>
      </c>
      <c r="X130" s="1107"/>
      <c r="Y130" s="1107"/>
      <c r="Z130" s="1108"/>
      <c r="AA130" s="994">
        <v>1339111</v>
      </c>
      <c r="AB130" s="995"/>
      <c r="AC130" s="995"/>
      <c r="AD130" s="995"/>
      <c r="AE130" s="996"/>
      <c r="AF130" s="997">
        <v>1368456</v>
      </c>
      <c r="AG130" s="995"/>
      <c r="AH130" s="995"/>
      <c r="AI130" s="995"/>
      <c r="AJ130" s="996"/>
      <c r="AK130" s="997">
        <v>1426962</v>
      </c>
      <c r="AL130" s="995"/>
      <c r="AM130" s="995"/>
      <c r="AN130" s="995"/>
      <c r="AO130" s="996"/>
      <c r="AP130" s="1109"/>
      <c r="AQ130" s="1110"/>
      <c r="AR130" s="1110"/>
      <c r="AS130" s="1110"/>
      <c r="AT130" s="1111"/>
      <c r="AU130" s="233"/>
      <c r="AV130" s="233"/>
      <c r="AW130" s="233"/>
      <c r="AX130" s="1101" t="s">
        <v>512</v>
      </c>
      <c r="AY130" s="959"/>
      <c r="AZ130" s="959"/>
      <c r="BA130" s="959"/>
      <c r="BB130" s="959"/>
      <c r="BC130" s="959"/>
      <c r="BD130" s="959"/>
      <c r="BE130" s="960"/>
      <c r="BF130" s="1137">
        <v>9</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513</v>
      </c>
      <c r="X131" s="1144"/>
      <c r="Y131" s="1144"/>
      <c r="Z131" s="1145"/>
      <c r="AA131" s="1040">
        <v>6324241</v>
      </c>
      <c r="AB131" s="1022"/>
      <c r="AC131" s="1022"/>
      <c r="AD131" s="1022"/>
      <c r="AE131" s="1023"/>
      <c r="AF131" s="1021">
        <v>6695925</v>
      </c>
      <c r="AG131" s="1022"/>
      <c r="AH131" s="1022"/>
      <c r="AI131" s="1022"/>
      <c r="AJ131" s="1023"/>
      <c r="AK131" s="1021">
        <v>6447386</v>
      </c>
      <c r="AL131" s="1022"/>
      <c r="AM131" s="1022"/>
      <c r="AN131" s="1022"/>
      <c r="AO131" s="1023"/>
      <c r="AP131" s="1146"/>
      <c r="AQ131" s="1147"/>
      <c r="AR131" s="1147"/>
      <c r="AS131" s="1147"/>
      <c r="AT131" s="1148"/>
      <c r="AU131" s="233"/>
      <c r="AV131" s="233"/>
      <c r="AW131" s="233"/>
      <c r="AX131" s="1119" t="s">
        <v>514</v>
      </c>
      <c r="AY131" s="762"/>
      <c r="AZ131" s="762"/>
      <c r="BA131" s="762"/>
      <c r="BB131" s="762"/>
      <c r="BC131" s="762"/>
      <c r="BD131" s="762"/>
      <c r="BE131" s="1072"/>
      <c r="BF131" s="1120">
        <v>2.2999999999999998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515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516</v>
      </c>
      <c r="W132" s="1130"/>
      <c r="X132" s="1130"/>
      <c r="Y132" s="1130"/>
      <c r="Z132" s="1131"/>
      <c r="AA132" s="1132">
        <v>8.6249085070000007</v>
      </c>
      <c r="AB132" s="1133"/>
      <c r="AC132" s="1133"/>
      <c r="AD132" s="1133"/>
      <c r="AE132" s="1134"/>
      <c r="AF132" s="1135">
        <v>8.6881498819999994</v>
      </c>
      <c r="AG132" s="1133"/>
      <c r="AH132" s="1133"/>
      <c r="AI132" s="1133"/>
      <c r="AJ132" s="1134"/>
      <c r="AK132" s="1135">
        <v>9.9373916809999994</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517</v>
      </c>
      <c r="W133" s="1113"/>
      <c r="X133" s="1113"/>
      <c r="Y133" s="1113"/>
      <c r="Z133" s="1114"/>
      <c r="AA133" s="1115">
        <v>9.4</v>
      </c>
      <c r="AB133" s="1116"/>
      <c r="AC133" s="1116"/>
      <c r="AD133" s="1116"/>
      <c r="AE133" s="1117"/>
      <c r="AF133" s="1115">
        <v>8.8000000000000007</v>
      </c>
      <c r="AG133" s="1116"/>
      <c r="AH133" s="1116"/>
      <c r="AI133" s="1116"/>
      <c r="AJ133" s="1117"/>
      <c r="AK133" s="1115">
        <v>9</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OZdHtF/qavBwZOEh/o9No8DVvFmMlXXvw7lgQ0+h/+f9HHPb17VYIvLioBM8Vse11LGTulZi41ZU/uiDG/OMQ==" saltValue="uasoEZX8H8mJ5T0V253g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D594-F178-4DE7-8845-2CAC5D59B176}">
  <dimension ref="A1:DQ105"/>
  <sheetViews>
    <sheetView zoomScale="60" zoomScaleNormal="6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phoneticPr fontId="2"/>
  <printOptions horizontalCentered="1" verticalCentered="1"/>
  <pageMargins left="0" right="0" top="0" bottom="0" header="0.31496062992125984" footer="0.31496062992125984"/>
  <pageSetup paperSize="9"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Yh6ED3MTqHZIUOM4Qm8/7bLdoGppptqsc/OQ2WhQd5T6E7JirFtIdYcOirF4Khe2d2Zk+kM6tJ7fGvwS2dKfw==" saltValue="dNLco0Dg1UsTtuDPktr8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521</v>
      </c>
      <c r="AP7" s="272"/>
      <c r="AQ7" s="273" t="s">
        <v>522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523</v>
      </c>
      <c r="AQ8" s="279" t="s">
        <v>524</v>
      </c>
      <c r="AR8" s="280" t="s">
        <v>525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526</v>
      </c>
      <c r="AL9" s="1153"/>
      <c r="AM9" s="1153"/>
      <c r="AN9" s="1154"/>
      <c r="AO9" s="281">
        <v>2015530</v>
      </c>
      <c r="AP9" s="281">
        <v>98830</v>
      </c>
      <c r="AQ9" s="282">
        <v>76332</v>
      </c>
      <c r="AR9" s="283">
        <v>29.5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527</v>
      </c>
      <c r="AL10" s="1153"/>
      <c r="AM10" s="1153"/>
      <c r="AN10" s="1154"/>
      <c r="AO10" s="284">
        <v>330116</v>
      </c>
      <c r="AP10" s="284">
        <v>16187</v>
      </c>
      <c r="AQ10" s="285">
        <v>8203</v>
      </c>
      <c r="AR10" s="286">
        <v>97.3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528</v>
      </c>
      <c r="AL11" s="1153"/>
      <c r="AM11" s="1153"/>
      <c r="AN11" s="1154"/>
      <c r="AO11" s="284" t="s">
        <v>529</v>
      </c>
      <c r="AP11" s="284" t="s">
        <v>529</v>
      </c>
      <c r="AQ11" s="285">
        <v>546</v>
      </c>
      <c r="AR11" s="286" t="s">
        <v>529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530</v>
      </c>
      <c r="AL12" s="1153"/>
      <c r="AM12" s="1153"/>
      <c r="AN12" s="1154"/>
      <c r="AO12" s="284" t="s">
        <v>529</v>
      </c>
      <c r="AP12" s="284" t="s">
        <v>529</v>
      </c>
      <c r="AQ12" s="285">
        <v>4</v>
      </c>
      <c r="AR12" s="286" t="s">
        <v>529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531</v>
      </c>
      <c r="AL13" s="1153"/>
      <c r="AM13" s="1153"/>
      <c r="AN13" s="1154"/>
      <c r="AO13" s="284">
        <v>4207</v>
      </c>
      <c r="AP13" s="284">
        <v>206</v>
      </c>
      <c r="AQ13" s="285">
        <v>2795</v>
      </c>
      <c r="AR13" s="286">
        <v>-92.6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532</v>
      </c>
      <c r="AL14" s="1153"/>
      <c r="AM14" s="1153"/>
      <c r="AN14" s="1154"/>
      <c r="AO14" s="284">
        <v>26023</v>
      </c>
      <c r="AP14" s="284">
        <v>1276</v>
      </c>
      <c r="AQ14" s="285">
        <v>1229</v>
      </c>
      <c r="AR14" s="286">
        <v>3.8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533</v>
      </c>
      <c r="AL15" s="1156"/>
      <c r="AM15" s="1156"/>
      <c r="AN15" s="1157"/>
      <c r="AO15" s="284">
        <v>-161543</v>
      </c>
      <c r="AP15" s="284">
        <v>-7921</v>
      </c>
      <c r="AQ15" s="285">
        <v>-5192</v>
      </c>
      <c r="AR15" s="286">
        <v>52.6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192</v>
      </c>
      <c r="AL16" s="1156"/>
      <c r="AM16" s="1156"/>
      <c r="AN16" s="1157"/>
      <c r="AO16" s="284">
        <v>2214333</v>
      </c>
      <c r="AP16" s="284">
        <v>108578</v>
      </c>
      <c r="AQ16" s="285">
        <v>83916</v>
      </c>
      <c r="AR16" s="286">
        <v>29.4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538</v>
      </c>
      <c r="AL21" s="1159"/>
      <c r="AM21" s="1159"/>
      <c r="AN21" s="1160"/>
      <c r="AO21" s="297">
        <v>10.84</v>
      </c>
      <c r="AP21" s="298">
        <v>7.81</v>
      </c>
      <c r="AQ21" s="299">
        <v>3.03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539</v>
      </c>
      <c r="AL22" s="1159"/>
      <c r="AM22" s="1159"/>
      <c r="AN22" s="1160"/>
      <c r="AO22" s="302">
        <v>91.9</v>
      </c>
      <c r="AP22" s="303">
        <v>97.3</v>
      </c>
      <c r="AQ22" s="304">
        <v>-5.4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540</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521</v>
      </c>
      <c r="AP30" s="272"/>
      <c r="AQ30" s="273" t="s">
        <v>522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523</v>
      </c>
      <c r="AQ31" s="279" t="s">
        <v>524</v>
      </c>
      <c r="AR31" s="280" t="s">
        <v>525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543</v>
      </c>
      <c r="AL32" s="1167"/>
      <c r="AM32" s="1167"/>
      <c r="AN32" s="1168"/>
      <c r="AO32" s="312">
        <v>1412154</v>
      </c>
      <c r="AP32" s="312">
        <v>69244</v>
      </c>
      <c r="AQ32" s="313">
        <v>34996</v>
      </c>
      <c r="AR32" s="314">
        <v>97.9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544</v>
      </c>
      <c r="AL33" s="1167"/>
      <c r="AM33" s="1167"/>
      <c r="AN33" s="1168"/>
      <c r="AO33" s="312" t="s">
        <v>529</v>
      </c>
      <c r="AP33" s="312" t="s">
        <v>529</v>
      </c>
      <c r="AQ33" s="313" t="s">
        <v>529</v>
      </c>
      <c r="AR33" s="314" t="s">
        <v>529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545</v>
      </c>
      <c r="AL34" s="1167"/>
      <c r="AM34" s="1167"/>
      <c r="AN34" s="1168"/>
      <c r="AO34" s="312" t="s">
        <v>529</v>
      </c>
      <c r="AP34" s="312" t="s">
        <v>529</v>
      </c>
      <c r="AQ34" s="313" t="s">
        <v>529</v>
      </c>
      <c r="AR34" s="314" t="s">
        <v>529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546</v>
      </c>
      <c r="AL35" s="1167"/>
      <c r="AM35" s="1167"/>
      <c r="AN35" s="1168"/>
      <c r="AO35" s="312">
        <v>534142</v>
      </c>
      <c r="AP35" s="312">
        <v>26191</v>
      </c>
      <c r="AQ35" s="313">
        <v>11520</v>
      </c>
      <c r="AR35" s="314">
        <v>127.4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547</v>
      </c>
      <c r="AL36" s="1167"/>
      <c r="AM36" s="1167"/>
      <c r="AN36" s="1168"/>
      <c r="AO36" s="312">
        <v>116904</v>
      </c>
      <c r="AP36" s="312">
        <v>5732</v>
      </c>
      <c r="AQ36" s="313">
        <v>3057</v>
      </c>
      <c r="AR36" s="314">
        <v>87.5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548</v>
      </c>
      <c r="AL37" s="1167"/>
      <c r="AM37" s="1167"/>
      <c r="AN37" s="1168"/>
      <c r="AO37" s="312">
        <v>4464</v>
      </c>
      <c r="AP37" s="312">
        <v>219</v>
      </c>
      <c r="AQ37" s="313">
        <v>208</v>
      </c>
      <c r="AR37" s="314">
        <v>5.3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549</v>
      </c>
      <c r="AL38" s="1170"/>
      <c r="AM38" s="1170"/>
      <c r="AN38" s="1171"/>
      <c r="AO38" s="315" t="s">
        <v>529</v>
      </c>
      <c r="AP38" s="315" t="s">
        <v>529</v>
      </c>
      <c r="AQ38" s="316">
        <v>0</v>
      </c>
      <c r="AR38" s="304" t="s">
        <v>529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550</v>
      </c>
      <c r="AL39" s="1170"/>
      <c r="AM39" s="1170"/>
      <c r="AN39" s="1171"/>
      <c r="AO39" s="312" t="s">
        <v>529</v>
      </c>
      <c r="AP39" s="312" t="s">
        <v>529</v>
      </c>
      <c r="AQ39" s="313">
        <v>-2483</v>
      </c>
      <c r="AR39" s="314" t="s">
        <v>529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551</v>
      </c>
      <c r="AL40" s="1167"/>
      <c r="AM40" s="1167"/>
      <c r="AN40" s="1168"/>
      <c r="AO40" s="312">
        <v>-1426962</v>
      </c>
      <c r="AP40" s="312">
        <v>-69970</v>
      </c>
      <c r="AQ40" s="313">
        <v>-31447</v>
      </c>
      <c r="AR40" s="314">
        <v>122.5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640702</v>
      </c>
      <c r="AP41" s="312">
        <v>31416</v>
      </c>
      <c r="AQ41" s="313">
        <v>15852</v>
      </c>
      <c r="AR41" s="314">
        <v>98.2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521</v>
      </c>
      <c r="AN49" s="1163" t="s">
        <v>555</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556</v>
      </c>
      <c r="AO50" s="329" t="s">
        <v>557</v>
      </c>
      <c r="AP50" s="330" t="s">
        <v>558</v>
      </c>
      <c r="AQ50" s="331" t="s">
        <v>559</v>
      </c>
      <c r="AR50" s="332" t="s">
        <v>560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2647558</v>
      </c>
      <c r="AN51" s="334">
        <v>122227</v>
      </c>
      <c r="AO51" s="335">
        <v>36.9</v>
      </c>
      <c r="AP51" s="336">
        <v>53869</v>
      </c>
      <c r="AQ51" s="337">
        <v>0.4</v>
      </c>
      <c r="AR51" s="338">
        <v>36.5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1661899</v>
      </c>
      <c r="AN52" s="342">
        <v>76723</v>
      </c>
      <c r="AO52" s="343">
        <v>22.9</v>
      </c>
      <c r="AP52" s="344">
        <v>35046</v>
      </c>
      <c r="AQ52" s="345">
        <v>7.1</v>
      </c>
      <c r="AR52" s="346">
        <v>15.8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2424042</v>
      </c>
      <c r="AN53" s="334">
        <v>113687</v>
      </c>
      <c r="AO53" s="335">
        <v>-7</v>
      </c>
      <c r="AP53" s="336">
        <v>59119</v>
      </c>
      <c r="AQ53" s="337">
        <v>9.6999999999999993</v>
      </c>
      <c r="AR53" s="338">
        <v>-16.7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960500</v>
      </c>
      <c r="AN54" s="342">
        <v>45047</v>
      </c>
      <c r="AO54" s="343">
        <v>-41.3</v>
      </c>
      <c r="AP54" s="344">
        <v>29900</v>
      </c>
      <c r="AQ54" s="345">
        <v>-14.7</v>
      </c>
      <c r="AR54" s="346">
        <v>-26.6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3943242</v>
      </c>
      <c r="AN55" s="334">
        <v>188311</v>
      </c>
      <c r="AO55" s="335">
        <v>65.599999999999994</v>
      </c>
      <c r="AP55" s="336">
        <v>53895</v>
      </c>
      <c r="AQ55" s="337">
        <v>-8.8000000000000007</v>
      </c>
      <c r="AR55" s="338">
        <v>74.400000000000006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2780898</v>
      </c>
      <c r="AN56" s="342">
        <v>132803</v>
      </c>
      <c r="AO56" s="343">
        <v>194.8</v>
      </c>
      <c r="AP56" s="344">
        <v>31224</v>
      </c>
      <c r="AQ56" s="345">
        <v>4.4000000000000004</v>
      </c>
      <c r="AR56" s="346">
        <v>190.4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1915264</v>
      </c>
      <c r="AN57" s="334">
        <v>93060</v>
      </c>
      <c r="AO57" s="335">
        <v>-50.6</v>
      </c>
      <c r="AP57" s="336">
        <v>56181</v>
      </c>
      <c r="AQ57" s="337">
        <v>4.2</v>
      </c>
      <c r="AR57" s="338">
        <v>-54.8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1207155</v>
      </c>
      <c r="AN58" s="342">
        <v>58654</v>
      </c>
      <c r="AO58" s="343">
        <v>-55.8</v>
      </c>
      <c r="AP58" s="344">
        <v>32039</v>
      </c>
      <c r="AQ58" s="345">
        <v>2.6</v>
      </c>
      <c r="AR58" s="346">
        <v>-58.4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1144114</v>
      </c>
      <c r="AN59" s="334">
        <v>56101</v>
      </c>
      <c r="AO59" s="335">
        <v>-39.700000000000003</v>
      </c>
      <c r="AP59" s="336">
        <v>47730</v>
      </c>
      <c r="AQ59" s="337">
        <v>-15</v>
      </c>
      <c r="AR59" s="338">
        <v>-24.7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571688</v>
      </c>
      <c r="AN60" s="342">
        <v>28032</v>
      </c>
      <c r="AO60" s="343">
        <v>-52.2</v>
      </c>
      <c r="AP60" s="344">
        <v>26378</v>
      </c>
      <c r="AQ60" s="345">
        <v>-17.7</v>
      </c>
      <c r="AR60" s="346">
        <v>-34.5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2414844</v>
      </c>
      <c r="AN61" s="349">
        <v>114677</v>
      </c>
      <c r="AO61" s="350">
        <v>1</v>
      </c>
      <c r="AP61" s="351">
        <v>54159</v>
      </c>
      <c r="AQ61" s="352">
        <v>-1.9</v>
      </c>
      <c r="AR61" s="338">
        <v>2.9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1436428</v>
      </c>
      <c r="AN62" s="342">
        <v>68252</v>
      </c>
      <c r="AO62" s="343">
        <v>13.7</v>
      </c>
      <c r="AP62" s="344">
        <v>30917</v>
      </c>
      <c r="AQ62" s="345">
        <v>-3.7</v>
      </c>
      <c r="AR62" s="346">
        <v>17.399999999999999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LA/M+OUmscWoaKmdT4ZVwF2vorSwXpsC02xWKazR2Vxn+5NZm3K7t7tqt0N3qbxKPHorlxwxa/P0uUBDVSm3Jg==" saltValue="BHQAninRSBdQJxd1A3aQ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569</v>
      </c>
    </row>
    <row r="121" spans="125:125" ht="13.5" hidden="1" customHeight="1" x14ac:dyDescent="0.2">
      <c r="DU121" s="259"/>
    </row>
  </sheetData>
  <sheetProtection algorithmName="SHA-512" hashValue="f6jsZI7yUQu4+ia6c8Ns+D2ckyXFlGAVAnq20Z+4H3+rA6HMJ1XMfsFx4+9StaMw56xnb2Dok7/tHO+rJCsf9w==" saltValue="oSxo28uPAvFYKmlAQQhW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570</v>
      </c>
    </row>
  </sheetData>
  <sheetProtection algorithmName="SHA-512" hashValue="9bBlQwbtNNrWL3Mj9y6gC6wvtMj+N2uEqzae4QYosV5b6hNHKOCuxlK0J2UfDMLzSw4zBH/i6TDnyBZBjv6h6w==" saltValue="g/OK/bSbTjZ+/vmz4fCR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175" t="s">
        <v>3</v>
      </c>
      <c r="D47" s="1175"/>
      <c r="E47" s="1176"/>
      <c r="F47" s="11">
        <v>41.81</v>
      </c>
      <c r="G47" s="12">
        <v>41.06</v>
      </c>
      <c r="H47" s="12">
        <v>35.729999999999997</v>
      </c>
      <c r="I47" s="12">
        <v>36.270000000000003</v>
      </c>
      <c r="J47" s="13">
        <v>36.61</v>
      </c>
    </row>
    <row r="48" spans="2:10" ht="57.75" customHeight="1" x14ac:dyDescent="0.2">
      <c r="B48" s="14"/>
      <c r="C48" s="1177" t="s">
        <v>4</v>
      </c>
      <c r="D48" s="1177"/>
      <c r="E48" s="1178"/>
      <c r="F48" s="15">
        <v>8.59</v>
      </c>
      <c r="G48" s="16">
        <v>8.07</v>
      </c>
      <c r="H48" s="16">
        <v>7.96</v>
      </c>
      <c r="I48" s="16">
        <v>7.62</v>
      </c>
      <c r="J48" s="17">
        <v>7.94</v>
      </c>
    </row>
    <row r="49" spans="2:10" ht="57.75" customHeight="1" thickBot="1" x14ac:dyDescent="0.25">
      <c r="B49" s="18"/>
      <c r="C49" s="1179" t="s">
        <v>5</v>
      </c>
      <c r="D49" s="1179"/>
      <c r="E49" s="1180"/>
      <c r="F49" s="19" t="s">
        <v>576</v>
      </c>
      <c r="G49" s="20" t="s">
        <v>577</v>
      </c>
      <c r="H49" s="20" t="s">
        <v>578</v>
      </c>
      <c r="I49" s="20">
        <v>2.36</v>
      </c>
      <c r="J49" s="21" t="s">
        <v>579</v>
      </c>
    </row>
    <row r="50" spans="2:10" ht="13.2" x14ac:dyDescent="0.2"/>
  </sheetData>
  <sheetProtection algorithmName="SHA-512" hashValue="ogKcTeJRX/ff8LCQ8N7tH+lrZ9m5pDGlMsCXxPrgpSQk4mbpVgngT811mLSJBkw1R1XFTFi/bQ282xphQXkenQ==" saltValue="LWKCIW6+/2nHzFrd+esL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187" t="s">
        <v>580</v>
      </c>
      <c r="D34" s="1187"/>
      <c r="E34" s="1188"/>
      <c r="F34" s="32">
        <v>8.57</v>
      </c>
      <c r="G34" s="33">
        <v>8.0500000000000007</v>
      </c>
      <c r="H34" s="33">
        <v>7.94</v>
      </c>
      <c r="I34" s="33">
        <v>7.57</v>
      </c>
      <c r="J34" s="34">
        <v>7.9</v>
      </c>
      <c r="K34" s="22"/>
      <c r="L34" s="22"/>
      <c r="M34" s="22"/>
      <c r="N34" s="22"/>
      <c r="O34" s="22"/>
      <c r="P34" s="22"/>
    </row>
    <row r="35" spans="1:16" ht="39" customHeight="1" x14ac:dyDescent="0.2">
      <c r="A35" s="22"/>
      <c r="B35" s="35"/>
      <c r="C35" s="1181" t="s">
        <v>581</v>
      </c>
      <c r="D35" s="1182"/>
      <c r="E35" s="1183"/>
      <c r="F35" s="36">
        <v>3.11</v>
      </c>
      <c r="G35" s="37">
        <v>3.33</v>
      </c>
      <c r="H35" s="37">
        <v>3.36</v>
      </c>
      <c r="I35" s="37">
        <v>3.22</v>
      </c>
      <c r="J35" s="38">
        <v>3.24</v>
      </c>
      <c r="K35" s="22"/>
      <c r="L35" s="22"/>
      <c r="M35" s="22"/>
      <c r="N35" s="22"/>
      <c r="O35" s="22"/>
      <c r="P35" s="22"/>
    </row>
    <row r="36" spans="1:16" ht="39" customHeight="1" x14ac:dyDescent="0.2">
      <c r="A36" s="22"/>
      <c r="B36" s="35"/>
      <c r="C36" s="1181" t="s">
        <v>582</v>
      </c>
      <c r="D36" s="1182"/>
      <c r="E36" s="1183"/>
      <c r="F36" s="36">
        <v>0.71</v>
      </c>
      <c r="G36" s="37">
        <v>0.56000000000000005</v>
      </c>
      <c r="H36" s="37">
        <v>0.82</v>
      </c>
      <c r="I36" s="37">
        <v>1.66</v>
      </c>
      <c r="J36" s="38">
        <v>1.25</v>
      </c>
      <c r="K36" s="22"/>
      <c r="L36" s="22"/>
      <c r="M36" s="22"/>
      <c r="N36" s="22"/>
      <c r="O36" s="22"/>
      <c r="P36" s="22"/>
    </row>
    <row r="37" spans="1:16" ht="39" customHeight="1" x14ac:dyDescent="0.2">
      <c r="A37" s="22"/>
      <c r="B37" s="35"/>
      <c r="C37" s="1181" t="s">
        <v>583</v>
      </c>
      <c r="D37" s="1182"/>
      <c r="E37" s="1183"/>
      <c r="F37" s="36">
        <v>0.39</v>
      </c>
      <c r="G37" s="37">
        <v>0.49</v>
      </c>
      <c r="H37" s="37">
        <v>0.6</v>
      </c>
      <c r="I37" s="37">
        <v>0.76</v>
      </c>
      <c r="J37" s="38">
        <v>0.7</v>
      </c>
      <c r="K37" s="22"/>
      <c r="L37" s="22"/>
      <c r="M37" s="22"/>
      <c r="N37" s="22"/>
      <c r="O37" s="22"/>
      <c r="P37" s="22"/>
    </row>
    <row r="38" spans="1:16" ht="39" customHeight="1" x14ac:dyDescent="0.2">
      <c r="A38" s="22"/>
      <c r="B38" s="35"/>
      <c r="C38" s="1181" t="s">
        <v>584</v>
      </c>
      <c r="D38" s="1182"/>
      <c r="E38" s="1183"/>
      <c r="F38" s="36">
        <v>0.52</v>
      </c>
      <c r="G38" s="37">
        <v>0.05</v>
      </c>
      <c r="H38" s="37">
        <v>0.47</v>
      </c>
      <c r="I38" s="37">
        <v>0.87</v>
      </c>
      <c r="J38" s="38">
        <v>0.45</v>
      </c>
      <c r="K38" s="22"/>
      <c r="L38" s="22"/>
      <c r="M38" s="22"/>
      <c r="N38" s="22"/>
      <c r="O38" s="22"/>
      <c r="P38" s="22"/>
    </row>
    <row r="39" spans="1:16" ht="39" customHeight="1" x14ac:dyDescent="0.2">
      <c r="A39" s="22"/>
      <c r="B39" s="35"/>
      <c r="C39" s="1181" t="s">
        <v>585</v>
      </c>
      <c r="D39" s="1182"/>
      <c r="E39" s="1183"/>
      <c r="F39" s="36">
        <v>7.0000000000000007E-2</v>
      </c>
      <c r="G39" s="37">
        <v>0.02</v>
      </c>
      <c r="H39" s="37">
        <v>0.13</v>
      </c>
      <c r="I39" s="37">
        <v>0.05</v>
      </c>
      <c r="J39" s="38">
        <v>0.08</v>
      </c>
      <c r="K39" s="22"/>
      <c r="L39" s="22"/>
      <c r="M39" s="22"/>
      <c r="N39" s="22"/>
      <c r="O39" s="22"/>
      <c r="P39" s="22"/>
    </row>
    <row r="40" spans="1:16" ht="39" customHeight="1" x14ac:dyDescent="0.2">
      <c r="A40" s="22"/>
      <c r="B40" s="35"/>
      <c r="C40" s="1181" t="s">
        <v>586</v>
      </c>
      <c r="D40" s="1182"/>
      <c r="E40" s="1183"/>
      <c r="F40" s="36">
        <v>0.05</v>
      </c>
      <c r="G40" s="37">
        <v>0.08</v>
      </c>
      <c r="H40" s="37">
        <v>0.05</v>
      </c>
      <c r="I40" s="37" t="s">
        <v>587</v>
      </c>
      <c r="J40" s="38">
        <v>0.06</v>
      </c>
      <c r="K40" s="22"/>
      <c r="L40" s="22"/>
      <c r="M40" s="22"/>
      <c r="N40" s="22"/>
      <c r="O40" s="22"/>
      <c r="P40" s="22"/>
    </row>
    <row r="41" spans="1:16" ht="39" customHeight="1" x14ac:dyDescent="0.2">
      <c r="A41" s="22"/>
      <c r="B41" s="35"/>
      <c r="C41" s="1181" t="s">
        <v>588</v>
      </c>
      <c r="D41" s="1182"/>
      <c r="E41" s="1183"/>
      <c r="F41" s="36">
        <v>0.06</v>
      </c>
      <c r="G41" s="37">
        <v>0.08</v>
      </c>
      <c r="H41" s="37">
        <v>0.06</v>
      </c>
      <c r="I41" s="37">
        <v>0.04</v>
      </c>
      <c r="J41" s="38">
        <v>0.04</v>
      </c>
      <c r="K41" s="22"/>
      <c r="L41" s="22"/>
      <c r="M41" s="22"/>
      <c r="N41" s="22"/>
      <c r="O41" s="22"/>
      <c r="P41" s="22"/>
    </row>
    <row r="42" spans="1:16" ht="39" customHeight="1" x14ac:dyDescent="0.2">
      <c r="A42" s="22"/>
      <c r="B42" s="39"/>
      <c r="C42" s="1181" t="s">
        <v>589</v>
      </c>
      <c r="D42" s="1182"/>
      <c r="E42" s="1183"/>
      <c r="F42" s="36" t="s">
        <v>529</v>
      </c>
      <c r="G42" s="37" t="s">
        <v>529</v>
      </c>
      <c r="H42" s="37" t="s">
        <v>529</v>
      </c>
      <c r="I42" s="37" t="s">
        <v>529</v>
      </c>
      <c r="J42" s="38" t="s">
        <v>529</v>
      </c>
      <c r="K42" s="22"/>
      <c r="L42" s="22"/>
      <c r="M42" s="22"/>
      <c r="N42" s="22"/>
      <c r="O42" s="22"/>
      <c r="P42" s="22"/>
    </row>
    <row r="43" spans="1:16" ht="39" customHeight="1" thickBot="1" x14ac:dyDescent="0.25">
      <c r="A43" s="22"/>
      <c r="B43" s="40"/>
      <c r="C43" s="1184" t="s">
        <v>590</v>
      </c>
      <c r="D43" s="1185"/>
      <c r="E43" s="1186"/>
      <c r="F43" s="41">
        <v>0.02</v>
      </c>
      <c r="G43" s="42">
        <v>0.03</v>
      </c>
      <c r="H43" s="42">
        <v>0.03</v>
      </c>
      <c r="I43" s="42">
        <v>0.06</v>
      </c>
      <c r="J43" s="43">
        <v>0.06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AI0nGFVe23i/nIfc10V4G+I/PsKYeGdGpen16ySAMBg30EdxGx15lANwJKWc3/BxUBXZj54nuAFYPGOYFTrhA==" saltValue="7RjH3GKS5izp5ZoWc3CU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1272</v>
      </c>
      <c r="L45" s="60">
        <v>1152</v>
      </c>
      <c r="M45" s="60">
        <v>1145</v>
      </c>
      <c r="N45" s="60">
        <v>1267</v>
      </c>
      <c r="O45" s="61">
        <v>1412</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529</v>
      </c>
      <c r="L46" s="64" t="s">
        <v>529</v>
      </c>
      <c r="M46" s="64" t="s">
        <v>529</v>
      </c>
      <c r="N46" s="64" t="s">
        <v>529</v>
      </c>
      <c r="O46" s="65" t="s">
        <v>529</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529</v>
      </c>
      <c r="L47" s="64" t="s">
        <v>529</v>
      </c>
      <c r="M47" s="64" t="s">
        <v>529</v>
      </c>
      <c r="N47" s="64" t="s">
        <v>529</v>
      </c>
      <c r="O47" s="65" t="s">
        <v>529</v>
      </c>
      <c r="P47" s="48"/>
      <c r="Q47" s="48"/>
      <c r="R47" s="48"/>
      <c r="S47" s="48"/>
      <c r="T47" s="48"/>
      <c r="U47" s="48"/>
    </row>
    <row r="48" spans="1:21" ht="30.75" customHeight="1" x14ac:dyDescent="0.2">
      <c r="A48" s="48"/>
      <c r="B48" s="1191"/>
      <c r="C48" s="1192"/>
      <c r="D48" s="62"/>
      <c r="E48" s="1197" t="s">
        <v>15</v>
      </c>
      <c r="F48" s="1197"/>
      <c r="G48" s="1197"/>
      <c r="H48" s="1197"/>
      <c r="I48" s="1197"/>
      <c r="J48" s="1198"/>
      <c r="K48" s="63">
        <v>756</v>
      </c>
      <c r="L48" s="64">
        <v>696</v>
      </c>
      <c r="M48" s="64">
        <v>640</v>
      </c>
      <c r="N48" s="64">
        <v>580</v>
      </c>
      <c r="O48" s="65">
        <v>534</v>
      </c>
      <c r="P48" s="48"/>
      <c r="Q48" s="48"/>
      <c r="R48" s="48"/>
      <c r="S48" s="48"/>
      <c r="T48" s="48"/>
      <c r="U48" s="48"/>
    </row>
    <row r="49" spans="1:21" ht="30.75" customHeight="1" x14ac:dyDescent="0.2">
      <c r="A49" s="48"/>
      <c r="B49" s="1191"/>
      <c r="C49" s="1192"/>
      <c r="D49" s="62"/>
      <c r="E49" s="1197" t="s">
        <v>16</v>
      </c>
      <c r="F49" s="1197"/>
      <c r="G49" s="1197"/>
      <c r="H49" s="1197"/>
      <c r="I49" s="1197"/>
      <c r="J49" s="1198"/>
      <c r="K49" s="63">
        <v>87</v>
      </c>
      <c r="L49" s="64">
        <v>96</v>
      </c>
      <c r="M49" s="64">
        <v>92</v>
      </c>
      <c r="N49" s="64">
        <v>97</v>
      </c>
      <c r="O49" s="65">
        <v>117</v>
      </c>
      <c r="P49" s="48"/>
      <c r="Q49" s="48"/>
      <c r="R49" s="48"/>
      <c r="S49" s="48"/>
      <c r="T49" s="48"/>
      <c r="U49" s="48"/>
    </row>
    <row r="50" spans="1:21" ht="30.75" customHeight="1" x14ac:dyDescent="0.2">
      <c r="A50" s="48"/>
      <c r="B50" s="1191"/>
      <c r="C50" s="1192"/>
      <c r="D50" s="62"/>
      <c r="E50" s="1197" t="s">
        <v>17</v>
      </c>
      <c r="F50" s="1197"/>
      <c r="G50" s="1197"/>
      <c r="H50" s="1197"/>
      <c r="I50" s="1197"/>
      <c r="J50" s="1198"/>
      <c r="K50" s="63">
        <v>17</v>
      </c>
      <c r="L50" s="64">
        <v>12</v>
      </c>
      <c r="M50" s="64">
        <v>8</v>
      </c>
      <c r="N50" s="64">
        <v>6</v>
      </c>
      <c r="O50" s="65">
        <v>4</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529</v>
      </c>
      <c r="L51" s="64" t="s">
        <v>529</v>
      </c>
      <c r="M51" s="64" t="s">
        <v>529</v>
      </c>
      <c r="N51" s="64" t="s">
        <v>529</v>
      </c>
      <c r="O51" s="65" t="s">
        <v>529</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1491</v>
      </c>
      <c r="L52" s="64">
        <v>1394</v>
      </c>
      <c r="M52" s="64">
        <v>1339</v>
      </c>
      <c r="N52" s="64">
        <v>1368</v>
      </c>
      <c r="O52" s="65">
        <v>1427</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641</v>
      </c>
      <c r="L53" s="69">
        <v>562</v>
      </c>
      <c r="M53" s="69">
        <v>546</v>
      </c>
      <c r="N53" s="69">
        <v>582</v>
      </c>
      <c r="O53" s="70">
        <v>640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5">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SK93Up4Z32USDnHHWMjkWP1WIxdZLySyFYTiZiyj3SU5ZGAiyXk9leRtD4u1Q6uJLuvX3ixWZMuySCrwZR9UA==" saltValue="IQrMuXUU9YgSxn1GR5Uzh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571</v>
      </c>
      <c r="J40" s="103" t="s">
        <v>572</v>
      </c>
      <c r="K40" s="103" t="s">
        <v>573</v>
      </c>
      <c r="L40" s="103" t="s">
        <v>574</v>
      </c>
      <c r="M40" s="104" t="s">
        <v>575</v>
      </c>
    </row>
    <row r="41" spans="2:13" ht="27.75" customHeight="1" x14ac:dyDescent="0.2">
      <c r="B41" s="1220" t="s">
        <v>32</v>
      </c>
      <c r="C41" s="1221"/>
      <c r="D41" s="105"/>
      <c r="E41" s="1226" t="s">
        <v>33</v>
      </c>
      <c r="F41" s="1226"/>
      <c r="G41" s="1226"/>
      <c r="H41" s="1227"/>
      <c r="I41" s="355">
        <v>10326</v>
      </c>
      <c r="J41" s="356">
        <v>10925</v>
      </c>
      <c r="K41" s="356">
        <v>12733</v>
      </c>
      <c r="L41" s="356">
        <v>12771</v>
      </c>
      <c r="M41" s="357">
        <v>11793</v>
      </c>
    </row>
    <row r="42" spans="2:13" ht="27.75" customHeight="1" x14ac:dyDescent="0.2">
      <c r="B42" s="1222"/>
      <c r="C42" s="1223"/>
      <c r="D42" s="106"/>
      <c r="E42" s="1228" t="s">
        <v>34</v>
      </c>
      <c r="F42" s="1228"/>
      <c r="G42" s="1228"/>
      <c r="H42" s="1229"/>
      <c r="I42" s="358">
        <v>456</v>
      </c>
      <c r="J42" s="359">
        <v>374</v>
      </c>
      <c r="K42" s="359">
        <v>50</v>
      </c>
      <c r="L42" s="359">
        <v>37</v>
      </c>
      <c r="M42" s="360">
        <v>38</v>
      </c>
    </row>
    <row r="43" spans="2:13" ht="27.75" customHeight="1" x14ac:dyDescent="0.2">
      <c r="B43" s="1222"/>
      <c r="C43" s="1223"/>
      <c r="D43" s="106"/>
      <c r="E43" s="1228" t="s">
        <v>35</v>
      </c>
      <c r="F43" s="1228"/>
      <c r="G43" s="1228"/>
      <c r="H43" s="1229"/>
      <c r="I43" s="358">
        <v>4571</v>
      </c>
      <c r="J43" s="359">
        <v>4380</v>
      </c>
      <c r="K43" s="359">
        <v>4274</v>
      </c>
      <c r="L43" s="359">
        <v>3788</v>
      </c>
      <c r="M43" s="360">
        <v>3271</v>
      </c>
    </row>
    <row r="44" spans="2:13" ht="27.75" customHeight="1" x14ac:dyDescent="0.2">
      <c r="B44" s="1222"/>
      <c r="C44" s="1223"/>
      <c r="D44" s="106"/>
      <c r="E44" s="1228" t="s">
        <v>36</v>
      </c>
      <c r="F44" s="1228"/>
      <c r="G44" s="1228"/>
      <c r="H44" s="1229"/>
      <c r="I44" s="358">
        <v>650</v>
      </c>
      <c r="J44" s="359">
        <v>632</v>
      </c>
      <c r="K44" s="359">
        <v>659</v>
      </c>
      <c r="L44" s="359">
        <v>643</v>
      </c>
      <c r="M44" s="360">
        <v>545</v>
      </c>
    </row>
    <row r="45" spans="2:13" ht="27.75" customHeight="1" x14ac:dyDescent="0.2">
      <c r="B45" s="1222"/>
      <c r="C45" s="1223"/>
      <c r="D45" s="106"/>
      <c r="E45" s="1228" t="s">
        <v>37</v>
      </c>
      <c r="F45" s="1228"/>
      <c r="G45" s="1228"/>
      <c r="H45" s="1229"/>
      <c r="I45" s="358">
        <v>1946</v>
      </c>
      <c r="J45" s="359">
        <v>1950</v>
      </c>
      <c r="K45" s="359">
        <v>1878</v>
      </c>
      <c r="L45" s="359">
        <v>1838</v>
      </c>
      <c r="M45" s="360">
        <v>1908</v>
      </c>
    </row>
    <row r="46" spans="2:13" ht="27.75" customHeight="1" x14ac:dyDescent="0.2">
      <c r="B46" s="1222"/>
      <c r="C46" s="1223"/>
      <c r="D46" s="107"/>
      <c r="E46" s="1228" t="s">
        <v>38</v>
      </c>
      <c r="F46" s="1228"/>
      <c r="G46" s="1228"/>
      <c r="H46" s="1229"/>
      <c r="I46" s="358" t="s">
        <v>529</v>
      </c>
      <c r="J46" s="359" t="s">
        <v>529</v>
      </c>
      <c r="K46" s="359" t="s">
        <v>529</v>
      </c>
      <c r="L46" s="359" t="s">
        <v>529</v>
      </c>
      <c r="M46" s="360" t="s">
        <v>529</v>
      </c>
    </row>
    <row r="47" spans="2:13" ht="27.75" customHeight="1" x14ac:dyDescent="0.2">
      <c r="B47" s="1222"/>
      <c r="C47" s="1223"/>
      <c r="D47" s="108"/>
      <c r="E47" s="1230" t="s">
        <v>39</v>
      </c>
      <c r="F47" s="1231"/>
      <c r="G47" s="1231"/>
      <c r="H47" s="1232"/>
      <c r="I47" s="358" t="s">
        <v>529</v>
      </c>
      <c r="J47" s="359" t="s">
        <v>529</v>
      </c>
      <c r="K47" s="359" t="s">
        <v>529</v>
      </c>
      <c r="L47" s="359" t="s">
        <v>529</v>
      </c>
      <c r="M47" s="360" t="s">
        <v>529</v>
      </c>
    </row>
    <row r="48" spans="2:13" ht="27.75" customHeight="1" x14ac:dyDescent="0.2">
      <c r="B48" s="1222"/>
      <c r="C48" s="1223"/>
      <c r="D48" s="106"/>
      <c r="E48" s="1228" t="s">
        <v>40</v>
      </c>
      <c r="F48" s="1228"/>
      <c r="G48" s="1228"/>
      <c r="H48" s="1229"/>
      <c r="I48" s="358" t="s">
        <v>529</v>
      </c>
      <c r="J48" s="359" t="s">
        <v>529</v>
      </c>
      <c r="K48" s="359" t="s">
        <v>529</v>
      </c>
      <c r="L48" s="359" t="s">
        <v>529</v>
      </c>
      <c r="M48" s="360" t="s">
        <v>529</v>
      </c>
    </row>
    <row r="49" spans="2:13" ht="27.75" customHeight="1" x14ac:dyDescent="0.2">
      <c r="B49" s="1224"/>
      <c r="C49" s="1225"/>
      <c r="D49" s="106"/>
      <c r="E49" s="1228" t="s">
        <v>41</v>
      </c>
      <c r="F49" s="1228"/>
      <c r="G49" s="1228"/>
      <c r="H49" s="1229"/>
      <c r="I49" s="358" t="s">
        <v>529</v>
      </c>
      <c r="J49" s="359" t="s">
        <v>529</v>
      </c>
      <c r="K49" s="359" t="s">
        <v>529</v>
      </c>
      <c r="L49" s="359" t="s">
        <v>529</v>
      </c>
      <c r="M49" s="360" t="s">
        <v>529</v>
      </c>
    </row>
    <row r="50" spans="2:13" ht="27.75" customHeight="1" x14ac:dyDescent="0.2">
      <c r="B50" s="1233" t="s">
        <v>42</v>
      </c>
      <c r="C50" s="1234"/>
      <c r="D50" s="109"/>
      <c r="E50" s="1228" t="s">
        <v>43</v>
      </c>
      <c r="F50" s="1228"/>
      <c r="G50" s="1228"/>
      <c r="H50" s="1229"/>
      <c r="I50" s="358">
        <v>4281</v>
      </c>
      <c r="J50" s="359">
        <v>4224</v>
      </c>
      <c r="K50" s="359">
        <v>3971</v>
      </c>
      <c r="L50" s="359">
        <v>4305</v>
      </c>
      <c r="M50" s="360">
        <v>4659</v>
      </c>
    </row>
    <row r="51" spans="2:13" ht="27.75" customHeight="1" x14ac:dyDescent="0.2">
      <c r="B51" s="1222"/>
      <c r="C51" s="1223"/>
      <c r="D51" s="106"/>
      <c r="E51" s="1228" t="s">
        <v>44</v>
      </c>
      <c r="F51" s="1228"/>
      <c r="G51" s="1228"/>
      <c r="H51" s="1229"/>
      <c r="I51" s="358">
        <v>0</v>
      </c>
      <c r="J51" s="359" t="s">
        <v>529</v>
      </c>
      <c r="K51" s="359" t="s">
        <v>529</v>
      </c>
      <c r="L51" s="359" t="s">
        <v>529</v>
      </c>
      <c r="M51" s="360" t="s">
        <v>529</v>
      </c>
    </row>
    <row r="52" spans="2:13" ht="27.75" customHeight="1" x14ac:dyDescent="0.2">
      <c r="B52" s="1224"/>
      <c r="C52" s="1225"/>
      <c r="D52" s="106"/>
      <c r="E52" s="1228" t="s">
        <v>45</v>
      </c>
      <c r="F52" s="1228"/>
      <c r="G52" s="1228"/>
      <c r="H52" s="1229"/>
      <c r="I52" s="358">
        <v>13060</v>
      </c>
      <c r="J52" s="359">
        <v>13051</v>
      </c>
      <c r="K52" s="359">
        <v>13982</v>
      </c>
      <c r="L52" s="359">
        <v>13737</v>
      </c>
      <c r="M52" s="360">
        <v>12743</v>
      </c>
    </row>
    <row r="53" spans="2:13" ht="27.75" customHeight="1" thickBot="1" x14ac:dyDescent="0.25">
      <c r="B53" s="1235" t="s">
        <v>46</v>
      </c>
      <c r="C53" s="1236"/>
      <c r="D53" s="110"/>
      <c r="E53" s="1237" t="s">
        <v>47</v>
      </c>
      <c r="F53" s="1237"/>
      <c r="G53" s="1237"/>
      <c r="H53" s="1238"/>
      <c r="I53" s="361">
        <v>608</v>
      </c>
      <c r="J53" s="362">
        <v>986</v>
      </c>
      <c r="K53" s="362">
        <v>1641</v>
      </c>
      <c r="L53" s="362">
        <v>1034</v>
      </c>
      <c r="M53" s="363">
        <v>152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4GDqk6xgh1qKs0CrX/W6LlEIrzmYy7xmBd21VOw7xDlx4AwjZVr7aHi3k1rajCTzdayDbkPVEzv4YvOHH7M0tg==" saltValue="FMXn4qnkOpwd4clAAQEL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573</v>
      </c>
      <c r="G54" s="119" t="s">
        <v>574</v>
      </c>
      <c r="H54" s="120" t="s">
        <v>575</v>
      </c>
    </row>
    <row r="55" spans="2:8" ht="52.5" customHeight="1" x14ac:dyDescent="0.2">
      <c r="B55" s="121"/>
      <c r="C55" s="1247" t="s">
        <v>50</v>
      </c>
      <c r="D55" s="1247"/>
      <c r="E55" s="1248"/>
      <c r="F55" s="122">
        <v>2738</v>
      </c>
      <c r="G55" s="122">
        <v>2925</v>
      </c>
      <c r="H55" s="123">
        <v>2883</v>
      </c>
    </row>
    <row r="56" spans="2:8" ht="52.5" customHeight="1" x14ac:dyDescent="0.2">
      <c r="B56" s="124"/>
      <c r="C56" s="1249" t="s">
        <v>51</v>
      </c>
      <c r="D56" s="1249"/>
      <c r="E56" s="1250"/>
      <c r="F56" s="125">
        <v>300</v>
      </c>
      <c r="G56" s="125">
        <v>300</v>
      </c>
      <c r="H56" s="126">
        <v>300</v>
      </c>
    </row>
    <row r="57" spans="2:8" ht="53.25" customHeight="1" x14ac:dyDescent="0.2">
      <c r="B57" s="124"/>
      <c r="C57" s="1251" t="s">
        <v>52</v>
      </c>
      <c r="D57" s="1251"/>
      <c r="E57" s="1252"/>
      <c r="F57" s="127">
        <v>3277</v>
      </c>
      <c r="G57" s="127">
        <v>3572</v>
      </c>
      <c r="H57" s="128">
        <v>3972</v>
      </c>
    </row>
    <row r="58" spans="2:8" ht="45.75" customHeight="1" x14ac:dyDescent="0.2">
      <c r="B58" s="129"/>
      <c r="C58" s="1239" t="s">
        <v>608</v>
      </c>
      <c r="D58" s="1240"/>
      <c r="E58" s="1241"/>
      <c r="F58" s="130">
        <v>2530</v>
      </c>
      <c r="G58" s="130">
        <v>2530</v>
      </c>
      <c r="H58" s="131">
        <v>2530</v>
      </c>
    </row>
    <row r="59" spans="2:8" ht="45.75" customHeight="1" x14ac:dyDescent="0.2">
      <c r="B59" s="129"/>
      <c r="C59" s="1239" t="s">
        <v>609</v>
      </c>
      <c r="D59" s="1240"/>
      <c r="E59" s="1241"/>
      <c r="F59" s="130">
        <v>203</v>
      </c>
      <c r="G59" s="130">
        <v>494</v>
      </c>
      <c r="H59" s="131">
        <v>915</v>
      </c>
    </row>
    <row r="60" spans="2:8" ht="45.75" customHeight="1" x14ac:dyDescent="0.2">
      <c r="B60" s="129"/>
      <c r="C60" s="1239" t="s">
        <v>610</v>
      </c>
      <c r="D60" s="1240"/>
      <c r="E60" s="1241"/>
      <c r="F60" s="130">
        <v>292</v>
      </c>
      <c r="G60" s="130">
        <v>287</v>
      </c>
      <c r="H60" s="131">
        <v>288</v>
      </c>
    </row>
    <row r="61" spans="2:8" ht="45.75" customHeight="1" x14ac:dyDescent="0.2">
      <c r="B61" s="129"/>
      <c r="C61" s="1239" t="s">
        <v>611</v>
      </c>
      <c r="D61" s="1240"/>
      <c r="E61" s="1241"/>
      <c r="F61" s="130">
        <v>140</v>
      </c>
      <c r="G61" s="130">
        <v>127</v>
      </c>
      <c r="H61" s="131">
        <v>108</v>
      </c>
    </row>
    <row r="62" spans="2:8" ht="45.75" customHeight="1" thickBot="1" x14ac:dyDescent="0.25">
      <c r="B62" s="132"/>
      <c r="C62" s="1242" t="s">
        <v>612</v>
      </c>
      <c r="D62" s="1243"/>
      <c r="E62" s="1244"/>
      <c r="F62" s="133">
        <v>53</v>
      </c>
      <c r="G62" s="133">
        <v>53</v>
      </c>
      <c r="H62" s="134">
        <v>53</v>
      </c>
    </row>
    <row r="63" spans="2:8" ht="52.5" customHeight="1" thickBot="1" x14ac:dyDescent="0.25">
      <c r="B63" s="135"/>
      <c r="C63" s="1245" t="s">
        <v>53</v>
      </c>
      <c r="D63" s="1245"/>
      <c r="E63" s="1246"/>
      <c r="F63" s="136">
        <v>6315</v>
      </c>
      <c r="G63" s="136">
        <v>6797</v>
      </c>
      <c r="H63" s="137">
        <v>7155</v>
      </c>
    </row>
    <row r="64" spans="2:8" ht="13.2" x14ac:dyDescent="0.2"/>
  </sheetData>
  <sheetProtection algorithmName="SHA-512" hashValue="WSMNLnF6NATLD1SCuioVEDhTgFKqVkNRtkxACExu7yQt8e5SPAfL5bcRnSz/nOYiMAHP9gSMehKq3FqYLHkq5w==" saltValue="jGHZFQy0QYJyY3MD/ua9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D4981-955A-43C2-BA5D-36B8986D9ED8}">
  <sheetPr>
    <pageSetUpPr fitToPage="1"/>
  </sheetPr>
  <dimension ref="A1:DE85"/>
  <sheetViews>
    <sheetView showGridLines="0" tabSelected="1" topLeftCell="A40" zoomScale="70" zoomScaleNormal="70" zoomScaleSheetLayoutView="55" workbookViewId="0">
      <selection activeCell="DD20" sqref="DD20"/>
    </sheetView>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619</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6" t="s">
        <v>623</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ht="13.2" x14ac:dyDescent="0.2">
      <c r="B44" s="365"/>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ht="13.2" x14ac:dyDescent="0.2">
      <c r="B45" s="365"/>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ht="13.2" x14ac:dyDescent="0.2">
      <c r="B46" s="365"/>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ht="13.2" x14ac:dyDescent="0.2">
      <c r="B47" s="365"/>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618</v>
      </c>
    </row>
    <row r="50" spans="1:109" ht="13.2" x14ac:dyDescent="0.2">
      <c r="B50" s="365"/>
      <c r="G50" s="1258"/>
      <c r="H50" s="1258"/>
      <c r="I50" s="1258"/>
      <c r="J50" s="1258"/>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5" t="s">
        <v>571</v>
      </c>
      <c r="BQ50" s="1255"/>
      <c r="BR50" s="1255"/>
      <c r="BS50" s="1255"/>
      <c r="BT50" s="1255"/>
      <c r="BU50" s="1255"/>
      <c r="BV50" s="1255"/>
      <c r="BW50" s="1255"/>
      <c r="BX50" s="1255" t="s">
        <v>572</v>
      </c>
      <c r="BY50" s="1255"/>
      <c r="BZ50" s="1255"/>
      <c r="CA50" s="1255"/>
      <c r="CB50" s="1255"/>
      <c r="CC50" s="1255"/>
      <c r="CD50" s="1255"/>
      <c r="CE50" s="1255"/>
      <c r="CF50" s="1255" t="s">
        <v>573</v>
      </c>
      <c r="CG50" s="1255"/>
      <c r="CH50" s="1255"/>
      <c r="CI50" s="1255"/>
      <c r="CJ50" s="1255"/>
      <c r="CK50" s="1255"/>
      <c r="CL50" s="1255"/>
      <c r="CM50" s="1255"/>
      <c r="CN50" s="1255" t="s">
        <v>574</v>
      </c>
      <c r="CO50" s="1255"/>
      <c r="CP50" s="1255"/>
      <c r="CQ50" s="1255"/>
      <c r="CR50" s="1255"/>
      <c r="CS50" s="1255"/>
      <c r="CT50" s="1255"/>
      <c r="CU50" s="1255"/>
      <c r="CV50" s="1255" t="s">
        <v>575</v>
      </c>
      <c r="CW50" s="1255"/>
      <c r="CX50" s="1255"/>
      <c r="CY50" s="1255"/>
      <c r="CZ50" s="1255"/>
      <c r="DA50" s="1255"/>
      <c r="DB50" s="1255"/>
      <c r="DC50" s="1255"/>
    </row>
    <row r="51" spans="1:109" ht="13.5" customHeight="1" x14ac:dyDescent="0.2">
      <c r="B51" s="365"/>
      <c r="G51" s="1264"/>
      <c r="H51" s="1264"/>
      <c r="I51" s="1265"/>
      <c r="J51" s="1265"/>
      <c r="K51" s="1257"/>
      <c r="L51" s="1257"/>
      <c r="M51" s="1257"/>
      <c r="N51" s="1257"/>
      <c r="AM51" s="371"/>
      <c r="AN51" s="1256" t="s">
        <v>617</v>
      </c>
      <c r="AO51" s="1256"/>
      <c r="AP51" s="1256"/>
      <c r="AQ51" s="1256"/>
      <c r="AR51" s="1256"/>
      <c r="AS51" s="1256"/>
      <c r="AT51" s="1256"/>
      <c r="AU51" s="1256"/>
      <c r="AV51" s="1256"/>
      <c r="AW51" s="1256"/>
      <c r="AX51" s="1256"/>
      <c r="AY51" s="1256"/>
      <c r="AZ51" s="1256"/>
      <c r="BA51" s="1256"/>
      <c r="BB51" s="1256" t="s">
        <v>615</v>
      </c>
      <c r="BC51" s="1256"/>
      <c r="BD51" s="1256"/>
      <c r="BE51" s="1256"/>
      <c r="BF51" s="1256"/>
      <c r="BG51" s="1256"/>
      <c r="BH51" s="1256"/>
      <c r="BI51" s="1256"/>
      <c r="BJ51" s="1256"/>
      <c r="BK51" s="1256"/>
      <c r="BL51" s="1256"/>
      <c r="BM51" s="1256"/>
      <c r="BN51" s="1256"/>
      <c r="BO51" s="1256"/>
      <c r="BP51" s="1253">
        <v>9.8000000000000007</v>
      </c>
      <c r="BQ51" s="1253"/>
      <c r="BR51" s="1253"/>
      <c r="BS51" s="1253"/>
      <c r="BT51" s="1253"/>
      <c r="BU51" s="1253"/>
      <c r="BV51" s="1253"/>
      <c r="BW51" s="1253"/>
      <c r="BX51" s="1253">
        <v>16.2</v>
      </c>
      <c r="BY51" s="1253"/>
      <c r="BZ51" s="1253"/>
      <c r="CA51" s="1253"/>
      <c r="CB51" s="1253"/>
      <c r="CC51" s="1253"/>
      <c r="CD51" s="1253"/>
      <c r="CE51" s="1253"/>
      <c r="CF51" s="1253">
        <v>25.9</v>
      </c>
      <c r="CG51" s="1253"/>
      <c r="CH51" s="1253"/>
      <c r="CI51" s="1253"/>
      <c r="CJ51" s="1253"/>
      <c r="CK51" s="1253"/>
      <c r="CL51" s="1253"/>
      <c r="CM51" s="1253"/>
      <c r="CN51" s="1253">
        <v>15.4</v>
      </c>
      <c r="CO51" s="1253"/>
      <c r="CP51" s="1253"/>
      <c r="CQ51" s="1253"/>
      <c r="CR51" s="1253"/>
      <c r="CS51" s="1253"/>
      <c r="CT51" s="1253"/>
      <c r="CU51" s="1253"/>
      <c r="CV51" s="1253">
        <v>2.2999999999999998</v>
      </c>
      <c r="CW51" s="1253"/>
      <c r="CX51" s="1253"/>
      <c r="CY51" s="1253"/>
      <c r="CZ51" s="1253"/>
      <c r="DA51" s="1253"/>
      <c r="DB51" s="1253"/>
      <c r="DC51" s="1253"/>
    </row>
    <row r="52" spans="1:109" ht="13.2" x14ac:dyDescent="0.2">
      <c r="B52" s="365"/>
      <c r="G52" s="1264"/>
      <c r="H52" s="1264"/>
      <c r="I52" s="1265"/>
      <c r="J52" s="1265"/>
      <c r="K52" s="1257"/>
      <c r="L52" s="1257"/>
      <c r="M52" s="1257"/>
      <c r="N52" s="1257"/>
      <c r="AM52" s="37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79"/>
      <c r="B53" s="365"/>
      <c r="G53" s="1264"/>
      <c r="H53" s="1264"/>
      <c r="I53" s="1258"/>
      <c r="J53" s="1258"/>
      <c r="K53" s="1257"/>
      <c r="L53" s="1257"/>
      <c r="M53" s="1257"/>
      <c r="N53" s="1257"/>
      <c r="AM53" s="371"/>
      <c r="AN53" s="1256"/>
      <c r="AO53" s="1256"/>
      <c r="AP53" s="1256"/>
      <c r="AQ53" s="1256"/>
      <c r="AR53" s="1256"/>
      <c r="AS53" s="1256"/>
      <c r="AT53" s="1256"/>
      <c r="AU53" s="1256"/>
      <c r="AV53" s="1256"/>
      <c r="AW53" s="1256"/>
      <c r="AX53" s="1256"/>
      <c r="AY53" s="1256"/>
      <c r="AZ53" s="1256"/>
      <c r="BA53" s="1256"/>
      <c r="BB53" s="1256" t="s">
        <v>621</v>
      </c>
      <c r="BC53" s="1256"/>
      <c r="BD53" s="1256"/>
      <c r="BE53" s="1256"/>
      <c r="BF53" s="1256"/>
      <c r="BG53" s="1256"/>
      <c r="BH53" s="1256"/>
      <c r="BI53" s="1256"/>
      <c r="BJ53" s="1256"/>
      <c r="BK53" s="1256"/>
      <c r="BL53" s="1256"/>
      <c r="BM53" s="1256"/>
      <c r="BN53" s="1256"/>
      <c r="BO53" s="1256"/>
      <c r="BP53" s="1253">
        <v>61.5</v>
      </c>
      <c r="BQ53" s="1253"/>
      <c r="BR53" s="1253"/>
      <c r="BS53" s="1253"/>
      <c r="BT53" s="1253"/>
      <c r="BU53" s="1253"/>
      <c r="BV53" s="1253"/>
      <c r="BW53" s="1253"/>
      <c r="BX53" s="1253">
        <v>62.3</v>
      </c>
      <c r="BY53" s="1253"/>
      <c r="BZ53" s="1253"/>
      <c r="CA53" s="1253"/>
      <c r="CB53" s="1253"/>
      <c r="CC53" s="1253"/>
      <c r="CD53" s="1253"/>
      <c r="CE53" s="1253"/>
      <c r="CF53" s="1253">
        <v>65.3</v>
      </c>
      <c r="CG53" s="1253"/>
      <c r="CH53" s="1253"/>
      <c r="CI53" s="1253"/>
      <c r="CJ53" s="1253"/>
      <c r="CK53" s="1253"/>
      <c r="CL53" s="1253"/>
      <c r="CM53" s="1253"/>
      <c r="CN53" s="1253">
        <v>66.7</v>
      </c>
      <c r="CO53" s="1253"/>
      <c r="CP53" s="1253"/>
      <c r="CQ53" s="1253"/>
      <c r="CR53" s="1253"/>
      <c r="CS53" s="1253"/>
      <c r="CT53" s="1253"/>
      <c r="CU53" s="1253"/>
      <c r="CV53" s="1253">
        <v>68</v>
      </c>
      <c r="CW53" s="1253"/>
      <c r="CX53" s="1253"/>
      <c r="CY53" s="1253"/>
      <c r="CZ53" s="1253"/>
      <c r="DA53" s="1253"/>
      <c r="DB53" s="1253"/>
      <c r="DC53" s="1253"/>
    </row>
    <row r="54" spans="1:109" ht="13.2" x14ac:dyDescent="0.2">
      <c r="A54" s="379"/>
      <c r="B54" s="365"/>
      <c r="G54" s="1264"/>
      <c r="H54" s="1264"/>
      <c r="I54" s="1258"/>
      <c r="J54" s="1258"/>
      <c r="K54" s="1257"/>
      <c r="L54" s="1257"/>
      <c r="M54" s="1257"/>
      <c r="N54" s="1257"/>
      <c r="AM54" s="37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79"/>
      <c r="B55" s="365"/>
      <c r="G55" s="1258"/>
      <c r="H55" s="1258"/>
      <c r="I55" s="1258"/>
      <c r="J55" s="1258"/>
      <c r="K55" s="1257"/>
      <c r="L55" s="1257"/>
      <c r="M55" s="1257"/>
      <c r="N55" s="1257"/>
      <c r="AN55" s="1255" t="s">
        <v>616</v>
      </c>
      <c r="AO55" s="1255"/>
      <c r="AP55" s="1255"/>
      <c r="AQ55" s="1255"/>
      <c r="AR55" s="1255"/>
      <c r="AS55" s="1255"/>
      <c r="AT55" s="1255"/>
      <c r="AU55" s="1255"/>
      <c r="AV55" s="1255"/>
      <c r="AW55" s="1255"/>
      <c r="AX55" s="1255"/>
      <c r="AY55" s="1255"/>
      <c r="AZ55" s="1255"/>
      <c r="BA55" s="1255"/>
      <c r="BB55" s="1256" t="s">
        <v>615</v>
      </c>
      <c r="BC55" s="1256"/>
      <c r="BD55" s="1256"/>
      <c r="BE55" s="1256"/>
      <c r="BF55" s="1256"/>
      <c r="BG55" s="1256"/>
      <c r="BH55" s="1256"/>
      <c r="BI55" s="1256"/>
      <c r="BJ55" s="1256"/>
      <c r="BK55" s="1256"/>
      <c r="BL55" s="1256"/>
      <c r="BM55" s="1256"/>
      <c r="BN55" s="1256"/>
      <c r="BO55" s="1256"/>
      <c r="BP55" s="1253">
        <v>11.4</v>
      </c>
      <c r="BQ55" s="1253"/>
      <c r="BR55" s="1253"/>
      <c r="BS55" s="1253"/>
      <c r="BT55" s="1253"/>
      <c r="BU55" s="1253"/>
      <c r="BV55" s="1253"/>
      <c r="BW55" s="1253"/>
      <c r="BX55" s="1253">
        <v>10.4</v>
      </c>
      <c r="BY55" s="1253"/>
      <c r="BZ55" s="1253"/>
      <c r="CA55" s="1253"/>
      <c r="CB55" s="1253"/>
      <c r="CC55" s="1253"/>
      <c r="CD55" s="1253"/>
      <c r="CE55" s="1253"/>
      <c r="CF55" s="1253">
        <v>10.9</v>
      </c>
      <c r="CG55" s="1253"/>
      <c r="CH55" s="1253"/>
      <c r="CI55" s="1253"/>
      <c r="CJ55" s="1253"/>
      <c r="CK55" s="1253"/>
      <c r="CL55" s="1253"/>
      <c r="CM55" s="1253"/>
      <c r="CN55" s="1253">
        <v>6.5</v>
      </c>
      <c r="CO55" s="1253"/>
      <c r="CP55" s="1253"/>
      <c r="CQ55" s="1253"/>
      <c r="CR55" s="1253"/>
      <c r="CS55" s="1253"/>
      <c r="CT55" s="1253"/>
      <c r="CU55" s="1253"/>
      <c r="CV55" s="1253">
        <v>0</v>
      </c>
      <c r="CW55" s="1253"/>
      <c r="CX55" s="1253"/>
      <c r="CY55" s="1253"/>
      <c r="CZ55" s="1253"/>
      <c r="DA55" s="1253"/>
      <c r="DB55" s="1253"/>
      <c r="DC55" s="1253"/>
    </row>
    <row r="56" spans="1:109" ht="13.2" x14ac:dyDescent="0.2">
      <c r="A56" s="379"/>
      <c r="B56" s="365"/>
      <c r="G56" s="1258"/>
      <c r="H56" s="1258"/>
      <c r="I56" s="1258"/>
      <c r="J56" s="1258"/>
      <c r="K56" s="1257"/>
      <c r="L56" s="1257"/>
      <c r="M56" s="1257"/>
      <c r="N56" s="1257"/>
      <c r="AN56" s="1255"/>
      <c r="AO56" s="1255"/>
      <c r="AP56" s="1255"/>
      <c r="AQ56" s="1255"/>
      <c r="AR56" s="1255"/>
      <c r="AS56" s="1255"/>
      <c r="AT56" s="1255"/>
      <c r="AU56" s="1255"/>
      <c r="AV56" s="1255"/>
      <c r="AW56" s="1255"/>
      <c r="AX56" s="1255"/>
      <c r="AY56" s="1255"/>
      <c r="AZ56" s="1255"/>
      <c r="BA56" s="1255"/>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2" x14ac:dyDescent="0.2">
      <c r="B57" s="385"/>
      <c r="G57" s="1258"/>
      <c r="H57" s="1258"/>
      <c r="I57" s="1259"/>
      <c r="J57" s="1259"/>
      <c r="K57" s="1257"/>
      <c r="L57" s="1257"/>
      <c r="M57" s="1257"/>
      <c r="N57" s="1257"/>
      <c r="AM57" s="364"/>
      <c r="AN57" s="1255"/>
      <c r="AO57" s="1255"/>
      <c r="AP57" s="1255"/>
      <c r="AQ57" s="1255"/>
      <c r="AR57" s="1255"/>
      <c r="AS57" s="1255"/>
      <c r="AT57" s="1255"/>
      <c r="AU57" s="1255"/>
      <c r="AV57" s="1255"/>
      <c r="AW57" s="1255"/>
      <c r="AX57" s="1255"/>
      <c r="AY57" s="1255"/>
      <c r="AZ57" s="1255"/>
      <c r="BA57" s="1255"/>
      <c r="BB57" s="1256" t="s">
        <v>621</v>
      </c>
      <c r="BC57" s="1256"/>
      <c r="BD57" s="1256"/>
      <c r="BE57" s="1256"/>
      <c r="BF57" s="1256"/>
      <c r="BG57" s="1256"/>
      <c r="BH57" s="1256"/>
      <c r="BI57" s="1256"/>
      <c r="BJ57" s="1256"/>
      <c r="BK57" s="1256"/>
      <c r="BL57" s="1256"/>
      <c r="BM57" s="1256"/>
      <c r="BN57" s="1256"/>
      <c r="BO57" s="1256"/>
      <c r="BP57" s="1253">
        <v>60.2</v>
      </c>
      <c r="BQ57" s="1253"/>
      <c r="BR57" s="1253"/>
      <c r="BS57" s="1253"/>
      <c r="BT57" s="1253"/>
      <c r="BU57" s="1253"/>
      <c r="BV57" s="1253"/>
      <c r="BW57" s="1253"/>
      <c r="BX57" s="1253">
        <v>61.3</v>
      </c>
      <c r="BY57" s="1253"/>
      <c r="BZ57" s="1253"/>
      <c r="CA57" s="1253"/>
      <c r="CB57" s="1253"/>
      <c r="CC57" s="1253"/>
      <c r="CD57" s="1253"/>
      <c r="CE57" s="1253"/>
      <c r="CF57" s="1253">
        <v>62.2</v>
      </c>
      <c r="CG57" s="1253"/>
      <c r="CH57" s="1253"/>
      <c r="CI57" s="1253"/>
      <c r="CJ57" s="1253"/>
      <c r="CK57" s="1253"/>
      <c r="CL57" s="1253"/>
      <c r="CM57" s="1253"/>
      <c r="CN57" s="1253">
        <v>63.6</v>
      </c>
      <c r="CO57" s="1253"/>
      <c r="CP57" s="1253"/>
      <c r="CQ57" s="1253"/>
      <c r="CR57" s="1253"/>
      <c r="CS57" s="1253"/>
      <c r="CT57" s="1253"/>
      <c r="CU57" s="1253"/>
      <c r="CV57" s="1253">
        <v>64.7</v>
      </c>
      <c r="CW57" s="1253"/>
      <c r="CX57" s="1253"/>
      <c r="CY57" s="1253"/>
      <c r="CZ57" s="1253"/>
      <c r="DA57" s="1253"/>
      <c r="DB57" s="1253"/>
      <c r="DC57" s="1253"/>
      <c r="DD57" s="390"/>
      <c r="DE57" s="385"/>
    </row>
    <row r="58" spans="1:109" s="379" customFormat="1" ht="13.2" x14ac:dyDescent="0.2">
      <c r="A58" s="364"/>
      <c r="B58" s="385"/>
      <c r="G58" s="1258"/>
      <c r="H58" s="1258"/>
      <c r="I58" s="1259"/>
      <c r="J58" s="1259"/>
      <c r="K58" s="1257"/>
      <c r="L58" s="1257"/>
      <c r="M58" s="1257"/>
      <c r="N58" s="1257"/>
      <c r="AM58" s="364"/>
      <c r="AN58" s="1255"/>
      <c r="AO58" s="1255"/>
      <c r="AP58" s="1255"/>
      <c r="AQ58" s="1255"/>
      <c r="AR58" s="1255"/>
      <c r="AS58" s="1255"/>
      <c r="AT58" s="1255"/>
      <c r="AU58" s="1255"/>
      <c r="AV58" s="1255"/>
      <c r="AW58" s="1255"/>
      <c r="AX58" s="1255"/>
      <c r="AY58" s="1255"/>
      <c r="AZ58" s="1255"/>
      <c r="BA58" s="1255"/>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620</v>
      </c>
    </row>
    <row r="64" spans="1:109" ht="13.2" x14ac:dyDescent="0.2">
      <c r="B64" s="365"/>
      <c r="G64" s="380"/>
      <c r="I64" s="382"/>
      <c r="J64" s="382"/>
      <c r="K64" s="382"/>
      <c r="L64" s="382"/>
      <c r="M64" s="382"/>
      <c r="N64" s="381"/>
      <c r="AM64" s="380"/>
      <c r="AN64" s="380" t="s">
        <v>619</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66" t="s">
        <v>624</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ht="13.2" x14ac:dyDescent="0.2">
      <c r="B66" s="365"/>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ht="13.2" x14ac:dyDescent="0.2">
      <c r="B67" s="365"/>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ht="13.2" x14ac:dyDescent="0.2">
      <c r="B68" s="365"/>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ht="13.2" x14ac:dyDescent="0.2">
      <c r="B69" s="365"/>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618</v>
      </c>
    </row>
    <row r="72" spans="2:107" ht="13.2" x14ac:dyDescent="0.2">
      <c r="B72" s="365"/>
      <c r="G72" s="1258"/>
      <c r="H72" s="1258"/>
      <c r="I72" s="1258"/>
      <c r="J72" s="1258"/>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5" t="s">
        <v>571</v>
      </c>
      <c r="BQ72" s="1255"/>
      <c r="BR72" s="1255"/>
      <c r="BS72" s="1255"/>
      <c r="BT72" s="1255"/>
      <c r="BU72" s="1255"/>
      <c r="BV72" s="1255"/>
      <c r="BW72" s="1255"/>
      <c r="BX72" s="1255" t="s">
        <v>572</v>
      </c>
      <c r="BY72" s="1255"/>
      <c r="BZ72" s="1255"/>
      <c r="CA72" s="1255"/>
      <c r="CB72" s="1255"/>
      <c r="CC72" s="1255"/>
      <c r="CD72" s="1255"/>
      <c r="CE72" s="1255"/>
      <c r="CF72" s="1255" t="s">
        <v>573</v>
      </c>
      <c r="CG72" s="1255"/>
      <c r="CH72" s="1255"/>
      <c r="CI72" s="1255"/>
      <c r="CJ72" s="1255"/>
      <c r="CK72" s="1255"/>
      <c r="CL72" s="1255"/>
      <c r="CM72" s="1255"/>
      <c r="CN72" s="1255" t="s">
        <v>574</v>
      </c>
      <c r="CO72" s="1255"/>
      <c r="CP72" s="1255"/>
      <c r="CQ72" s="1255"/>
      <c r="CR72" s="1255"/>
      <c r="CS72" s="1255"/>
      <c r="CT72" s="1255"/>
      <c r="CU72" s="1255"/>
      <c r="CV72" s="1255" t="s">
        <v>575</v>
      </c>
      <c r="CW72" s="1255"/>
      <c r="CX72" s="1255"/>
      <c r="CY72" s="1255"/>
      <c r="CZ72" s="1255"/>
      <c r="DA72" s="1255"/>
      <c r="DB72" s="1255"/>
      <c r="DC72" s="1255"/>
    </row>
    <row r="73" spans="2:107" ht="13.2" x14ac:dyDescent="0.2">
      <c r="B73" s="365"/>
      <c r="G73" s="1264"/>
      <c r="H73" s="1264"/>
      <c r="I73" s="1264"/>
      <c r="J73" s="1264"/>
      <c r="K73" s="1254"/>
      <c r="L73" s="1254"/>
      <c r="M73" s="1254"/>
      <c r="N73" s="1254"/>
      <c r="AM73" s="371"/>
      <c r="AN73" s="1256" t="s">
        <v>617</v>
      </c>
      <c r="AO73" s="1256"/>
      <c r="AP73" s="1256"/>
      <c r="AQ73" s="1256"/>
      <c r="AR73" s="1256"/>
      <c r="AS73" s="1256"/>
      <c r="AT73" s="1256"/>
      <c r="AU73" s="1256"/>
      <c r="AV73" s="1256"/>
      <c r="AW73" s="1256"/>
      <c r="AX73" s="1256"/>
      <c r="AY73" s="1256"/>
      <c r="AZ73" s="1256"/>
      <c r="BA73" s="1256"/>
      <c r="BB73" s="1256" t="s">
        <v>615</v>
      </c>
      <c r="BC73" s="1256"/>
      <c r="BD73" s="1256"/>
      <c r="BE73" s="1256"/>
      <c r="BF73" s="1256"/>
      <c r="BG73" s="1256"/>
      <c r="BH73" s="1256"/>
      <c r="BI73" s="1256"/>
      <c r="BJ73" s="1256"/>
      <c r="BK73" s="1256"/>
      <c r="BL73" s="1256"/>
      <c r="BM73" s="1256"/>
      <c r="BN73" s="1256"/>
      <c r="BO73" s="1256"/>
      <c r="BP73" s="1253">
        <v>9.8000000000000007</v>
      </c>
      <c r="BQ73" s="1253"/>
      <c r="BR73" s="1253"/>
      <c r="BS73" s="1253"/>
      <c r="BT73" s="1253"/>
      <c r="BU73" s="1253"/>
      <c r="BV73" s="1253"/>
      <c r="BW73" s="1253"/>
      <c r="BX73" s="1253">
        <v>16.2</v>
      </c>
      <c r="BY73" s="1253"/>
      <c r="BZ73" s="1253"/>
      <c r="CA73" s="1253"/>
      <c r="CB73" s="1253"/>
      <c r="CC73" s="1253"/>
      <c r="CD73" s="1253"/>
      <c r="CE73" s="1253"/>
      <c r="CF73" s="1253">
        <v>25.9</v>
      </c>
      <c r="CG73" s="1253"/>
      <c r="CH73" s="1253"/>
      <c r="CI73" s="1253"/>
      <c r="CJ73" s="1253"/>
      <c r="CK73" s="1253"/>
      <c r="CL73" s="1253"/>
      <c r="CM73" s="1253"/>
      <c r="CN73" s="1253">
        <v>15.4</v>
      </c>
      <c r="CO73" s="1253"/>
      <c r="CP73" s="1253"/>
      <c r="CQ73" s="1253"/>
      <c r="CR73" s="1253"/>
      <c r="CS73" s="1253"/>
      <c r="CT73" s="1253"/>
      <c r="CU73" s="1253"/>
      <c r="CV73" s="1253">
        <v>2.2999999999999998</v>
      </c>
      <c r="CW73" s="1253"/>
      <c r="CX73" s="1253"/>
      <c r="CY73" s="1253"/>
      <c r="CZ73" s="1253"/>
      <c r="DA73" s="1253"/>
      <c r="DB73" s="1253"/>
      <c r="DC73" s="1253"/>
    </row>
    <row r="74" spans="2:107" ht="13.2" x14ac:dyDescent="0.2">
      <c r="B74" s="365"/>
      <c r="G74" s="1264"/>
      <c r="H74" s="1264"/>
      <c r="I74" s="1264"/>
      <c r="J74" s="1264"/>
      <c r="K74" s="1254"/>
      <c r="L74" s="1254"/>
      <c r="M74" s="1254"/>
      <c r="N74" s="1254"/>
      <c r="AM74" s="37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65"/>
      <c r="G75" s="1264"/>
      <c r="H75" s="1264"/>
      <c r="I75" s="1258"/>
      <c r="J75" s="1258"/>
      <c r="K75" s="1257"/>
      <c r="L75" s="1257"/>
      <c r="M75" s="1257"/>
      <c r="N75" s="1257"/>
      <c r="AM75" s="371"/>
      <c r="AN75" s="1256"/>
      <c r="AO75" s="1256"/>
      <c r="AP75" s="1256"/>
      <c r="AQ75" s="1256"/>
      <c r="AR75" s="1256"/>
      <c r="AS75" s="1256"/>
      <c r="AT75" s="1256"/>
      <c r="AU75" s="1256"/>
      <c r="AV75" s="1256"/>
      <c r="AW75" s="1256"/>
      <c r="AX75" s="1256"/>
      <c r="AY75" s="1256"/>
      <c r="AZ75" s="1256"/>
      <c r="BA75" s="1256"/>
      <c r="BB75" s="1256" t="s">
        <v>614</v>
      </c>
      <c r="BC75" s="1256"/>
      <c r="BD75" s="1256"/>
      <c r="BE75" s="1256"/>
      <c r="BF75" s="1256"/>
      <c r="BG75" s="1256"/>
      <c r="BH75" s="1256"/>
      <c r="BI75" s="1256"/>
      <c r="BJ75" s="1256"/>
      <c r="BK75" s="1256"/>
      <c r="BL75" s="1256"/>
      <c r="BM75" s="1256"/>
      <c r="BN75" s="1256"/>
      <c r="BO75" s="1256"/>
      <c r="BP75" s="1253">
        <v>8.6999999999999993</v>
      </c>
      <c r="BQ75" s="1253"/>
      <c r="BR75" s="1253"/>
      <c r="BS75" s="1253"/>
      <c r="BT75" s="1253"/>
      <c r="BU75" s="1253"/>
      <c r="BV75" s="1253"/>
      <c r="BW75" s="1253"/>
      <c r="BX75" s="1253">
        <v>9.1</v>
      </c>
      <c r="BY75" s="1253"/>
      <c r="BZ75" s="1253"/>
      <c r="CA75" s="1253"/>
      <c r="CB75" s="1253"/>
      <c r="CC75" s="1253"/>
      <c r="CD75" s="1253"/>
      <c r="CE75" s="1253"/>
      <c r="CF75" s="1253">
        <v>9.4</v>
      </c>
      <c r="CG75" s="1253"/>
      <c r="CH75" s="1253"/>
      <c r="CI75" s="1253"/>
      <c r="CJ75" s="1253"/>
      <c r="CK75" s="1253"/>
      <c r="CL75" s="1253"/>
      <c r="CM75" s="1253"/>
      <c r="CN75" s="1253">
        <v>8.8000000000000007</v>
      </c>
      <c r="CO75" s="1253"/>
      <c r="CP75" s="1253"/>
      <c r="CQ75" s="1253"/>
      <c r="CR75" s="1253"/>
      <c r="CS75" s="1253"/>
      <c r="CT75" s="1253"/>
      <c r="CU75" s="1253"/>
      <c r="CV75" s="1253">
        <v>9</v>
      </c>
      <c r="CW75" s="1253"/>
      <c r="CX75" s="1253"/>
      <c r="CY75" s="1253"/>
      <c r="CZ75" s="1253"/>
      <c r="DA75" s="1253"/>
      <c r="DB75" s="1253"/>
      <c r="DC75" s="1253"/>
    </row>
    <row r="76" spans="2:107" ht="13.2" x14ac:dyDescent="0.2">
      <c r="B76" s="365"/>
      <c r="G76" s="1264"/>
      <c r="H76" s="1264"/>
      <c r="I76" s="1258"/>
      <c r="J76" s="1258"/>
      <c r="K76" s="1257"/>
      <c r="L76" s="1257"/>
      <c r="M76" s="1257"/>
      <c r="N76" s="1257"/>
      <c r="AM76" s="37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65"/>
      <c r="G77" s="1258"/>
      <c r="H77" s="1258"/>
      <c r="I77" s="1258"/>
      <c r="J77" s="1258"/>
      <c r="K77" s="1254"/>
      <c r="L77" s="1254"/>
      <c r="M77" s="1254"/>
      <c r="N77" s="1254"/>
      <c r="AN77" s="1255" t="s">
        <v>616</v>
      </c>
      <c r="AO77" s="1255"/>
      <c r="AP77" s="1255"/>
      <c r="AQ77" s="1255"/>
      <c r="AR77" s="1255"/>
      <c r="AS77" s="1255"/>
      <c r="AT77" s="1255"/>
      <c r="AU77" s="1255"/>
      <c r="AV77" s="1255"/>
      <c r="AW77" s="1255"/>
      <c r="AX77" s="1255"/>
      <c r="AY77" s="1255"/>
      <c r="AZ77" s="1255"/>
      <c r="BA77" s="1255"/>
      <c r="BB77" s="1256" t="s">
        <v>615</v>
      </c>
      <c r="BC77" s="1256"/>
      <c r="BD77" s="1256"/>
      <c r="BE77" s="1256"/>
      <c r="BF77" s="1256"/>
      <c r="BG77" s="1256"/>
      <c r="BH77" s="1256"/>
      <c r="BI77" s="1256"/>
      <c r="BJ77" s="1256"/>
      <c r="BK77" s="1256"/>
      <c r="BL77" s="1256"/>
      <c r="BM77" s="1256"/>
      <c r="BN77" s="1256"/>
      <c r="BO77" s="1256"/>
      <c r="BP77" s="1253">
        <v>11.4</v>
      </c>
      <c r="BQ77" s="1253"/>
      <c r="BR77" s="1253"/>
      <c r="BS77" s="1253"/>
      <c r="BT77" s="1253"/>
      <c r="BU77" s="1253"/>
      <c r="BV77" s="1253"/>
      <c r="BW77" s="1253"/>
      <c r="BX77" s="1253">
        <v>10.4</v>
      </c>
      <c r="BY77" s="1253"/>
      <c r="BZ77" s="1253"/>
      <c r="CA77" s="1253"/>
      <c r="CB77" s="1253"/>
      <c r="CC77" s="1253"/>
      <c r="CD77" s="1253"/>
      <c r="CE77" s="1253"/>
      <c r="CF77" s="1253">
        <v>10.9</v>
      </c>
      <c r="CG77" s="1253"/>
      <c r="CH77" s="1253"/>
      <c r="CI77" s="1253"/>
      <c r="CJ77" s="1253"/>
      <c r="CK77" s="1253"/>
      <c r="CL77" s="1253"/>
      <c r="CM77" s="1253"/>
      <c r="CN77" s="1253">
        <v>6.5</v>
      </c>
      <c r="CO77" s="1253"/>
      <c r="CP77" s="1253"/>
      <c r="CQ77" s="1253"/>
      <c r="CR77" s="1253"/>
      <c r="CS77" s="1253"/>
      <c r="CT77" s="1253"/>
      <c r="CU77" s="1253"/>
      <c r="CV77" s="1253">
        <v>0</v>
      </c>
      <c r="CW77" s="1253"/>
      <c r="CX77" s="1253"/>
      <c r="CY77" s="1253"/>
      <c r="CZ77" s="1253"/>
      <c r="DA77" s="1253"/>
      <c r="DB77" s="1253"/>
      <c r="DC77" s="1253"/>
    </row>
    <row r="78" spans="2:107" ht="13.2" x14ac:dyDescent="0.2">
      <c r="B78" s="365"/>
      <c r="G78" s="1258"/>
      <c r="H78" s="1258"/>
      <c r="I78" s="1258"/>
      <c r="J78" s="1258"/>
      <c r="K78" s="1254"/>
      <c r="L78" s="1254"/>
      <c r="M78" s="1254"/>
      <c r="N78" s="1254"/>
      <c r="AN78" s="1255"/>
      <c r="AO78" s="1255"/>
      <c r="AP78" s="1255"/>
      <c r="AQ78" s="1255"/>
      <c r="AR78" s="1255"/>
      <c r="AS78" s="1255"/>
      <c r="AT78" s="1255"/>
      <c r="AU78" s="1255"/>
      <c r="AV78" s="1255"/>
      <c r="AW78" s="1255"/>
      <c r="AX78" s="1255"/>
      <c r="AY78" s="1255"/>
      <c r="AZ78" s="1255"/>
      <c r="BA78" s="1255"/>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65"/>
      <c r="G79" s="1258"/>
      <c r="H79" s="1258"/>
      <c r="I79" s="1259"/>
      <c r="J79" s="1259"/>
      <c r="K79" s="1260"/>
      <c r="L79" s="1260"/>
      <c r="M79" s="1260"/>
      <c r="N79" s="1260"/>
      <c r="AN79" s="1255"/>
      <c r="AO79" s="1255"/>
      <c r="AP79" s="1255"/>
      <c r="AQ79" s="1255"/>
      <c r="AR79" s="1255"/>
      <c r="AS79" s="1255"/>
      <c r="AT79" s="1255"/>
      <c r="AU79" s="1255"/>
      <c r="AV79" s="1255"/>
      <c r="AW79" s="1255"/>
      <c r="AX79" s="1255"/>
      <c r="AY79" s="1255"/>
      <c r="AZ79" s="1255"/>
      <c r="BA79" s="1255"/>
      <c r="BB79" s="1256" t="s">
        <v>614</v>
      </c>
      <c r="BC79" s="1256"/>
      <c r="BD79" s="1256"/>
      <c r="BE79" s="1256"/>
      <c r="BF79" s="1256"/>
      <c r="BG79" s="1256"/>
      <c r="BH79" s="1256"/>
      <c r="BI79" s="1256"/>
      <c r="BJ79" s="1256"/>
      <c r="BK79" s="1256"/>
      <c r="BL79" s="1256"/>
      <c r="BM79" s="1256"/>
      <c r="BN79" s="1256"/>
      <c r="BO79" s="1256"/>
      <c r="BP79" s="1253">
        <v>6.7</v>
      </c>
      <c r="BQ79" s="1253"/>
      <c r="BR79" s="1253"/>
      <c r="BS79" s="1253"/>
      <c r="BT79" s="1253"/>
      <c r="BU79" s="1253"/>
      <c r="BV79" s="1253"/>
      <c r="BW79" s="1253"/>
      <c r="BX79" s="1253">
        <v>6.6</v>
      </c>
      <c r="BY79" s="1253"/>
      <c r="BZ79" s="1253"/>
      <c r="CA79" s="1253"/>
      <c r="CB79" s="1253"/>
      <c r="CC79" s="1253"/>
      <c r="CD79" s="1253"/>
      <c r="CE79" s="1253"/>
      <c r="CF79" s="1253">
        <v>5.9</v>
      </c>
      <c r="CG79" s="1253"/>
      <c r="CH79" s="1253"/>
      <c r="CI79" s="1253"/>
      <c r="CJ79" s="1253"/>
      <c r="CK79" s="1253"/>
      <c r="CL79" s="1253"/>
      <c r="CM79" s="1253"/>
      <c r="CN79" s="1253">
        <v>5.9</v>
      </c>
      <c r="CO79" s="1253"/>
      <c r="CP79" s="1253"/>
      <c r="CQ79" s="1253"/>
      <c r="CR79" s="1253"/>
      <c r="CS79" s="1253"/>
      <c r="CT79" s="1253"/>
      <c r="CU79" s="1253"/>
      <c r="CV79" s="1253">
        <v>6.1</v>
      </c>
      <c r="CW79" s="1253"/>
      <c r="CX79" s="1253"/>
      <c r="CY79" s="1253"/>
      <c r="CZ79" s="1253"/>
      <c r="DA79" s="1253"/>
      <c r="DB79" s="1253"/>
      <c r="DC79" s="1253"/>
    </row>
    <row r="80" spans="2:107" ht="13.2" x14ac:dyDescent="0.2">
      <c r="B80" s="365"/>
      <c r="G80" s="1258"/>
      <c r="H80" s="1258"/>
      <c r="I80" s="1259"/>
      <c r="J80" s="1259"/>
      <c r="K80" s="1260"/>
      <c r="L80" s="1260"/>
      <c r="M80" s="1260"/>
      <c r="N80" s="1260"/>
      <c r="AN80" s="1255"/>
      <c r="AO80" s="1255"/>
      <c r="AP80" s="1255"/>
      <c r="AQ80" s="1255"/>
      <c r="AR80" s="1255"/>
      <c r="AS80" s="1255"/>
      <c r="AT80" s="1255"/>
      <c r="AU80" s="1255"/>
      <c r="AV80" s="1255"/>
      <c r="AW80" s="1255"/>
      <c r="AX80" s="1255"/>
      <c r="AY80" s="1255"/>
      <c r="AZ80" s="1255"/>
      <c r="BA80" s="1255"/>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qF8xYZlu+7mYj177bAOhf1Mj1FtmvSjWZU1SfjQGqIcw3BfohxxUY9vNoIFklxodC1JagRrMaXKQby1p1P/cxg==" saltValue="zr9YjHAZLBbTd2XgUd2Fj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6820E-6807-44FD-B575-DEB1DDCA4F4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518</v>
      </c>
    </row>
  </sheetData>
  <sheetProtection algorithmName="SHA-512" hashValue="yhCnY7NRzWxPI1+ebTDBdOZM4V7hHv9s85jKsIlGmG4T8OY798fzUaY3rvTFppyURTd0BjPuvl2uV2wG8f59iQ==" saltValue="eYimpSve8EJiZqNQe6aZ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86533-4383-4AEB-BCF5-21268792FDED}">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518</v>
      </c>
    </row>
  </sheetData>
  <sheetProtection algorithmName="SHA-512" hashValue="Gl3rwRoAVVYDVUKV/zggxxZ+RiG/DdOM58PcirT2CrDu6ON6t9IlvWPSQuPq2RTT9VkIqLE4F6RDfQ3BKZjgcQ==" saltValue="+4VKX9igJpmF0gw9V4uPH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568</v>
      </c>
      <c r="G2" s="151"/>
      <c r="H2" s="152"/>
    </row>
    <row r="3" spans="1:8" x14ac:dyDescent="0.2">
      <c r="A3" s="148" t="s">
        <v>561</v>
      </c>
      <c r="B3" s="153"/>
      <c r="C3" s="154"/>
      <c r="D3" s="155">
        <v>122227</v>
      </c>
      <c r="E3" s="156"/>
      <c r="F3" s="157">
        <v>53869</v>
      </c>
      <c r="G3" s="158"/>
      <c r="H3" s="159"/>
    </row>
    <row r="4" spans="1:8" x14ac:dyDescent="0.2">
      <c r="A4" s="160"/>
      <c r="B4" s="161"/>
      <c r="C4" s="162"/>
      <c r="D4" s="163">
        <v>76723</v>
      </c>
      <c r="E4" s="164"/>
      <c r="F4" s="165">
        <v>35046</v>
      </c>
      <c r="G4" s="166"/>
      <c r="H4" s="167"/>
    </row>
    <row r="5" spans="1:8" x14ac:dyDescent="0.2">
      <c r="A5" s="148" t="s">
        <v>563</v>
      </c>
      <c r="B5" s="153"/>
      <c r="C5" s="154"/>
      <c r="D5" s="155">
        <v>113687</v>
      </c>
      <c r="E5" s="156"/>
      <c r="F5" s="157">
        <v>59119</v>
      </c>
      <c r="G5" s="158"/>
      <c r="H5" s="159"/>
    </row>
    <row r="6" spans="1:8" x14ac:dyDescent="0.2">
      <c r="A6" s="160"/>
      <c r="B6" s="161"/>
      <c r="C6" s="162"/>
      <c r="D6" s="163">
        <v>45047</v>
      </c>
      <c r="E6" s="164"/>
      <c r="F6" s="165">
        <v>29900</v>
      </c>
      <c r="G6" s="166"/>
      <c r="H6" s="167"/>
    </row>
    <row r="7" spans="1:8" x14ac:dyDescent="0.2">
      <c r="A7" s="148" t="s">
        <v>564</v>
      </c>
      <c r="B7" s="153"/>
      <c r="C7" s="154"/>
      <c r="D7" s="155">
        <v>188311</v>
      </c>
      <c r="E7" s="156"/>
      <c r="F7" s="157">
        <v>53895</v>
      </c>
      <c r="G7" s="158"/>
      <c r="H7" s="159"/>
    </row>
    <row r="8" spans="1:8" x14ac:dyDescent="0.2">
      <c r="A8" s="160"/>
      <c r="B8" s="161"/>
      <c r="C8" s="162"/>
      <c r="D8" s="163">
        <v>132803</v>
      </c>
      <c r="E8" s="164"/>
      <c r="F8" s="165">
        <v>31224</v>
      </c>
      <c r="G8" s="166"/>
      <c r="H8" s="167"/>
    </row>
    <row r="9" spans="1:8" x14ac:dyDescent="0.2">
      <c r="A9" s="148" t="s">
        <v>565</v>
      </c>
      <c r="B9" s="153"/>
      <c r="C9" s="154"/>
      <c r="D9" s="155">
        <v>93060</v>
      </c>
      <c r="E9" s="156"/>
      <c r="F9" s="157">
        <v>56181</v>
      </c>
      <c r="G9" s="158"/>
      <c r="H9" s="159"/>
    </row>
    <row r="10" spans="1:8" x14ac:dyDescent="0.2">
      <c r="A10" s="160"/>
      <c r="B10" s="161"/>
      <c r="C10" s="162"/>
      <c r="D10" s="163">
        <v>58654</v>
      </c>
      <c r="E10" s="164"/>
      <c r="F10" s="165">
        <v>32039</v>
      </c>
      <c r="G10" s="166"/>
      <c r="H10" s="167"/>
    </row>
    <row r="11" spans="1:8" x14ac:dyDescent="0.2">
      <c r="A11" s="148" t="s">
        <v>566</v>
      </c>
      <c r="B11" s="153"/>
      <c r="C11" s="154"/>
      <c r="D11" s="155">
        <v>56101</v>
      </c>
      <c r="E11" s="156"/>
      <c r="F11" s="157">
        <v>47730</v>
      </c>
      <c r="G11" s="158"/>
      <c r="H11" s="159"/>
    </row>
    <row r="12" spans="1:8" x14ac:dyDescent="0.2">
      <c r="A12" s="160"/>
      <c r="B12" s="161"/>
      <c r="C12" s="168"/>
      <c r="D12" s="163">
        <v>28032</v>
      </c>
      <c r="E12" s="164"/>
      <c r="F12" s="165">
        <v>26378</v>
      </c>
      <c r="G12" s="166"/>
      <c r="H12" s="167"/>
    </row>
    <row r="13" spans="1:8" x14ac:dyDescent="0.2">
      <c r="A13" s="148"/>
      <c r="B13" s="153"/>
      <c r="C13" s="169"/>
      <c r="D13" s="170">
        <v>114677</v>
      </c>
      <c r="E13" s="171"/>
      <c r="F13" s="172">
        <v>54159</v>
      </c>
      <c r="G13" s="173"/>
      <c r="H13" s="159"/>
    </row>
    <row r="14" spans="1:8" x14ac:dyDescent="0.2">
      <c r="A14" s="160"/>
      <c r="B14" s="161"/>
      <c r="C14" s="162"/>
      <c r="D14" s="163">
        <v>68252</v>
      </c>
      <c r="E14" s="164"/>
      <c r="F14" s="165">
        <v>30917</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8.59</v>
      </c>
      <c r="C19" s="174">
        <f>ROUND(VALUE(SUBSTITUTE(実質収支比率等に係る経年分析!G$48,"▲","-")),2)</f>
        <v>8.07</v>
      </c>
      <c r="D19" s="174">
        <f>ROUND(VALUE(SUBSTITUTE(実質収支比率等に係る経年分析!H$48,"▲","-")),2)</f>
        <v>7.96</v>
      </c>
      <c r="E19" s="174">
        <f>ROUND(VALUE(SUBSTITUTE(実質収支比率等に係る経年分析!I$48,"▲","-")),2)</f>
        <v>7.62</v>
      </c>
      <c r="F19" s="174">
        <f>ROUND(VALUE(SUBSTITUTE(実質収支比率等に係る経年分析!J$48,"▲","-")),2)</f>
        <v>7.94</v>
      </c>
    </row>
    <row r="20" spans="1:11" x14ac:dyDescent="0.2">
      <c r="A20" s="174" t="s">
        <v>57</v>
      </c>
      <c r="B20" s="174">
        <f>ROUND(VALUE(SUBSTITUTE(実質収支比率等に係る経年分析!F$47,"▲","-")),2)</f>
        <v>41.81</v>
      </c>
      <c r="C20" s="174">
        <f>ROUND(VALUE(SUBSTITUTE(実質収支比率等に係る経年分析!G$47,"▲","-")),2)</f>
        <v>41.06</v>
      </c>
      <c r="D20" s="174">
        <f>ROUND(VALUE(SUBSTITUTE(実質収支比率等に係る経年分析!H$47,"▲","-")),2)</f>
        <v>35.729999999999997</v>
      </c>
      <c r="E20" s="174">
        <f>ROUND(VALUE(SUBSTITUTE(実質収支比率等に係る経年分析!I$47,"▲","-")),2)</f>
        <v>36.270000000000003</v>
      </c>
      <c r="F20" s="174">
        <f>ROUND(VALUE(SUBSTITUTE(実質収支比率等に係る経年分析!J$47,"▲","-")),2)</f>
        <v>36.61</v>
      </c>
    </row>
    <row r="21" spans="1:11" x14ac:dyDescent="0.2">
      <c r="A21" s="174" t="s">
        <v>58</v>
      </c>
      <c r="B21" s="174">
        <f>IF(ISNUMBER(VALUE(SUBSTITUTE(実質収支比率等に係る経年分析!F$49,"▲","-"))),ROUND(VALUE(SUBSTITUTE(実質収支比率等に係る経年分析!F$49,"▲","-")),2),NA())</f>
        <v>-0.33</v>
      </c>
      <c r="C21" s="174">
        <f>IF(ISNUMBER(VALUE(SUBSTITUTE(実質収支比率等に係る経年分析!G$49,"▲","-"))),ROUND(VALUE(SUBSTITUTE(実質収支比率等に係る経年分析!G$49,"▲","-")),2),NA())</f>
        <v>-2.84</v>
      </c>
      <c r="D21" s="174">
        <f>IF(ISNUMBER(VALUE(SUBSTITUTE(実質収支比率等に係る経年分析!H$49,"▲","-"))),ROUND(VALUE(SUBSTITUTE(実質収支比率等に係る経年分析!H$49,"▲","-")),2),NA())</f>
        <v>-4.04</v>
      </c>
      <c r="E21" s="174">
        <f>IF(ISNUMBER(VALUE(SUBSTITUTE(実質収支比率等に係る経年分析!I$49,"▲","-"))),ROUND(VALUE(SUBSTITUTE(実質収支比率等に係る経年分析!I$49,"▲","-")),2),NA())</f>
        <v>2.36</v>
      </c>
      <c r="F21" s="174">
        <f>IF(ISNUMBER(VALUE(SUBSTITUTE(実質収支比率等に係る経年分析!J$49,"▲","-"))),ROUND(VALUE(SUBSTITUTE(実質収支比率等に係る経年分析!J$49,"▲","-")),2),NA())</f>
        <v>-0.4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越前町集落排水事業特別会計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2">
      <c r="A30" s="175" t="str">
        <f>IF(連結実質赤字比率に係る赤字・黒字の構成分析!C$40="",NA(),連結実質赤字比率に係る赤字・黒字の構成分析!C$40)</f>
        <v>越前町簡易水道事業特別会計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f>IF(ROUND(VALUE(SUBSTITUTE(連結実質赤字比率に係る赤字・黒字の構成分析!I$40,"▲", "-")), 2) &lt; 0, ABS(ROUND(VALUE(SUBSTITUTE(連結実質赤字比率に係る赤字・黒字の構成分析!I$40,"▲", "-")), 2)), NA())</f>
        <v>0.08</v>
      </c>
      <c r="I30" s="175" t="e">
        <f>IF(ROUND(VALUE(SUBSTITUTE(連結実質赤字比率に係る赤字・黒字の構成分析!I$40,"▲", "-")), 2) &gt;= 0, ABS(ROUND(VALUE(SUBSTITUTE(連結実質赤字比率に係る赤字・黒字の構成分析!I$40,"▲", "-")), 2)), NA())</f>
        <v>#N/A</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2">
      <c r="A31" s="175" t="str">
        <f>IF(連結実質赤字比率に係る赤字・黒字の構成分析!C$39="",NA(),連結実質赤字比率に係る赤字・黒字の構成分析!C$39)</f>
        <v>越前町公共下水道事業特別会計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越前町国民健康保険事業特別会計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0.45</v>
      </c>
    </row>
    <row r="33" spans="1:16" x14ac:dyDescent="0.2">
      <c r="A33" s="175" t="str">
        <f>IF(連結実質赤字比率に係る赤字・黒字の構成分析!C$37="",NA(),連結実質赤字比率に係る赤字・黒字の構成分析!C$37)</f>
        <v>越前町上水道事業会計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v>
      </c>
    </row>
    <row r="34" spans="1:16" x14ac:dyDescent="0.2">
      <c r="A34" s="175" t="str">
        <f>IF(連結実質赤字比率に係る赤字・黒字の構成分析!C$36="",NA(),連結実質赤字比率に係る赤字・黒字の構成分析!C$36)</f>
        <v>越前町介護保険事業特別会計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0.56000000000000005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1.25</v>
      </c>
    </row>
    <row r="35" spans="1:16" x14ac:dyDescent="0.2">
      <c r="A35" s="175" t="str">
        <f>IF(連結実質赤字比率に係る赤字・黒字の構成分析!C$35="",NA(),連結実質赤字比率に係る赤字・黒字の構成分析!C$35)</f>
        <v>越前町国民健康保険病院事業会計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8.0500000000000007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1491</v>
      </c>
      <c r="E42" s="176"/>
      <c r="F42" s="176"/>
      <c r="G42" s="176">
        <f>'実質公債費比率（分子）の構造'!L$52</f>
        <v>1394</v>
      </c>
      <c r="H42" s="176"/>
      <c r="I42" s="176"/>
      <c r="J42" s="176">
        <f>'実質公債費比率（分子）の構造'!M$52</f>
        <v>1339</v>
      </c>
      <c r="K42" s="176"/>
      <c r="L42" s="176"/>
      <c r="M42" s="176">
        <f>'実質公債費比率（分子）の構造'!N$52</f>
        <v>1368</v>
      </c>
      <c r="N42" s="176"/>
      <c r="O42" s="176"/>
      <c r="P42" s="176">
        <f>'実質公債費比率（分子）の構造'!O$52</f>
        <v>1427</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17</v>
      </c>
      <c r="C44" s="176"/>
      <c r="D44" s="176"/>
      <c r="E44" s="176">
        <f>'実質公債費比率（分子）の構造'!L$50</f>
        <v>12</v>
      </c>
      <c r="F44" s="176"/>
      <c r="G44" s="176"/>
      <c r="H44" s="176">
        <f>'実質公債費比率（分子）の構造'!M$50</f>
        <v>8</v>
      </c>
      <c r="I44" s="176"/>
      <c r="J44" s="176"/>
      <c r="K44" s="176">
        <f>'実質公債費比率（分子）の構造'!N$50</f>
        <v>6</v>
      </c>
      <c r="L44" s="176"/>
      <c r="M44" s="176"/>
      <c r="N44" s="176">
        <f>'実質公債費比率（分子）の構造'!O$50</f>
        <v>4</v>
      </c>
      <c r="O44" s="176"/>
      <c r="P44" s="176"/>
    </row>
    <row r="45" spans="1:16" x14ac:dyDescent="0.2">
      <c r="A45" s="176" t="s">
        <v>68</v>
      </c>
      <c r="B45" s="176">
        <f>'実質公債費比率（分子）の構造'!K$49</f>
        <v>87</v>
      </c>
      <c r="C45" s="176"/>
      <c r="D45" s="176"/>
      <c r="E45" s="176">
        <f>'実質公債費比率（分子）の構造'!L$49</f>
        <v>96</v>
      </c>
      <c r="F45" s="176"/>
      <c r="G45" s="176"/>
      <c r="H45" s="176">
        <f>'実質公債費比率（分子）の構造'!M$49</f>
        <v>92</v>
      </c>
      <c r="I45" s="176"/>
      <c r="J45" s="176"/>
      <c r="K45" s="176">
        <f>'実質公債費比率（分子）の構造'!N$49</f>
        <v>97</v>
      </c>
      <c r="L45" s="176"/>
      <c r="M45" s="176"/>
      <c r="N45" s="176">
        <f>'実質公債費比率（分子）の構造'!O$49</f>
        <v>117</v>
      </c>
      <c r="O45" s="176"/>
      <c r="P45" s="176"/>
    </row>
    <row r="46" spans="1:16" x14ac:dyDescent="0.2">
      <c r="A46" s="176" t="s">
        <v>69</v>
      </c>
      <c r="B46" s="176">
        <f>'実質公債費比率（分子）の構造'!K$48</f>
        <v>756</v>
      </c>
      <c r="C46" s="176"/>
      <c r="D46" s="176"/>
      <c r="E46" s="176">
        <f>'実質公債費比率（分子）の構造'!L$48</f>
        <v>696</v>
      </c>
      <c r="F46" s="176"/>
      <c r="G46" s="176"/>
      <c r="H46" s="176">
        <f>'実質公債費比率（分子）の構造'!M$48</f>
        <v>640</v>
      </c>
      <c r="I46" s="176"/>
      <c r="J46" s="176"/>
      <c r="K46" s="176">
        <f>'実質公債費比率（分子）の構造'!N$48</f>
        <v>580</v>
      </c>
      <c r="L46" s="176"/>
      <c r="M46" s="176"/>
      <c r="N46" s="176">
        <f>'実質公債費比率（分子）の構造'!O$48</f>
        <v>534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1272</v>
      </c>
      <c r="C49" s="176"/>
      <c r="D49" s="176"/>
      <c r="E49" s="176">
        <f>'実質公債費比率（分子）の構造'!L$45</f>
        <v>1152</v>
      </c>
      <c r="F49" s="176"/>
      <c r="G49" s="176"/>
      <c r="H49" s="176">
        <f>'実質公債費比率（分子）の構造'!M$45</f>
        <v>1145</v>
      </c>
      <c r="I49" s="176"/>
      <c r="J49" s="176"/>
      <c r="K49" s="176">
        <f>'実質公債費比率（分子）の構造'!N$45</f>
        <v>1267</v>
      </c>
      <c r="L49" s="176"/>
      <c r="M49" s="176"/>
      <c r="N49" s="176">
        <f>'実質公債費比率（分子）の構造'!O$45</f>
        <v>1412</v>
      </c>
      <c r="O49" s="176"/>
      <c r="P49" s="176"/>
    </row>
    <row r="50" spans="1:16" x14ac:dyDescent="0.2">
      <c r="A50" s="176" t="s">
        <v>73</v>
      </c>
      <c r="B50" s="176" t="e">
        <f>NA()</f>
        <v>#N/A</v>
      </c>
      <c r="C50" s="176">
        <f>IF(ISNUMBER('実質公債費比率（分子）の構造'!K$53),'実質公債費比率（分子）の構造'!K$53,NA())</f>
        <v>641</v>
      </c>
      <c r="D50" s="176" t="e">
        <f>NA()</f>
        <v>#N/A</v>
      </c>
      <c r="E50" s="176" t="e">
        <f>NA()</f>
        <v>#N/A</v>
      </c>
      <c r="F50" s="176">
        <f>IF(ISNUMBER('実質公債費比率（分子）の構造'!L$53),'実質公債費比率（分子）の構造'!L$53,NA())</f>
        <v>562</v>
      </c>
      <c r="G50" s="176" t="e">
        <f>NA()</f>
        <v>#N/A</v>
      </c>
      <c r="H50" s="176" t="e">
        <f>NA()</f>
        <v>#N/A</v>
      </c>
      <c r="I50" s="176">
        <f>IF(ISNUMBER('実質公債費比率（分子）の構造'!M$53),'実質公債費比率（分子）の構造'!M$53,NA())</f>
        <v>546</v>
      </c>
      <c r="J50" s="176" t="e">
        <f>NA()</f>
        <v>#N/A</v>
      </c>
      <c r="K50" s="176" t="e">
        <f>NA()</f>
        <v>#N/A</v>
      </c>
      <c r="L50" s="176">
        <f>IF(ISNUMBER('実質公債費比率（分子）の構造'!N$53),'実質公債費比率（分子）の構造'!N$53,NA())</f>
        <v>582</v>
      </c>
      <c r="M50" s="176" t="e">
        <f>NA()</f>
        <v>#N/A</v>
      </c>
      <c r="N50" s="176" t="e">
        <f>NA()</f>
        <v>#N/A</v>
      </c>
      <c r="O50" s="176">
        <f>IF(ISNUMBER('実質公債費比率（分子）の構造'!O$53),'実質公債費比率（分子）の構造'!O$53,NA())</f>
        <v>640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13060</v>
      </c>
      <c r="E56" s="175"/>
      <c r="F56" s="175"/>
      <c r="G56" s="175">
        <f>'将来負担比率（分子）の構造'!J$52</f>
        <v>13051</v>
      </c>
      <c r="H56" s="175"/>
      <c r="I56" s="175"/>
      <c r="J56" s="175">
        <f>'将来負担比率（分子）の構造'!K$52</f>
        <v>13982</v>
      </c>
      <c r="K56" s="175"/>
      <c r="L56" s="175"/>
      <c r="M56" s="175">
        <f>'将来負担比率（分子）の構造'!L$52</f>
        <v>13737</v>
      </c>
      <c r="N56" s="175"/>
      <c r="O56" s="175"/>
      <c r="P56" s="175">
        <f>'将来負担比率（分子）の構造'!M$52</f>
        <v>12743</v>
      </c>
    </row>
    <row r="57" spans="1:16" x14ac:dyDescent="0.2">
      <c r="A57" s="175" t="s">
        <v>44</v>
      </c>
      <c r="B57" s="175"/>
      <c r="C57" s="175"/>
      <c r="D57" s="175">
        <f>'将来負担比率（分子）の構造'!I$51</f>
        <v>0</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4281</v>
      </c>
      <c r="E58" s="175"/>
      <c r="F58" s="175"/>
      <c r="G58" s="175">
        <f>'将来負担比率（分子）の構造'!J$50</f>
        <v>4224</v>
      </c>
      <c r="H58" s="175"/>
      <c r="I58" s="175"/>
      <c r="J58" s="175">
        <f>'将来負担比率（分子）の構造'!K$50</f>
        <v>3971</v>
      </c>
      <c r="K58" s="175"/>
      <c r="L58" s="175"/>
      <c r="M58" s="175">
        <f>'将来負担比率（分子）の構造'!L$50</f>
        <v>4305</v>
      </c>
      <c r="N58" s="175"/>
      <c r="O58" s="175"/>
      <c r="P58" s="175">
        <f>'将来負担比率（分子）の構造'!M$50</f>
        <v>4659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1946</v>
      </c>
      <c r="C62" s="175"/>
      <c r="D62" s="175"/>
      <c r="E62" s="175">
        <f>'将来負担比率（分子）の構造'!J$45</f>
        <v>1950</v>
      </c>
      <c r="F62" s="175"/>
      <c r="G62" s="175"/>
      <c r="H62" s="175">
        <f>'将来負担比率（分子）の構造'!K$45</f>
        <v>1878</v>
      </c>
      <c r="I62" s="175"/>
      <c r="J62" s="175"/>
      <c r="K62" s="175">
        <f>'将来負担比率（分子）の構造'!L$45</f>
        <v>1838</v>
      </c>
      <c r="L62" s="175"/>
      <c r="M62" s="175"/>
      <c r="N62" s="175">
        <f>'将来負担比率（分子）の構造'!M$45</f>
        <v>1908</v>
      </c>
      <c r="O62" s="175"/>
      <c r="P62" s="175"/>
    </row>
    <row r="63" spans="1:16" x14ac:dyDescent="0.2">
      <c r="A63" s="175" t="s">
        <v>36</v>
      </c>
      <c r="B63" s="175">
        <f>'将来負担比率（分子）の構造'!I$44</f>
        <v>650</v>
      </c>
      <c r="C63" s="175"/>
      <c r="D63" s="175"/>
      <c r="E63" s="175">
        <f>'将来負担比率（分子）の構造'!J$44</f>
        <v>632</v>
      </c>
      <c r="F63" s="175"/>
      <c r="G63" s="175"/>
      <c r="H63" s="175">
        <f>'将来負担比率（分子）の構造'!K$44</f>
        <v>659</v>
      </c>
      <c r="I63" s="175"/>
      <c r="J63" s="175"/>
      <c r="K63" s="175">
        <f>'将来負担比率（分子）の構造'!L$44</f>
        <v>643</v>
      </c>
      <c r="L63" s="175"/>
      <c r="M63" s="175"/>
      <c r="N63" s="175">
        <f>'将来負担比率（分子）の構造'!M$44</f>
        <v>545</v>
      </c>
      <c r="O63" s="175"/>
      <c r="P63" s="175"/>
    </row>
    <row r="64" spans="1:16" x14ac:dyDescent="0.2">
      <c r="A64" s="175" t="s">
        <v>35</v>
      </c>
      <c r="B64" s="175">
        <f>'将来負担比率（分子）の構造'!I$43</f>
        <v>4571</v>
      </c>
      <c r="C64" s="175"/>
      <c r="D64" s="175"/>
      <c r="E64" s="175">
        <f>'将来負担比率（分子）の構造'!J$43</f>
        <v>4380</v>
      </c>
      <c r="F64" s="175"/>
      <c r="G64" s="175"/>
      <c r="H64" s="175">
        <f>'将来負担比率（分子）の構造'!K$43</f>
        <v>4274</v>
      </c>
      <c r="I64" s="175"/>
      <c r="J64" s="175"/>
      <c r="K64" s="175">
        <f>'将来負担比率（分子）の構造'!L$43</f>
        <v>3788</v>
      </c>
      <c r="L64" s="175"/>
      <c r="M64" s="175"/>
      <c r="N64" s="175">
        <f>'将来負担比率（分子）の構造'!M$43</f>
        <v>3271</v>
      </c>
      <c r="O64" s="175"/>
      <c r="P64" s="175"/>
    </row>
    <row r="65" spans="1:16" x14ac:dyDescent="0.2">
      <c r="A65" s="175" t="s">
        <v>34</v>
      </c>
      <c r="B65" s="175">
        <f>'将来負担比率（分子）の構造'!I$42</f>
        <v>456</v>
      </c>
      <c r="C65" s="175"/>
      <c r="D65" s="175"/>
      <c r="E65" s="175">
        <f>'将来負担比率（分子）の構造'!J$42</f>
        <v>374</v>
      </c>
      <c r="F65" s="175"/>
      <c r="G65" s="175"/>
      <c r="H65" s="175">
        <f>'将来負担比率（分子）の構造'!K$42</f>
        <v>50</v>
      </c>
      <c r="I65" s="175"/>
      <c r="J65" s="175"/>
      <c r="K65" s="175">
        <f>'将来負担比率（分子）の構造'!L$42</f>
        <v>37</v>
      </c>
      <c r="L65" s="175"/>
      <c r="M65" s="175"/>
      <c r="N65" s="175">
        <f>'将来負担比率（分子）の構造'!M$42</f>
        <v>38</v>
      </c>
      <c r="O65" s="175"/>
      <c r="P65" s="175"/>
    </row>
    <row r="66" spans="1:16" x14ac:dyDescent="0.2">
      <c r="A66" s="175" t="s">
        <v>33</v>
      </c>
      <c r="B66" s="175">
        <f>'将来負担比率（分子）の構造'!I$41</f>
        <v>10326</v>
      </c>
      <c r="C66" s="175"/>
      <c r="D66" s="175"/>
      <c r="E66" s="175">
        <f>'将来負担比率（分子）の構造'!J$41</f>
        <v>10925</v>
      </c>
      <c r="F66" s="175"/>
      <c r="G66" s="175"/>
      <c r="H66" s="175">
        <f>'将来負担比率（分子）の構造'!K$41</f>
        <v>12733</v>
      </c>
      <c r="I66" s="175"/>
      <c r="J66" s="175"/>
      <c r="K66" s="175">
        <f>'将来負担比率（分子）の構造'!L$41</f>
        <v>12771</v>
      </c>
      <c r="L66" s="175"/>
      <c r="M66" s="175"/>
      <c r="N66" s="175">
        <f>'将来負担比率（分子）の構造'!M$41</f>
        <v>11793</v>
      </c>
      <c r="O66" s="175"/>
      <c r="P66" s="175"/>
    </row>
    <row r="67" spans="1:16" x14ac:dyDescent="0.2">
      <c r="A67" s="175" t="s">
        <v>77</v>
      </c>
      <c r="B67" s="175" t="e">
        <f>NA()</f>
        <v>#N/A</v>
      </c>
      <c r="C67" s="175">
        <f>IF(ISNUMBER('将来負担比率（分子）の構造'!I$53), IF('将来負担比率（分子）の構造'!I$53 &lt; 0, 0, '将来負担比率（分子）の構造'!I$53), NA())</f>
        <v>608</v>
      </c>
      <c r="D67" s="175" t="e">
        <f>NA()</f>
        <v>#N/A</v>
      </c>
      <c r="E67" s="175" t="e">
        <f>NA()</f>
        <v>#N/A</v>
      </c>
      <c r="F67" s="175">
        <f>IF(ISNUMBER('将来負担比率（分子）の構造'!J$53), IF('将来負担比率（分子）の構造'!J$53 &lt; 0, 0, '将来負担比率（分子）の構造'!J$53), NA())</f>
        <v>986</v>
      </c>
      <c r="G67" s="175" t="e">
        <f>NA()</f>
        <v>#N/A</v>
      </c>
      <c r="H67" s="175" t="e">
        <f>NA()</f>
        <v>#N/A</v>
      </c>
      <c r="I67" s="175">
        <f>IF(ISNUMBER('将来負担比率（分子）の構造'!K$53), IF('将来負担比率（分子）の構造'!K$53 &lt; 0, 0, '将来負担比率（分子）の構造'!K$53), NA())</f>
        <v>1641</v>
      </c>
      <c r="J67" s="175" t="e">
        <f>NA()</f>
        <v>#N/A</v>
      </c>
      <c r="K67" s="175" t="e">
        <f>NA()</f>
        <v>#N/A</v>
      </c>
      <c r="L67" s="175">
        <f>IF(ISNUMBER('将来負担比率（分子）の構造'!L$53), IF('将来負担比率（分子）の構造'!L$53 &lt; 0, 0, '将来負担比率（分子）の構造'!L$53), NA())</f>
        <v>1034</v>
      </c>
      <c r="M67" s="175" t="e">
        <f>NA()</f>
        <v>#N/A</v>
      </c>
      <c r="N67" s="175" t="e">
        <f>NA()</f>
        <v>#N/A</v>
      </c>
      <c r="O67" s="175">
        <f>IF(ISNUMBER('将来負担比率（分子）の構造'!M$53), IF('将来負担比率（分子）の構造'!M$53 &lt; 0, 0, '将来負担比率（分子）の構造'!M$53), NA())</f>
        <v>152</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2738</v>
      </c>
      <c r="C72" s="179">
        <f>基金残高に係る経年分析!G55</f>
        <v>2925</v>
      </c>
      <c r="D72" s="179">
        <f>基金残高に係る経年分析!H55</f>
        <v>2883</v>
      </c>
    </row>
    <row r="73" spans="1:16" x14ac:dyDescent="0.2">
      <c r="A73" s="178" t="s">
        <v>80</v>
      </c>
      <c r="B73" s="179">
        <f>基金残高に係る経年分析!F56</f>
        <v>300</v>
      </c>
      <c r="C73" s="179">
        <f>基金残高に係る経年分析!G56</f>
        <v>300</v>
      </c>
      <c r="D73" s="179">
        <f>基金残高に係る経年分析!H56</f>
        <v>300</v>
      </c>
    </row>
    <row r="74" spans="1:16" x14ac:dyDescent="0.2">
      <c r="A74" s="178" t="s">
        <v>81</v>
      </c>
      <c r="B74" s="179">
        <f>基金残高に係る経年分析!F57</f>
        <v>3277</v>
      </c>
      <c r="C74" s="179">
        <f>基金残高に係る経年分析!G57</f>
        <v>3572</v>
      </c>
      <c r="D74" s="179">
        <f>基金残高に係る経年分析!H57</f>
        <v>3972</v>
      </c>
    </row>
  </sheetData>
  <sheetProtection algorithmName="SHA-512" hashValue="ne5N/bdsHQZCb01/5SdfABewXh4/FkNMintkJRzufn/KTf0g0Kn/gc014VYqKgJXZJfamzECYIfhVMn8Lt1zQQ==" saltValue="MIKuQzOJ9CxXhvEVVCUZ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松浦 早姫</cp:lastModifiedBy>
  <cp:lastPrinted>2024-09-03T00:11:26Z</cp:lastPrinted>
  <dcterms:created xsi:type="dcterms:W3CDTF">2024-02-05T01:15:59Z</dcterms:created>
  <dcterms:modified xsi:type="dcterms:W3CDTF">2024-09-26T01:07:36Z</dcterms:modified>
  <cp:category/>
</cp:coreProperties>
</file>