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7\zaisei\37【北瀬】病院事業\H30\300920経営比較分析表の公表について\03病院から\06レイクヒルズ\"/>
    </mc:Choice>
  </mc:AlternateContent>
  <workbookProtection workbookPassword="B319" lockStructure="1"/>
  <bookViews>
    <workbookView xWindow="0" yWindow="0" windowWidth="23040" windowHeight="9375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CN8" i="4"/>
  <c r="AU8" i="4"/>
  <c r="B8" i="4"/>
  <c r="HM78" i="4" l="1"/>
  <c r="FL54" i="4"/>
  <c r="FL32" i="4"/>
  <c r="BX32" i="4"/>
  <c r="MN32" i="4"/>
  <c r="CS78" i="4"/>
  <c r="BX54" i="4"/>
  <c r="MH78" i="4"/>
  <c r="IZ54" i="4"/>
  <c r="IZ32" i="4"/>
  <c r="MN54" i="4"/>
  <c r="C11" i="5"/>
  <c r="D11" i="5"/>
  <c r="E11" i="5"/>
  <c r="B11" i="5"/>
  <c r="AN78" i="4" l="1"/>
  <c r="AE54" i="4"/>
  <c r="AE32" i="4"/>
  <c r="KU54" i="4"/>
  <c r="KU32" i="4"/>
  <c r="KC78" i="4"/>
  <c r="HG54" i="4"/>
  <c r="HG32" i="4"/>
  <c r="FH78" i="4"/>
  <c r="DS54" i="4"/>
  <c r="DS32" i="4"/>
  <c r="EO78" i="4"/>
  <c r="DD54" i="4"/>
  <c r="DD32" i="4"/>
  <c r="U78" i="4"/>
  <c r="P54" i="4"/>
  <c r="P32" i="4"/>
  <c r="KF54" i="4"/>
  <c r="KF32" i="4"/>
  <c r="JJ78" i="4"/>
  <c r="GR54" i="4"/>
  <c r="GR32" i="4"/>
  <c r="LO78" i="4"/>
  <c r="IK54" i="4"/>
  <c r="IK32" i="4"/>
  <c r="GT78" i="4"/>
  <c r="EW54" i="4"/>
  <c r="BI32" i="4"/>
  <c r="EW32" i="4"/>
  <c r="BI54" i="4"/>
  <c r="BZ78" i="4"/>
  <c r="LY54" i="4"/>
  <c r="LY32" i="4"/>
  <c r="LJ54" i="4"/>
  <c r="LJ32" i="4"/>
  <c r="HV32" i="4"/>
  <c r="EH54" i="4"/>
  <c r="KV78" i="4"/>
  <c r="HV54" i="4"/>
  <c r="BG78" i="4"/>
  <c r="AT54" i="4"/>
  <c r="AT32" i="4"/>
  <c r="GA78" i="4"/>
  <c r="EH32" i="4"/>
</calcChain>
</file>

<file path=xl/sharedStrings.xml><?xml version="1.0" encoding="utf-8"?>
<sst xmlns="http://schemas.openxmlformats.org/spreadsheetml/2006/main" count="287" uniqueCount="146">
  <si>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</si>
  <si>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</si>
  <si>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</si>
  <si>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</si>
  <si>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</si>
  <si>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</si>
  <si>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</si>
  <si>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</si>
  <si>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</si>
  <si>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</si>
  <si>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</si>
  <si>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</si>
  <si>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</si>
  <si>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</si>
  <si>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</si>
  <si>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</si>
  <si>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</si>
  <si>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</si>
  <si>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</si>
  <si>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</si>
  <si>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</si>
  <si>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</si>
  <si>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</si>
  <si>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</si>
  <si>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</si>
  <si>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</si>
  <si>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</si>
  <si>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</si>
  <si>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</si>
  <si>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</si>
  <si>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</si>
  <si>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</si>
  <si>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</si>
  <si>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</si>
  <si>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</si>
  <si>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</si>
  <si>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</si>
  <si>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</si>
  <si>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</si>
  <si>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</si>
  <si>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</si>
  <si>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</si>
  <si>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</si>
  <si>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</si>
  <si>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</si>
  <si>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</si>
  <si>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</si>
  <si>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</si>
  <si>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</si>
  <si>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</si>
  <si>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</si>
  <si>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</si>
  <si>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</si>
  <si>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</si>
  <si>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</si>
  <si>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</si>
  <si>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</si>
  <si>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</si>
  <si>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</si>
  <si>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</si>
  <si>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</si>
  <si>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</si>
  <si>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</si>
  <si>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</si>
  <si>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</si>
  <si>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</si>
  <si>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</si>
  <si>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</si>
  <si>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</si>
  <si>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</si>
  <si>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</si>
  <si>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</si>
  <si>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</si>
  <si>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</si>
  <si>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</si>
  <si>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</si>
  <si>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</si>
  <si>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</si>
  <si>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</si>
  <si>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</si>
  <si>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</si>
  <si>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</si>
  <si>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</si>
  <si>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</si>
  <si>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</si>
  <si>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</si>
  <si>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</si>
  <si>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</si>
  <si>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</si>
  <si>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</si>
  <si>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</si>
  <si>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</si>
  <si>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</si>
  <si>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</si>
  <si>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</si>
  <si>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</si>
  <si>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</si>
  <si>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</si>
  <si>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</si>
  <si>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</si>
  <si>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</si>
  <si>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</si>
  <si>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</si>
  <si>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</si>
  <si>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</si>
  <si>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</si>
  <si>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</si>
  <si>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</si>
  <si>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</si>
  <si>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</si>
  <si>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</si>
  <si>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</si>
  <si>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</si>
  <si>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</si>
  <si>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</si>
  <si>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</si>
  <si>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</si>
  <si>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</si>
  <si>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</si>
  <si>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</si>
  <si>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</si>
  <si>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</si>
  <si>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</si>
  <si>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福井県</t>
  </si>
  <si>
    <t>公立小浜病院組合</t>
  </si>
  <si>
    <t>レイクヒルズ美方病院</t>
  </si>
  <si>
    <t>当然財務</t>
  </si>
  <si>
    <t>病院事業</t>
  </si>
  <si>
    <t>一般病院</t>
  </si>
  <si>
    <t>100床以上～200床未満</t>
  </si>
  <si>
    <t>直営</t>
  </si>
  <si>
    <t>-</t>
  </si>
  <si>
    <t>訓</t>
  </si>
  <si>
    <t>第２種該当</t>
  </si>
  <si>
    <t>１５：１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</si>
  <si>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</si>
  <si>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</si>
  <si>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</si>
  <si>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</si>
  <si>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</si>
  <si>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</si>
  <si>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非設置</t>
    <rPh sb="0" eb="1">
      <t>ヒ</t>
    </rPh>
    <rPh sb="1" eb="3">
      <t>セッチ</t>
    </rPh>
    <phoneticPr fontId="5"/>
  </si>
  <si>
    <t>　若狭町、美浜町で唯一の入院機能を持つ一般病院として嶺南、特に二州地域の病院、医院、診療所等との連携を図り、慢性期、維持期の医療機能を提供する。</t>
    <rPh sb="1" eb="4">
      <t>ワカサチョウ</t>
    </rPh>
    <rPh sb="5" eb="8">
      <t>ミハマチョウ</t>
    </rPh>
    <rPh sb="9" eb="11">
      <t>ユイイツ</t>
    </rPh>
    <rPh sb="12" eb="14">
      <t>ニュウイン</t>
    </rPh>
    <rPh sb="14" eb="16">
      <t>キノウ</t>
    </rPh>
    <rPh sb="17" eb="18">
      <t>モ</t>
    </rPh>
    <rPh sb="19" eb="21">
      <t>イッパン</t>
    </rPh>
    <rPh sb="21" eb="23">
      <t>ビョウイン</t>
    </rPh>
    <rPh sb="26" eb="28">
      <t>レイナン</t>
    </rPh>
    <rPh sb="29" eb="30">
      <t>トク</t>
    </rPh>
    <rPh sb="31" eb="32">
      <t>ニ</t>
    </rPh>
    <rPh sb="32" eb="33">
      <t>シュウ</t>
    </rPh>
    <rPh sb="33" eb="35">
      <t>チイキ</t>
    </rPh>
    <rPh sb="36" eb="38">
      <t>ビョウイン</t>
    </rPh>
    <rPh sb="39" eb="41">
      <t>イイン</t>
    </rPh>
    <rPh sb="42" eb="45">
      <t>シンリョウショ</t>
    </rPh>
    <rPh sb="45" eb="46">
      <t>トウ</t>
    </rPh>
    <rPh sb="48" eb="50">
      <t>レンケイ</t>
    </rPh>
    <rPh sb="51" eb="52">
      <t>ハカ</t>
    </rPh>
    <rPh sb="54" eb="57">
      <t>マンセイキ</t>
    </rPh>
    <rPh sb="58" eb="60">
      <t>イジ</t>
    </rPh>
    <rPh sb="60" eb="61">
      <t>キ</t>
    </rPh>
    <rPh sb="62" eb="64">
      <t>イリョウ</t>
    </rPh>
    <rPh sb="64" eb="66">
      <t>キノウ</t>
    </rPh>
    <rPh sb="67" eb="69">
      <t>テイキョウ</t>
    </rPh>
    <phoneticPr fontId="5"/>
  </si>
  <si>
    <t>　当院の現状における病棟体制や患者構成では、大幅な収支改善は非常に厳しいものがあると考えている。
　当面は入院収益を中心に収益増を図り、給与費、経費等の費用を抑制することで医業収支比率を上げ、経常収支比率で100％を上回ることを目指す。</t>
    <rPh sb="1" eb="3">
      <t>トウイン</t>
    </rPh>
    <rPh sb="4" eb="6">
      <t>ゲンジョウ</t>
    </rPh>
    <rPh sb="10" eb="12">
      <t>ビョウトウ</t>
    </rPh>
    <rPh sb="12" eb="14">
      <t>タイセイ</t>
    </rPh>
    <rPh sb="15" eb="17">
      <t>カンジャ</t>
    </rPh>
    <rPh sb="17" eb="19">
      <t>コウセイ</t>
    </rPh>
    <rPh sb="22" eb="24">
      <t>オオハバ</t>
    </rPh>
    <rPh sb="25" eb="27">
      <t>シュウシ</t>
    </rPh>
    <rPh sb="27" eb="29">
      <t>カイゼン</t>
    </rPh>
    <rPh sb="30" eb="32">
      <t>ヒジョウ</t>
    </rPh>
    <rPh sb="33" eb="34">
      <t>キビ</t>
    </rPh>
    <rPh sb="42" eb="43">
      <t>カンガ</t>
    </rPh>
    <rPh sb="50" eb="52">
      <t>トウメン</t>
    </rPh>
    <rPh sb="53" eb="55">
      <t>ニュウイン</t>
    </rPh>
    <rPh sb="55" eb="57">
      <t>シュウエキ</t>
    </rPh>
    <rPh sb="58" eb="60">
      <t>チュウシン</t>
    </rPh>
    <rPh sb="61" eb="63">
      <t>シュウエキ</t>
    </rPh>
    <rPh sb="63" eb="64">
      <t>ゾウ</t>
    </rPh>
    <rPh sb="65" eb="66">
      <t>ハカ</t>
    </rPh>
    <rPh sb="68" eb="70">
      <t>キュウヨ</t>
    </rPh>
    <rPh sb="70" eb="71">
      <t>ヒ</t>
    </rPh>
    <rPh sb="72" eb="74">
      <t>ケイヒ</t>
    </rPh>
    <rPh sb="74" eb="75">
      <t>トウ</t>
    </rPh>
    <rPh sb="76" eb="78">
      <t>ヒヨウ</t>
    </rPh>
    <rPh sb="79" eb="81">
      <t>ヨクセイ</t>
    </rPh>
    <rPh sb="86" eb="88">
      <t>イギョウ</t>
    </rPh>
    <rPh sb="88" eb="90">
      <t>シュウシ</t>
    </rPh>
    <rPh sb="90" eb="92">
      <t>ヒリツ</t>
    </rPh>
    <rPh sb="93" eb="94">
      <t>ア</t>
    </rPh>
    <rPh sb="96" eb="98">
      <t>ケイジョウ</t>
    </rPh>
    <rPh sb="98" eb="100">
      <t>シュウシ</t>
    </rPh>
    <rPh sb="100" eb="102">
      <t>ヒリツ</t>
    </rPh>
    <rPh sb="108" eb="110">
      <t>ウワマワ</t>
    </rPh>
    <rPh sb="114" eb="116">
      <t>メザ</t>
    </rPh>
    <phoneticPr fontId="5"/>
  </si>
  <si>
    <t>　機械備品減価償却率が82.2％であり、医療機器等の老朽化は進んでいる。
　しかしながら経常収支比率がマイナスであり、機器の更新は非常に厳しい状況である。</t>
    <rPh sb="1" eb="3">
      <t>キカイ</t>
    </rPh>
    <rPh sb="3" eb="5">
      <t>ビヒン</t>
    </rPh>
    <rPh sb="5" eb="7">
      <t>ゲンカ</t>
    </rPh>
    <rPh sb="7" eb="9">
      <t>ショウキャク</t>
    </rPh>
    <rPh sb="9" eb="10">
      <t>リツ</t>
    </rPh>
    <rPh sb="20" eb="22">
      <t>イリョウ</t>
    </rPh>
    <rPh sb="22" eb="24">
      <t>キキ</t>
    </rPh>
    <rPh sb="24" eb="25">
      <t>トウ</t>
    </rPh>
    <rPh sb="26" eb="29">
      <t>ロウキュウカ</t>
    </rPh>
    <rPh sb="30" eb="31">
      <t>スス</t>
    </rPh>
    <rPh sb="44" eb="50">
      <t>ケイジョウシュウシヒリツ</t>
    </rPh>
    <rPh sb="59" eb="61">
      <t>キキ</t>
    </rPh>
    <rPh sb="62" eb="64">
      <t>コウシン</t>
    </rPh>
    <rPh sb="65" eb="67">
      <t>ヒジョウ</t>
    </rPh>
    <rPh sb="68" eb="69">
      <t>キビ</t>
    </rPh>
    <rPh sb="71" eb="73">
      <t>ジョウキョウ</t>
    </rPh>
    <phoneticPr fontId="5"/>
  </si>
  <si>
    <t>　病床利用率は高いが入院患者１人１日当たり収益が低いため収益が伸びない。慢性的な患者が多く、平均在院日数が長いため、一般病床の看護基準は地域一般入院料３であり、療養病床とともに１人１日当たり収益は低い状況が続いている。
　費用面では職員給与費対医業収益比率が84.4％と高く費用を押し上げており、結果、医業収支比率が73.3％となっている。
　入院患者１人１日当たり収益の増と職員給与費の減が収支改善の課題である。</t>
    <rPh sb="1" eb="3">
      <t>ビョウショウ</t>
    </rPh>
    <rPh sb="3" eb="6">
      <t>リヨウリツ</t>
    </rPh>
    <rPh sb="7" eb="8">
      <t>タカ</t>
    </rPh>
    <rPh sb="10" eb="12">
      <t>ニュウイン</t>
    </rPh>
    <rPh sb="12" eb="14">
      <t>カンジャ</t>
    </rPh>
    <rPh sb="15" eb="16">
      <t>ニン</t>
    </rPh>
    <rPh sb="17" eb="18">
      <t>ニチ</t>
    </rPh>
    <rPh sb="18" eb="19">
      <t>ア</t>
    </rPh>
    <rPh sb="21" eb="23">
      <t>シュウエキ</t>
    </rPh>
    <rPh sb="24" eb="25">
      <t>ヒク</t>
    </rPh>
    <rPh sb="28" eb="30">
      <t>シュウエキ</t>
    </rPh>
    <rPh sb="31" eb="32">
      <t>ノ</t>
    </rPh>
    <rPh sb="36" eb="39">
      <t>マンセイテキ</t>
    </rPh>
    <rPh sb="40" eb="42">
      <t>カンジャ</t>
    </rPh>
    <rPh sb="43" eb="44">
      <t>オオ</t>
    </rPh>
    <rPh sb="46" eb="48">
      <t>ヘイキン</t>
    </rPh>
    <rPh sb="48" eb="50">
      <t>ザイイン</t>
    </rPh>
    <rPh sb="50" eb="52">
      <t>ニッスウ</t>
    </rPh>
    <rPh sb="53" eb="54">
      <t>ナガ</t>
    </rPh>
    <rPh sb="58" eb="60">
      <t>イッパン</t>
    </rPh>
    <rPh sb="60" eb="62">
      <t>ビョウショウ</t>
    </rPh>
    <rPh sb="63" eb="65">
      <t>カンゴ</t>
    </rPh>
    <rPh sb="65" eb="67">
      <t>キジュン</t>
    </rPh>
    <rPh sb="68" eb="70">
      <t>チイキ</t>
    </rPh>
    <rPh sb="70" eb="72">
      <t>イッパン</t>
    </rPh>
    <rPh sb="80" eb="82">
      <t>リョウヨウ</t>
    </rPh>
    <rPh sb="82" eb="84">
      <t>ビョウショウ</t>
    </rPh>
    <rPh sb="89" eb="90">
      <t>ニン</t>
    </rPh>
    <rPh sb="91" eb="93">
      <t>ニチア</t>
    </rPh>
    <rPh sb="95" eb="97">
      <t>シュウエキ</t>
    </rPh>
    <rPh sb="98" eb="99">
      <t>ヒク</t>
    </rPh>
    <rPh sb="100" eb="102">
      <t>ジョウキョウ</t>
    </rPh>
    <rPh sb="103" eb="104">
      <t>ツヅ</t>
    </rPh>
    <rPh sb="111" eb="114">
      <t>ヒヨウメン</t>
    </rPh>
    <rPh sb="116" eb="118">
      <t>ショクイン</t>
    </rPh>
    <rPh sb="118" eb="120">
      <t>キュウヨ</t>
    </rPh>
    <rPh sb="120" eb="121">
      <t>ヒ</t>
    </rPh>
    <rPh sb="121" eb="122">
      <t>タイ</t>
    </rPh>
    <rPh sb="122" eb="124">
      <t>イギョウ</t>
    </rPh>
    <rPh sb="124" eb="126">
      <t>シュウエキ</t>
    </rPh>
    <rPh sb="126" eb="128">
      <t>ヒリツ</t>
    </rPh>
    <rPh sb="135" eb="136">
      <t>タカ</t>
    </rPh>
    <rPh sb="137" eb="139">
      <t>ヒヨウ</t>
    </rPh>
    <rPh sb="140" eb="141">
      <t>オ</t>
    </rPh>
    <rPh sb="142" eb="143">
      <t>ア</t>
    </rPh>
    <rPh sb="148" eb="150">
      <t>ケッカ</t>
    </rPh>
    <rPh sb="151" eb="153">
      <t>イギョウ</t>
    </rPh>
    <rPh sb="153" eb="155">
      <t>シュウシ</t>
    </rPh>
    <rPh sb="155" eb="157">
      <t>ヒリツ</t>
    </rPh>
    <rPh sb="172" eb="174">
      <t>ニュウイン</t>
    </rPh>
    <rPh sb="174" eb="176">
      <t>カンジャ</t>
    </rPh>
    <rPh sb="177" eb="178">
      <t>ニン</t>
    </rPh>
    <rPh sb="179" eb="181">
      <t>ニチア</t>
    </rPh>
    <rPh sb="183" eb="185">
      <t>シュウエキ</t>
    </rPh>
    <rPh sb="186" eb="187">
      <t>ゾウ</t>
    </rPh>
    <rPh sb="188" eb="190">
      <t>ショクイン</t>
    </rPh>
    <rPh sb="190" eb="192">
      <t>キュウヨ</t>
    </rPh>
    <rPh sb="192" eb="193">
      <t>ヒ</t>
    </rPh>
    <rPh sb="194" eb="195">
      <t>ゲン</t>
    </rPh>
    <rPh sb="196" eb="198">
      <t>シュウシ</t>
    </rPh>
    <rPh sb="198" eb="200">
      <t>カイゼン</t>
    </rPh>
    <rPh sb="201" eb="203">
      <t>カダイ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</si>
</sst>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80.5</c:v>
                </c:pt>
                <c:pt idx="1">
                  <c:v>86.5</c:v>
                </c:pt>
                <c:pt idx="2">
                  <c:v>81.7</c:v>
                </c:pt>
                <c:pt idx="3">
                  <c:v>83.6</c:v>
                </c:pt>
                <c:pt idx="4">
                  <c:v>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75632"/>
        <c:axId val="121497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75632"/>
        <c:axId val="1214979440"/>
      </c:lineChart>
      <c:dateAx>
        <c:axId val="121497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979440"/>
        <c:crosses val="autoZero"/>
        <c:auto val="1"/>
        <c:lblOffset val="100"/>
        <c:baseTimeUnit val="years"/>
      </c:dateAx>
      <c:valAx>
        <c:axId val="121497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4975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12564</c:v>
                </c:pt>
                <c:pt idx="1">
                  <c:v>13460</c:v>
                </c:pt>
                <c:pt idx="2">
                  <c:v>12638</c:v>
                </c:pt>
                <c:pt idx="3">
                  <c:v>12233</c:v>
                </c:pt>
                <c:pt idx="4">
                  <c:v>11597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716896"/>
        <c:axId val="12967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716896"/>
        <c:axId val="1296712000"/>
      </c:lineChart>
      <c:dateAx>
        <c:axId val="129671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6712000"/>
        <c:crosses val="autoZero"/>
        <c:auto val="1"/>
        <c:lblOffset val="100"/>
        <c:baseTimeUnit val="years"/>
      </c:dateAx>
      <c:valAx>
        <c:axId val="12967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96716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16286</c:v>
                </c:pt>
                <c:pt idx="1">
                  <c:v>15766</c:v>
                </c:pt>
                <c:pt idx="2">
                  <c:v>15692</c:v>
                </c:pt>
                <c:pt idx="3">
                  <c:v>15634</c:v>
                </c:pt>
                <c:pt idx="4">
                  <c:v>15509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712544"/>
        <c:axId val="129670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712544"/>
        <c:axId val="1296705472"/>
      </c:lineChart>
      <c:dateAx>
        <c:axId val="129671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6705472"/>
        <c:crosses val="autoZero"/>
        <c:auto val="1"/>
        <c:lblOffset val="100"/>
        <c:baseTimeUnit val="years"/>
      </c:dateAx>
      <c:valAx>
        <c:axId val="129670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96712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208.5</c:v>
                </c:pt>
                <c:pt idx="1">
                  <c:v>227.4</c:v>
                </c:pt>
                <c:pt idx="2">
                  <c:v>144.5</c:v>
                </c:pt>
                <c:pt idx="3">
                  <c:v>140.5</c:v>
                </c:pt>
                <c:pt idx="4">
                  <c:v>138.5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76176"/>
        <c:axId val="121497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76176"/>
        <c:axId val="1214970192"/>
      </c:lineChart>
      <c:dateAx>
        <c:axId val="121497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970192"/>
        <c:crosses val="autoZero"/>
        <c:auto val="1"/>
        <c:lblOffset val="100"/>
        <c:baseTimeUnit val="years"/>
      </c:dateAx>
      <c:valAx>
        <c:axId val="121497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4976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70.8</c:v>
                </c:pt>
                <c:pt idx="1">
                  <c:v>71.900000000000006</c:v>
                </c:pt>
                <c:pt idx="2">
                  <c:v>65.7</c:v>
                </c:pt>
                <c:pt idx="3">
                  <c:v>69.400000000000006</c:v>
                </c:pt>
                <c:pt idx="4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76720"/>
        <c:axId val="121497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76720"/>
        <c:axId val="1214971824"/>
      </c:lineChart>
      <c:dateAx>
        <c:axId val="121497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971824"/>
        <c:crosses val="autoZero"/>
        <c:auto val="1"/>
        <c:lblOffset val="100"/>
        <c:baseTimeUnit val="years"/>
      </c:dateAx>
      <c:valAx>
        <c:axId val="121497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4976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88.5</c:v>
                </c:pt>
                <c:pt idx="1">
                  <c:v>89.1</c:v>
                </c:pt>
                <c:pt idx="2">
                  <c:v>91.9</c:v>
                </c:pt>
                <c:pt idx="3">
                  <c:v>100.8</c:v>
                </c:pt>
                <c:pt idx="4">
                  <c:v>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77264"/>
        <c:axId val="121497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77264"/>
        <c:axId val="1214978352"/>
      </c:lineChart>
      <c:dateAx>
        <c:axId val="121497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978352"/>
        <c:crosses val="autoZero"/>
        <c:auto val="1"/>
        <c:lblOffset val="100"/>
        <c:baseTimeUnit val="years"/>
      </c:dateAx>
      <c:valAx>
        <c:axId val="121497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21497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45.1</c:v>
                </c:pt>
                <c:pt idx="2">
                  <c:v>47.2</c:v>
                </c:pt>
                <c:pt idx="3">
                  <c:v>46.2</c:v>
                </c:pt>
                <c:pt idx="4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80528"/>
        <c:axId val="121498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80528"/>
        <c:axId val="1214981072"/>
      </c:lineChart>
      <c:dateAx>
        <c:axId val="121498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981072"/>
        <c:crosses val="autoZero"/>
        <c:auto val="1"/>
        <c:lblOffset val="100"/>
        <c:baseTimeUnit val="years"/>
      </c:dateAx>
      <c:valAx>
        <c:axId val="121498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4980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81.099999999999994</c:v>
                </c:pt>
                <c:pt idx="2">
                  <c:v>81.5</c:v>
                </c:pt>
                <c:pt idx="3">
                  <c:v>82.2</c:v>
                </c:pt>
                <c:pt idx="4">
                  <c:v>82.2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83248"/>
        <c:axId val="121498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83248"/>
        <c:axId val="1214981616"/>
      </c:lineChart>
      <c:dateAx>
        <c:axId val="121498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981616"/>
        <c:crosses val="autoZero"/>
        <c:auto val="1"/>
        <c:lblOffset val="100"/>
        <c:baseTimeUnit val="years"/>
      </c:dateAx>
      <c:valAx>
        <c:axId val="121498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4983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27288580</c:v>
                </c:pt>
                <c:pt idx="1">
                  <c:v>27437180</c:v>
                </c:pt>
                <c:pt idx="2">
                  <c:v>27039980</c:v>
                </c:pt>
                <c:pt idx="3">
                  <c:v>29124590</c:v>
                </c:pt>
                <c:pt idx="4">
                  <c:v>29153200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83792"/>
        <c:axId val="121498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83792"/>
        <c:axId val="1214984336"/>
      </c:lineChart>
      <c:dateAx>
        <c:axId val="121498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984336"/>
        <c:crosses val="autoZero"/>
        <c:auto val="1"/>
        <c:lblOffset val="100"/>
        <c:baseTimeUnit val="years"/>
      </c:dateAx>
      <c:valAx>
        <c:axId val="121498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14983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21.6</c:v>
                </c:pt>
                <c:pt idx="1">
                  <c:v>19.3</c:v>
                </c:pt>
                <c:pt idx="2">
                  <c:v>19.5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85424"/>
        <c:axId val="121497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85424"/>
        <c:axId val="1214970736"/>
      </c:lineChart>
      <c:dateAx>
        <c:axId val="121498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970736"/>
        <c:crosses val="autoZero"/>
        <c:auto val="1"/>
        <c:lblOffset val="100"/>
        <c:baseTimeUnit val="years"/>
      </c:dateAx>
      <c:valAx>
        <c:axId val="121497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4985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79.099999999999994</c:v>
                </c:pt>
                <c:pt idx="1">
                  <c:v>77.7</c:v>
                </c:pt>
                <c:pt idx="2">
                  <c:v>87.4</c:v>
                </c:pt>
                <c:pt idx="3">
                  <c:v>81.5</c:v>
                </c:pt>
                <c:pt idx="4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022320"/>
        <c:axId val="129671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022320"/>
        <c:axId val="1296710912"/>
      </c:lineChart>
      <c:dateAx>
        <c:axId val="71702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6710912"/>
        <c:crosses val="autoZero"/>
        <c:auto val="1"/>
        <c:lblOffset val="100"/>
        <c:baseTimeUnit val="years"/>
      </c:dateAx>
      <c:valAx>
        <c:axId val="129671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7022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75" zoomScaleNormal="75" zoomScaleSheetLayoutView="70" workbookViewId="0">
      <selection activeCell="B6" sqref="B6:FY6"/>
    </sheetView>
  </sheetViews>
  <sheetFormatPr defaultColWidth="2.625" defaultRowHeight="13.5" x14ac:dyDescent="0.1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 x14ac:dyDescent="0.15">
      <c r="A6" s="2"/>
      <c r="B6" s="80" t="str">
        <f>データ!H6</f>
        <v>福井県公立小浜病院組合　レイクヒルズ美方病院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 x14ac:dyDescent="0.15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141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42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58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9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-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100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 x14ac:dyDescent="0.15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13390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第２種該当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１５：１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42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58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100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 x14ac:dyDescent="0.2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 x14ac:dyDescent="0.15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 x14ac:dyDescent="0.15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142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 x14ac:dyDescent="0.15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 x14ac:dyDescent="0.15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 x14ac:dyDescent="0.15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 x14ac:dyDescent="0.15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 x14ac:dyDescent="0.15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 x14ac:dyDescent="0.15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 x14ac:dyDescent="0.15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 x14ac:dyDescent="0.15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 x14ac:dyDescent="0.15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 x14ac:dyDescent="0.15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 x14ac:dyDescent="0.15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 x14ac:dyDescent="0.15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 x14ac:dyDescent="0.15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 x14ac:dyDescent="0.15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145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 x14ac:dyDescent="0.15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 x14ac:dyDescent="0.15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 x14ac:dyDescent="0.15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88.5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89.1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91.9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100.8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97.5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70.8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71.900000000000006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65.7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69.400000000000006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73.3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>
        <f>データ!BD7</f>
        <v>208.5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>
        <f>データ!BE7</f>
        <v>227.4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144.5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>
        <f>データ!BG7</f>
        <v>140.5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138.5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80.5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86.5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81.7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83.6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91.1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 x14ac:dyDescent="0.15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97.1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96.3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96.9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98.3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96.7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87.7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86.6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85.4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85.3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84.2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117.7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121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112.9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118.9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119.5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69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68.5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68.3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67.900000000000006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69.8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 x14ac:dyDescent="0.15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 x14ac:dyDescent="0.15">
      <c r="A36" s="2"/>
      <c r="B36" s="26"/>
      <c r="C36" s="27"/>
      <c r="D36" s="6"/>
      <c r="E36" s="129" t="s">
        <v>39</v>
      </c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6"/>
      <c r="CQ36" s="6"/>
      <c r="CR36" s="6"/>
      <c r="CS36" s="129" t="s">
        <v>40</v>
      </c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27"/>
      <c r="GE36" s="27"/>
      <c r="GF36" s="27"/>
      <c r="GG36" s="129" t="s">
        <v>41</v>
      </c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  <c r="IW36" s="129"/>
      <c r="IX36" s="129"/>
      <c r="IY36" s="129"/>
      <c r="IZ36" s="129"/>
      <c r="JA36" s="129"/>
      <c r="JB36" s="129"/>
      <c r="JC36" s="129"/>
      <c r="JD36" s="129"/>
      <c r="JE36" s="129"/>
      <c r="JF36" s="129"/>
      <c r="JG36" s="129"/>
      <c r="JH36" s="129"/>
      <c r="JI36" s="129"/>
      <c r="JJ36" s="129"/>
      <c r="JK36" s="129"/>
      <c r="JL36" s="129"/>
      <c r="JM36" s="129"/>
      <c r="JN36" s="129"/>
      <c r="JO36" s="129"/>
      <c r="JP36" s="129"/>
      <c r="JQ36" s="129"/>
      <c r="JR36" s="6"/>
      <c r="JS36" s="6"/>
      <c r="JT36" s="6"/>
      <c r="JU36" s="129" t="s">
        <v>42</v>
      </c>
      <c r="JV36" s="129"/>
      <c r="JW36" s="129"/>
      <c r="JX36" s="129"/>
      <c r="JY36" s="129"/>
      <c r="JZ36" s="129"/>
      <c r="KA36" s="129"/>
      <c r="KB36" s="129"/>
      <c r="KC36" s="129"/>
      <c r="KD36" s="129"/>
      <c r="KE36" s="129"/>
      <c r="KF36" s="129"/>
      <c r="KG36" s="129"/>
      <c r="KH36" s="129"/>
      <c r="KI36" s="129"/>
      <c r="KJ36" s="129"/>
      <c r="KK36" s="129"/>
      <c r="KL36" s="129"/>
      <c r="KM36" s="129"/>
      <c r="KN36" s="129"/>
      <c r="KO36" s="129"/>
      <c r="KP36" s="129"/>
      <c r="KQ36" s="129"/>
      <c r="KR36" s="129"/>
      <c r="KS36" s="129"/>
      <c r="KT36" s="129"/>
      <c r="KU36" s="129"/>
      <c r="KV36" s="129"/>
      <c r="KW36" s="129"/>
      <c r="KX36" s="129"/>
      <c r="KY36" s="129"/>
      <c r="KZ36" s="129"/>
      <c r="LA36" s="129"/>
      <c r="LB36" s="129"/>
      <c r="LC36" s="129"/>
      <c r="LD36" s="129"/>
      <c r="LE36" s="129"/>
      <c r="LF36" s="129"/>
      <c r="LG36" s="129"/>
      <c r="LH36" s="129"/>
      <c r="LI36" s="129"/>
      <c r="LJ36" s="129"/>
      <c r="LK36" s="129"/>
      <c r="LL36" s="129"/>
      <c r="LM36" s="129"/>
      <c r="LN36" s="129"/>
      <c r="LO36" s="129"/>
      <c r="LP36" s="129"/>
      <c r="LQ36" s="129"/>
      <c r="LR36" s="129"/>
      <c r="LS36" s="129"/>
      <c r="LT36" s="129"/>
      <c r="LU36" s="129"/>
      <c r="LV36" s="129"/>
      <c r="LW36" s="129"/>
      <c r="LX36" s="129"/>
      <c r="LY36" s="129"/>
      <c r="LZ36" s="129"/>
      <c r="MA36" s="129"/>
      <c r="MB36" s="129"/>
      <c r="MC36" s="129"/>
      <c r="MD36" s="129"/>
      <c r="ME36" s="129"/>
      <c r="MF36" s="129"/>
      <c r="MG36" s="129"/>
      <c r="MH36" s="129"/>
      <c r="MI36" s="129"/>
      <c r="MJ36" s="129"/>
      <c r="MK36" s="129"/>
      <c r="ML36" s="129"/>
      <c r="MM36" s="129"/>
      <c r="MN36" s="129"/>
      <c r="MO36" s="129"/>
      <c r="MP36" s="129"/>
      <c r="MQ36" s="129"/>
      <c r="MR36" s="129"/>
      <c r="MS36" s="129"/>
      <c r="MT36" s="129"/>
      <c r="MU36" s="129"/>
      <c r="MV36" s="129"/>
      <c r="MW36" s="129"/>
      <c r="MX36" s="129"/>
      <c r="MY36" s="129"/>
      <c r="MZ36" s="129"/>
      <c r="NA36" s="129"/>
      <c r="NB36" s="129"/>
      <c r="NC36" s="129"/>
      <c r="ND36" s="129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 x14ac:dyDescent="0.15">
      <c r="A37" s="2"/>
      <c r="B37" s="26"/>
      <c r="C37" s="27"/>
      <c r="D37" s="6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6"/>
      <c r="CQ37" s="6"/>
      <c r="CR37" s="6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27"/>
      <c r="GE37" s="27"/>
      <c r="GF37" s="27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  <c r="IW37" s="129"/>
      <c r="IX37" s="129"/>
      <c r="IY37" s="129"/>
      <c r="IZ37" s="129"/>
      <c r="JA37" s="129"/>
      <c r="JB37" s="129"/>
      <c r="JC37" s="129"/>
      <c r="JD37" s="129"/>
      <c r="JE37" s="129"/>
      <c r="JF37" s="129"/>
      <c r="JG37" s="129"/>
      <c r="JH37" s="129"/>
      <c r="JI37" s="129"/>
      <c r="JJ37" s="129"/>
      <c r="JK37" s="129"/>
      <c r="JL37" s="129"/>
      <c r="JM37" s="129"/>
      <c r="JN37" s="129"/>
      <c r="JO37" s="129"/>
      <c r="JP37" s="129"/>
      <c r="JQ37" s="129"/>
      <c r="JR37" s="6"/>
      <c r="JS37" s="6"/>
      <c r="JT37" s="6"/>
      <c r="JU37" s="129"/>
      <c r="JV37" s="129"/>
      <c r="JW37" s="129"/>
      <c r="JX37" s="129"/>
      <c r="JY37" s="129"/>
      <c r="JZ37" s="129"/>
      <c r="KA37" s="129"/>
      <c r="KB37" s="129"/>
      <c r="KC37" s="129"/>
      <c r="KD37" s="129"/>
      <c r="KE37" s="129"/>
      <c r="KF37" s="129"/>
      <c r="KG37" s="129"/>
      <c r="KH37" s="129"/>
      <c r="KI37" s="129"/>
      <c r="KJ37" s="129"/>
      <c r="KK37" s="129"/>
      <c r="KL37" s="129"/>
      <c r="KM37" s="129"/>
      <c r="KN37" s="129"/>
      <c r="KO37" s="129"/>
      <c r="KP37" s="129"/>
      <c r="KQ37" s="129"/>
      <c r="KR37" s="129"/>
      <c r="KS37" s="129"/>
      <c r="KT37" s="129"/>
      <c r="KU37" s="129"/>
      <c r="KV37" s="129"/>
      <c r="KW37" s="129"/>
      <c r="KX37" s="129"/>
      <c r="KY37" s="129"/>
      <c r="KZ37" s="129"/>
      <c r="LA37" s="129"/>
      <c r="LB37" s="129"/>
      <c r="LC37" s="129"/>
      <c r="LD37" s="129"/>
      <c r="LE37" s="129"/>
      <c r="LF37" s="129"/>
      <c r="LG37" s="129"/>
      <c r="LH37" s="129"/>
      <c r="LI37" s="129"/>
      <c r="LJ37" s="129"/>
      <c r="LK37" s="129"/>
      <c r="LL37" s="129"/>
      <c r="LM37" s="129"/>
      <c r="LN37" s="129"/>
      <c r="LO37" s="129"/>
      <c r="LP37" s="129"/>
      <c r="LQ37" s="129"/>
      <c r="LR37" s="129"/>
      <c r="LS37" s="129"/>
      <c r="LT37" s="129"/>
      <c r="LU37" s="129"/>
      <c r="LV37" s="129"/>
      <c r="LW37" s="129"/>
      <c r="LX37" s="129"/>
      <c r="LY37" s="129"/>
      <c r="LZ37" s="129"/>
      <c r="MA37" s="129"/>
      <c r="MB37" s="129"/>
      <c r="MC37" s="129"/>
      <c r="MD37" s="129"/>
      <c r="ME37" s="129"/>
      <c r="MF37" s="129"/>
      <c r="MG37" s="129"/>
      <c r="MH37" s="129"/>
      <c r="MI37" s="129"/>
      <c r="MJ37" s="129"/>
      <c r="MK37" s="129"/>
      <c r="ML37" s="129"/>
      <c r="MM37" s="129"/>
      <c r="MN37" s="129"/>
      <c r="MO37" s="129"/>
      <c r="MP37" s="129"/>
      <c r="MQ37" s="129"/>
      <c r="MR37" s="129"/>
      <c r="MS37" s="129"/>
      <c r="MT37" s="129"/>
      <c r="MU37" s="129"/>
      <c r="MV37" s="129"/>
      <c r="MW37" s="129"/>
      <c r="MX37" s="129"/>
      <c r="MY37" s="129"/>
      <c r="MZ37" s="129"/>
      <c r="NA37" s="129"/>
      <c r="NB37" s="129"/>
      <c r="NC37" s="129"/>
      <c r="ND37" s="129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 x14ac:dyDescent="0.15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 x14ac:dyDescent="0.15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 x14ac:dyDescent="0.15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 x14ac:dyDescent="0.15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 x14ac:dyDescent="0.15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 x14ac:dyDescent="0.15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 x14ac:dyDescent="0.15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 x14ac:dyDescent="0.15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 x14ac:dyDescent="0.15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 x14ac:dyDescent="0.15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 x14ac:dyDescent="0.15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 x14ac:dyDescent="0.15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144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 x14ac:dyDescent="0.15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 x14ac:dyDescent="0.15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 x14ac:dyDescent="0.15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 x14ac:dyDescent="0.15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 x14ac:dyDescent="0.15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 x14ac:dyDescent="0.15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6">
        <f>データ!BZ7</f>
        <v>16286</v>
      </c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8"/>
      <c r="AE55" s="126">
        <f>データ!CA7</f>
        <v>15766</v>
      </c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8"/>
      <c r="AT55" s="126">
        <f>データ!CB7</f>
        <v>15692</v>
      </c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8"/>
      <c r="BI55" s="126">
        <f>データ!CC7</f>
        <v>15634</v>
      </c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8"/>
      <c r="BX55" s="126">
        <f>データ!CD7</f>
        <v>15509</v>
      </c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8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6">
        <f>データ!CK7</f>
        <v>12564</v>
      </c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8"/>
      <c r="DS55" s="126">
        <f>データ!CL7</f>
        <v>13460</v>
      </c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8"/>
      <c r="EH55" s="126">
        <f>データ!CM7</f>
        <v>12638</v>
      </c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8"/>
      <c r="EW55" s="126">
        <f>データ!CN7</f>
        <v>12233</v>
      </c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8"/>
      <c r="FL55" s="126">
        <f>データ!CO7</f>
        <v>11597</v>
      </c>
      <c r="FM55" s="127"/>
      <c r="FN55" s="127"/>
      <c r="FO55" s="127"/>
      <c r="FP55" s="127"/>
      <c r="FQ55" s="127"/>
      <c r="FR55" s="127"/>
      <c r="FS55" s="127"/>
      <c r="FT55" s="127"/>
      <c r="FU55" s="127"/>
      <c r="FV55" s="127"/>
      <c r="FW55" s="127"/>
      <c r="FX55" s="127"/>
      <c r="FY55" s="127"/>
      <c r="FZ55" s="128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79.099999999999994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77.7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87.4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81.5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84.4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21.6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19.3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19.5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17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15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 x14ac:dyDescent="0.15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6">
        <f>データ!CE7</f>
        <v>31111</v>
      </c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8"/>
      <c r="AE56" s="126">
        <f>データ!CF7</f>
        <v>31585</v>
      </c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8"/>
      <c r="AT56" s="126">
        <f>データ!CG7</f>
        <v>32431</v>
      </c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8"/>
      <c r="BI56" s="126">
        <f>データ!CH7</f>
        <v>32532</v>
      </c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8"/>
      <c r="BX56" s="126">
        <f>データ!CI7</f>
        <v>33492</v>
      </c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8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6">
        <f>データ!CP7</f>
        <v>9205</v>
      </c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8"/>
      <c r="DS56" s="126">
        <f>データ!CQ7</f>
        <v>9437</v>
      </c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8"/>
      <c r="EH56" s="126">
        <f>データ!CR7</f>
        <v>9726</v>
      </c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8"/>
      <c r="EW56" s="126">
        <f>データ!CS7</f>
        <v>10037</v>
      </c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8"/>
      <c r="FL56" s="126">
        <f>データ!CT7</f>
        <v>9976</v>
      </c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8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60.6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61.2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62.1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62.5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63.4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19.2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19.3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18.899999999999999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19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18.7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 x14ac:dyDescent="0.15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 x14ac:dyDescent="0.15">
      <c r="A58" s="2"/>
      <c r="B58" s="26"/>
      <c r="C58" s="27"/>
      <c r="D58" s="6"/>
      <c r="E58" s="129" t="s">
        <v>44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6"/>
      <c r="CQ58" s="6"/>
      <c r="CR58" s="6"/>
      <c r="CS58" s="129" t="s">
        <v>45</v>
      </c>
      <c r="CT58" s="129"/>
      <c r="CU58" s="129"/>
      <c r="CV58" s="129"/>
      <c r="CW58" s="129"/>
      <c r="CX58" s="129"/>
      <c r="CY58" s="129"/>
      <c r="CZ58" s="129"/>
      <c r="DA58" s="129"/>
      <c r="DB58" s="129"/>
      <c r="DC58" s="129"/>
      <c r="DD58" s="129"/>
      <c r="DE58" s="129"/>
      <c r="DF58" s="129"/>
      <c r="DG58" s="129"/>
      <c r="DH58" s="129"/>
      <c r="DI58" s="129"/>
      <c r="DJ58" s="129"/>
      <c r="DK58" s="129"/>
      <c r="DL58" s="129"/>
      <c r="DM58" s="129"/>
      <c r="DN58" s="129"/>
      <c r="DO58" s="129"/>
      <c r="DP58" s="129"/>
      <c r="DQ58" s="129"/>
      <c r="DR58" s="129"/>
      <c r="DS58" s="129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29"/>
      <c r="EW58" s="129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29"/>
      <c r="FK58" s="129"/>
      <c r="FL58" s="129"/>
      <c r="FM58" s="129"/>
      <c r="FN58" s="129"/>
      <c r="FO58" s="129"/>
      <c r="FP58" s="129"/>
      <c r="FQ58" s="129"/>
      <c r="FR58" s="129"/>
      <c r="FS58" s="129"/>
      <c r="FT58" s="129"/>
      <c r="FU58" s="129"/>
      <c r="FV58" s="129"/>
      <c r="FW58" s="129"/>
      <c r="FX58" s="129"/>
      <c r="FY58" s="129"/>
      <c r="FZ58" s="129"/>
      <c r="GA58" s="129"/>
      <c r="GB58" s="129"/>
      <c r="GC58" s="129"/>
      <c r="GD58" s="27"/>
      <c r="GE58" s="27"/>
      <c r="GF58" s="27"/>
      <c r="GG58" s="129" t="s">
        <v>46</v>
      </c>
      <c r="GH58" s="129"/>
      <c r="GI58" s="129"/>
      <c r="GJ58" s="129"/>
      <c r="GK58" s="129"/>
      <c r="GL58" s="129"/>
      <c r="GM58" s="129"/>
      <c r="GN58" s="129"/>
      <c r="GO58" s="129"/>
      <c r="GP58" s="129"/>
      <c r="GQ58" s="129"/>
      <c r="GR58" s="129"/>
      <c r="GS58" s="129"/>
      <c r="GT58" s="129"/>
      <c r="GU58" s="129"/>
      <c r="GV58" s="129"/>
      <c r="GW58" s="129"/>
      <c r="GX58" s="129"/>
      <c r="GY58" s="129"/>
      <c r="GZ58" s="129"/>
      <c r="HA58" s="129"/>
      <c r="HB58" s="129"/>
      <c r="HC58" s="129"/>
      <c r="HD58" s="129"/>
      <c r="HE58" s="129"/>
      <c r="HF58" s="129"/>
      <c r="HG58" s="129"/>
      <c r="HH58" s="129"/>
      <c r="HI58" s="129"/>
      <c r="HJ58" s="129"/>
      <c r="HK58" s="129"/>
      <c r="HL58" s="129"/>
      <c r="HM58" s="129"/>
      <c r="HN58" s="129"/>
      <c r="HO58" s="129"/>
      <c r="HP58" s="129"/>
      <c r="HQ58" s="129"/>
      <c r="HR58" s="129"/>
      <c r="HS58" s="129"/>
      <c r="HT58" s="129"/>
      <c r="HU58" s="129"/>
      <c r="HV58" s="129"/>
      <c r="HW58" s="129"/>
      <c r="HX58" s="129"/>
      <c r="HY58" s="129"/>
      <c r="HZ58" s="129"/>
      <c r="IA58" s="129"/>
      <c r="IB58" s="129"/>
      <c r="IC58" s="129"/>
      <c r="ID58" s="129"/>
      <c r="IE58" s="129"/>
      <c r="IF58" s="129"/>
      <c r="IG58" s="129"/>
      <c r="IH58" s="129"/>
      <c r="II58" s="129"/>
      <c r="IJ58" s="129"/>
      <c r="IK58" s="129"/>
      <c r="IL58" s="129"/>
      <c r="IM58" s="129"/>
      <c r="IN58" s="129"/>
      <c r="IO58" s="129"/>
      <c r="IP58" s="129"/>
      <c r="IQ58" s="129"/>
      <c r="IR58" s="129"/>
      <c r="IS58" s="129"/>
      <c r="IT58" s="129"/>
      <c r="IU58" s="129"/>
      <c r="IV58" s="129"/>
      <c r="IW58" s="129"/>
      <c r="IX58" s="129"/>
      <c r="IY58" s="129"/>
      <c r="IZ58" s="129"/>
      <c r="JA58" s="129"/>
      <c r="JB58" s="129"/>
      <c r="JC58" s="129"/>
      <c r="JD58" s="129"/>
      <c r="JE58" s="129"/>
      <c r="JF58" s="129"/>
      <c r="JG58" s="129"/>
      <c r="JH58" s="129"/>
      <c r="JI58" s="129"/>
      <c r="JJ58" s="129"/>
      <c r="JK58" s="129"/>
      <c r="JL58" s="129"/>
      <c r="JM58" s="129"/>
      <c r="JN58" s="129"/>
      <c r="JO58" s="129"/>
      <c r="JP58" s="129"/>
      <c r="JQ58" s="129"/>
      <c r="JR58" s="6"/>
      <c r="JS58" s="6"/>
      <c r="JT58" s="6"/>
      <c r="JU58" s="129" t="s">
        <v>47</v>
      </c>
      <c r="JV58" s="129"/>
      <c r="JW58" s="129"/>
      <c r="JX58" s="129"/>
      <c r="JY58" s="129"/>
      <c r="JZ58" s="129"/>
      <c r="KA58" s="129"/>
      <c r="KB58" s="129"/>
      <c r="KC58" s="129"/>
      <c r="KD58" s="129"/>
      <c r="KE58" s="129"/>
      <c r="KF58" s="129"/>
      <c r="KG58" s="129"/>
      <c r="KH58" s="129"/>
      <c r="KI58" s="129"/>
      <c r="KJ58" s="129"/>
      <c r="KK58" s="129"/>
      <c r="KL58" s="129"/>
      <c r="KM58" s="129"/>
      <c r="KN58" s="129"/>
      <c r="KO58" s="129"/>
      <c r="KP58" s="129"/>
      <c r="KQ58" s="129"/>
      <c r="KR58" s="129"/>
      <c r="KS58" s="129"/>
      <c r="KT58" s="129"/>
      <c r="KU58" s="129"/>
      <c r="KV58" s="129"/>
      <c r="KW58" s="129"/>
      <c r="KX58" s="129"/>
      <c r="KY58" s="129"/>
      <c r="KZ58" s="129"/>
      <c r="LA58" s="129"/>
      <c r="LB58" s="129"/>
      <c r="LC58" s="129"/>
      <c r="LD58" s="129"/>
      <c r="LE58" s="129"/>
      <c r="LF58" s="129"/>
      <c r="LG58" s="129"/>
      <c r="LH58" s="129"/>
      <c r="LI58" s="129"/>
      <c r="LJ58" s="129"/>
      <c r="LK58" s="129"/>
      <c r="LL58" s="129"/>
      <c r="LM58" s="129"/>
      <c r="LN58" s="129"/>
      <c r="LO58" s="129"/>
      <c r="LP58" s="129"/>
      <c r="LQ58" s="129"/>
      <c r="LR58" s="129"/>
      <c r="LS58" s="129"/>
      <c r="LT58" s="129"/>
      <c r="LU58" s="129"/>
      <c r="LV58" s="129"/>
      <c r="LW58" s="129"/>
      <c r="LX58" s="129"/>
      <c r="LY58" s="129"/>
      <c r="LZ58" s="129"/>
      <c r="MA58" s="129"/>
      <c r="MB58" s="129"/>
      <c r="MC58" s="129"/>
      <c r="MD58" s="129"/>
      <c r="ME58" s="129"/>
      <c r="MF58" s="129"/>
      <c r="MG58" s="129"/>
      <c r="MH58" s="129"/>
      <c r="MI58" s="129"/>
      <c r="MJ58" s="129"/>
      <c r="MK58" s="129"/>
      <c r="ML58" s="129"/>
      <c r="MM58" s="129"/>
      <c r="MN58" s="129"/>
      <c r="MO58" s="129"/>
      <c r="MP58" s="129"/>
      <c r="MQ58" s="129"/>
      <c r="MR58" s="129"/>
      <c r="MS58" s="129"/>
      <c r="MT58" s="129"/>
      <c r="MU58" s="129"/>
      <c r="MV58" s="129"/>
      <c r="MW58" s="129"/>
      <c r="MX58" s="129"/>
      <c r="MY58" s="129"/>
      <c r="MZ58" s="129"/>
      <c r="NA58" s="129"/>
      <c r="NB58" s="129"/>
      <c r="NC58" s="129"/>
      <c r="ND58" s="129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 x14ac:dyDescent="0.15">
      <c r="A59" s="2"/>
      <c r="B59" s="26"/>
      <c r="C59" s="27"/>
      <c r="D59" s="6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6"/>
      <c r="CQ59" s="6"/>
      <c r="CR59" s="6"/>
      <c r="CS59" s="129"/>
      <c r="CT59" s="129"/>
      <c r="CU59" s="129"/>
      <c r="CV59" s="129"/>
      <c r="CW59" s="129"/>
      <c r="CX59" s="129"/>
      <c r="CY59" s="129"/>
      <c r="CZ59" s="129"/>
      <c r="DA59" s="129"/>
      <c r="DB59" s="129"/>
      <c r="DC59" s="129"/>
      <c r="DD59" s="129"/>
      <c r="DE59" s="129"/>
      <c r="DF59" s="129"/>
      <c r="DG59" s="129"/>
      <c r="DH59" s="129"/>
      <c r="DI59" s="129"/>
      <c r="DJ59" s="129"/>
      <c r="DK59" s="129"/>
      <c r="DL59" s="129"/>
      <c r="DM59" s="129"/>
      <c r="DN59" s="129"/>
      <c r="DO59" s="129"/>
      <c r="DP59" s="129"/>
      <c r="DQ59" s="129"/>
      <c r="DR59" s="129"/>
      <c r="DS59" s="129"/>
      <c r="DT59" s="129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29"/>
      <c r="EU59" s="129"/>
      <c r="EV59" s="129"/>
      <c r="EW59" s="129"/>
      <c r="EX59" s="129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29"/>
      <c r="FK59" s="129"/>
      <c r="FL59" s="129"/>
      <c r="FM59" s="129"/>
      <c r="FN59" s="129"/>
      <c r="FO59" s="129"/>
      <c r="FP59" s="129"/>
      <c r="FQ59" s="129"/>
      <c r="FR59" s="129"/>
      <c r="FS59" s="129"/>
      <c r="FT59" s="129"/>
      <c r="FU59" s="129"/>
      <c r="FV59" s="129"/>
      <c r="FW59" s="129"/>
      <c r="FX59" s="129"/>
      <c r="FY59" s="129"/>
      <c r="FZ59" s="129"/>
      <c r="GA59" s="129"/>
      <c r="GB59" s="129"/>
      <c r="GC59" s="129"/>
      <c r="GD59" s="27"/>
      <c r="GE59" s="27"/>
      <c r="GF59" s="27"/>
      <c r="GG59" s="129"/>
      <c r="GH59" s="129"/>
      <c r="GI59" s="129"/>
      <c r="GJ59" s="129"/>
      <c r="GK59" s="129"/>
      <c r="GL59" s="129"/>
      <c r="GM59" s="129"/>
      <c r="GN59" s="129"/>
      <c r="GO59" s="129"/>
      <c r="GP59" s="129"/>
      <c r="GQ59" s="129"/>
      <c r="GR59" s="129"/>
      <c r="GS59" s="129"/>
      <c r="GT59" s="129"/>
      <c r="GU59" s="129"/>
      <c r="GV59" s="129"/>
      <c r="GW59" s="129"/>
      <c r="GX59" s="129"/>
      <c r="GY59" s="129"/>
      <c r="GZ59" s="129"/>
      <c r="HA59" s="129"/>
      <c r="HB59" s="129"/>
      <c r="HC59" s="129"/>
      <c r="HD59" s="129"/>
      <c r="HE59" s="129"/>
      <c r="HF59" s="129"/>
      <c r="HG59" s="129"/>
      <c r="HH59" s="129"/>
      <c r="HI59" s="129"/>
      <c r="HJ59" s="129"/>
      <c r="HK59" s="129"/>
      <c r="HL59" s="129"/>
      <c r="HM59" s="129"/>
      <c r="HN59" s="129"/>
      <c r="HO59" s="129"/>
      <c r="HP59" s="129"/>
      <c r="HQ59" s="129"/>
      <c r="HR59" s="129"/>
      <c r="HS59" s="129"/>
      <c r="HT59" s="129"/>
      <c r="HU59" s="129"/>
      <c r="HV59" s="129"/>
      <c r="HW59" s="129"/>
      <c r="HX59" s="129"/>
      <c r="HY59" s="129"/>
      <c r="HZ59" s="129"/>
      <c r="IA59" s="129"/>
      <c r="IB59" s="129"/>
      <c r="IC59" s="129"/>
      <c r="ID59" s="129"/>
      <c r="IE59" s="129"/>
      <c r="IF59" s="129"/>
      <c r="IG59" s="129"/>
      <c r="IH59" s="129"/>
      <c r="II59" s="129"/>
      <c r="IJ59" s="129"/>
      <c r="IK59" s="129"/>
      <c r="IL59" s="129"/>
      <c r="IM59" s="129"/>
      <c r="IN59" s="129"/>
      <c r="IO59" s="129"/>
      <c r="IP59" s="129"/>
      <c r="IQ59" s="129"/>
      <c r="IR59" s="129"/>
      <c r="IS59" s="129"/>
      <c r="IT59" s="129"/>
      <c r="IU59" s="129"/>
      <c r="IV59" s="129"/>
      <c r="IW59" s="129"/>
      <c r="IX59" s="129"/>
      <c r="IY59" s="129"/>
      <c r="IZ59" s="129"/>
      <c r="JA59" s="129"/>
      <c r="JB59" s="129"/>
      <c r="JC59" s="129"/>
      <c r="JD59" s="129"/>
      <c r="JE59" s="129"/>
      <c r="JF59" s="129"/>
      <c r="JG59" s="129"/>
      <c r="JH59" s="129"/>
      <c r="JI59" s="129"/>
      <c r="JJ59" s="129"/>
      <c r="JK59" s="129"/>
      <c r="JL59" s="129"/>
      <c r="JM59" s="129"/>
      <c r="JN59" s="129"/>
      <c r="JO59" s="129"/>
      <c r="JP59" s="129"/>
      <c r="JQ59" s="129"/>
      <c r="JR59" s="6"/>
      <c r="JS59" s="6"/>
      <c r="JT59" s="6"/>
      <c r="JU59" s="129"/>
      <c r="JV59" s="129"/>
      <c r="JW59" s="129"/>
      <c r="JX59" s="129"/>
      <c r="JY59" s="129"/>
      <c r="JZ59" s="129"/>
      <c r="KA59" s="129"/>
      <c r="KB59" s="129"/>
      <c r="KC59" s="129"/>
      <c r="KD59" s="129"/>
      <c r="KE59" s="129"/>
      <c r="KF59" s="129"/>
      <c r="KG59" s="129"/>
      <c r="KH59" s="129"/>
      <c r="KI59" s="129"/>
      <c r="KJ59" s="129"/>
      <c r="KK59" s="129"/>
      <c r="KL59" s="129"/>
      <c r="KM59" s="129"/>
      <c r="KN59" s="129"/>
      <c r="KO59" s="129"/>
      <c r="KP59" s="129"/>
      <c r="KQ59" s="129"/>
      <c r="KR59" s="129"/>
      <c r="KS59" s="129"/>
      <c r="KT59" s="129"/>
      <c r="KU59" s="129"/>
      <c r="KV59" s="129"/>
      <c r="KW59" s="129"/>
      <c r="KX59" s="129"/>
      <c r="KY59" s="129"/>
      <c r="KZ59" s="129"/>
      <c r="LA59" s="129"/>
      <c r="LB59" s="129"/>
      <c r="LC59" s="129"/>
      <c r="LD59" s="129"/>
      <c r="LE59" s="129"/>
      <c r="LF59" s="129"/>
      <c r="LG59" s="129"/>
      <c r="LH59" s="129"/>
      <c r="LI59" s="129"/>
      <c r="LJ59" s="129"/>
      <c r="LK59" s="129"/>
      <c r="LL59" s="129"/>
      <c r="LM59" s="129"/>
      <c r="LN59" s="129"/>
      <c r="LO59" s="129"/>
      <c r="LP59" s="129"/>
      <c r="LQ59" s="129"/>
      <c r="LR59" s="129"/>
      <c r="LS59" s="129"/>
      <c r="LT59" s="129"/>
      <c r="LU59" s="129"/>
      <c r="LV59" s="129"/>
      <c r="LW59" s="129"/>
      <c r="LX59" s="129"/>
      <c r="LY59" s="129"/>
      <c r="LZ59" s="129"/>
      <c r="MA59" s="129"/>
      <c r="MB59" s="129"/>
      <c r="MC59" s="129"/>
      <c r="MD59" s="129"/>
      <c r="ME59" s="129"/>
      <c r="MF59" s="129"/>
      <c r="MG59" s="129"/>
      <c r="MH59" s="129"/>
      <c r="MI59" s="129"/>
      <c r="MJ59" s="129"/>
      <c r="MK59" s="129"/>
      <c r="ML59" s="129"/>
      <c r="MM59" s="129"/>
      <c r="MN59" s="129"/>
      <c r="MO59" s="129"/>
      <c r="MP59" s="129"/>
      <c r="MQ59" s="129"/>
      <c r="MR59" s="129"/>
      <c r="MS59" s="129"/>
      <c r="MT59" s="129"/>
      <c r="MU59" s="129"/>
      <c r="MV59" s="129"/>
      <c r="MW59" s="129"/>
      <c r="MX59" s="129"/>
      <c r="MY59" s="129"/>
      <c r="MZ59" s="129"/>
      <c r="NA59" s="129"/>
      <c r="NB59" s="129"/>
      <c r="NC59" s="129"/>
      <c r="ND59" s="129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 x14ac:dyDescent="0.15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 x14ac:dyDescent="0.15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 x14ac:dyDescent="0.15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 x14ac:dyDescent="0.15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 x14ac:dyDescent="0.15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 x14ac:dyDescent="0.15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 x14ac:dyDescent="0.15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 x14ac:dyDescent="0.15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143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 x14ac:dyDescent="0.15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 x14ac:dyDescent="0.15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 x14ac:dyDescent="0.15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 x14ac:dyDescent="0.15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 x14ac:dyDescent="0.15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 x14ac:dyDescent="0.15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 x14ac:dyDescent="0.15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 x14ac:dyDescent="0.15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 x14ac:dyDescent="0.15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 x14ac:dyDescent="0.15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 x14ac:dyDescent="0.15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43.6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45.1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47.2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46.2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48.8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83.2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81.099999999999994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81.5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82.2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82.2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27288580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27437180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27039980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29124590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29153200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 x14ac:dyDescent="0.15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48.3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48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52.2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52.4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52.5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64.2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63.3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69.599999999999994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69.2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69.7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33366030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34139294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35115689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35730958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37752628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 x14ac:dyDescent="0.15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 x14ac:dyDescent="0.15">
      <c r="A82" s="2"/>
      <c r="B82" s="26"/>
      <c r="C82" s="27"/>
      <c r="D82" s="6"/>
      <c r="E82" s="6"/>
      <c r="F82" s="129" t="s">
        <v>50</v>
      </c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  <c r="CW82" s="129"/>
      <c r="CX82" s="129"/>
      <c r="CY82" s="129"/>
      <c r="CZ82" s="129"/>
      <c r="DA82" s="129"/>
      <c r="DB82" s="129"/>
      <c r="DC82" s="129"/>
      <c r="DD82" s="129"/>
      <c r="DE82" s="129"/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9" t="s">
        <v>52</v>
      </c>
      <c r="IV82" s="129"/>
      <c r="IW82" s="129"/>
      <c r="IX82" s="129"/>
      <c r="IY82" s="129"/>
      <c r="IZ82" s="129"/>
      <c r="JA82" s="129"/>
      <c r="JB82" s="129"/>
      <c r="JC82" s="129"/>
      <c r="JD82" s="129"/>
      <c r="JE82" s="129"/>
      <c r="JF82" s="129"/>
      <c r="JG82" s="129"/>
      <c r="JH82" s="129"/>
      <c r="JI82" s="129"/>
      <c r="JJ82" s="129"/>
      <c r="JK82" s="129"/>
      <c r="JL82" s="129"/>
      <c r="JM82" s="129"/>
      <c r="JN82" s="129"/>
      <c r="JO82" s="129"/>
      <c r="JP82" s="129"/>
      <c r="JQ82" s="129"/>
      <c r="JR82" s="129"/>
      <c r="JS82" s="129"/>
      <c r="JT82" s="129"/>
      <c r="JU82" s="129"/>
      <c r="JV82" s="129"/>
      <c r="JW82" s="129"/>
      <c r="JX82" s="129"/>
      <c r="JY82" s="129"/>
      <c r="JZ82" s="129"/>
      <c r="KA82" s="129"/>
      <c r="KB82" s="129"/>
      <c r="KC82" s="129"/>
      <c r="KD82" s="129"/>
      <c r="KE82" s="129"/>
      <c r="KF82" s="129"/>
      <c r="KG82" s="129"/>
      <c r="KH82" s="129"/>
      <c r="KI82" s="129"/>
      <c r="KJ82" s="129"/>
      <c r="KK82" s="129"/>
      <c r="KL82" s="129"/>
      <c r="KM82" s="129"/>
      <c r="KN82" s="129"/>
      <c r="KO82" s="129"/>
      <c r="KP82" s="129"/>
      <c r="KQ82" s="129"/>
      <c r="KR82" s="129"/>
      <c r="KS82" s="129"/>
      <c r="KT82" s="129"/>
      <c r="KU82" s="129"/>
      <c r="KV82" s="129"/>
      <c r="KW82" s="129"/>
      <c r="KX82" s="129"/>
      <c r="KY82" s="129"/>
      <c r="KZ82" s="129"/>
      <c r="LA82" s="129"/>
      <c r="LB82" s="129"/>
      <c r="LC82" s="129"/>
      <c r="LD82" s="129"/>
      <c r="LE82" s="129"/>
      <c r="LF82" s="129"/>
      <c r="LG82" s="129"/>
      <c r="LH82" s="129"/>
      <c r="LI82" s="129"/>
      <c r="LJ82" s="129"/>
      <c r="LK82" s="129"/>
      <c r="LL82" s="129"/>
      <c r="LM82" s="129"/>
      <c r="LN82" s="129"/>
      <c r="LO82" s="129"/>
      <c r="LP82" s="129"/>
      <c r="LQ82" s="129"/>
      <c r="LR82" s="129"/>
      <c r="LS82" s="129"/>
      <c r="LT82" s="129"/>
      <c r="LU82" s="129"/>
      <c r="LV82" s="129"/>
      <c r="LW82" s="129"/>
      <c r="LX82" s="129"/>
      <c r="LY82" s="129"/>
      <c r="LZ82" s="129"/>
      <c r="MA82" s="129"/>
      <c r="MB82" s="129"/>
      <c r="MC82" s="129"/>
      <c r="MD82" s="129"/>
      <c r="ME82" s="129"/>
      <c r="MF82" s="129"/>
      <c r="MG82" s="129"/>
      <c r="MH82" s="129"/>
      <c r="MI82" s="129"/>
      <c r="MJ82" s="129"/>
      <c r="MK82" s="129"/>
      <c r="ML82" s="129"/>
      <c r="MM82" s="129"/>
      <c r="MN82" s="129"/>
      <c r="MO82" s="129"/>
      <c r="MP82" s="129"/>
      <c r="MQ82" s="129"/>
      <c r="MR82" s="129"/>
      <c r="MS82" s="129"/>
      <c r="MT82" s="129"/>
      <c r="MU82" s="129"/>
      <c r="MV82" s="129"/>
      <c r="MW82" s="129"/>
      <c r="MX82" s="129"/>
      <c r="MY82" s="129"/>
      <c r="MZ82" s="129"/>
      <c r="NA82" s="129"/>
      <c r="NB82" s="129"/>
      <c r="NC82" s="129"/>
      <c r="ND82" s="129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 x14ac:dyDescent="0.15">
      <c r="A83" s="2"/>
      <c r="B83" s="26"/>
      <c r="C83" s="27"/>
      <c r="D83" s="6"/>
      <c r="E83" s="6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129"/>
      <c r="CZ83" s="129"/>
      <c r="DA83" s="129"/>
      <c r="DB83" s="129"/>
      <c r="DC83" s="129"/>
      <c r="DD83" s="129"/>
      <c r="DE83" s="129"/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9"/>
      <c r="IV83" s="129"/>
      <c r="IW83" s="129"/>
      <c r="IX83" s="129"/>
      <c r="IY83" s="129"/>
      <c r="IZ83" s="129"/>
      <c r="JA83" s="129"/>
      <c r="JB83" s="129"/>
      <c r="JC83" s="129"/>
      <c r="JD83" s="129"/>
      <c r="JE83" s="129"/>
      <c r="JF83" s="129"/>
      <c r="JG83" s="129"/>
      <c r="JH83" s="129"/>
      <c r="JI83" s="129"/>
      <c r="JJ83" s="129"/>
      <c r="JK83" s="129"/>
      <c r="JL83" s="129"/>
      <c r="JM83" s="129"/>
      <c r="JN83" s="129"/>
      <c r="JO83" s="129"/>
      <c r="JP83" s="129"/>
      <c r="JQ83" s="129"/>
      <c r="JR83" s="129"/>
      <c r="JS83" s="129"/>
      <c r="JT83" s="129"/>
      <c r="JU83" s="129"/>
      <c r="JV83" s="129"/>
      <c r="JW83" s="129"/>
      <c r="JX83" s="129"/>
      <c r="JY83" s="129"/>
      <c r="JZ83" s="129"/>
      <c r="KA83" s="129"/>
      <c r="KB83" s="129"/>
      <c r="KC83" s="129"/>
      <c r="KD83" s="129"/>
      <c r="KE83" s="129"/>
      <c r="KF83" s="129"/>
      <c r="KG83" s="129"/>
      <c r="KH83" s="129"/>
      <c r="KI83" s="129"/>
      <c r="KJ83" s="129"/>
      <c r="KK83" s="129"/>
      <c r="KL83" s="129"/>
      <c r="KM83" s="129"/>
      <c r="KN83" s="129"/>
      <c r="KO83" s="129"/>
      <c r="KP83" s="129"/>
      <c r="KQ83" s="129"/>
      <c r="KR83" s="129"/>
      <c r="KS83" s="129"/>
      <c r="KT83" s="129"/>
      <c r="KU83" s="129"/>
      <c r="KV83" s="129"/>
      <c r="KW83" s="129"/>
      <c r="KX83" s="129"/>
      <c r="KY83" s="129"/>
      <c r="KZ83" s="129"/>
      <c r="LA83" s="129"/>
      <c r="LB83" s="129"/>
      <c r="LC83" s="129"/>
      <c r="LD83" s="129"/>
      <c r="LE83" s="129"/>
      <c r="LF83" s="129"/>
      <c r="LG83" s="129"/>
      <c r="LH83" s="129"/>
      <c r="LI83" s="129"/>
      <c r="LJ83" s="129"/>
      <c r="LK83" s="129"/>
      <c r="LL83" s="129"/>
      <c r="LM83" s="129"/>
      <c r="LN83" s="129"/>
      <c r="LO83" s="129"/>
      <c r="LP83" s="129"/>
      <c r="LQ83" s="129"/>
      <c r="LR83" s="129"/>
      <c r="LS83" s="129"/>
      <c r="LT83" s="129"/>
      <c r="LU83" s="129"/>
      <c r="LV83" s="129"/>
      <c r="LW83" s="129"/>
      <c r="LX83" s="129"/>
      <c r="LY83" s="129"/>
      <c r="LZ83" s="129"/>
      <c r="MA83" s="129"/>
      <c r="MB83" s="129"/>
      <c r="MC83" s="129"/>
      <c r="MD83" s="129"/>
      <c r="ME83" s="129"/>
      <c r="MF83" s="129"/>
      <c r="MG83" s="129"/>
      <c r="MH83" s="129"/>
      <c r="MI83" s="129"/>
      <c r="MJ83" s="129"/>
      <c r="MK83" s="129"/>
      <c r="ML83" s="129"/>
      <c r="MM83" s="129"/>
      <c r="MN83" s="129"/>
      <c r="MO83" s="129"/>
      <c r="MP83" s="129"/>
      <c r="MQ83" s="129"/>
      <c r="MR83" s="129"/>
      <c r="MS83" s="129"/>
      <c r="MT83" s="129"/>
      <c r="MU83" s="129"/>
      <c r="MV83" s="129"/>
      <c r="MW83" s="129"/>
      <c r="MX83" s="129"/>
      <c r="MY83" s="129"/>
      <c r="MZ83" s="129"/>
      <c r="NA83" s="129"/>
      <c r="NB83" s="129"/>
      <c r="NC83" s="129"/>
      <c r="ND83" s="129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 x14ac:dyDescent="0.15">
      <c r="B85" s="3" t="s">
        <v>53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5" x14ac:dyDescent="0.1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 x14ac:dyDescent="0.15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 x14ac:dyDescent="0.15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 x14ac:dyDescent="0.15">
      <c r="A6" s="48" t="s">
        <v>121</v>
      </c>
      <c r="B6" s="63">
        <f>B8</f>
        <v>2016</v>
      </c>
      <c r="C6" s="63">
        <f t="shared" ref="C6:M6" si="2">C8</f>
        <v>188018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39" t="str">
        <f>IF(H8&lt;&gt;I8,H8,"")&amp;IF(I8&lt;&gt;J8,I8,"")&amp;"　"&amp;J8</f>
        <v>福井県公立小浜病院組合　レイクヒルズ美方病院</v>
      </c>
      <c r="I6" s="140"/>
      <c r="J6" s="141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9</v>
      </c>
      <c r="R6" s="63" t="str">
        <f t="shared" si="3"/>
        <v>-</v>
      </c>
      <c r="S6" s="63" t="str">
        <f t="shared" si="3"/>
        <v>訓</v>
      </c>
      <c r="T6" s="63" t="str">
        <f t="shared" si="3"/>
        <v>-</v>
      </c>
      <c r="U6" s="64" t="str">
        <f>U8</f>
        <v>-</v>
      </c>
      <c r="V6" s="64">
        <f>V8</f>
        <v>13390</v>
      </c>
      <c r="W6" s="63" t="str">
        <f>W8</f>
        <v>第２種該当</v>
      </c>
      <c r="X6" s="63" t="str">
        <f t="shared" si="3"/>
        <v>１５：１</v>
      </c>
      <c r="Y6" s="64">
        <f t="shared" si="3"/>
        <v>42</v>
      </c>
      <c r="Z6" s="64">
        <f t="shared" si="3"/>
        <v>58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100</v>
      </c>
      <c r="AE6" s="64">
        <f t="shared" si="3"/>
        <v>42</v>
      </c>
      <c r="AF6" s="64">
        <f t="shared" si="3"/>
        <v>58</v>
      </c>
      <c r="AG6" s="64">
        <f t="shared" si="3"/>
        <v>100</v>
      </c>
      <c r="AH6" s="65">
        <f>IF(AH8="-",NA(),AH8)</f>
        <v>88.5</v>
      </c>
      <c r="AI6" s="65">
        <f t="shared" ref="AI6:AQ6" si="4">IF(AI8="-",NA(),AI8)</f>
        <v>89.1</v>
      </c>
      <c r="AJ6" s="65">
        <f t="shared" si="4"/>
        <v>91.9</v>
      </c>
      <c r="AK6" s="65">
        <f t="shared" si="4"/>
        <v>100.8</v>
      </c>
      <c r="AL6" s="65">
        <f t="shared" si="4"/>
        <v>97.5</v>
      </c>
      <c r="AM6" s="65">
        <f t="shared" si="4"/>
        <v>97.1</v>
      </c>
      <c r="AN6" s="65">
        <f t="shared" si="4"/>
        <v>96.3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>
        <f>IF(AS8="-",NA(),AS8)</f>
        <v>70.8</v>
      </c>
      <c r="AT6" s="65">
        <f t="shared" ref="AT6:BB6" si="5">IF(AT8="-",NA(),AT8)</f>
        <v>71.900000000000006</v>
      </c>
      <c r="AU6" s="65">
        <f t="shared" si="5"/>
        <v>65.7</v>
      </c>
      <c r="AV6" s="65">
        <f t="shared" si="5"/>
        <v>69.400000000000006</v>
      </c>
      <c r="AW6" s="65">
        <f t="shared" si="5"/>
        <v>73.3</v>
      </c>
      <c r="AX6" s="65">
        <f t="shared" si="5"/>
        <v>87.7</v>
      </c>
      <c r="AY6" s="65">
        <f t="shared" si="5"/>
        <v>86.6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>
        <f>IF(BD8="-",NA(),BD8)</f>
        <v>208.5</v>
      </c>
      <c r="BE6" s="65">
        <f t="shared" ref="BE6:BM6" si="6">IF(BE8="-",NA(),BE8)</f>
        <v>227.4</v>
      </c>
      <c r="BF6" s="65">
        <f t="shared" si="6"/>
        <v>144.5</v>
      </c>
      <c r="BG6" s="65">
        <f t="shared" si="6"/>
        <v>140.5</v>
      </c>
      <c r="BH6" s="65">
        <f t="shared" si="6"/>
        <v>138.5</v>
      </c>
      <c r="BI6" s="65">
        <f t="shared" si="6"/>
        <v>117.7</v>
      </c>
      <c r="BJ6" s="65">
        <f t="shared" si="6"/>
        <v>121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>
        <f>IF(BO8="-",NA(),BO8)</f>
        <v>80.5</v>
      </c>
      <c r="BP6" s="65">
        <f t="shared" ref="BP6:BX6" si="7">IF(BP8="-",NA(),BP8)</f>
        <v>86.5</v>
      </c>
      <c r="BQ6" s="65">
        <f t="shared" si="7"/>
        <v>81.7</v>
      </c>
      <c r="BR6" s="65">
        <f t="shared" si="7"/>
        <v>83.6</v>
      </c>
      <c r="BS6" s="65">
        <f t="shared" si="7"/>
        <v>91.1</v>
      </c>
      <c r="BT6" s="65">
        <f t="shared" si="7"/>
        <v>69</v>
      </c>
      <c r="BU6" s="65">
        <f t="shared" si="7"/>
        <v>68.5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>
        <f>IF(BZ8="-",NA(),BZ8)</f>
        <v>16286</v>
      </c>
      <c r="CA6" s="66">
        <f t="shared" ref="CA6:CI6" si="8">IF(CA8="-",NA(),CA8)</f>
        <v>15766</v>
      </c>
      <c r="CB6" s="66">
        <f t="shared" si="8"/>
        <v>15692</v>
      </c>
      <c r="CC6" s="66">
        <f t="shared" si="8"/>
        <v>15634</v>
      </c>
      <c r="CD6" s="66">
        <f t="shared" si="8"/>
        <v>15509</v>
      </c>
      <c r="CE6" s="66">
        <f t="shared" si="8"/>
        <v>31111</v>
      </c>
      <c r="CF6" s="66">
        <f t="shared" si="8"/>
        <v>31585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>
        <f>IF(CK8="-",NA(),CK8)</f>
        <v>12564</v>
      </c>
      <c r="CL6" s="66">
        <f t="shared" ref="CL6:CT6" si="9">IF(CL8="-",NA(),CL8)</f>
        <v>13460</v>
      </c>
      <c r="CM6" s="66">
        <f t="shared" si="9"/>
        <v>12638</v>
      </c>
      <c r="CN6" s="66">
        <f t="shared" si="9"/>
        <v>12233</v>
      </c>
      <c r="CO6" s="66">
        <f t="shared" si="9"/>
        <v>11597</v>
      </c>
      <c r="CP6" s="66">
        <f t="shared" si="9"/>
        <v>9205</v>
      </c>
      <c r="CQ6" s="66">
        <f t="shared" si="9"/>
        <v>9437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>
        <f>IF(CV8="-",NA(),CV8)</f>
        <v>79.099999999999994</v>
      </c>
      <c r="CW6" s="65">
        <f t="shared" ref="CW6:DE6" si="10">IF(CW8="-",NA(),CW8)</f>
        <v>77.7</v>
      </c>
      <c r="CX6" s="65">
        <f t="shared" si="10"/>
        <v>87.4</v>
      </c>
      <c r="CY6" s="65">
        <f t="shared" si="10"/>
        <v>81.5</v>
      </c>
      <c r="CZ6" s="65">
        <f t="shared" si="10"/>
        <v>84.4</v>
      </c>
      <c r="DA6" s="65">
        <f t="shared" si="10"/>
        <v>60.6</v>
      </c>
      <c r="DB6" s="65">
        <f t="shared" si="10"/>
        <v>61.2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>
        <f>IF(DG8="-",NA(),DG8)</f>
        <v>21.6</v>
      </c>
      <c r="DH6" s="65">
        <f t="shared" ref="DH6:DP6" si="11">IF(DH8="-",NA(),DH8)</f>
        <v>19.3</v>
      </c>
      <c r="DI6" s="65">
        <f t="shared" si="11"/>
        <v>19.5</v>
      </c>
      <c r="DJ6" s="65">
        <f t="shared" si="11"/>
        <v>17</v>
      </c>
      <c r="DK6" s="65">
        <f t="shared" si="11"/>
        <v>15</v>
      </c>
      <c r="DL6" s="65">
        <f t="shared" si="11"/>
        <v>19.2</v>
      </c>
      <c r="DM6" s="65">
        <f t="shared" si="11"/>
        <v>19.3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>
        <f>IF(DR8="-",NA(),DR8)</f>
        <v>43.6</v>
      </c>
      <c r="DS6" s="65">
        <f t="shared" ref="DS6:EA6" si="12">IF(DS8="-",NA(),DS8)</f>
        <v>45.1</v>
      </c>
      <c r="DT6" s="65">
        <f t="shared" si="12"/>
        <v>47.2</v>
      </c>
      <c r="DU6" s="65">
        <f t="shared" si="12"/>
        <v>46.2</v>
      </c>
      <c r="DV6" s="65">
        <f t="shared" si="12"/>
        <v>48.8</v>
      </c>
      <c r="DW6" s="65">
        <f t="shared" si="12"/>
        <v>48.3</v>
      </c>
      <c r="DX6" s="65">
        <f t="shared" si="12"/>
        <v>48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83.2</v>
      </c>
      <c r="ED6" s="65">
        <f t="shared" ref="ED6:EL6" si="13">IF(ED8="-",NA(),ED8)</f>
        <v>81.099999999999994</v>
      </c>
      <c r="EE6" s="65">
        <f t="shared" si="13"/>
        <v>81.5</v>
      </c>
      <c r="EF6" s="65">
        <f t="shared" si="13"/>
        <v>82.2</v>
      </c>
      <c r="EG6" s="65">
        <f t="shared" si="13"/>
        <v>82.2</v>
      </c>
      <c r="EH6" s="65">
        <f t="shared" si="13"/>
        <v>64.2</v>
      </c>
      <c r="EI6" s="65">
        <f t="shared" si="13"/>
        <v>63.3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>
        <f>IF(EN8="-",NA(),EN8)</f>
        <v>27288580</v>
      </c>
      <c r="EO6" s="66">
        <f t="shared" ref="EO6:EW6" si="14">IF(EO8="-",NA(),EO8)</f>
        <v>27437180</v>
      </c>
      <c r="EP6" s="66">
        <f t="shared" si="14"/>
        <v>27039980</v>
      </c>
      <c r="EQ6" s="66">
        <f t="shared" si="14"/>
        <v>29124590</v>
      </c>
      <c r="ER6" s="66">
        <f t="shared" si="14"/>
        <v>29153200</v>
      </c>
      <c r="ES6" s="66">
        <f t="shared" si="14"/>
        <v>33366030</v>
      </c>
      <c r="ET6" s="66">
        <f t="shared" si="14"/>
        <v>34139294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 x14ac:dyDescent="0.15">
      <c r="A7" s="48" t="s">
        <v>122</v>
      </c>
      <c r="B7" s="63">
        <f t="shared" ref="B7:AG7" si="15">B8</f>
        <v>2016</v>
      </c>
      <c r="C7" s="63">
        <f t="shared" si="15"/>
        <v>188018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9</v>
      </c>
      <c r="R7" s="63" t="str">
        <f t="shared" si="15"/>
        <v>-</v>
      </c>
      <c r="S7" s="63" t="str">
        <f t="shared" si="15"/>
        <v>訓</v>
      </c>
      <c r="T7" s="63" t="str">
        <f t="shared" si="15"/>
        <v>-</v>
      </c>
      <c r="U7" s="64" t="str">
        <f>U8</f>
        <v>-</v>
      </c>
      <c r="V7" s="64">
        <f>V8</f>
        <v>13390</v>
      </c>
      <c r="W7" s="63" t="str">
        <f>W8</f>
        <v>第２種該当</v>
      </c>
      <c r="X7" s="63" t="str">
        <f t="shared" si="15"/>
        <v>１５：１</v>
      </c>
      <c r="Y7" s="64">
        <f t="shared" si="15"/>
        <v>42</v>
      </c>
      <c r="Z7" s="64">
        <f t="shared" si="15"/>
        <v>58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100</v>
      </c>
      <c r="AE7" s="64">
        <f t="shared" si="15"/>
        <v>42</v>
      </c>
      <c r="AF7" s="64">
        <f t="shared" si="15"/>
        <v>58</v>
      </c>
      <c r="AG7" s="64">
        <f t="shared" si="15"/>
        <v>100</v>
      </c>
      <c r="AH7" s="65">
        <f>AH8</f>
        <v>88.5</v>
      </c>
      <c r="AI7" s="65">
        <f t="shared" ref="AI7:AQ7" si="16">AI8</f>
        <v>89.1</v>
      </c>
      <c r="AJ7" s="65">
        <f t="shared" si="16"/>
        <v>91.9</v>
      </c>
      <c r="AK7" s="65">
        <f t="shared" si="16"/>
        <v>100.8</v>
      </c>
      <c r="AL7" s="65">
        <f t="shared" si="16"/>
        <v>97.5</v>
      </c>
      <c r="AM7" s="65">
        <f t="shared" si="16"/>
        <v>97.1</v>
      </c>
      <c r="AN7" s="65">
        <f t="shared" si="16"/>
        <v>96.3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>
        <f>AS8</f>
        <v>70.8</v>
      </c>
      <c r="AT7" s="65">
        <f t="shared" ref="AT7:BB7" si="17">AT8</f>
        <v>71.900000000000006</v>
      </c>
      <c r="AU7" s="65">
        <f t="shared" si="17"/>
        <v>65.7</v>
      </c>
      <c r="AV7" s="65">
        <f t="shared" si="17"/>
        <v>69.400000000000006</v>
      </c>
      <c r="AW7" s="65">
        <f t="shared" si="17"/>
        <v>73.3</v>
      </c>
      <c r="AX7" s="65">
        <f t="shared" si="17"/>
        <v>87.7</v>
      </c>
      <c r="AY7" s="65">
        <f t="shared" si="17"/>
        <v>86.6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>
        <f>BD8</f>
        <v>208.5</v>
      </c>
      <c r="BE7" s="65">
        <f t="shared" ref="BE7:BM7" si="18">BE8</f>
        <v>227.4</v>
      </c>
      <c r="BF7" s="65">
        <f t="shared" si="18"/>
        <v>144.5</v>
      </c>
      <c r="BG7" s="65">
        <f t="shared" si="18"/>
        <v>140.5</v>
      </c>
      <c r="BH7" s="65">
        <f t="shared" si="18"/>
        <v>138.5</v>
      </c>
      <c r="BI7" s="65">
        <f t="shared" si="18"/>
        <v>117.7</v>
      </c>
      <c r="BJ7" s="65">
        <f t="shared" si="18"/>
        <v>121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>
        <f>BO8</f>
        <v>80.5</v>
      </c>
      <c r="BP7" s="65">
        <f t="shared" ref="BP7:BX7" si="19">BP8</f>
        <v>86.5</v>
      </c>
      <c r="BQ7" s="65">
        <f t="shared" si="19"/>
        <v>81.7</v>
      </c>
      <c r="BR7" s="65">
        <f t="shared" si="19"/>
        <v>83.6</v>
      </c>
      <c r="BS7" s="65">
        <f t="shared" si="19"/>
        <v>91.1</v>
      </c>
      <c r="BT7" s="65">
        <f t="shared" si="19"/>
        <v>69</v>
      </c>
      <c r="BU7" s="65">
        <f t="shared" si="19"/>
        <v>68.5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>
        <f>BZ8</f>
        <v>16286</v>
      </c>
      <c r="CA7" s="66">
        <f t="shared" ref="CA7:CI7" si="20">CA8</f>
        <v>15766</v>
      </c>
      <c r="CB7" s="66">
        <f t="shared" si="20"/>
        <v>15692</v>
      </c>
      <c r="CC7" s="66">
        <f t="shared" si="20"/>
        <v>15634</v>
      </c>
      <c r="CD7" s="66">
        <f t="shared" si="20"/>
        <v>15509</v>
      </c>
      <c r="CE7" s="66">
        <f t="shared" si="20"/>
        <v>31111</v>
      </c>
      <c r="CF7" s="66">
        <f t="shared" si="20"/>
        <v>31585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>
        <f>CK8</f>
        <v>12564</v>
      </c>
      <c r="CL7" s="66">
        <f t="shared" ref="CL7:CT7" si="21">CL8</f>
        <v>13460</v>
      </c>
      <c r="CM7" s="66">
        <f t="shared" si="21"/>
        <v>12638</v>
      </c>
      <c r="CN7" s="66">
        <f t="shared" si="21"/>
        <v>12233</v>
      </c>
      <c r="CO7" s="66">
        <f t="shared" si="21"/>
        <v>11597</v>
      </c>
      <c r="CP7" s="66">
        <f t="shared" si="21"/>
        <v>9205</v>
      </c>
      <c r="CQ7" s="66">
        <f t="shared" si="21"/>
        <v>9437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>
        <f>CV8</f>
        <v>79.099999999999994</v>
      </c>
      <c r="CW7" s="65">
        <f t="shared" ref="CW7:DE7" si="22">CW8</f>
        <v>77.7</v>
      </c>
      <c r="CX7" s="65">
        <f t="shared" si="22"/>
        <v>87.4</v>
      </c>
      <c r="CY7" s="65">
        <f t="shared" si="22"/>
        <v>81.5</v>
      </c>
      <c r="CZ7" s="65">
        <f t="shared" si="22"/>
        <v>84.4</v>
      </c>
      <c r="DA7" s="65">
        <f t="shared" si="22"/>
        <v>60.6</v>
      </c>
      <c r="DB7" s="65">
        <f t="shared" si="22"/>
        <v>61.2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>
        <f>DG8</f>
        <v>21.6</v>
      </c>
      <c r="DH7" s="65">
        <f t="shared" ref="DH7:DP7" si="23">DH8</f>
        <v>19.3</v>
      </c>
      <c r="DI7" s="65">
        <f t="shared" si="23"/>
        <v>19.5</v>
      </c>
      <c r="DJ7" s="65">
        <f t="shared" si="23"/>
        <v>17</v>
      </c>
      <c r="DK7" s="65">
        <f t="shared" si="23"/>
        <v>15</v>
      </c>
      <c r="DL7" s="65">
        <f t="shared" si="23"/>
        <v>19.2</v>
      </c>
      <c r="DM7" s="65">
        <f t="shared" si="23"/>
        <v>19.3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>
        <f>DR8</f>
        <v>43.6</v>
      </c>
      <c r="DS7" s="65">
        <f t="shared" ref="DS7:EA7" si="24">DS8</f>
        <v>45.1</v>
      </c>
      <c r="DT7" s="65">
        <f t="shared" si="24"/>
        <v>47.2</v>
      </c>
      <c r="DU7" s="65">
        <f t="shared" si="24"/>
        <v>46.2</v>
      </c>
      <c r="DV7" s="65">
        <f t="shared" si="24"/>
        <v>48.8</v>
      </c>
      <c r="DW7" s="65">
        <f t="shared" si="24"/>
        <v>48.3</v>
      </c>
      <c r="DX7" s="65">
        <f t="shared" si="24"/>
        <v>48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>
        <f>EC8</f>
        <v>83.2</v>
      </c>
      <c r="ED7" s="65">
        <f t="shared" ref="ED7:EL7" si="25">ED8</f>
        <v>81.099999999999994</v>
      </c>
      <c r="EE7" s="65">
        <f t="shared" si="25"/>
        <v>81.5</v>
      </c>
      <c r="EF7" s="65">
        <f t="shared" si="25"/>
        <v>82.2</v>
      </c>
      <c r="EG7" s="65">
        <f t="shared" si="25"/>
        <v>82.2</v>
      </c>
      <c r="EH7" s="65">
        <f t="shared" si="25"/>
        <v>64.2</v>
      </c>
      <c r="EI7" s="65">
        <f t="shared" si="25"/>
        <v>63.3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>
        <f>EN8</f>
        <v>27288580</v>
      </c>
      <c r="EO7" s="66">
        <f t="shared" ref="EO7:EW7" si="26">EO8</f>
        <v>27437180</v>
      </c>
      <c r="EP7" s="66">
        <f t="shared" si="26"/>
        <v>27039980</v>
      </c>
      <c r="EQ7" s="66">
        <f t="shared" si="26"/>
        <v>29124590</v>
      </c>
      <c r="ER7" s="66">
        <f t="shared" si="26"/>
        <v>29153200</v>
      </c>
      <c r="ES7" s="66">
        <f t="shared" si="26"/>
        <v>33366030</v>
      </c>
      <c r="ET7" s="66">
        <f t="shared" si="26"/>
        <v>34139294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 x14ac:dyDescent="0.15">
      <c r="A8" s="48"/>
      <c r="B8" s="68">
        <v>2016</v>
      </c>
      <c r="C8" s="68">
        <v>188018</v>
      </c>
      <c r="D8" s="68">
        <v>46</v>
      </c>
      <c r="E8" s="68">
        <v>6</v>
      </c>
      <c r="F8" s="68">
        <v>0</v>
      </c>
      <c r="G8" s="68">
        <v>2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9</v>
      </c>
      <c r="R8" s="68" t="s">
        <v>131</v>
      </c>
      <c r="S8" s="68" t="s">
        <v>132</v>
      </c>
      <c r="T8" s="68" t="s">
        <v>131</v>
      </c>
      <c r="U8" s="69" t="s">
        <v>131</v>
      </c>
      <c r="V8" s="69">
        <v>13390</v>
      </c>
      <c r="W8" s="68" t="s">
        <v>133</v>
      </c>
      <c r="X8" s="70" t="s">
        <v>134</v>
      </c>
      <c r="Y8" s="69">
        <v>42</v>
      </c>
      <c r="Z8" s="69">
        <v>58</v>
      </c>
      <c r="AA8" s="69" t="s">
        <v>131</v>
      </c>
      <c r="AB8" s="69" t="s">
        <v>131</v>
      </c>
      <c r="AC8" s="69" t="s">
        <v>131</v>
      </c>
      <c r="AD8" s="69">
        <v>100</v>
      </c>
      <c r="AE8" s="69">
        <v>42</v>
      </c>
      <c r="AF8" s="69">
        <v>58</v>
      </c>
      <c r="AG8" s="69">
        <v>100</v>
      </c>
      <c r="AH8" s="71">
        <v>88.5</v>
      </c>
      <c r="AI8" s="71">
        <v>89.1</v>
      </c>
      <c r="AJ8" s="71">
        <v>91.9</v>
      </c>
      <c r="AK8" s="71">
        <v>100.8</v>
      </c>
      <c r="AL8" s="71">
        <v>97.5</v>
      </c>
      <c r="AM8" s="71">
        <v>97.1</v>
      </c>
      <c r="AN8" s="71">
        <v>96.3</v>
      </c>
      <c r="AO8" s="71">
        <v>96.9</v>
      </c>
      <c r="AP8" s="71">
        <v>98.3</v>
      </c>
      <c r="AQ8" s="71">
        <v>96.7</v>
      </c>
      <c r="AR8" s="71">
        <v>98.4</v>
      </c>
      <c r="AS8" s="71">
        <v>70.8</v>
      </c>
      <c r="AT8" s="71">
        <v>71.900000000000006</v>
      </c>
      <c r="AU8" s="71">
        <v>65.7</v>
      </c>
      <c r="AV8" s="71">
        <v>69.400000000000006</v>
      </c>
      <c r="AW8" s="71">
        <v>73.3</v>
      </c>
      <c r="AX8" s="71">
        <v>87.7</v>
      </c>
      <c r="AY8" s="71">
        <v>86.6</v>
      </c>
      <c r="AZ8" s="71">
        <v>85.4</v>
      </c>
      <c r="BA8" s="71">
        <v>85.3</v>
      </c>
      <c r="BB8" s="71">
        <v>84.2</v>
      </c>
      <c r="BC8" s="71">
        <v>89.5</v>
      </c>
      <c r="BD8" s="72">
        <v>208.5</v>
      </c>
      <c r="BE8" s="72">
        <v>227.4</v>
      </c>
      <c r="BF8" s="72">
        <v>144.5</v>
      </c>
      <c r="BG8" s="72">
        <v>140.5</v>
      </c>
      <c r="BH8" s="72">
        <v>138.5</v>
      </c>
      <c r="BI8" s="72">
        <v>117.7</v>
      </c>
      <c r="BJ8" s="72">
        <v>121</v>
      </c>
      <c r="BK8" s="72">
        <v>112.9</v>
      </c>
      <c r="BL8" s="72">
        <v>118.9</v>
      </c>
      <c r="BM8" s="72">
        <v>119.5</v>
      </c>
      <c r="BN8" s="72">
        <v>63.6</v>
      </c>
      <c r="BO8" s="71">
        <v>80.5</v>
      </c>
      <c r="BP8" s="71">
        <v>86.5</v>
      </c>
      <c r="BQ8" s="71">
        <v>81.7</v>
      </c>
      <c r="BR8" s="71">
        <v>83.6</v>
      </c>
      <c r="BS8" s="71">
        <v>91.1</v>
      </c>
      <c r="BT8" s="71">
        <v>69</v>
      </c>
      <c r="BU8" s="71">
        <v>68.5</v>
      </c>
      <c r="BV8" s="71">
        <v>68.3</v>
      </c>
      <c r="BW8" s="71">
        <v>67.900000000000006</v>
      </c>
      <c r="BX8" s="71">
        <v>69.8</v>
      </c>
      <c r="BY8" s="71">
        <v>74.2</v>
      </c>
      <c r="BZ8" s="72">
        <v>16286</v>
      </c>
      <c r="CA8" s="72">
        <v>15766</v>
      </c>
      <c r="CB8" s="72">
        <v>15692</v>
      </c>
      <c r="CC8" s="72">
        <v>15634</v>
      </c>
      <c r="CD8" s="72">
        <v>15509</v>
      </c>
      <c r="CE8" s="72">
        <v>31111</v>
      </c>
      <c r="CF8" s="72">
        <v>31585</v>
      </c>
      <c r="CG8" s="72">
        <v>32431</v>
      </c>
      <c r="CH8" s="72">
        <v>32532</v>
      </c>
      <c r="CI8" s="72">
        <v>33492</v>
      </c>
      <c r="CJ8" s="71">
        <v>49667</v>
      </c>
      <c r="CK8" s="72">
        <v>12564</v>
      </c>
      <c r="CL8" s="72">
        <v>13460</v>
      </c>
      <c r="CM8" s="72">
        <v>12638</v>
      </c>
      <c r="CN8" s="72">
        <v>12233</v>
      </c>
      <c r="CO8" s="72">
        <v>11597</v>
      </c>
      <c r="CP8" s="72">
        <v>9205</v>
      </c>
      <c r="CQ8" s="72">
        <v>9437</v>
      </c>
      <c r="CR8" s="72">
        <v>9726</v>
      </c>
      <c r="CS8" s="72">
        <v>10037</v>
      </c>
      <c r="CT8" s="72">
        <v>9976</v>
      </c>
      <c r="CU8" s="71">
        <v>13758</v>
      </c>
      <c r="CV8" s="72">
        <v>79.099999999999994</v>
      </c>
      <c r="CW8" s="72">
        <v>77.7</v>
      </c>
      <c r="CX8" s="72">
        <v>87.4</v>
      </c>
      <c r="CY8" s="72">
        <v>81.5</v>
      </c>
      <c r="CZ8" s="72">
        <v>84.4</v>
      </c>
      <c r="DA8" s="72">
        <v>60.6</v>
      </c>
      <c r="DB8" s="72">
        <v>61.2</v>
      </c>
      <c r="DC8" s="72">
        <v>62.1</v>
      </c>
      <c r="DD8" s="72">
        <v>62.5</v>
      </c>
      <c r="DE8" s="72">
        <v>63.4</v>
      </c>
      <c r="DF8" s="72">
        <v>55.2</v>
      </c>
      <c r="DG8" s="72">
        <v>21.6</v>
      </c>
      <c r="DH8" s="72">
        <v>19.3</v>
      </c>
      <c r="DI8" s="72">
        <v>19.5</v>
      </c>
      <c r="DJ8" s="72">
        <v>17</v>
      </c>
      <c r="DK8" s="72">
        <v>15</v>
      </c>
      <c r="DL8" s="72">
        <v>19.2</v>
      </c>
      <c r="DM8" s="72">
        <v>19.3</v>
      </c>
      <c r="DN8" s="72">
        <v>18.899999999999999</v>
      </c>
      <c r="DO8" s="72">
        <v>19</v>
      </c>
      <c r="DP8" s="72">
        <v>18.7</v>
      </c>
      <c r="DQ8" s="72">
        <v>24.1</v>
      </c>
      <c r="DR8" s="71">
        <v>43.6</v>
      </c>
      <c r="DS8" s="71">
        <v>45.1</v>
      </c>
      <c r="DT8" s="71">
        <v>47.2</v>
      </c>
      <c r="DU8" s="71">
        <v>46.2</v>
      </c>
      <c r="DV8" s="71">
        <v>48.8</v>
      </c>
      <c r="DW8" s="71">
        <v>48.3</v>
      </c>
      <c r="DX8" s="71">
        <v>48</v>
      </c>
      <c r="DY8" s="71">
        <v>52.2</v>
      </c>
      <c r="DZ8" s="71">
        <v>52.4</v>
      </c>
      <c r="EA8" s="71">
        <v>52.5</v>
      </c>
      <c r="EB8" s="71">
        <v>50.7</v>
      </c>
      <c r="EC8" s="71">
        <v>83.2</v>
      </c>
      <c r="ED8" s="71">
        <v>81.099999999999994</v>
      </c>
      <c r="EE8" s="71">
        <v>81.5</v>
      </c>
      <c r="EF8" s="71">
        <v>82.2</v>
      </c>
      <c r="EG8" s="71">
        <v>82.2</v>
      </c>
      <c r="EH8" s="71">
        <v>64.2</v>
      </c>
      <c r="EI8" s="71">
        <v>63.3</v>
      </c>
      <c r="EJ8" s="71">
        <v>69.599999999999994</v>
      </c>
      <c r="EK8" s="71">
        <v>69.2</v>
      </c>
      <c r="EL8" s="71">
        <v>69.7</v>
      </c>
      <c r="EM8" s="71">
        <v>65.7</v>
      </c>
      <c r="EN8" s="72">
        <v>27288580</v>
      </c>
      <c r="EO8" s="72">
        <v>27437180</v>
      </c>
      <c r="EP8" s="72">
        <v>27039980</v>
      </c>
      <c r="EQ8" s="72">
        <v>29124590</v>
      </c>
      <c r="ER8" s="72">
        <v>29153200</v>
      </c>
      <c r="ES8" s="72">
        <v>33366030</v>
      </c>
      <c r="ET8" s="72">
        <v>34139294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135</v>
      </c>
      <c r="C10" s="77" t="s">
        <v>136</v>
      </c>
      <c r="D10" s="77" t="s">
        <v>137</v>
      </c>
      <c r="E10" s="77" t="s">
        <v>138</v>
      </c>
      <c r="F10" s="77" t="s">
        <v>139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140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2018-11-16T00:56:18Z</cp:lastPrinted>
  <dcterms:modified xsi:type="dcterms:W3CDTF">2018-11-16T00:56:28Z</dcterms:modified>
</cp:coreProperties>
</file>