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0530" windowHeight="117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I8" i="4"/>
  <c r="B8" i="4"/>
  <c r="D10" i="5" l="1"/>
  <c r="C10" i="5"/>
  <c r="E10" i="5"/>
  <c r="B10" i="5"/>
</calcChain>
</file>

<file path=xl/sharedStrings.xml><?xml version="1.0" encoding="utf-8"?>
<sst xmlns="http://schemas.openxmlformats.org/spreadsheetml/2006/main" count="323" uniqueCount="120">
  <si>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</si>
  <si>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</si>
  <si>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</si>
  <si>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</si>
  <si>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</si>
  <si>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</si>
  <si>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</si>
  <si>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</si>
  <si>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</si>
  <si>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</si>
  <si>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</si>
  <si>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</si>
  <si>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</si>
  <si>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</si>
  <si>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</si>
  <si>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</si>
  <si>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</si>
  <si>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</si>
  <si>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</si>
  <si>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</si>
  <si>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</si>
  <si>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</si>
  <si>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</si>
  <si>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</si>
  <si>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</si>
  <si>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</si>
  <si>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</si>
  <si>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</si>
  <si>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</si>
  <si>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</si>
  <si>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</si>
  <si>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</si>
  <si>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</si>
  <si>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</si>
  <si>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</si>
  <si>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</si>
  <si>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</si>
  <si>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</si>
  <si>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</si>
  <si>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</si>
  <si>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</si>
  <si>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</si>
  <si>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</si>
  <si>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</si>
  <si>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</si>
  <si>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</si>
  <si>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</si>
  <si>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</si>
  <si>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</si>
  <si>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</si>
  <si>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</si>
  <si>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</si>
  <si>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</si>
  <si>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</si>
  <si>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</si>
  <si>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</si>
  <si>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</si>
  <si>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</si>
  <si>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</si>
  <si>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</si>
  <si>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</si>
  <si>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</si>
  <si>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</si>
  <si>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</si>
  <si>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</si>
  <si>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</si>
  <si>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</si>
  <si>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</si>
  <si>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</si>
  <si>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</si>
  <si>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</si>
  <si>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</si>
  <si>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</si>
  <si>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</si>
  <si>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</si>
  <si>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</si>
  <si>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</si>
  <si>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</si>
  <si>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</si>
  <si>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</si>
  <si>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</si>
  <si>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</si>
  <si>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</si>
  <si>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</si>
  <si>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</si>
  <si>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</si>
  <si>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</si>
  <si>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</si>
  <si>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</si>
  <si>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</si>
  <si>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</si>
  <si>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</si>
  <si>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</si>
  <si>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</si>
  <si>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</si>
  <si>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</si>
  <si>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</si>
  <si>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</si>
  <si>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</si>
  <si>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</si>
  <si>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</si>
  <si>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</si>
  <si>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</si>
  <si>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</si>
  <si>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</si>
  <si>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芦原温泉上水道財産区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</si>
  <si>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</si>
  <si>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</si>
  <si>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</si>
  <si>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</si>
  <si>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</si>
  <si>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</si>
  <si>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</si>
  <si>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</si>
  <si>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</si>
  <si>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</si>
  <si>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財産区は芦原温泉街を主に給水、年間給水量の65％(平成27年度決算)を旅館が締めているため、給水量は温泉街の景気に大きく左右される不安定な状態にあることから、健全経営を維持するためには、数年の損失を補填できるだけの利益剰余金を絶えず確保し、剰余金の減少に合わせた適切な料金改正が必要である。
　独立した会計で、独自の運営がなされおり、厳しい財政状況の中ではあるが、尚一層の経費節減に努め、安全管理の徹底と、安定給水確保のための継続的な取り組みが必要である。
　　</t>
  </si>
  <si>
    <t>①創業が大正15年と古いため、有形固定資産原価償却率だけでは施設の老朽化の判断は難しく、施設ごとの対応が必要である。特に取水施設(水源)の老朽化が激しく、優先的な更新が必要となっている。
　②管路経年化率は横ばいで推移しているが、昭和55年から始まった下水道整備に合わせて布設替した資産が、平成32年から40年の法定耐用年数を次々に迎えるため、経年化率は年々上昇していくことになり、それに合わせた更新計画の策定が必要となっている。
　③現在、配水管以外は、老朽化が表面化した時に対応しているため、限られた資金の中では、管路更新が不定期となっている。安定した水源確保のため、水源の更新を優先する必要があり、必要に応じて更新を行う状況となっている。</t>
    <phoneticPr fontId="4"/>
  </si>
  <si>
    <r>
      <t>①平成28年度より給水人口の減少等により変更認可申請で簡易水道事業に変更。経常収支は、北陸新幹</t>
    </r>
    <r>
      <rPr>
        <sz val="11"/>
        <color theme="1"/>
        <rFont val="ＭＳ Ｐゴシック"/>
        <family val="3"/>
        <charset val="128"/>
      </rPr>
      <t>線金沢開業</t>
    </r>
    <r>
      <rPr>
        <sz val="11"/>
        <color theme="1"/>
        <rFont val="ＭＳ ゴシック"/>
        <family val="3"/>
        <charset val="128"/>
      </rPr>
      <t>3年</t>
    </r>
    <r>
      <rPr>
        <sz val="11"/>
        <color theme="1"/>
        <rFont val="ＭＳ Ｐゴシック"/>
        <family val="3"/>
        <charset val="128"/>
      </rPr>
      <t>目の影響による宿泊客の減少等により</t>
    </r>
    <r>
      <rPr>
        <sz val="11"/>
        <color theme="1"/>
        <rFont val="ＭＳ ゴシック"/>
        <family val="3"/>
        <charset val="128"/>
      </rPr>
      <t>給水量は前年比2.0%の減少となり、収益的収入は</t>
    </r>
    <r>
      <rPr>
        <sz val="9"/>
        <color theme="1"/>
        <rFont val="ＭＳ Ｐゴシック"/>
        <family val="3"/>
        <charset val="128"/>
      </rPr>
      <t>、</t>
    </r>
    <r>
      <rPr>
        <sz val="11"/>
        <color theme="1"/>
        <rFont val="ＭＳ Ｐゴシック"/>
        <family val="3"/>
        <charset val="128"/>
      </rPr>
      <t>169,348千円で前年比2.5％</t>
    </r>
    <r>
      <rPr>
        <sz val="9"/>
        <color theme="1"/>
        <rFont val="ＭＳ Ｐゴシック"/>
        <family val="3"/>
        <charset val="128"/>
      </rPr>
      <t>、</t>
    </r>
    <r>
      <rPr>
        <sz val="11"/>
        <color theme="1"/>
        <rFont val="ＭＳ Ｐゴシック"/>
        <family val="3"/>
        <charset val="128"/>
      </rPr>
      <t>4,337千円の減収となった</t>
    </r>
    <r>
      <rPr>
        <sz val="9"/>
        <color theme="1"/>
        <rFont val="ＭＳ Ｐゴシック"/>
        <family val="3"/>
        <charset val="128"/>
      </rPr>
      <t>。</t>
    </r>
    <r>
      <rPr>
        <sz val="11"/>
        <color theme="1"/>
        <rFont val="ＭＳ ゴシック"/>
        <family val="3"/>
        <charset val="128"/>
      </rPr>
      <t>一方の収益的支出は、159,166千円で前年比</t>
    </r>
    <r>
      <rPr>
        <sz val="11"/>
        <color theme="1"/>
        <rFont val="ＭＳ Ｐゴシック"/>
        <family val="3"/>
        <charset val="128"/>
      </rPr>
      <t>2.7％</t>
    </r>
    <r>
      <rPr>
        <sz val="11"/>
        <color theme="1"/>
        <rFont val="ＭＳ ゴシック"/>
        <family val="3"/>
        <charset val="128"/>
      </rPr>
      <t>、</t>
    </r>
    <r>
      <rPr>
        <sz val="11"/>
        <color theme="1"/>
        <rFont val="ＭＳ Ｐゴシック"/>
        <family val="3"/>
        <charset val="128"/>
      </rPr>
      <t>4,236千円の増額となり、収益的収支は前年比45.7％、8,573千円</t>
    </r>
    <r>
      <rPr>
        <sz val="11"/>
        <color theme="1"/>
        <rFont val="ＭＳ ゴシック"/>
        <family val="3"/>
        <charset val="128"/>
      </rPr>
      <t>の減益となったものの</t>
    </r>
    <r>
      <rPr>
        <sz val="11"/>
        <color theme="1"/>
        <rFont val="ＭＳ Ｐゴシック"/>
        <family val="3"/>
        <charset val="128"/>
      </rPr>
      <t>、10,182千円</t>
    </r>
    <r>
      <rPr>
        <sz val="11"/>
        <color theme="1"/>
        <rFont val="ＭＳ ゴシック"/>
        <family val="3"/>
        <charset val="128"/>
      </rPr>
      <t>の純利益を計上。平成24年度の料金改正後５年連続しての黒字となった。　　　　　　　　　　　　　　　　②累積欠損金比率については、昭和43年、地方公営企業法の適用を受け経営以後、これまで料金の改定と剰余金の確保により欠損金は発生していない。　　　　　　　　　　③流動比率については、設備投資で未払い金が発生しており、当該値を大きく下げているが期末資金は前年並みとなっている。　　　　　　　　　　　　　　　　</t>
    </r>
    <r>
      <rPr>
        <sz val="11"/>
        <color theme="1"/>
        <rFont val="ＭＳ Ｐゴシック"/>
        <family val="3"/>
        <charset val="128"/>
      </rPr>
      <t>④起債はしておらず、今後もする予定はない。　</t>
    </r>
    <r>
      <rPr>
        <sz val="11"/>
        <color theme="1"/>
        <rFont val="ＭＳ ゴシック"/>
        <family val="3"/>
        <charset val="128"/>
      </rPr>
      <t>　　　　　　　　　　　　　　　　　　　　　　</t>
    </r>
    <r>
      <rPr>
        <sz val="11"/>
        <color theme="1"/>
        <rFont val="ＭＳ Ｐゴシック"/>
        <family val="3"/>
        <charset val="128"/>
      </rPr>
      <t>⑤料金回収率は平成24年度の料金改定以降、100%を上回っており給水に係る費用は給水収益で賄えている。</t>
    </r>
    <r>
      <rPr>
        <sz val="11"/>
        <color theme="1"/>
        <rFont val="ＭＳ ゴシック"/>
        <family val="3"/>
        <charset val="128"/>
      </rPr>
      <t>　　　　　　　　　　　　　　　　　　　　　　　　⑥計画的な設備投資により給水原価は120円台に推移している。　　　　　　　　　　　　　　　　　　　　　　　　</t>
    </r>
    <r>
      <rPr>
        <sz val="11"/>
        <color theme="1"/>
        <rFont val="ＭＳ Ｐゴシック"/>
        <family val="3"/>
        <charset val="128"/>
      </rPr>
      <t>⑦施設利用率については、年間給水量がピーク時(昭和63年度、233万㎥)の1/2まで減少したことにより、利用率は1/4以下に低下しているため、今後、施設の更新は、適正規模にとどめる必要がある。</t>
    </r>
    <r>
      <rPr>
        <sz val="11"/>
        <color theme="1"/>
        <rFont val="ＭＳ ゴシック"/>
        <family val="3"/>
        <charset val="128"/>
      </rPr>
      <t>　　　　　　　　　　　　</t>
    </r>
    <r>
      <rPr>
        <sz val="11"/>
        <color theme="1"/>
        <rFont val="ＭＳ Ｐゴシック"/>
        <family val="3"/>
        <charset val="128"/>
      </rPr>
      <t>⑧老朽管の更新により漏水は減少しており、給水区域も限定されていることから、類似団体よりも高い水準で推移している。</t>
    </r>
    <rPh sb="1" eb="3">
      <t>ヘイセイ</t>
    </rPh>
    <rPh sb="5" eb="7">
      <t>ネンド</t>
    </rPh>
    <rPh sb="9" eb="11">
      <t>キュウスイ</t>
    </rPh>
    <rPh sb="11" eb="13">
      <t>ジンコウ</t>
    </rPh>
    <rPh sb="14" eb="16">
      <t>ゲンショウ</t>
    </rPh>
    <rPh sb="16" eb="17">
      <t>ナド</t>
    </rPh>
    <rPh sb="20" eb="22">
      <t>ヘンコウ</t>
    </rPh>
    <rPh sb="22" eb="24">
      <t>ニンカ</t>
    </rPh>
    <rPh sb="24" eb="26">
      <t>シンセイ</t>
    </rPh>
    <rPh sb="27" eb="29">
      <t>カンイ</t>
    </rPh>
    <rPh sb="29" eb="33">
      <t>スイドウジギョウ</t>
    </rPh>
    <rPh sb="34" eb="36">
      <t>ヘンコウ</t>
    </rPh>
    <rPh sb="53" eb="55">
      <t>ネンメ</t>
    </rPh>
    <rPh sb="56" eb="58">
      <t>エイキョウ</t>
    </rPh>
    <rPh sb="65" eb="67">
      <t>ゲンショウ</t>
    </rPh>
    <rPh sb="67" eb="68">
      <t>ナド</t>
    </rPh>
    <rPh sb="83" eb="85">
      <t>ゲンショウ</t>
    </rPh>
    <rPh sb="106" eb="108">
      <t>ゼンネン</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</si>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</sst>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7.48</c:v>
                </c:pt>
              </c:numCache>
            </c:numRef>
          </c:val>
        </c:ser>
        <c:dLbls>
          <c:showLegendKey val="0"/>
          <c:showVal val="0"/>
          <c:showCatName val="0"/>
          <c:showSerName val="0"/>
          <c:showPercent val="0"/>
          <c:showBubbleSize val="0"/>
        </c:dLbls>
        <c:gapWidth val="150"/>
        <c:axId val="89782912"/>
        <c:axId val="1003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0.67</c:v>
                </c:pt>
              </c:numCache>
            </c:numRef>
          </c:val>
          <c:smooth val="0"/>
        </c:ser>
        <c:dLbls>
          <c:showLegendKey val="0"/>
          <c:showVal val="0"/>
          <c:showCatName val="0"/>
          <c:showSerName val="0"/>
          <c:showPercent val="0"/>
          <c:showBubbleSize val="0"/>
        </c:dLbls>
        <c:marker val="1"/>
        <c:smooth val="0"/>
        <c:axId val="89782912"/>
        <c:axId val="100340480"/>
      </c:lineChart>
      <c:dateAx>
        <c:axId val="89782912"/>
        <c:scaling>
          <c:orientation val="minMax"/>
        </c:scaling>
        <c:delete val="1"/>
        <c:axPos val="b"/>
        <c:numFmt formatCode="ge" sourceLinked="1"/>
        <c:majorTickMark val="none"/>
        <c:minorTickMark val="none"/>
        <c:tickLblPos val="none"/>
        <c:crossAx val="100340480"/>
        <c:crosses val="autoZero"/>
        <c:auto val="1"/>
        <c:lblOffset val="100"/>
        <c:baseTimeUnit val="years"/>
      </c:dateAx>
      <c:valAx>
        <c:axId val="100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44.79</c:v>
                </c:pt>
              </c:numCache>
            </c:numRef>
          </c:val>
        </c:ser>
        <c:dLbls>
          <c:showLegendKey val="0"/>
          <c:showVal val="0"/>
          <c:showCatName val="0"/>
          <c:showSerName val="0"/>
          <c:showPercent val="0"/>
          <c:showBubbleSize val="0"/>
        </c:dLbls>
        <c:gapWidth val="150"/>
        <c:axId val="100953088"/>
        <c:axId val="1009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50.04</c:v>
                </c:pt>
              </c:numCache>
            </c:numRef>
          </c:val>
          <c:smooth val="0"/>
        </c:ser>
        <c:dLbls>
          <c:showLegendKey val="0"/>
          <c:showVal val="0"/>
          <c:showCatName val="0"/>
          <c:showSerName val="0"/>
          <c:showPercent val="0"/>
          <c:showBubbleSize val="0"/>
        </c:dLbls>
        <c:marker val="1"/>
        <c:smooth val="0"/>
        <c:axId val="100953088"/>
        <c:axId val="100963456"/>
      </c:lineChart>
      <c:dateAx>
        <c:axId val="100953088"/>
        <c:scaling>
          <c:orientation val="minMax"/>
        </c:scaling>
        <c:delete val="1"/>
        <c:axPos val="b"/>
        <c:numFmt formatCode="ge" sourceLinked="1"/>
        <c:majorTickMark val="none"/>
        <c:minorTickMark val="none"/>
        <c:tickLblPos val="none"/>
        <c:crossAx val="100963456"/>
        <c:crosses val="autoZero"/>
        <c:auto val="1"/>
        <c:lblOffset val="100"/>
        <c:baseTimeUnit val="years"/>
      </c:dateAx>
      <c:valAx>
        <c:axId val="100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94.13</c:v>
                </c:pt>
              </c:numCache>
            </c:numRef>
          </c:val>
        </c:ser>
        <c:dLbls>
          <c:showLegendKey val="0"/>
          <c:showVal val="0"/>
          <c:showCatName val="0"/>
          <c:showSerName val="0"/>
          <c:showPercent val="0"/>
          <c:showBubbleSize val="0"/>
        </c:dLbls>
        <c:gapWidth val="150"/>
        <c:axId val="100973184"/>
        <c:axId val="1013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83.83</c:v>
                </c:pt>
              </c:numCache>
            </c:numRef>
          </c:val>
          <c:smooth val="0"/>
        </c:ser>
        <c:dLbls>
          <c:showLegendKey val="0"/>
          <c:showVal val="0"/>
          <c:showCatName val="0"/>
          <c:showSerName val="0"/>
          <c:showPercent val="0"/>
          <c:showBubbleSize val="0"/>
        </c:dLbls>
        <c:marker val="1"/>
        <c:smooth val="0"/>
        <c:axId val="100973184"/>
        <c:axId val="101335808"/>
      </c:lineChart>
      <c:dateAx>
        <c:axId val="100973184"/>
        <c:scaling>
          <c:orientation val="minMax"/>
        </c:scaling>
        <c:delete val="1"/>
        <c:axPos val="b"/>
        <c:numFmt formatCode="ge" sourceLinked="1"/>
        <c:majorTickMark val="none"/>
        <c:minorTickMark val="none"/>
        <c:tickLblPos val="none"/>
        <c:crossAx val="101335808"/>
        <c:crosses val="autoZero"/>
        <c:auto val="1"/>
        <c:lblOffset val="100"/>
        <c:baseTimeUnit val="years"/>
      </c:dateAx>
      <c:valAx>
        <c:axId val="1013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106.4</c:v>
                </c:pt>
              </c:numCache>
            </c:numRef>
          </c:val>
        </c:ser>
        <c:dLbls>
          <c:showLegendKey val="0"/>
          <c:showVal val="0"/>
          <c:showCatName val="0"/>
          <c:showSerName val="0"/>
          <c:showPercent val="0"/>
          <c:showBubbleSize val="0"/>
        </c:dLbls>
        <c:gapWidth val="150"/>
        <c:axId val="100387072"/>
        <c:axId val="1005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111.79</c:v>
                </c:pt>
              </c:numCache>
            </c:numRef>
          </c:val>
          <c:smooth val="0"/>
        </c:ser>
        <c:dLbls>
          <c:showLegendKey val="0"/>
          <c:showVal val="0"/>
          <c:showCatName val="0"/>
          <c:showSerName val="0"/>
          <c:showPercent val="0"/>
          <c:showBubbleSize val="0"/>
        </c:dLbls>
        <c:marker val="1"/>
        <c:smooth val="0"/>
        <c:axId val="100387072"/>
        <c:axId val="100598144"/>
      </c:lineChart>
      <c:dateAx>
        <c:axId val="100387072"/>
        <c:scaling>
          <c:orientation val="minMax"/>
        </c:scaling>
        <c:delete val="1"/>
        <c:axPos val="b"/>
        <c:numFmt formatCode="ge" sourceLinked="1"/>
        <c:majorTickMark val="none"/>
        <c:minorTickMark val="none"/>
        <c:tickLblPos val="none"/>
        <c:crossAx val="100598144"/>
        <c:crosses val="autoZero"/>
        <c:auto val="1"/>
        <c:lblOffset val="100"/>
        <c:baseTimeUnit val="years"/>
      </c:dateAx>
      <c:valAx>
        <c:axId val="10059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46.53</c:v>
                </c:pt>
              </c:numCache>
            </c:numRef>
          </c:val>
        </c:ser>
        <c:dLbls>
          <c:showLegendKey val="0"/>
          <c:showVal val="0"/>
          <c:showCatName val="0"/>
          <c:showSerName val="0"/>
          <c:showPercent val="0"/>
          <c:showBubbleSize val="0"/>
        </c:dLbls>
        <c:gapWidth val="150"/>
        <c:axId val="100632448"/>
        <c:axId val="100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43.96</c:v>
                </c:pt>
              </c:numCache>
            </c:numRef>
          </c:val>
          <c:smooth val="0"/>
        </c:ser>
        <c:dLbls>
          <c:showLegendKey val="0"/>
          <c:showVal val="0"/>
          <c:showCatName val="0"/>
          <c:showSerName val="0"/>
          <c:showPercent val="0"/>
          <c:showBubbleSize val="0"/>
        </c:dLbls>
        <c:marker val="1"/>
        <c:smooth val="0"/>
        <c:axId val="100632448"/>
        <c:axId val="100642816"/>
      </c:lineChart>
      <c:dateAx>
        <c:axId val="100632448"/>
        <c:scaling>
          <c:orientation val="minMax"/>
        </c:scaling>
        <c:delete val="1"/>
        <c:axPos val="b"/>
        <c:numFmt formatCode="ge" sourceLinked="1"/>
        <c:majorTickMark val="none"/>
        <c:minorTickMark val="none"/>
        <c:tickLblPos val="none"/>
        <c:crossAx val="100642816"/>
        <c:crosses val="autoZero"/>
        <c:auto val="1"/>
        <c:lblOffset val="100"/>
        <c:baseTimeUnit val="years"/>
      </c:dateAx>
      <c:valAx>
        <c:axId val="100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2.81</c:v>
                </c:pt>
              </c:numCache>
            </c:numRef>
          </c:val>
        </c:ser>
        <c:dLbls>
          <c:showLegendKey val="0"/>
          <c:showVal val="0"/>
          <c:showCatName val="0"/>
          <c:showSerName val="0"/>
          <c:showPercent val="0"/>
          <c:showBubbleSize val="0"/>
        </c:dLbls>
        <c:gapWidth val="150"/>
        <c:axId val="100658560"/>
        <c:axId val="1006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11.91</c:v>
                </c:pt>
              </c:numCache>
            </c:numRef>
          </c:val>
          <c:smooth val="0"/>
        </c:ser>
        <c:dLbls>
          <c:showLegendKey val="0"/>
          <c:showVal val="0"/>
          <c:showCatName val="0"/>
          <c:showSerName val="0"/>
          <c:showPercent val="0"/>
          <c:showBubbleSize val="0"/>
        </c:dLbls>
        <c:marker val="1"/>
        <c:smooth val="0"/>
        <c:axId val="100658560"/>
        <c:axId val="100664832"/>
      </c:lineChart>
      <c:dateAx>
        <c:axId val="100658560"/>
        <c:scaling>
          <c:orientation val="minMax"/>
        </c:scaling>
        <c:delete val="1"/>
        <c:axPos val="b"/>
        <c:numFmt formatCode="ge" sourceLinked="1"/>
        <c:majorTickMark val="none"/>
        <c:minorTickMark val="none"/>
        <c:tickLblPos val="none"/>
        <c:crossAx val="100664832"/>
        <c:crosses val="autoZero"/>
        <c:auto val="1"/>
        <c:lblOffset val="100"/>
        <c:baseTimeUnit val="years"/>
      </c:dateAx>
      <c:valAx>
        <c:axId val="100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0679040"/>
        <c:axId val="1007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4.03</c:v>
                </c:pt>
              </c:numCache>
            </c:numRef>
          </c:val>
          <c:smooth val="0"/>
        </c:ser>
        <c:dLbls>
          <c:showLegendKey val="0"/>
          <c:showVal val="0"/>
          <c:showCatName val="0"/>
          <c:showSerName val="0"/>
          <c:showPercent val="0"/>
          <c:showBubbleSize val="0"/>
        </c:dLbls>
        <c:marker val="1"/>
        <c:smooth val="0"/>
        <c:axId val="100679040"/>
        <c:axId val="100709888"/>
      </c:lineChart>
      <c:dateAx>
        <c:axId val="100679040"/>
        <c:scaling>
          <c:orientation val="minMax"/>
        </c:scaling>
        <c:delete val="1"/>
        <c:axPos val="b"/>
        <c:numFmt formatCode="ge" sourceLinked="1"/>
        <c:majorTickMark val="none"/>
        <c:minorTickMark val="none"/>
        <c:tickLblPos val="none"/>
        <c:crossAx val="100709888"/>
        <c:crosses val="autoZero"/>
        <c:auto val="1"/>
        <c:lblOffset val="100"/>
        <c:baseTimeUnit val="years"/>
      </c:dateAx>
      <c:valAx>
        <c:axId val="10070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866.3</c:v>
                </c:pt>
              </c:numCache>
            </c:numRef>
          </c:val>
        </c:ser>
        <c:dLbls>
          <c:showLegendKey val="0"/>
          <c:showVal val="0"/>
          <c:showCatName val="0"/>
          <c:showSerName val="0"/>
          <c:showPercent val="0"/>
          <c:showBubbleSize val="0"/>
        </c:dLbls>
        <c:gapWidth val="150"/>
        <c:axId val="101006336"/>
        <c:axId val="1010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548.71</c:v>
                </c:pt>
              </c:numCache>
            </c:numRef>
          </c:val>
          <c:smooth val="0"/>
        </c:ser>
        <c:dLbls>
          <c:showLegendKey val="0"/>
          <c:showVal val="0"/>
          <c:showCatName val="0"/>
          <c:showSerName val="0"/>
          <c:showPercent val="0"/>
          <c:showBubbleSize val="0"/>
        </c:dLbls>
        <c:marker val="1"/>
        <c:smooth val="0"/>
        <c:axId val="101006336"/>
        <c:axId val="101008512"/>
      </c:lineChart>
      <c:dateAx>
        <c:axId val="101006336"/>
        <c:scaling>
          <c:orientation val="minMax"/>
        </c:scaling>
        <c:delete val="1"/>
        <c:axPos val="b"/>
        <c:numFmt formatCode="ge" sourceLinked="1"/>
        <c:majorTickMark val="none"/>
        <c:minorTickMark val="none"/>
        <c:tickLblPos val="none"/>
        <c:crossAx val="101008512"/>
        <c:crosses val="autoZero"/>
        <c:auto val="1"/>
        <c:lblOffset val="100"/>
        <c:baseTimeUnit val="years"/>
      </c:dateAx>
      <c:valAx>
        <c:axId val="10100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1038720"/>
        <c:axId val="1010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669.22</c:v>
                </c:pt>
              </c:numCache>
            </c:numRef>
          </c:val>
          <c:smooth val="0"/>
        </c:ser>
        <c:dLbls>
          <c:showLegendKey val="0"/>
          <c:showVal val="0"/>
          <c:showCatName val="0"/>
          <c:showSerName val="0"/>
          <c:showPercent val="0"/>
          <c:showBubbleSize val="0"/>
        </c:dLbls>
        <c:marker val="1"/>
        <c:smooth val="0"/>
        <c:axId val="101038720"/>
        <c:axId val="101044992"/>
      </c:lineChart>
      <c:dateAx>
        <c:axId val="101038720"/>
        <c:scaling>
          <c:orientation val="minMax"/>
        </c:scaling>
        <c:delete val="1"/>
        <c:axPos val="b"/>
        <c:numFmt formatCode="ge" sourceLinked="1"/>
        <c:majorTickMark val="none"/>
        <c:minorTickMark val="none"/>
        <c:tickLblPos val="none"/>
        <c:crossAx val="101044992"/>
        <c:crosses val="autoZero"/>
        <c:auto val="1"/>
        <c:lblOffset val="100"/>
        <c:baseTimeUnit val="years"/>
      </c:dateAx>
      <c:valAx>
        <c:axId val="10104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105.13</c:v>
                </c:pt>
              </c:numCache>
            </c:numRef>
          </c:val>
        </c:ser>
        <c:dLbls>
          <c:showLegendKey val="0"/>
          <c:showVal val="0"/>
          <c:showCatName val="0"/>
          <c:showSerName val="0"/>
          <c:showPercent val="0"/>
          <c:showBubbleSize val="0"/>
        </c:dLbls>
        <c:gapWidth val="150"/>
        <c:axId val="101054720"/>
        <c:axId val="1008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73.34</c:v>
                </c:pt>
              </c:numCache>
            </c:numRef>
          </c:val>
          <c:smooth val="0"/>
        </c:ser>
        <c:dLbls>
          <c:showLegendKey val="0"/>
          <c:showVal val="0"/>
          <c:showCatName val="0"/>
          <c:showSerName val="0"/>
          <c:showPercent val="0"/>
          <c:showBubbleSize val="0"/>
        </c:dLbls>
        <c:marker val="1"/>
        <c:smooth val="0"/>
        <c:axId val="101054720"/>
        <c:axId val="100815232"/>
      </c:lineChart>
      <c:dateAx>
        <c:axId val="101054720"/>
        <c:scaling>
          <c:orientation val="minMax"/>
        </c:scaling>
        <c:delete val="1"/>
        <c:axPos val="b"/>
        <c:numFmt formatCode="ge" sourceLinked="1"/>
        <c:majorTickMark val="none"/>
        <c:minorTickMark val="none"/>
        <c:tickLblPos val="none"/>
        <c:crossAx val="100815232"/>
        <c:crosses val="autoZero"/>
        <c:auto val="1"/>
        <c:lblOffset val="100"/>
        <c:baseTimeUnit val="years"/>
      </c:dateAx>
      <c:valAx>
        <c:axId val="100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127.5</c:v>
                </c:pt>
              </c:numCache>
            </c:numRef>
          </c:val>
        </c:ser>
        <c:dLbls>
          <c:showLegendKey val="0"/>
          <c:showVal val="0"/>
          <c:showCatName val="0"/>
          <c:showSerName val="0"/>
          <c:showPercent val="0"/>
          <c:showBubbleSize val="0"/>
        </c:dLbls>
        <c:gapWidth val="150"/>
        <c:axId val="100822400"/>
        <c:axId val="1008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261.75</c:v>
                </c:pt>
              </c:numCache>
            </c:numRef>
          </c:val>
          <c:smooth val="0"/>
        </c:ser>
        <c:dLbls>
          <c:showLegendKey val="0"/>
          <c:showVal val="0"/>
          <c:showCatName val="0"/>
          <c:showSerName val="0"/>
          <c:showPercent val="0"/>
          <c:showBubbleSize val="0"/>
        </c:dLbls>
        <c:marker val="1"/>
        <c:smooth val="0"/>
        <c:axId val="100822400"/>
        <c:axId val="100857344"/>
      </c:lineChart>
      <c:dateAx>
        <c:axId val="100822400"/>
        <c:scaling>
          <c:orientation val="minMax"/>
        </c:scaling>
        <c:delete val="1"/>
        <c:axPos val="b"/>
        <c:numFmt formatCode="ge" sourceLinked="1"/>
        <c:majorTickMark val="none"/>
        <c:minorTickMark val="none"/>
        <c:tickLblPos val="none"/>
        <c:crossAx val="100857344"/>
        <c:crosses val="autoZero"/>
        <c:auto val="1"/>
        <c:lblOffset val="100"/>
        <c:baseTimeUnit val="years"/>
      </c:dateAx>
      <c:valAx>
        <c:axId val="100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Layout" topLeftCell="L7" zoomScale="70" zoomScaleNormal="90" zoomScaleSheetLayoutView="70" zoomScalePageLayoutView="70" workbookViewId="0">
      <selection activeCell="AZ1" sqref="AZ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芦原温泉上水道財産区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97.56</v>
      </c>
      <c r="J10" s="68"/>
      <c r="K10" s="68"/>
      <c r="L10" s="68"/>
      <c r="M10" s="68"/>
      <c r="N10" s="68"/>
      <c r="O10" s="69"/>
      <c r="P10" s="70">
        <f>データ!$P$6</f>
        <v>10.11</v>
      </c>
      <c r="Q10" s="70"/>
      <c r="R10" s="70"/>
      <c r="S10" s="70"/>
      <c r="T10" s="70"/>
      <c r="U10" s="70"/>
      <c r="V10" s="70"/>
      <c r="W10" s="71">
        <f>データ!$Q$6</f>
        <v>2600</v>
      </c>
      <c r="X10" s="71"/>
      <c r="Y10" s="71"/>
      <c r="Z10" s="71"/>
      <c r="AA10" s="71"/>
      <c r="AB10" s="71"/>
      <c r="AC10" s="71"/>
      <c r="AD10" s="2"/>
      <c r="AE10" s="2"/>
      <c r="AF10" s="2"/>
      <c r="AG10" s="2"/>
      <c r="AH10" s="5"/>
      <c r="AI10" s="5"/>
      <c r="AJ10" s="5"/>
      <c r="AK10" s="5"/>
      <c r="AL10" s="71">
        <f>データ!$U$6</f>
        <v>2897</v>
      </c>
      <c r="AM10" s="71"/>
      <c r="AN10" s="71"/>
      <c r="AO10" s="71"/>
      <c r="AP10" s="71"/>
      <c r="AQ10" s="71"/>
      <c r="AR10" s="71"/>
      <c r="AS10" s="71"/>
      <c r="AT10" s="67">
        <f>データ!$V$6</f>
        <v>0.76</v>
      </c>
      <c r="AU10" s="68"/>
      <c r="AV10" s="68"/>
      <c r="AW10" s="68"/>
      <c r="AX10" s="68"/>
      <c r="AY10" s="68"/>
      <c r="AZ10" s="68"/>
      <c r="BA10" s="68"/>
      <c r="BB10" s="70">
        <f>データ!$W$6</f>
        <v>3811.84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188999</v>
      </c>
      <c r="D6" s="34">
        <f t="shared" si="3"/>
        <v>46</v>
      </c>
      <c r="E6" s="34">
        <f t="shared" si="3"/>
        <v>1</v>
      </c>
      <c r="F6" s="34">
        <f t="shared" si="3"/>
        <v>0</v>
      </c>
      <c r="G6" s="34">
        <f t="shared" si="3"/>
        <v>5</v>
      </c>
      <c r="H6" s="34" t="str">
        <f t="shared" si="3"/>
        <v>福井県　芦原温泉上水道財産区</v>
      </c>
      <c r="I6" s="34" t="str">
        <f t="shared" si="3"/>
        <v>法適用</v>
      </c>
      <c r="J6" s="34" t="str">
        <f t="shared" si="3"/>
        <v>水道事業</v>
      </c>
      <c r="K6" s="34" t="str">
        <f t="shared" si="3"/>
        <v>簡易水道事業</v>
      </c>
      <c r="L6" s="34" t="str">
        <f t="shared" si="3"/>
        <v>C3</v>
      </c>
      <c r="M6" s="34">
        <f t="shared" si="3"/>
        <v>0</v>
      </c>
      <c r="N6" s="35" t="str">
        <f t="shared" si="3"/>
        <v>-</v>
      </c>
      <c r="O6" s="35">
        <f t="shared" si="3"/>
        <v>97.56</v>
      </c>
      <c r="P6" s="35">
        <f t="shared" si="3"/>
        <v>10.11</v>
      </c>
      <c r="Q6" s="35">
        <f t="shared" si="3"/>
        <v>2600</v>
      </c>
      <c r="R6" s="35" t="str">
        <f t="shared" si="3"/>
        <v>-</v>
      </c>
      <c r="S6" s="35" t="str">
        <f t="shared" si="3"/>
        <v>-</v>
      </c>
      <c r="T6" s="35" t="str">
        <f t="shared" si="3"/>
        <v>-</v>
      </c>
      <c r="U6" s="35">
        <f t="shared" si="3"/>
        <v>2897</v>
      </c>
      <c r="V6" s="35">
        <f t="shared" si="3"/>
        <v>0.76</v>
      </c>
      <c r="W6" s="35">
        <f t="shared" si="3"/>
        <v>3811.84</v>
      </c>
      <c r="X6" s="36" t="str">
        <f>IF(X7="",NA(),X7)</f>
        <v>-</v>
      </c>
      <c r="Y6" s="36" t="str">
        <f t="shared" ref="Y6:AG6" si="4">IF(Y7="",NA(),Y7)</f>
        <v>-</v>
      </c>
      <c r="Z6" s="36" t="str">
        <f t="shared" si="4"/>
        <v>-</v>
      </c>
      <c r="AA6" s="36" t="str">
        <f t="shared" si="4"/>
        <v>-</v>
      </c>
      <c r="AB6" s="36">
        <f t="shared" si="4"/>
        <v>106.4</v>
      </c>
      <c r="AC6" s="36" t="str">
        <f t="shared" si="4"/>
        <v>-</v>
      </c>
      <c r="AD6" s="36" t="str">
        <f t="shared" si="4"/>
        <v>-</v>
      </c>
      <c r="AE6" s="36" t="str">
        <f t="shared" si="4"/>
        <v>-</v>
      </c>
      <c r="AF6" s="36" t="str">
        <f t="shared" si="4"/>
        <v>-</v>
      </c>
      <c r="AG6" s="36">
        <f t="shared" si="4"/>
        <v>111.79</v>
      </c>
      <c r="AH6" s="35" t="str">
        <f>IF(AH7="","",IF(AH7="-","【-】","【"&amp;SUBSTITUTE(TEXT(AH7,"#,##0.00"),"-","△")&amp;"】"))</f>
        <v>【107.52】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4.03</v>
      </c>
      <c r="AS6" s="35" t="str">
        <f>IF(AS7="","",IF(AS7="-","【-】","【"&amp;SUBSTITUTE(TEXT(AS7,"#,##0.00"),"-","△")&amp;"】"))</f>
        <v>【34.34】</v>
      </c>
      <c r="AT6" s="36" t="str">
        <f>IF(AT7="",NA(),AT7)</f>
        <v>-</v>
      </c>
      <c r="AU6" s="36" t="str">
        <f t="shared" ref="AU6:BC6" si="6">IF(AU7="",NA(),AU7)</f>
        <v>-</v>
      </c>
      <c r="AV6" s="36" t="str">
        <f t="shared" si="6"/>
        <v>-</v>
      </c>
      <c r="AW6" s="36" t="str">
        <f t="shared" si="6"/>
        <v>-</v>
      </c>
      <c r="AX6" s="36">
        <f t="shared" si="6"/>
        <v>866.3</v>
      </c>
      <c r="AY6" s="36" t="str">
        <f t="shared" si="6"/>
        <v>-</v>
      </c>
      <c r="AZ6" s="36" t="str">
        <f t="shared" si="6"/>
        <v>-</v>
      </c>
      <c r="BA6" s="36" t="str">
        <f t="shared" si="6"/>
        <v>-</v>
      </c>
      <c r="BB6" s="36" t="str">
        <f t="shared" si="6"/>
        <v>-</v>
      </c>
      <c r="BC6" s="36">
        <f t="shared" si="6"/>
        <v>548.71</v>
      </c>
      <c r="BD6" s="35" t="str">
        <f>IF(BD7="","",IF(BD7="-","【-】","【"&amp;SUBSTITUTE(TEXT(BD7,"#,##0.00"),"-","△")&amp;"】"))</f>
        <v>【356.94】</v>
      </c>
      <c r="BE6" s="36" t="str">
        <f>IF(BE7="",NA(),BE7)</f>
        <v>-</v>
      </c>
      <c r="BF6" s="36" t="str">
        <f t="shared" ref="BF6:BN6" si="7">IF(BF7="",NA(),BF7)</f>
        <v>-</v>
      </c>
      <c r="BG6" s="36" t="str">
        <f t="shared" si="7"/>
        <v>-</v>
      </c>
      <c r="BH6" s="36" t="str">
        <f t="shared" si="7"/>
        <v>-</v>
      </c>
      <c r="BI6" s="35">
        <f t="shared" si="7"/>
        <v>0</v>
      </c>
      <c r="BJ6" s="36" t="str">
        <f t="shared" si="7"/>
        <v>-</v>
      </c>
      <c r="BK6" s="36" t="str">
        <f t="shared" si="7"/>
        <v>-</v>
      </c>
      <c r="BL6" s="36" t="str">
        <f t="shared" si="7"/>
        <v>-</v>
      </c>
      <c r="BM6" s="36" t="str">
        <f t="shared" si="7"/>
        <v>-</v>
      </c>
      <c r="BN6" s="36">
        <f t="shared" si="7"/>
        <v>669.22</v>
      </c>
      <c r="BO6" s="35" t="str">
        <f>IF(BO7="","",IF(BO7="-","【-】","【"&amp;SUBSTITUTE(TEXT(BO7,"#,##0.00"),"-","△")&amp;"】"))</f>
        <v>【880.68】</v>
      </c>
      <c r="BP6" s="36" t="str">
        <f>IF(BP7="",NA(),BP7)</f>
        <v>-</v>
      </c>
      <c r="BQ6" s="36" t="str">
        <f t="shared" ref="BQ6:BY6" si="8">IF(BQ7="",NA(),BQ7)</f>
        <v>-</v>
      </c>
      <c r="BR6" s="36" t="str">
        <f t="shared" si="8"/>
        <v>-</v>
      </c>
      <c r="BS6" s="36" t="str">
        <f t="shared" si="8"/>
        <v>-</v>
      </c>
      <c r="BT6" s="36">
        <f t="shared" si="8"/>
        <v>105.13</v>
      </c>
      <c r="BU6" s="36" t="str">
        <f t="shared" si="8"/>
        <v>-</v>
      </c>
      <c r="BV6" s="36" t="str">
        <f t="shared" si="8"/>
        <v>-</v>
      </c>
      <c r="BW6" s="36" t="str">
        <f t="shared" si="8"/>
        <v>-</v>
      </c>
      <c r="BX6" s="36" t="str">
        <f t="shared" si="8"/>
        <v>-</v>
      </c>
      <c r="BY6" s="36">
        <f t="shared" si="8"/>
        <v>73.34</v>
      </c>
      <c r="BZ6" s="35" t="str">
        <f>IF(BZ7="","",IF(BZ7="-","【-】","【"&amp;SUBSTITUTE(TEXT(BZ7,"#,##0.00"),"-","△")&amp;"】"))</f>
        <v>【70.32】</v>
      </c>
      <c r="CA6" s="36" t="str">
        <f>IF(CA7="",NA(),CA7)</f>
        <v>-</v>
      </c>
      <c r="CB6" s="36" t="str">
        <f t="shared" ref="CB6:CJ6" si="9">IF(CB7="",NA(),CB7)</f>
        <v>-</v>
      </c>
      <c r="CC6" s="36" t="str">
        <f t="shared" si="9"/>
        <v>-</v>
      </c>
      <c r="CD6" s="36" t="str">
        <f t="shared" si="9"/>
        <v>-</v>
      </c>
      <c r="CE6" s="36">
        <f t="shared" si="9"/>
        <v>127.5</v>
      </c>
      <c r="CF6" s="36" t="str">
        <f t="shared" si="9"/>
        <v>-</v>
      </c>
      <c r="CG6" s="36" t="str">
        <f t="shared" si="9"/>
        <v>-</v>
      </c>
      <c r="CH6" s="36" t="str">
        <f t="shared" si="9"/>
        <v>-</v>
      </c>
      <c r="CI6" s="36" t="str">
        <f t="shared" si="9"/>
        <v>-</v>
      </c>
      <c r="CJ6" s="36">
        <f t="shared" si="9"/>
        <v>261.75</v>
      </c>
      <c r="CK6" s="35" t="str">
        <f>IF(CK7="","",IF(CK7="-","【-】","【"&amp;SUBSTITUTE(TEXT(CK7,"#,##0.00"),"-","△")&amp;"】"))</f>
        <v>【268.91】</v>
      </c>
      <c r="CL6" s="36" t="str">
        <f>IF(CL7="",NA(),CL7)</f>
        <v>-</v>
      </c>
      <c r="CM6" s="36" t="str">
        <f t="shared" ref="CM6:CU6" si="10">IF(CM7="",NA(),CM7)</f>
        <v>-</v>
      </c>
      <c r="CN6" s="36" t="str">
        <f t="shared" si="10"/>
        <v>-</v>
      </c>
      <c r="CO6" s="36" t="str">
        <f t="shared" si="10"/>
        <v>-</v>
      </c>
      <c r="CP6" s="36">
        <f t="shared" si="10"/>
        <v>44.79</v>
      </c>
      <c r="CQ6" s="36" t="str">
        <f t="shared" si="10"/>
        <v>-</v>
      </c>
      <c r="CR6" s="36" t="str">
        <f t="shared" si="10"/>
        <v>-</v>
      </c>
      <c r="CS6" s="36" t="str">
        <f t="shared" si="10"/>
        <v>-</v>
      </c>
      <c r="CT6" s="36" t="str">
        <f t="shared" si="10"/>
        <v>-</v>
      </c>
      <c r="CU6" s="36">
        <f t="shared" si="10"/>
        <v>50.04</v>
      </c>
      <c r="CV6" s="35" t="str">
        <f>IF(CV7="","",IF(CV7="-","【-】","【"&amp;SUBSTITUTE(TEXT(CV7,"#,##0.00"),"-","△")&amp;"】"))</f>
        <v>【52.75】</v>
      </c>
      <c r="CW6" s="36" t="str">
        <f>IF(CW7="",NA(),CW7)</f>
        <v>-</v>
      </c>
      <c r="CX6" s="36" t="str">
        <f t="shared" ref="CX6:DF6" si="11">IF(CX7="",NA(),CX7)</f>
        <v>-</v>
      </c>
      <c r="CY6" s="36" t="str">
        <f t="shared" si="11"/>
        <v>-</v>
      </c>
      <c r="CZ6" s="36" t="str">
        <f t="shared" si="11"/>
        <v>-</v>
      </c>
      <c r="DA6" s="36">
        <f t="shared" si="11"/>
        <v>94.13</v>
      </c>
      <c r="DB6" s="36" t="str">
        <f t="shared" si="11"/>
        <v>-</v>
      </c>
      <c r="DC6" s="36" t="str">
        <f t="shared" si="11"/>
        <v>-</v>
      </c>
      <c r="DD6" s="36" t="str">
        <f t="shared" si="11"/>
        <v>-</v>
      </c>
      <c r="DE6" s="36" t="str">
        <f t="shared" si="11"/>
        <v>-</v>
      </c>
      <c r="DF6" s="36">
        <f t="shared" si="11"/>
        <v>83.83</v>
      </c>
      <c r="DG6" s="35" t="str">
        <f>IF(DG7="","",IF(DG7="-","【-】","【"&amp;SUBSTITUTE(TEXT(DG7,"#,##0.00"),"-","△")&amp;"】"))</f>
        <v>【83.57】</v>
      </c>
      <c r="DH6" s="36" t="str">
        <f>IF(DH7="",NA(),DH7)</f>
        <v>-</v>
      </c>
      <c r="DI6" s="36" t="str">
        <f t="shared" ref="DI6:DQ6" si="12">IF(DI7="",NA(),DI7)</f>
        <v>-</v>
      </c>
      <c r="DJ6" s="36" t="str">
        <f t="shared" si="12"/>
        <v>-</v>
      </c>
      <c r="DK6" s="36" t="str">
        <f t="shared" si="12"/>
        <v>-</v>
      </c>
      <c r="DL6" s="36">
        <f t="shared" si="12"/>
        <v>46.53</v>
      </c>
      <c r="DM6" s="36" t="str">
        <f t="shared" si="12"/>
        <v>-</v>
      </c>
      <c r="DN6" s="36" t="str">
        <f t="shared" si="12"/>
        <v>-</v>
      </c>
      <c r="DO6" s="36" t="str">
        <f t="shared" si="12"/>
        <v>-</v>
      </c>
      <c r="DP6" s="36" t="str">
        <f t="shared" si="12"/>
        <v>-</v>
      </c>
      <c r="DQ6" s="36">
        <f t="shared" si="12"/>
        <v>43.96</v>
      </c>
      <c r="DR6" s="35" t="str">
        <f>IF(DR7="","",IF(DR7="-","【-】","【"&amp;SUBSTITUTE(TEXT(DR7,"#,##0.00"),"-","△")&amp;"】"))</f>
        <v>【39.67】</v>
      </c>
      <c r="DS6" s="36" t="str">
        <f>IF(DS7="",NA(),DS7)</f>
        <v>-</v>
      </c>
      <c r="DT6" s="36" t="str">
        <f t="shared" ref="DT6:EB6" si="13">IF(DT7="",NA(),DT7)</f>
        <v>-</v>
      </c>
      <c r="DU6" s="36" t="str">
        <f t="shared" si="13"/>
        <v>-</v>
      </c>
      <c r="DV6" s="36" t="str">
        <f t="shared" si="13"/>
        <v>-</v>
      </c>
      <c r="DW6" s="36">
        <f t="shared" si="13"/>
        <v>2.81</v>
      </c>
      <c r="DX6" s="36" t="str">
        <f t="shared" si="13"/>
        <v>-</v>
      </c>
      <c r="DY6" s="36" t="str">
        <f t="shared" si="13"/>
        <v>-</v>
      </c>
      <c r="DZ6" s="36" t="str">
        <f t="shared" si="13"/>
        <v>-</v>
      </c>
      <c r="EA6" s="36" t="str">
        <f t="shared" si="13"/>
        <v>-</v>
      </c>
      <c r="EB6" s="36">
        <f t="shared" si="13"/>
        <v>11.91</v>
      </c>
      <c r="EC6" s="35" t="str">
        <f>IF(EC7="","",IF(EC7="-","【-】","【"&amp;SUBSTITUTE(TEXT(EC7,"#,##0.00"),"-","△")&amp;"】"))</f>
        <v>【9.44】</v>
      </c>
      <c r="ED6" s="36" t="str">
        <f>IF(ED7="",NA(),ED7)</f>
        <v>-</v>
      </c>
      <c r="EE6" s="36" t="str">
        <f t="shared" ref="EE6:EM6" si="14">IF(EE7="",NA(),EE7)</f>
        <v>-</v>
      </c>
      <c r="EF6" s="36" t="str">
        <f t="shared" si="14"/>
        <v>-</v>
      </c>
      <c r="EG6" s="36" t="str">
        <f t="shared" si="14"/>
        <v>-</v>
      </c>
      <c r="EH6" s="36">
        <f t="shared" si="14"/>
        <v>7.48</v>
      </c>
      <c r="EI6" s="36" t="str">
        <f t="shared" si="14"/>
        <v>-</v>
      </c>
      <c r="EJ6" s="36" t="str">
        <f t="shared" si="14"/>
        <v>-</v>
      </c>
      <c r="EK6" s="36" t="str">
        <f t="shared" si="14"/>
        <v>-</v>
      </c>
      <c r="EL6" s="36" t="str">
        <f t="shared" si="14"/>
        <v>-</v>
      </c>
      <c r="EM6" s="36">
        <f t="shared" si="14"/>
        <v>0.67</v>
      </c>
      <c r="EN6" s="35" t="str">
        <f>IF(EN7="","",IF(EN7="-","【-】","【"&amp;SUBSTITUTE(TEXT(EN7,"#,##0.00"),"-","△")&amp;"】"))</f>
        <v>【0.73】</v>
      </c>
    </row>
    <row r="7" spans="1:144" s="37" customFormat="1">
      <c r="A7" s="29"/>
      <c r="B7" s="38">
        <v>2016</v>
      </c>
      <c r="C7" s="38">
        <v>188999</v>
      </c>
      <c r="D7" s="38">
        <v>46</v>
      </c>
      <c r="E7" s="38">
        <v>1</v>
      </c>
      <c r="F7" s="38">
        <v>0</v>
      </c>
      <c r="G7" s="38">
        <v>5</v>
      </c>
      <c r="H7" s="38" t="s">
        <v>105</v>
      </c>
      <c r="I7" s="38" t="s">
        <v>106</v>
      </c>
      <c r="J7" s="38" t="s">
        <v>107</v>
      </c>
      <c r="K7" s="38" t="s">
        <v>108</v>
      </c>
      <c r="L7" s="38" t="s">
        <v>109</v>
      </c>
      <c r="M7" s="38"/>
      <c r="N7" s="39" t="s">
        <v>110</v>
      </c>
      <c r="O7" s="39">
        <v>97.56</v>
      </c>
      <c r="P7" s="39">
        <v>10.11</v>
      </c>
      <c r="Q7" s="39">
        <v>2600</v>
      </c>
      <c r="R7" s="39" t="s">
        <v>110</v>
      </c>
      <c r="S7" s="39" t="s">
        <v>110</v>
      </c>
      <c r="T7" s="39" t="s">
        <v>110</v>
      </c>
      <c r="U7" s="39">
        <v>2897</v>
      </c>
      <c r="V7" s="39">
        <v>0.76</v>
      </c>
      <c r="W7" s="39">
        <v>3811.84</v>
      </c>
      <c r="X7" s="39" t="s">
        <v>110</v>
      </c>
      <c r="Y7" s="39" t="s">
        <v>110</v>
      </c>
      <c r="Z7" s="39" t="s">
        <v>110</v>
      </c>
      <c r="AA7" s="39" t="s">
        <v>110</v>
      </c>
      <c r="AB7" s="39">
        <v>106.4</v>
      </c>
      <c r="AC7" s="39" t="s">
        <v>110</v>
      </c>
      <c r="AD7" s="39" t="s">
        <v>110</v>
      </c>
      <c r="AE7" s="39" t="s">
        <v>110</v>
      </c>
      <c r="AF7" s="39" t="s">
        <v>110</v>
      </c>
      <c r="AG7" s="39">
        <v>111.79</v>
      </c>
      <c r="AH7" s="39">
        <v>107.52</v>
      </c>
      <c r="AI7" s="39" t="s">
        <v>110</v>
      </c>
      <c r="AJ7" s="39" t="s">
        <v>110</v>
      </c>
      <c r="AK7" s="39" t="s">
        <v>110</v>
      </c>
      <c r="AL7" s="39" t="s">
        <v>110</v>
      </c>
      <c r="AM7" s="39">
        <v>0</v>
      </c>
      <c r="AN7" s="39" t="s">
        <v>110</v>
      </c>
      <c r="AO7" s="39" t="s">
        <v>110</v>
      </c>
      <c r="AP7" s="39" t="s">
        <v>110</v>
      </c>
      <c r="AQ7" s="39" t="s">
        <v>110</v>
      </c>
      <c r="AR7" s="39">
        <v>4.03</v>
      </c>
      <c r="AS7" s="39">
        <v>34.340000000000003</v>
      </c>
      <c r="AT7" s="39" t="s">
        <v>110</v>
      </c>
      <c r="AU7" s="39" t="s">
        <v>110</v>
      </c>
      <c r="AV7" s="39" t="s">
        <v>110</v>
      </c>
      <c r="AW7" s="39" t="s">
        <v>110</v>
      </c>
      <c r="AX7" s="39">
        <v>866.3</v>
      </c>
      <c r="AY7" s="39" t="s">
        <v>110</v>
      </c>
      <c r="AZ7" s="39" t="s">
        <v>110</v>
      </c>
      <c r="BA7" s="39" t="s">
        <v>110</v>
      </c>
      <c r="BB7" s="39" t="s">
        <v>110</v>
      </c>
      <c r="BC7" s="39">
        <v>548.71</v>
      </c>
      <c r="BD7" s="39">
        <v>356.94</v>
      </c>
      <c r="BE7" s="39" t="s">
        <v>110</v>
      </c>
      <c r="BF7" s="39" t="s">
        <v>110</v>
      </c>
      <c r="BG7" s="39" t="s">
        <v>110</v>
      </c>
      <c r="BH7" s="39" t="s">
        <v>110</v>
      </c>
      <c r="BI7" s="39">
        <v>0</v>
      </c>
      <c r="BJ7" s="39" t="s">
        <v>110</v>
      </c>
      <c r="BK7" s="39" t="s">
        <v>110</v>
      </c>
      <c r="BL7" s="39" t="s">
        <v>110</v>
      </c>
      <c r="BM7" s="39" t="s">
        <v>110</v>
      </c>
      <c r="BN7" s="39">
        <v>669.22</v>
      </c>
      <c r="BO7" s="39">
        <v>880.68</v>
      </c>
      <c r="BP7" s="39" t="s">
        <v>110</v>
      </c>
      <c r="BQ7" s="39" t="s">
        <v>110</v>
      </c>
      <c r="BR7" s="39" t="s">
        <v>110</v>
      </c>
      <c r="BS7" s="39" t="s">
        <v>110</v>
      </c>
      <c r="BT7" s="39">
        <v>105.13</v>
      </c>
      <c r="BU7" s="39" t="s">
        <v>110</v>
      </c>
      <c r="BV7" s="39" t="s">
        <v>110</v>
      </c>
      <c r="BW7" s="39" t="s">
        <v>110</v>
      </c>
      <c r="BX7" s="39" t="s">
        <v>110</v>
      </c>
      <c r="BY7" s="39">
        <v>73.34</v>
      </c>
      <c r="BZ7" s="39">
        <v>70.319999999999993</v>
      </c>
      <c r="CA7" s="39" t="s">
        <v>110</v>
      </c>
      <c r="CB7" s="39" t="s">
        <v>110</v>
      </c>
      <c r="CC7" s="39" t="s">
        <v>110</v>
      </c>
      <c r="CD7" s="39" t="s">
        <v>110</v>
      </c>
      <c r="CE7" s="39">
        <v>127.5</v>
      </c>
      <c r="CF7" s="39" t="s">
        <v>110</v>
      </c>
      <c r="CG7" s="39" t="s">
        <v>110</v>
      </c>
      <c r="CH7" s="39" t="s">
        <v>110</v>
      </c>
      <c r="CI7" s="39" t="s">
        <v>110</v>
      </c>
      <c r="CJ7" s="39">
        <v>261.75</v>
      </c>
      <c r="CK7" s="39">
        <v>268.91000000000003</v>
      </c>
      <c r="CL7" s="39" t="s">
        <v>110</v>
      </c>
      <c r="CM7" s="39" t="s">
        <v>110</v>
      </c>
      <c r="CN7" s="39" t="s">
        <v>110</v>
      </c>
      <c r="CO7" s="39" t="s">
        <v>110</v>
      </c>
      <c r="CP7" s="39">
        <v>44.79</v>
      </c>
      <c r="CQ7" s="39" t="s">
        <v>110</v>
      </c>
      <c r="CR7" s="39" t="s">
        <v>110</v>
      </c>
      <c r="CS7" s="39" t="s">
        <v>110</v>
      </c>
      <c r="CT7" s="39" t="s">
        <v>110</v>
      </c>
      <c r="CU7" s="39">
        <v>50.04</v>
      </c>
      <c r="CV7" s="39">
        <v>52.75</v>
      </c>
      <c r="CW7" s="39" t="s">
        <v>110</v>
      </c>
      <c r="CX7" s="39" t="s">
        <v>110</v>
      </c>
      <c r="CY7" s="39" t="s">
        <v>110</v>
      </c>
      <c r="CZ7" s="39" t="s">
        <v>110</v>
      </c>
      <c r="DA7" s="39">
        <v>94.13</v>
      </c>
      <c r="DB7" s="39" t="s">
        <v>110</v>
      </c>
      <c r="DC7" s="39" t="s">
        <v>110</v>
      </c>
      <c r="DD7" s="39" t="s">
        <v>110</v>
      </c>
      <c r="DE7" s="39" t="s">
        <v>110</v>
      </c>
      <c r="DF7" s="39">
        <v>83.83</v>
      </c>
      <c r="DG7" s="39">
        <v>83.57</v>
      </c>
      <c r="DH7" s="39" t="s">
        <v>110</v>
      </c>
      <c r="DI7" s="39" t="s">
        <v>110</v>
      </c>
      <c r="DJ7" s="39" t="s">
        <v>110</v>
      </c>
      <c r="DK7" s="39" t="s">
        <v>110</v>
      </c>
      <c r="DL7" s="39">
        <v>46.53</v>
      </c>
      <c r="DM7" s="39" t="s">
        <v>110</v>
      </c>
      <c r="DN7" s="39" t="s">
        <v>110</v>
      </c>
      <c r="DO7" s="39" t="s">
        <v>110</v>
      </c>
      <c r="DP7" s="39" t="s">
        <v>110</v>
      </c>
      <c r="DQ7" s="39">
        <v>43.96</v>
      </c>
      <c r="DR7" s="39">
        <v>39.67</v>
      </c>
      <c r="DS7" s="39" t="s">
        <v>110</v>
      </c>
      <c r="DT7" s="39" t="s">
        <v>110</v>
      </c>
      <c r="DU7" s="39" t="s">
        <v>110</v>
      </c>
      <c r="DV7" s="39" t="s">
        <v>110</v>
      </c>
      <c r="DW7" s="39">
        <v>2.81</v>
      </c>
      <c r="DX7" s="39" t="s">
        <v>110</v>
      </c>
      <c r="DY7" s="39" t="s">
        <v>110</v>
      </c>
      <c r="DZ7" s="39" t="s">
        <v>110</v>
      </c>
      <c r="EA7" s="39" t="s">
        <v>110</v>
      </c>
      <c r="EB7" s="39">
        <v>11.91</v>
      </c>
      <c r="EC7" s="39">
        <v>9.44</v>
      </c>
      <c r="ED7" s="39" t="s">
        <v>110</v>
      </c>
      <c r="EE7" s="39" t="s">
        <v>110</v>
      </c>
      <c r="EF7" s="39" t="s">
        <v>110</v>
      </c>
      <c r="EG7" s="39" t="s">
        <v>110</v>
      </c>
      <c r="EH7" s="39">
        <v>7.48</v>
      </c>
      <c r="EI7" s="39" t="s">
        <v>110</v>
      </c>
      <c r="EJ7" s="39" t="s">
        <v>110</v>
      </c>
      <c r="EK7" s="39" t="s">
        <v>110</v>
      </c>
      <c r="EL7" s="39" t="s">
        <v>110</v>
      </c>
      <c r="EM7" s="39">
        <v>0.67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cp:lastPrinted>2018-02-22T02:45:02Z</cp:lastPrinted>
  <dcterms:modified xsi:type="dcterms:W3CDTF">2018-02-22T02:45:04Z</dcterms:modified>
</cp:coreProperties>
</file>