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W10" i="4"/>
  <c r="P10" i="4"/>
  <c r="I10" i="4"/>
  <c r="BB8" i="4"/>
  <c r="AL8" i="4"/>
  <c r="P8" i="4"/>
  <c r="I8" i="4"/>
  <c r="B8" i="4"/>
  <c r="C10" i="5" l="1"/>
  <c r="D10" i="5"/>
  <c r="E10" i="5"/>
  <c r="B10" i="5"/>
</calcChain>
</file>

<file path=xl/sharedStrings.xml><?xml version="1.0" encoding="utf-8"?>
<sst xmlns="http://schemas.openxmlformats.org/spreadsheetml/2006/main" count="239" uniqueCount="123">
  <si>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</si>
  <si>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</si>
  <si>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</si>
  <si>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</si>
  <si>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</si>
  <si>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</si>
  <si>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</si>
  <si>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</si>
  <si>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</si>
  <si>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</si>
  <si>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</si>
  <si>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</si>
  <si>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</si>
  <si>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</si>
  <si>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</si>
  <si>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</si>
  <si>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</si>
  <si>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</si>
  <si>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</si>
  <si>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</si>
  <si>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</si>
  <si>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</si>
  <si>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</si>
  <si>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</si>
  <si>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</si>
  <si>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</si>
  <si>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</si>
  <si>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</si>
  <si>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</si>
  <si>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</si>
  <si>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</si>
  <si>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</si>
  <si>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</si>
  <si>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</si>
  <si>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</si>
  <si>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</si>
  <si>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</si>
  <si>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</si>
  <si>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</si>
  <si>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</si>
  <si>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</si>
  <si>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</si>
  <si>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</si>
  <si>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</si>
  <si>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</si>
  <si>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</si>
  <si>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</si>
  <si>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</si>
  <si>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</si>
  <si>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</si>
  <si>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</si>
  <si>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</si>
  <si>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</si>
  <si>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</si>
  <si>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</si>
  <si>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</si>
  <si>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</si>
  <si>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</si>
  <si>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</si>
  <si>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</si>
  <si>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</si>
  <si>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</si>
  <si>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</si>
  <si>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</si>
  <si>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</si>
  <si>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</si>
  <si>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</si>
  <si>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</si>
  <si>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</si>
  <si>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</si>
  <si>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</si>
  <si>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</si>
  <si>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</si>
  <si>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</si>
  <si>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</si>
  <si>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</si>
  <si>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</si>
  <si>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</si>
  <si>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</si>
  <si>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</si>
  <si>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</si>
  <si>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</si>
  <si>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</si>
  <si>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</si>
  <si>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</si>
  <si>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</si>
  <si>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</si>
  <si>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</si>
  <si>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</si>
  <si>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</si>
  <si>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</si>
  <si>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</si>
  <si>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</si>
  <si>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</si>
  <si>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</si>
  <si>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</si>
  <si>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</si>
  <si>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</si>
  <si>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</si>
  <si>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</si>
  <si>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</si>
  <si>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</si>
  <si>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</si>
  <si>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</si>
  <si>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</si>
  <si>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</si>
  <si>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</si>
  <si>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若狭町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</si>
  <si>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</si>
  <si>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</si>
  <si>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</si>
  <si>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</si>
  <si>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</si>
  <si>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</si>
  <si>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</si>
  <si>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</si>
  <si>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</si>
  <si>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</si>
  <si>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</si>
  <si>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平成24年度から平成26年度にかけて実施した料金改定もあり、①収益的収支比率は100%以上で推移しているが、一般会計繰入金は減少しており、今後の景気動向や社会情勢による収益の減少が懸念される。
　また、施設の老朽化に伴い維持修繕費も増加傾向にある。
　④企業債残高対給水収益比率は類似団体と比較すると低い水準にあるが、平成20年度に策定済みの簡易水道統合工事が先送りされており、本格着手すれば財政事情などにより企業債残高が急増することは明確である。
　⑤料金回収率は⑥給水原価が安価であることもあり、類似団体と比較しても良好に推移している。
　⑦施設利用率は類似団体と同程度で。現状施設規模は適切といえるが、給水量は年々減少傾向にあり、統廃合を含めた施設の更新により、適正化を図る必要がある。
　⑧有収率は85%以上と、類似団体と比較しても良好に推移しているが、管路の老朽化が進んでおり、今後漏水の増加が懸念されるため、管路更新等の漏水防止に努める必要がある。</t>
    <rPh sb="0" eb="2">
      <t>ヘイセイ</t>
    </rPh>
    <rPh sb="4" eb="6">
      <t>ネンド</t>
    </rPh>
    <rPh sb="8" eb="10">
      <t>ヘイセイ</t>
    </rPh>
    <rPh sb="12" eb="14">
      <t>ネンド</t>
    </rPh>
    <rPh sb="18" eb="20">
      <t>ジッシ</t>
    </rPh>
    <rPh sb="22" eb="24">
      <t>リョウキン</t>
    </rPh>
    <rPh sb="24" eb="26">
      <t>カイテイ</t>
    </rPh>
    <rPh sb="31" eb="34">
      <t>シュウエキテキ</t>
    </rPh>
    <rPh sb="34" eb="36">
      <t>シュウシ</t>
    </rPh>
    <rPh sb="36" eb="38">
      <t>ヒリツ</t>
    </rPh>
    <rPh sb="43" eb="45">
      <t>イジョウ</t>
    </rPh>
    <rPh sb="46" eb="48">
      <t>スイイ</t>
    </rPh>
    <rPh sb="54" eb="56">
      <t>イッパン</t>
    </rPh>
    <rPh sb="56" eb="58">
      <t>カイケイ</t>
    </rPh>
    <rPh sb="58" eb="60">
      <t>クリイレ</t>
    </rPh>
    <rPh sb="60" eb="61">
      <t>キン</t>
    </rPh>
    <rPh sb="62" eb="64">
      <t>ゲンショウ</t>
    </rPh>
    <rPh sb="69" eb="71">
      <t>コンゴ</t>
    </rPh>
    <rPh sb="72" eb="74">
      <t>ケイキ</t>
    </rPh>
    <rPh sb="74" eb="76">
      <t>ドウコウ</t>
    </rPh>
    <rPh sb="77" eb="79">
      <t>シャカイ</t>
    </rPh>
    <rPh sb="79" eb="81">
      <t>ジョウセイ</t>
    </rPh>
    <rPh sb="84" eb="86">
      <t>シュウエキ</t>
    </rPh>
    <rPh sb="87" eb="89">
      <t>ゲンショウ</t>
    </rPh>
    <rPh sb="90" eb="92">
      <t>ケネン</t>
    </rPh>
    <rPh sb="101" eb="103">
      <t>シセツ</t>
    </rPh>
    <rPh sb="104" eb="107">
      <t>ロウキュウカ</t>
    </rPh>
    <rPh sb="108" eb="109">
      <t>トモナ</t>
    </rPh>
    <rPh sb="110" eb="112">
      <t>イジ</t>
    </rPh>
    <rPh sb="112" eb="114">
      <t>シュウゼン</t>
    </rPh>
    <rPh sb="114" eb="115">
      <t>ヒ</t>
    </rPh>
    <rPh sb="116" eb="118">
      <t>ゾウカ</t>
    </rPh>
    <rPh sb="118" eb="120">
      <t>ケイコウ</t>
    </rPh>
    <rPh sb="127" eb="129">
      <t>キギョウ</t>
    </rPh>
    <rPh sb="129" eb="130">
      <t>サイ</t>
    </rPh>
    <rPh sb="130" eb="132">
      <t>ザンダカ</t>
    </rPh>
    <rPh sb="132" eb="133">
      <t>タイ</t>
    </rPh>
    <rPh sb="133" eb="135">
      <t>キュウスイ</t>
    </rPh>
    <rPh sb="135" eb="137">
      <t>シュウエキ</t>
    </rPh>
    <rPh sb="137" eb="139">
      <t>ヒリツ</t>
    </rPh>
    <rPh sb="140" eb="142">
      <t>ルイジ</t>
    </rPh>
    <rPh sb="142" eb="144">
      <t>ダンタイ</t>
    </rPh>
    <rPh sb="145" eb="147">
      <t>ヒカク</t>
    </rPh>
    <rPh sb="150" eb="151">
      <t>ヒク</t>
    </rPh>
    <rPh sb="152" eb="154">
      <t>スイジュン</t>
    </rPh>
    <rPh sb="159" eb="161">
      <t>ヘイセイ</t>
    </rPh>
    <rPh sb="163" eb="165">
      <t>ネンド</t>
    </rPh>
    <rPh sb="166" eb="168">
      <t>サクテイ</t>
    </rPh>
    <rPh sb="168" eb="169">
      <t>ズ</t>
    </rPh>
    <rPh sb="171" eb="173">
      <t>カンイ</t>
    </rPh>
    <rPh sb="173" eb="175">
      <t>スイドウ</t>
    </rPh>
    <rPh sb="175" eb="177">
      <t>トウゴウ</t>
    </rPh>
    <rPh sb="177" eb="179">
      <t>コウジ</t>
    </rPh>
    <rPh sb="180" eb="182">
      <t>サキオク</t>
    </rPh>
    <rPh sb="189" eb="191">
      <t>ホンカク</t>
    </rPh>
    <rPh sb="191" eb="193">
      <t>チャクシュ</t>
    </rPh>
    <rPh sb="196" eb="198">
      <t>ザイセイ</t>
    </rPh>
    <rPh sb="198" eb="200">
      <t>ジジョウ</t>
    </rPh>
    <rPh sb="205" eb="207">
      <t>キギョウ</t>
    </rPh>
    <rPh sb="207" eb="208">
      <t>サイ</t>
    </rPh>
    <rPh sb="208" eb="210">
      <t>ザンダカ</t>
    </rPh>
    <rPh sb="211" eb="213">
      <t>キュウゾウ</t>
    </rPh>
    <rPh sb="218" eb="220">
      <t>メイカク</t>
    </rPh>
    <rPh sb="227" eb="229">
      <t>リョウキン</t>
    </rPh>
    <rPh sb="229" eb="231">
      <t>カイシュウ</t>
    </rPh>
    <rPh sb="231" eb="232">
      <t>リツ</t>
    </rPh>
    <rPh sb="234" eb="236">
      <t>キュウスイ</t>
    </rPh>
    <rPh sb="236" eb="238">
      <t>ゲンカ</t>
    </rPh>
    <rPh sb="239" eb="241">
      <t>アンカ</t>
    </rPh>
    <rPh sb="250" eb="252">
      <t>ルイジ</t>
    </rPh>
    <rPh sb="252" eb="254">
      <t>ダンタイ</t>
    </rPh>
    <rPh sb="255" eb="257">
      <t>ヒカク</t>
    </rPh>
    <rPh sb="260" eb="262">
      <t>リョウコウ</t>
    </rPh>
    <rPh sb="263" eb="265">
      <t>スイイ</t>
    </rPh>
    <rPh sb="273" eb="275">
      <t>シセツ</t>
    </rPh>
    <rPh sb="275" eb="278">
      <t>リヨウリツ</t>
    </rPh>
    <rPh sb="279" eb="281">
      <t>ルイジ</t>
    </rPh>
    <rPh sb="281" eb="283">
      <t>ダンタイ</t>
    </rPh>
    <rPh sb="284" eb="287">
      <t>ドウテイド</t>
    </rPh>
    <rPh sb="289" eb="291">
      <t>ゲンジョウ</t>
    </rPh>
    <rPh sb="291" eb="293">
      <t>シセツ</t>
    </rPh>
    <rPh sb="293" eb="295">
      <t>キボ</t>
    </rPh>
    <rPh sb="296" eb="298">
      <t>テキセツ</t>
    </rPh>
    <rPh sb="304" eb="306">
      <t>キュウスイ</t>
    </rPh>
    <rPh sb="306" eb="307">
      <t>リョウ</t>
    </rPh>
    <rPh sb="308" eb="310">
      <t>ネンネン</t>
    </rPh>
    <rPh sb="310" eb="312">
      <t>ゲンショウ</t>
    </rPh>
    <rPh sb="312" eb="314">
      <t>ケイコウ</t>
    </rPh>
    <rPh sb="318" eb="321">
      <t>トウハイゴウ</t>
    </rPh>
    <rPh sb="322" eb="323">
      <t>フク</t>
    </rPh>
    <rPh sb="325" eb="327">
      <t>シセツ</t>
    </rPh>
    <rPh sb="328" eb="330">
      <t>コウシン</t>
    </rPh>
    <rPh sb="334" eb="337">
      <t>テキセイカ</t>
    </rPh>
    <rPh sb="338" eb="339">
      <t>ハカ</t>
    </rPh>
    <rPh sb="340" eb="342">
      <t>ヒツヨウ</t>
    </rPh>
    <rPh sb="349" eb="351">
      <t>ユウシュウ</t>
    </rPh>
    <rPh sb="351" eb="352">
      <t>リツ</t>
    </rPh>
    <rPh sb="356" eb="358">
      <t>イジョウ</t>
    </rPh>
    <rPh sb="360" eb="362">
      <t>ルイジ</t>
    </rPh>
    <rPh sb="362" eb="364">
      <t>ダンタイ</t>
    </rPh>
    <rPh sb="365" eb="367">
      <t>ヒカク</t>
    </rPh>
    <rPh sb="370" eb="372">
      <t>リョウコウ</t>
    </rPh>
    <rPh sb="373" eb="375">
      <t>スイイ</t>
    </rPh>
    <rPh sb="381" eb="383">
      <t>カンロ</t>
    </rPh>
    <rPh sb="384" eb="387">
      <t>ロウキュウカ</t>
    </rPh>
    <rPh sb="388" eb="389">
      <t>スス</t>
    </rPh>
    <rPh sb="394" eb="396">
      <t>コンゴ</t>
    </rPh>
    <rPh sb="396" eb="398">
      <t>ロウスイ</t>
    </rPh>
    <rPh sb="399" eb="401">
      <t>ゾウカ</t>
    </rPh>
    <rPh sb="402" eb="404">
      <t>ケネン</t>
    </rPh>
    <rPh sb="410" eb="412">
      <t>カンロ</t>
    </rPh>
    <rPh sb="412" eb="414">
      <t>コウシン</t>
    </rPh>
    <rPh sb="414" eb="415">
      <t>ナド</t>
    </rPh>
    <rPh sb="416" eb="418">
      <t>ロウスイ</t>
    </rPh>
    <rPh sb="418" eb="420">
      <t>ボウシ</t>
    </rPh>
    <rPh sb="421" eb="422">
      <t>ツト</t>
    </rPh>
    <rPh sb="424" eb="426">
      <t>ヒツヨウ</t>
    </rPh>
    <phoneticPr fontId="4"/>
  </si>
  <si>
    <t>　現在、当町では13の簡易水道施設を運営している。（内旧三方地域12、旧上中地域1）その全ての施設で資産台帳が整備されていないため、①有形固定資産原価償却率や②管路経年比率は明確ではない。
　事業開始から40年以上経過している地区もあり、③管路更新率も類似団体と比較して低水準にある。
現在のところ、漏水の多い路線を優先して管路更新にあたっているが、管路整備期間の把握をした上で、整備・更新していかなければならない。
特に三十三地区においては幹線道路での漏水が多発しており、早急な対応が必要である。
　また現状、管路の長寿命や耐震化が進んでいないため、主要管路を中心に更新していく必要がある。</t>
    <rPh sb="1" eb="3">
      <t>ゲンザイ</t>
    </rPh>
    <rPh sb="4" eb="6">
      <t>トウチョウ</t>
    </rPh>
    <rPh sb="11" eb="13">
      <t>カンイ</t>
    </rPh>
    <rPh sb="13" eb="15">
      <t>スイドウ</t>
    </rPh>
    <rPh sb="15" eb="17">
      <t>シセツ</t>
    </rPh>
    <rPh sb="18" eb="20">
      <t>ウンエイ</t>
    </rPh>
    <rPh sb="26" eb="27">
      <t>ウチ</t>
    </rPh>
    <rPh sb="27" eb="28">
      <t>キュウ</t>
    </rPh>
    <rPh sb="28" eb="30">
      <t>ミカタ</t>
    </rPh>
    <rPh sb="30" eb="32">
      <t>チイキ</t>
    </rPh>
    <rPh sb="35" eb="36">
      <t>キュウ</t>
    </rPh>
    <rPh sb="36" eb="38">
      <t>カミナカ</t>
    </rPh>
    <rPh sb="38" eb="40">
      <t>チイキ</t>
    </rPh>
    <rPh sb="44" eb="45">
      <t>スベ</t>
    </rPh>
    <rPh sb="47" eb="49">
      <t>シセツ</t>
    </rPh>
    <rPh sb="50" eb="52">
      <t>シサン</t>
    </rPh>
    <rPh sb="52" eb="54">
      <t>ダイチョウ</t>
    </rPh>
    <rPh sb="55" eb="57">
      <t>セイビ</t>
    </rPh>
    <rPh sb="67" eb="69">
      <t>ユウケイ</t>
    </rPh>
    <rPh sb="69" eb="71">
      <t>コテイ</t>
    </rPh>
    <rPh sb="71" eb="73">
      <t>シサン</t>
    </rPh>
    <rPh sb="73" eb="75">
      <t>ゲンカ</t>
    </rPh>
    <rPh sb="75" eb="77">
      <t>ショウキャク</t>
    </rPh>
    <rPh sb="77" eb="78">
      <t>リツ</t>
    </rPh>
    <rPh sb="80" eb="82">
      <t>カンロ</t>
    </rPh>
    <rPh sb="82" eb="84">
      <t>ケイネン</t>
    </rPh>
    <rPh sb="84" eb="86">
      <t>ヒリツ</t>
    </rPh>
    <rPh sb="87" eb="89">
      <t>メイカク</t>
    </rPh>
    <rPh sb="96" eb="98">
      <t>ジギョウ</t>
    </rPh>
    <rPh sb="98" eb="100">
      <t>カイシ</t>
    </rPh>
    <rPh sb="104" eb="107">
      <t>ネンイジョウ</t>
    </rPh>
    <rPh sb="107" eb="109">
      <t>ケイカ</t>
    </rPh>
    <rPh sb="113" eb="115">
      <t>チク</t>
    </rPh>
    <rPh sb="120" eb="122">
      <t>カンロ</t>
    </rPh>
    <rPh sb="122" eb="124">
      <t>コウシン</t>
    </rPh>
    <rPh sb="124" eb="125">
      <t>リツ</t>
    </rPh>
    <rPh sb="126" eb="128">
      <t>ルイジ</t>
    </rPh>
    <rPh sb="128" eb="130">
      <t>ダンタイ</t>
    </rPh>
    <rPh sb="131" eb="133">
      <t>ヒカク</t>
    </rPh>
    <rPh sb="135" eb="138">
      <t>テイスイジュン</t>
    </rPh>
    <rPh sb="143" eb="145">
      <t>ゲンザイ</t>
    </rPh>
    <rPh sb="150" eb="152">
      <t>ロウスイ</t>
    </rPh>
    <rPh sb="153" eb="154">
      <t>オオ</t>
    </rPh>
    <rPh sb="155" eb="157">
      <t>ロセン</t>
    </rPh>
    <rPh sb="158" eb="160">
      <t>ユウセン</t>
    </rPh>
    <rPh sb="162" eb="164">
      <t>カンロ</t>
    </rPh>
    <rPh sb="164" eb="166">
      <t>コウシン</t>
    </rPh>
    <rPh sb="175" eb="177">
      <t>カンロ</t>
    </rPh>
    <rPh sb="177" eb="179">
      <t>セイビ</t>
    </rPh>
    <rPh sb="179" eb="181">
      <t>キカン</t>
    </rPh>
    <rPh sb="182" eb="184">
      <t>ハアク</t>
    </rPh>
    <rPh sb="187" eb="188">
      <t>ウエ</t>
    </rPh>
    <rPh sb="190" eb="192">
      <t>セイビ</t>
    </rPh>
    <rPh sb="193" eb="195">
      <t>コウシン</t>
    </rPh>
    <rPh sb="209" eb="210">
      <t>トク</t>
    </rPh>
    <rPh sb="211" eb="214">
      <t>サンジュウサン</t>
    </rPh>
    <rPh sb="214" eb="216">
      <t>チク</t>
    </rPh>
    <rPh sb="221" eb="223">
      <t>カンセン</t>
    </rPh>
    <rPh sb="223" eb="225">
      <t>ドウロ</t>
    </rPh>
    <rPh sb="227" eb="229">
      <t>ロウスイ</t>
    </rPh>
    <rPh sb="230" eb="232">
      <t>タハツ</t>
    </rPh>
    <rPh sb="237" eb="239">
      <t>サッキュウ</t>
    </rPh>
    <rPh sb="240" eb="242">
      <t>タイオウ</t>
    </rPh>
    <rPh sb="243" eb="245">
      <t>ヒツヨウ</t>
    </rPh>
    <rPh sb="253" eb="255">
      <t>ゲンジョウ</t>
    </rPh>
    <rPh sb="256" eb="258">
      <t>カンロ</t>
    </rPh>
    <rPh sb="259" eb="260">
      <t>チョウ</t>
    </rPh>
    <rPh sb="260" eb="262">
      <t>ジュミョウ</t>
    </rPh>
    <rPh sb="263" eb="265">
      <t>タイシン</t>
    </rPh>
    <rPh sb="265" eb="266">
      <t>カ</t>
    </rPh>
    <rPh sb="267" eb="268">
      <t>スス</t>
    </rPh>
    <rPh sb="276" eb="278">
      <t>シュヨウ</t>
    </rPh>
    <rPh sb="278" eb="280">
      <t>カンロ</t>
    </rPh>
    <rPh sb="281" eb="283">
      <t>チュウシン</t>
    </rPh>
    <rPh sb="284" eb="286">
      <t>コウシン</t>
    </rPh>
    <rPh sb="290" eb="292">
      <t>ヒツヨウ</t>
    </rPh>
    <phoneticPr fontId="4"/>
  </si>
  <si>
    <t>　現在、若狭町簡易水道事業では13の簡易水道施設を運営している。(内旧三方地域12, 旧上中地域1)
　現状においては経営は健全であるように見えるが、簡易水道の統合や、老朽化した施設の大規模な更新を実施するための基金の積み立ては不十分なため、現時点からの資金の確保が必要である。
　近年の人口減少や、節水型社会の影響で、有収水量が年々減少しており、現在の料金体制では経営が困難になると予想される。
　平成20年度に策定した水道事業計画は現在の財政的に実施することが困難と判断したため、平成30～31年度にかけて計画の見直しを実施中である。その計画見直しの結果に基づき、施設の統廃合、更新及び料金改定を行う。
　また、管路の経年を把握するために資産台帳の作成・管理や、法適用化し企業会計による運営が求められる。</t>
    <rPh sb="1" eb="3">
      <t>ゲンザイ</t>
    </rPh>
    <rPh sb="4" eb="7">
      <t>ワカサチョウ</t>
    </rPh>
    <rPh sb="7" eb="9">
      <t>カンイ</t>
    </rPh>
    <rPh sb="9" eb="11">
      <t>スイドウ</t>
    </rPh>
    <rPh sb="11" eb="13">
      <t>ジギョウ</t>
    </rPh>
    <rPh sb="18" eb="20">
      <t>カンイ</t>
    </rPh>
    <rPh sb="20" eb="22">
      <t>スイドウ</t>
    </rPh>
    <rPh sb="22" eb="24">
      <t>シセツ</t>
    </rPh>
    <rPh sb="25" eb="27">
      <t>ウンエイ</t>
    </rPh>
    <rPh sb="33" eb="34">
      <t>ウチ</t>
    </rPh>
    <rPh sb="34" eb="35">
      <t>キュウ</t>
    </rPh>
    <rPh sb="35" eb="37">
      <t>ミカタ</t>
    </rPh>
    <rPh sb="37" eb="39">
      <t>チイキ</t>
    </rPh>
    <rPh sb="43" eb="44">
      <t>キュウ</t>
    </rPh>
    <rPh sb="44" eb="46">
      <t>カミナカ</t>
    </rPh>
    <rPh sb="46" eb="48">
      <t>チイキ</t>
    </rPh>
    <rPh sb="52" eb="54">
      <t>ゲンジョウ</t>
    </rPh>
    <rPh sb="59" eb="61">
      <t>ケイエイ</t>
    </rPh>
    <rPh sb="62" eb="64">
      <t>ケンゼン</t>
    </rPh>
    <rPh sb="70" eb="71">
      <t>ミ</t>
    </rPh>
    <rPh sb="75" eb="77">
      <t>カンイ</t>
    </rPh>
    <rPh sb="77" eb="79">
      <t>スイドウ</t>
    </rPh>
    <rPh sb="80" eb="82">
      <t>トウゴウ</t>
    </rPh>
    <rPh sb="84" eb="87">
      <t>ロウキュウカ</t>
    </rPh>
    <rPh sb="89" eb="91">
      <t>シセツ</t>
    </rPh>
    <rPh sb="92" eb="95">
      <t>ダイキボ</t>
    </rPh>
    <rPh sb="96" eb="98">
      <t>コウシン</t>
    </rPh>
    <rPh sb="99" eb="101">
      <t>ジッシ</t>
    </rPh>
    <rPh sb="106" eb="108">
      <t>キキン</t>
    </rPh>
    <rPh sb="109" eb="110">
      <t>ツ</t>
    </rPh>
    <rPh sb="111" eb="112">
      <t>タ</t>
    </rPh>
    <rPh sb="114" eb="117">
      <t>フジュウブン</t>
    </rPh>
    <rPh sb="121" eb="124">
      <t>ゲンジテン</t>
    </rPh>
    <rPh sb="127" eb="129">
      <t>シキン</t>
    </rPh>
    <rPh sb="130" eb="132">
      <t>カクホ</t>
    </rPh>
    <rPh sb="133" eb="135">
      <t>ヒツヨウ</t>
    </rPh>
    <rPh sb="141" eb="143">
      <t>キンネン</t>
    </rPh>
    <rPh sb="144" eb="146">
      <t>ジンコウ</t>
    </rPh>
    <rPh sb="146" eb="148">
      <t>ゲンショウ</t>
    </rPh>
    <rPh sb="150" eb="153">
      <t>セッスイガタ</t>
    </rPh>
    <rPh sb="153" eb="155">
      <t>シャカイ</t>
    </rPh>
    <rPh sb="156" eb="158">
      <t>エイキョウ</t>
    </rPh>
    <rPh sb="160" eb="162">
      <t>ユウシュウ</t>
    </rPh>
    <rPh sb="200" eb="202">
      <t>ヘイセイ</t>
    </rPh>
    <rPh sb="204" eb="206">
      <t>ネンド</t>
    </rPh>
    <rPh sb="207" eb="209">
      <t>サクテイ</t>
    </rPh>
    <rPh sb="211" eb="213">
      <t>スイドウ</t>
    </rPh>
    <rPh sb="213" eb="215">
      <t>ジギョウ</t>
    </rPh>
    <rPh sb="215" eb="217">
      <t>ケイカク</t>
    </rPh>
    <rPh sb="218" eb="220">
      <t>ゲンザイ</t>
    </rPh>
    <rPh sb="221" eb="224">
      <t>ザイセイテキ</t>
    </rPh>
    <rPh sb="225" eb="227">
      <t>ジッシ</t>
    </rPh>
    <rPh sb="232" eb="234">
      <t>コンナン</t>
    </rPh>
    <rPh sb="235" eb="237">
      <t>ハンダン</t>
    </rPh>
    <rPh sb="242" eb="244">
      <t>ヘイセイ</t>
    </rPh>
    <rPh sb="249" eb="251">
      <t>ネンド</t>
    </rPh>
    <rPh sb="255" eb="257">
      <t>ケイカク</t>
    </rPh>
    <rPh sb="258" eb="260">
      <t>ミナオ</t>
    </rPh>
    <rPh sb="262" eb="265">
      <t>ジッシチュウ</t>
    </rPh>
    <rPh sb="271" eb="273">
      <t>ケイカク</t>
    </rPh>
    <rPh sb="273" eb="275">
      <t>ミナオ</t>
    </rPh>
    <rPh sb="277" eb="279">
      <t>ケッカ</t>
    </rPh>
    <rPh sb="280" eb="281">
      <t>モト</t>
    </rPh>
    <rPh sb="284" eb="286">
      <t>シセツ</t>
    </rPh>
    <rPh sb="287" eb="290">
      <t>トウハイゴウ</t>
    </rPh>
    <rPh sb="291" eb="293">
      <t>コウシン</t>
    </rPh>
    <rPh sb="293" eb="294">
      <t>オヨ</t>
    </rPh>
    <rPh sb="295" eb="297">
      <t>リョウキン</t>
    </rPh>
    <rPh sb="297" eb="299">
      <t>カイテイ</t>
    </rPh>
    <rPh sb="300" eb="301">
      <t>オコナ</t>
    </rPh>
    <rPh sb="308" eb="310">
      <t>カンロ</t>
    </rPh>
    <rPh sb="311" eb="313">
      <t>ケイネン</t>
    </rPh>
    <rPh sb="314" eb="316">
      <t>ハアク</t>
    </rPh>
    <rPh sb="321" eb="323">
      <t>シサン</t>
    </rPh>
    <rPh sb="323" eb="325">
      <t>ダイチョウ</t>
    </rPh>
    <rPh sb="326" eb="328">
      <t>サクセイ</t>
    </rPh>
    <rPh sb="329" eb="331">
      <t>カンリ</t>
    </rPh>
    <rPh sb="333" eb="334">
      <t>ホウ</t>
    </rPh>
    <rPh sb="334" eb="336">
      <t>テキヨウ</t>
    </rPh>
    <rPh sb="336" eb="337">
      <t>カ</t>
    </rPh>
    <rPh sb="338" eb="340">
      <t>キギョウ</t>
    </rPh>
    <rPh sb="340" eb="342">
      <t>カイケイ</t>
    </rPh>
    <rPh sb="345" eb="347">
      <t>ウンエイ</t>
    </rPh>
    <rPh sb="348" eb="349">
      <t>モト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</si>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</sst>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0.17</c:v>
                </c:pt>
                <c:pt idx="1">
                  <c:v>0.26</c:v>
                </c:pt>
                <c:pt idx="2">
                  <c:v>0.52</c:v>
                </c:pt>
                <c:pt idx="3" formatCode="#,##0.00;&quot;△&quot;#,##0.00">
                  <c:v>0</c:v>
                </c:pt>
                <c:pt idx="4">
                  <c:v>0.02</c:v>
                </c:pt>
              </c:numCache>
            </c:numRef>
          </c:val>
        </c:ser>
        <c:dLbls>
          <c:showLegendKey val="0"/>
          <c:showVal val="0"/>
          <c:showCatName val="0"/>
          <c:showSerName val="0"/>
          <c:showPercent val="0"/>
          <c:showBubbleSize val="0"/>
        </c:dLbls>
        <c:gapWidth val="150"/>
        <c:axId val="111049344"/>
        <c:axId val="1110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11049344"/>
        <c:axId val="111059712"/>
      </c:lineChart>
      <c:dateAx>
        <c:axId val="111049344"/>
        <c:scaling>
          <c:orientation val="minMax"/>
        </c:scaling>
        <c:delete val="1"/>
        <c:axPos val="b"/>
        <c:numFmt formatCode="ge" sourceLinked="1"/>
        <c:majorTickMark val="none"/>
        <c:minorTickMark val="none"/>
        <c:tickLblPos val="none"/>
        <c:crossAx val="111059712"/>
        <c:crosses val="autoZero"/>
        <c:auto val="1"/>
        <c:lblOffset val="100"/>
        <c:baseTimeUnit val="years"/>
      </c:dateAx>
      <c:valAx>
        <c:axId val="1110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53.4</c:v>
                </c:pt>
                <c:pt idx="3">
                  <c:v>51.83</c:v>
                </c:pt>
                <c:pt idx="4">
                  <c:v>51.36</c:v>
                </c:pt>
              </c:numCache>
            </c:numRef>
          </c:val>
        </c:ser>
        <c:dLbls>
          <c:showLegendKey val="0"/>
          <c:showVal val="0"/>
          <c:showCatName val="0"/>
          <c:showSerName val="0"/>
          <c:showPercent val="0"/>
          <c:showBubbleSize val="0"/>
        </c:dLbls>
        <c:gapWidth val="150"/>
        <c:axId val="121097216"/>
        <c:axId val="1211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21097216"/>
        <c:axId val="121115776"/>
      </c:lineChart>
      <c:dateAx>
        <c:axId val="121097216"/>
        <c:scaling>
          <c:orientation val="minMax"/>
        </c:scaling>
        <c:delete val="1"/>
        <c:axPos val="b"/>
        <c:numFmt formatCode="ge" sourceLinked="1"/>
        <c:majorTickMark val="none"/>
        <c:minorTickMark val="none"/>
        <c:tickLblPos val="none"/>
        <c:crossAx val="121115776"/>
        <c:crosses val="autoZero"/>
        <c:auto val="1"/>
        <c:lblOffset val="100"/>
        <c:baseTimeUnit val="years"/>
      </c:dateAx>
      <c:valAx>
        <c:axId val="1211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87.87</c:v>
                </c:pt>
                <c:pt idx="1">
                  <c:v>86.89</c:v>
                </c:pt>
                <c:pt idx="2">
                  <c:v>87.74</c:v>
                </c:pt>
                <c:pt idx="3">
                  <c:v>87.65</c:v>
                </c:pt>
                <c:pt idx="4">
                  <c:v>87.49</c:v>
                </c:pt>
              </c:numCache>
            </c:numRef>
          </c:val>
        </c:ser>
        <c:dLbls>
          <c:showLegendKey val="0"/>
          <c:showVal val="0"/>
          <c:showCatName val="0"/>
          <c:showSerName val="0"/>
          <c:showPercent val="0"/>
          <c:showBubbleSize val="0"/>
        </c:dLbls>
        <c:gapWidth val="150"/>
        <c:axId val="121133696"/>
        <c:axId val="1211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21133696"/>
        <c:axId val="121164544"/>
      </c:lineChart>
      <c:dateAx>
        <c:axId val="121133696"/>
        <c:scaling>
          <c:orientation val="minMax"/>
        </c:scaling>
        <c:delete val="1"/>
        <c:axPos val="b"/>
        <c:numFmt formatCode="ge" sourceLinked="1"/>
        <c:majorTickMark val="none"/>
        <c:minorTickMark val="none"/>
        <c:tickLblPos val="none"/>
        <c:crossAx val="121164544"/>
        <c:crosses val="autoZero"/>
        <c:auto val="1"/>
        <c:lblOffset val="100"/>
        <c:baseTimeUnit val="years"/>
      </c:dateAx>
      <c:valAx>
        <c:axId val="1211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112.07</c:v>
                </c:pt>
                <c:pt idx="1">
                  <c:v>104.9</c:v>
                </c:pt>
                <c:pt idx="2">
                  <c:v>123.24</c:v>
                </c:pt>
                <c:pt idx="3">
                  <c:v>110.36</c:v>
                </c:pt>
                <c:pt idx="4">
                  <c:v>100.55</c:v>
                </c:pt>
              </c:numCache>
            </c:numRef>
          </c:val>
        </c:ser>
        <c:dLbls>
          <c:showLegendKey val="0"/>
          <c:showVal val="0"/>
          <c:showCatName val="0"/>
          <c:showSerName val="0"/>
          <c:showPercent val="0"/>
          <c:showBubbleSize val="0"/>
        </c:dLbls>
        <c:gapWidth val="150"/>
        <c:axId val="111110400"/>
        <c:axId val="1111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11110400"/>
        <c:axId val="111116672"/>
      </c:lineChart>
      <c:dateAx>
        <c:axId val="111110400"/>
        <c:scaling>
          <c:orientation val="minMax"/>
        </c:scaling>
        <c:delete val="1"/>
        <c:axPos val="b"/>
        <c:numFmt formatCode="ge" sourceLinked="1"/>
        <c:majorTickMark val="none"/>
        <c:minorTickMark val="none"/>
        <c:tickLblPos val="none"/>
        <c:crossAx val="111116672"/>
        <c:crosses val="autoZero"/>
        <c:auto val="1"/>
        <c:lblOffset val="100"/>
        <c:baseTimeUnit val="years"/>
      </c:dateAx>
      <c:valAx>
        <c:axId val="1111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42784"/>
        <c:axId val="1207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42784"/>
        <c:axId val="120791040"/>
      </c:lineChart>
      <c:dateAx>
        <c:axId val="111142784"/>
        <c:scaling>
          <c:orientation val="minMax"/>
        </c:scaling>
        <c:delete val="1"/>
        <c:axPos val="b"/>
        <c:numFmt formatCode="ge" sourceLinked="1"/>
        <c:majorTickMark val="none"/>
        <c:minorTickMark val="none"/>
        <c:tickLblPos val="none"/>
        <c:crossAx val="120791040"/>
        <c:crosses val="autoZero"/>
        <c:auto val="1"/>
        <c:lblOffset val="100"/>
        <c:baseTimeUnit val="years"/>
      </c:dateAx>
      <c:valAx>
        <c:axId val="1207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06400"/>
        <c:axId val="1208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06400"/>
        <c:axId val="120824960"/>
      </c:lineChart>
      <c:dateAx>
        <c:axId val="120806400"/>
        <c:scaling>
          <c:orientation val="minMax"/>
        </c:scaling>
        <c:delete val="1"/>
        <c:axPos val="b"/>
        <c:numFmt formatCode="ge" sourceLinked="1"/>
        <c:majorTickMark val="none"/>
        <c:minorTickMark val="none"/>
        <c:tickLblPos val="none"/>
        <c:crossAx val="120824960"/>
        <c:crosses val="autoZero"/>
        <c:auto val="1"/>
        <c:lblOffset val="100"/>
        <c:baseTimeUnit val="years"/>
      </c:dateAx>
      <c:valAx>
        <c:axId val="1208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39552"/>
        <c:axId val="1209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39552"/>
        <c:axId val="120927744"/>
      </c:lineChart>
      <c:dateAx>
        <c:axId val="120839552"/>
        <c:scaling>
          <c:orientation val="minMax"/>
        </c:scaling>
        <c:delete val="1"/>
        <c:axPos val="b"/>
        <c:numFmt formatCode="ge" sourceLinked="1"/>
        <c:majorTickMark val="none"/>
        <c:minorTickMark val="none"/>
        <c:tickLblPos val="none"/>
        <c:crossAx val="120927744"/>
        <c:crosses val="autoZero"/>
        <c:auto val="1"/>
        <c:lblOffset val="100"/>
        <c:baseTimeUnit val="years"/>
      </c:dateAx>
      <c:valAx>
        <c:axId val="1209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62048"/>
        <c:axId val="1209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62048"/>
        <c:axId val="120964224"/>
      </c:lineChart>
      <c:dateAx>
        <c:axId val="120962048"/>
        <c:scaling>
          <c:orientation val="minMax"/>
        </c:scaling>
        <c:delete val="1"/>
        <c:axPos val="b"/>
        <c:numFmt formatCode="ge" sourceLinked="1"/>
        <c:majorTickMark val="none"/>
        <c:minorTickMark val="none"/>
        <c:tickLblPos val="none"/>
        <c:crossAx val="120964224"/>
        <c:crosses val="autoZero"/>
        <c:auto val="1"/>
        <c:lblOffset val="100"/>
        <c:baseTimeUnit val="years"/>
      </c:dateAx>
      <c:valAx>
        <c:axId val="1209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374.69</c:v>
                </c:pt>
                <c:pt idx="1">
                  <c:v>330.83</c:v>
                </c:pt>
                <c:pt idx="2">
                  <c:v>280.98</c:v>
                </c:pt>
                <c:pt idx="3">
                  <c:v>261.87</c:v>
                </c:pt>
                <c:pt idx="4">
                  <c:v>245.85</c:v>
                </c:pt>
              </c:numCache>
            </c:numRef>
          </c:val>
        </c:ser>
        <c:dLbls>
          <c:showLegendKey val="0"/>
          <c:showVal val="0"/>
          <c:showCatName val="0"/>
          <c:showSerName val="0"/>
          <c:showPercent val="0"/>
          <c:showBubbleSize val="0"/>
        </c:dLbls>
        <c:gapWidth val="150"/>
        <c:axId val="120994432"/>
        <c:axId val="1210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20994432"/>
        <c:axId val="121004800"/>
      </c:lineChart>
      <c:dateAx>
        <c:axId val="120994432"/>
        <c:scaling>
          <c:orientation val="minMax"/>
        </c:scaling>
        <c:delete val="1"/>
        <c:axPos val="b"/>
        <c:numFmt formatCode="ge" sourceLinked="1"/>
        <c:majorTickMark val="none"/>
        <c:minorTickMark val="none"/>
        <c:tickLblPos val="none"/>
        <c:crossAx val="121004800"/>
        <c:crosses val="autoZero"/>
        <c:auto val="1"/>
        <c:lblOffset val="100"/>
        <c:baseTimeUnit val="years"/>
      </c:dateAx>
      <c:valAx>
        <c:axId val="1210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104.87</c:v>
                </c:pt>
                <c:pt idx="1">
                  <c:v>97.09</c:v>
                </c:pt>
                <c:pt idx="2">
                  <c:v>120.68</c:v>
                </c:pt>
                <c:pt idx="3">
                  <c:v>110.02</c:v>
                </c:pt>
                <c:pt idx="4">
                  <c:v>99.5</c:v>
                </c:pt>
              </c:numCache>
            </c:numRef>
          </c:val>
        </c:ser>
        <c:dLbls>
          <c:showLegendKey val="0"/>
          <c:showVal val="0"/>
          <c:showCatName val="0"/>
          <c:showSerName val="0"/>
          <c:showPercent val="0"/>
          <c:showBubbleSize val="0"/>
        </c:dLbls>
        <c:gapWidth val="150"/>
        <c:axId val="121014528"/>
        <c:axId val="1210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21014528"/>
        <c:axId val="121041280"/>
      </c:lineChart>
      <c:dateAx>
        <c:axId val="121014528"/>
        <c:scaling>
          <c:orientation val="minMax"/>
        </c:scaling>
        <c:delete val="1"/>
        <c:axPos val="b"/>
        <c:numFmt formatCode="ge" sourceLinked="1"/>
        <c:majorTickMark val="none"/>
        <c:minorTickMark val="none"/>
        <c:tickLblPos val="none"/>
        <c:crossAx val="121041280"/>
        <c:crosses val="autoZero"/>
        <c:auto val="1"/>
        <c:lblOffset val="100"/>
        <c:baseTimeUnit val="years"/>
      </c:dateAx>
      <c:valAx>
        <c:axId val="1210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98.52</c:v>
                </c:pt>
                <c:pt idx="1">
                  <c:v>118.8</c:v>
                </c:pt>
                <c:pt idx="2">
                  <c:v>112.66</c:v>
                </c:pt>
                <c:pt idx="3">
                  <c:v>123.8</c:v>
                </c:pt>
                <c:pt idx="4">
                  <c:v>136.99</c:v>
                </c:pt>
              </c:numCache>
            </c:numRef>
          </c:val>
        </c:ser>
        <c:dLbls>
          <c:showLegendKey val="0"/>
          <c:showVal val="0"/>
          <c:showCatName val="0"/>
          <c:showSerName val="0"/>
          <c:showPercent val="0"/>
          <c:showBubbleSize val="0"/>
        </c:dLbls>
        <c:gapWidth val="150"/>
        <c:axId val="121067008"/>
        <c:axId val="1210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21067008"/>
        <c:axId val="121068928"/>
      </c:lineChart>
      <c:dateAx>
        <c:axId val="121067008"/>
        <c:scaling>
          <c:orientation val="minMax"/>
        </c:scaling>
        <c:delete val="1"/>
        <c:axPos val="b"/>
        <c:numFmt formatCode="ge" sourceLinked="1"/>
        <c:majorTickMark val="none"/>
        <c:minorTickMark val="none"/>
        <c:tickLblPos val="none"/>
        <c:crossAx val="121068928"/>
        <c:crosses val="autoZero"/>
        <c:auto val="1"/>
        <c:lblOffset val="100"/>
        <c:baseTimeUnit val="years"/>
      </c:dateAx>
      <c:valAx>
        <c:axId val="1210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福井県　若狭町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15466</v>
      </c>
      <c r="AM8" s="67"/>
      <c r="AN8" s="67"/>
      <c r="AO8" s="67"/>
      <c r="AP8" s="67"/>
      <c r="AQ8" s="67"/>
      <c r="AR8" s="67"/>
      <c r="AS8" s="67"/>
      <c r="AT8" s="66">
        <f>データ!$S$6</f>
        <v>178.49</v>
      </c>
      <c r="AU8" s="66"/>
      <c r="AV8" s="66"/>
      <c r="AW8" s="66"/>
      <c r="AX8" s="66"/>
      <c r="AY8" s="66"/>
      <c r="AZ8" s="66"/>
      <c r="BA8" s="66"/>
      <c r="BB8" s="66">
        <f>データ!$T$6</f>
        <v>86.65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52.01</v>
      </c>
      <c r="Q10" s="66"/>
      <c r="R10" s="66"/>
      <c r="S10" s="66"/>
      <c r="T10" s="66"/>
      <c r="U10" s="66"/>
      <c r="V10" s="66"/>
      <c r="W10" s="67">
        <f>データ!$Q$6</f>
        <v>2484</v>
      </c>
      <c r="X10" s="67"/>
      <c r="Y10" s="67"/>
      <c r="Z10" s="67"/>
      <c r="AA10" s="67"/>
      <c r="AB10" s="67"/>
      <c r="AC10" s="67"/>
      <c r="AD10" s="2"/>
      <c r="AE10" s="2"/>
      <c r="AF10" s="2"/>
      <c r="AG10" s="2"/>
      <c r="AH10" s="2"/>
      <c r="AI10" s="2"/>
      <c r="AJ10" s="2"/>
      <c r="AK10" s="2"/>
      <c r="AL10" s="67">
        <f>データ!$U$6</f>
        <v>7988</v>
      </c>
      <c r="AM10" s="67"/>
      <c r="AN10" s="67"/>
      <c r="AO10" s="67"/>
      <c r="AP10" s="67"/>
      <c r="AQ10" s="67"/>
      <c r="AR10" s="67"/>
      <c r="AS10" s="67"/>
      <c r="AT10" s="66">
        <f>データ!$V$6</f>
        <v>14.33</v>
      </c>
      <c r="AU10" s="66"/>
      <c r="AV10" s="66"/>
      <c r="AW10" s="66"/>
      <c r="AX10" s="66"/>
      <c r="AY10" s="66"/>
      <c r="AZ10" s="66"/>
      <c r="BA10" s="66"/>
      <c r="BB10" s="66">
        <f>データ!$W$6</f>
        <v>557.42999999999995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185019</v>
      </c>
      <c r="D6" s="34">
        <f t="shared" si="3"/>
        <v>47</v>
      </c>
      <c r="E6" s="34">
        <f t="shared" si="3"/>
        <v>1</v>
      </c>
      <c r="F6" s="34">
        <f t="shared" si="3"/>
        <v>0</v>
      </c>
      <c r="G6" s="34">
        <f t="shared" si="3"/>
        <v>0</v>
      </c>
      <c r="H6" s="34" t="str">
        <f t="shared" si="3"/>
        <v>福井県　若狭町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52.01</v>
      </c>
      <c r="Q6" s="35">
        <f t="shared" si="3"/>
        <v>2484</v>
      </c>
      <c r="R6" s="35">
        <f t="shared" si="3"/>
        <v>15466</v>
      </c>
      <c r="S6" s="35">
        <f t="shared" si="3"/>
        <v>178.49</v>
      </c>
      <c r="T6" s="35">
        <f t="shared" si="3"/>
        <v>86.65</v>
      </c>
      <c r="U6" s="35">
        <f t="shared" si="3"/>
        <v>7988</v>
      </c>
      <c r="V6" s="35">
        <f t="shared" si="3"/>
        <v>14.33</v>
      </c>
      <c r="W6" s="35">
        <f t="shared" si="3"/>
        <v>557.42999999999995</v>
      </c>
      <c r="X6" s="36">
        <f>IF(X7="",NA(),X7)</f>
        <v>112.07</v>
      </c>
      <c r="Y6" s="36">
        <f t="shared" ref="Y6:AG6" si="4">IF(Y7="",NA(),Y7)</f>
        <v>104.9</v>
      </c>
      <c r="Z6" s="36">
        <f t="shared" si="4"/>
        <v>123.24</v>
      </c>
      <c r="AA6" s="36">
        <f t="shared" si="4"/>
        <v>110.36</v>
      </c>
      <c r="AB6" s="36">
        <f t="shared" si="4"/>
        <v>100.55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374.69</v>
      </c>
      <c r="BF6" s="36">
        <f t="shared" ref="BF6:BN6" si="7">IF(BF7="",NA(),BF7)</f>
        <v>330.83</v>
      </c>
      <c r="BG6" s="36">
        <f t="shared" si="7"/>
        <v>280.98</v>
      </c>
      <c r="BH6" s="36">
        <f t="shared" si="7"/>
        <v>261.87</v>
      </c>
      <c r="BI6" s="36">
        <f t="shared" si="7"/>
        <v>245.85</v>
      </c>
      <c r="BJ6" s="36">
        <f t="shared" si="7"/>
        <v>1158.82</v>
      </c>
      <c r="BK6" s="36">
        <f t="shared" si="7"/>
        <v>1167.7</v>
      </c>
      <c r="BL6" s="36">
        <f t="shared" si="7"/>
        <v>1228.58</v>
      </c>
      <c r="BM6" s="36">
        <f t="shared" si="7"/>
        <v>1280.18</v>
      </c>
      <c r="BN6" s="36">
        <f t="shared" si="7"/>
        <v>1346.23</v>
      </c>
      <c r="BO6" s="35" t="str">
        <f>IF(BO7="","",IF(BO7="-","【-】","【"&amp;SUBSTITUTE(TEXT(BO7,"#,##0.00"),"-","△")&amp;"】"))</f>
        <v>【1,280.76】</v>
      </c>
      <c r="BP6" s="36">
        <f>IF(BP7="",NA(),BP7)</f>
        <v>104.87</v>
      </c>
      <c r="BQ6" s="36">
        <f t="shared" ref="BQ6:BY6" si="8">IF(BQ7="",NA(),BQ7)</f>
        <v>97.09</v>
      </c>
      <c r="BR6" s="36">
        <f t="shared" si="8"/>
        <v>120.68</v>
      </c>
      <c r="BS6" s="36">
        <f t="shared" si="8"/>
        <v>110.02</v>
      </c>
      <c r="BT6" s="36">
        <f t="shared" si="8"/>
        <v>99.5</v>
      </c>
      <c r="BU6" s="36">
        <f t="shared" si="8"/>
        <v>55.6</v>
      </c>
      <c r="BV6" s="36">
        <f t="shared" si="8"/>
        <v>54.43</v>
      </c>
      <c r="BW6" s="36">
        <f t="shared" si="8"/>
        <v>53.81</v>
      </c>
      <c r="BX6" s="36">
        <f t="shared" si="8"/>
        <v>53.62</v>
      </c>
      <c r="BY6" s="36">
        <f t="shared" si="8"/>
        <v>53.41</v>
      </c>
      <c r="BZ6" s="35" t="str">
        <f>IF(BZ7="","",IF(BZ7="-","【-】","【"&amp;SUBSTITUTE(TEXT(BZ7,"#,##0.00"),"-","△")&amp;"】"))</f>
        <v>【53.06】</v>
      </c>
      <c r="CA6" s="36">
        <f>IF(CA7="",NA(),CA7)</f>
        <v>98.52</v>
      </c>
      <c r="CB6" s="36">
        <f t="shared" ref="CB6:CJ6" si="9">IF(CB7="",NA(),CB7)</f>
        <v>118.8</v>
      </c>
      <c r="CC6" s="36">
        <f t="shared" si="9"/>
        <v>112.66</v>
      </c>
      <c r="CD6" s="36">
        <f t="shared" si="9"/>
        <v>123.8</v>
      </c>
      <c r="CE6" s="36">
        <f t="shared" si="9"/>
        <v>136.99</v>
      </c>
      <c r="CF6" s="36">
        <f t="shared" si="9"/>
        <v>275.86</v>
      </c>
      <c r="CG6" s="36">
        <f t="shared" si="9"/>
        <v>279.8</v>
      </c>
      <c r="CH6" s="36">
        <f t="shared" si="9"/>
        <v>284.64999999999998</v>
      </c>
      <c r="CI6" s="36">
        <f t="shared" si="9"/>
        <v>287.7</v>
      </c>
      <c r="CJ6" s="36">
        <f t="shared" si="9"/>
        <v>277.39999999999998</v>
      </c>
      <c r="CK6" s="35" t="str">
        <f>IF(CK7="","",IF(CK7="-","【-】","【"&amp;SUBSTITUTE(TEXT(CK7,"#,##0.00"),"-","△")&amp;"】"))</f>
        <v>【314.83】</v>
      </c>
      <c r="CL6" s="36" t="str">
        <f>IF(CL7="",NA(),CL7)</f>
        <v>-</v>
      </c>
      <c r="CM6" s="36" t="str">
        <f t="shared" ref="CM6:CU6" si="10">IF(CM7="",NA(),CM7)</f>
        <v>-</v>
      </c>
      <c r="CN6" s="36">
        <f t="shared" si="10"/>
        <v>53.4</v>
      </c>
      <c r="CO6" s="36">
        <f t="shared" si="10"/>
        <v>51.83</v>
      </c>
      <c r="CP6" s="36">
        <f t="shared" si="10"/>
        <v>51.36</v>
      </c>
      <c r="CQ6" s="36">
        <f t="shared" si="10"/>
        <v>60.66</v>
      </c>
      <c r="CR6" s="36">
        <f t="shared" si="10"/>
        <v>60.17</v>
      </c>
      <c r="CS6" s="36">
        <f t="shared" si="10"/>
        <v>58.96</v>
      </c>
      <c r="CT6" s="36">
        <f t="shared" si="10"/>
        <v>58.1</v>
      </c>
      <c r="CU6" s="36">
        <f t="shared" si="10"/>
        <v>56.19</v>
      </c>
      <c r="CV6" s="35" t="str">
        <f>IF(CV7="","",IF(CV7="-","【-】","【"&amp;SUBSTITUTE(TEXT(CV7,"#,##0.00"),"-","△")&amp;"】"))</f>
        <v>【56.28】</v>
      </c>
      <c r="CW6" s="36">
        <f>IF(CW7="",NA(),CW7)</f>
        <v>87.87</v>
      </c>
      <c r="CX6" s="36">
        <f t="shared" ref="CX6:DF6" si="11">IF(CX7="",NA(),CX7)</f>
        <v>86.89</v>
      </c>
      <c r="CY6" s="36">
        <f t="shared" si="11"/>
        <v>87.74</v>
      </c>
      <c r="CZ6" s="36">
        <f t="shared" si="11"/>
        <v>87.65</v>
      </c>
      <c r="DA6" s="36">
        <f t="shared" si="11"/>
        <v>87.49</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0.17</v>
      </c>
      <c r="EE6" s="36">
        <f t="shared" ref="EE6:EM6" si="14">IF(EE7="",NA(),EE7)</f>
        <v>0.26</v>
      </c>
      <c r="EF6" s="36">
        <f t="shared" si="14"/>
        <v>0.52</v>
      </c>
      <c r="EG6" s="35">
        <f t="shared" si="14"/>
        <v>0</v>
      </c>
      <c r="EH6" s="36">
        <f t="shared" si="14"/>
        <v>0.02</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185019</v>
      </c>
      <c r="D7" s="38">
        <v>47</v>
      </c>
      <c r="E7" s="38">
        <v>1</v>
      </c>
      <c r="F7" s="38">
        <v>0</v>
      </c>
      <c r="G7" s="38">
        <v>0</v>
      </c>
      <c r="H7" s="38" t="s">
        <v>107</v>
      </c>
      <c r="I7" s="38" t="s">
        <v>108</v>
      </c>
      <c r="J7" s="38" t="s">
        <v>109</v>
      </c>
      <c r="K7" s="38" t="s">
        <v>110</v>
      </c>
      <c r="L7" s="38" t="s">
        <v>111</v>
      </c>
      <c r="M7" s="38"/>
      <c r="N7" s="39" t="s">
        <v>112</v>
      </c>
      <c r="O7" s="39" t="s">
        <v>113</v>
      </c>
      <c r="P7" s="39">
        <v>52.01</v>
      </c>
      <c r="Q7" s="39">
        <v>2484</v>
      </c>
      <c r="R7" s="39">
        <v>15466</v>
      </c>
      <c r="S7" s="39">
        <v>178.49</v>
      </c>
      <c r="T7" s="39">
        <v>86.65</v>
      </c>
      <c r="U7" s="39">
        <v>7988</v>
      </c>
      <c r="V7" s="39">
        <v>14.33</v>
      </c>
      <c r="W7" s="39">
        <v>557.42999999999995</v>
      </c>
      <c r="X7" s="39">
        <v>112.07</v>
      </c>
      <c r="Y7" s="39">
        <v>104.9</v>
      </c>
      <c r="Z7" s="39">
        <v>123.24</v>
      </c>
      <c r="AA7" s="39">
        <v>110.36</v>
      </c>
      <c r="AB7" s="39">
        <v>100.55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374.69</v>
      </c>
      <c r="BF7" s="39">
        <v>330.83</v>
      </c>
      <c r="BG7" s="39">
        <v>280.98</v>
      </c>
      <c r="BH7" s="39">
        <v>261.87</v>
      </c>
      <c r="BI7" s="39">
        <v>245.85</v>
      </c>
      <c r="BJ7" s="39">
        <v>1158.82</v>
      </c>
      <c r="BK7" s="39">
        <v>1167.7</v>
      </c>
      <c r="BL7" s="39">
        <v>1228.58</v>
      </c>
      <c r="BM7" s="39">
        <v>1280.18</v>
      </c>
      <c r="BN7" s="39">
        <v>1346.23</v>
      </c>
      <c r="BO7" s="39">
        <v>1280.76</v>
      </c>
      <c r="BP7" s="39">
        <v>104.87</v>
      </c>
      <c r="BQ7" s="39">
        <v>97.09</v>
      </c>
      <c r="BR7" s="39">
        <v>120.68</v>
      </c>
      <c r="BS7" s="39">
        <v>110.02</v>
      </c>
      <c r="BT7" s="39">
        <v>99.5</v>
      </c>
      <c r="BU7" s="39">
        <v>55.6</v>
      </c>
      <c r="BV7" s="39">
        <v>54.43</v>
      </c>
      <c r="BW7" s="39">
        <v>53.81</v>
      </c>
      <c r="BX7" s="39">
        <v>53.62</v>
      </c>
      <c r="BY7" s="39">
        <v>53.41</v>
      </c>
      <c r="BZ7" s="39">
        <v>53.06</v>
      </c>
      <c r="CA7" s="39">
        <v>98.52</v>
      </c>
      <c r="CB7" s="39">
        <v>118.8</v>
      </c>
      <c r="CC7" s="39">
        <v>112.66</v>
      </c>
      <c r="CD7" s="39">
        <v>123.8</v>
      </c>
      <c r="CE7" s="39">
        <v>136.99</v>
      </c>
      <c r="CF7" s="39">
        <v>275.86</v>
      </c>
      <c r="CG7" s="39">
        <v>279.8</v>
      </c>
      <c r="CH7" s="39">
        <v>284.64999999999998</v>
      </c>
      <c r="CI7" s="39">
        <v>287.7</v>
      </c>
      <c r="CJ7" s="39">
        <v>277.39999999999998</v>
      </c>
      <c r="CK7" s="39">
        <v>314.83</v>
      </c>
      <c r="CL7" s="39" t="s">
        <v>112</v>
      </c>
      <c r="CM7" s="39" t="s">
        <v>112</v>
      </c>
      <c r="CN7" s="39">
        <v>53.4</v>
      </c>
      <c r="CO7" s="39">
        <v>51.83</v>
      </c>
      <c r="CP7" s="39">
        <v>51.36</v>
      </c>
      <c r="CQ7" s="39">
        <v>60.66</v>
      </c>
      <c r="CR7" s="39">
        <v>60.17</v>
      </c>
      <c r="CS7" s="39">
        <v>58.96</v>
      </c>
      <c r="CT7" s="39">
        <v>58.1</v>
      </c>
      <c r="CU7" s="39">
        <v>56.19</v>
      </c>
      <c r="CV7" s="39">
        <v>56.28</v>
      </c>
      <c r="CW7" s="39">
        <v>87.87</v>
      </c>
      <c r="CX7" s="39">
        <v>86.89</v>
      </c>
      <c r="CY7" s="39">
        <v>87.74</v>
      </c>
      <c r="CZ7" s="39">
        <v>87.65</v>
      </c>
      <c r="DA7" s="39">
        <v>87.49</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0.17</v>
      </c>
      <c r="EE7" s="39">
        <v>0.26</v>
      </c>
      <c r="EF7" s="39">
        <v>0.52</v>
      </c>
      <c r="EG7" s="39">
        <v>0</v>
      </c>
      <c r="EH7" s="39">
        <v>0.02</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2017-12-25T01:43:07Z</dcterms:created>
  <dcterms:modified xsi:type="dcterms:W3CDTF">2018-02-20T02:29:47Z</dcterms:modified>
  <cp:category/>
</cp:coreProperties>
</file>