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<sst xmlns="http://schemas.openxmlformats.org/spreadsheetml/2006/main" count="234" uniqueCount="120">
  <si>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</si>
  <si>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</si>
  <si>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</si>
  <si>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</si>
  <si>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</si>
  <si>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</si>
  <si>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</si>
  <si>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</si>
  <si>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</si>
  <si>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</si>
  <si>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</si>
  <si>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</si>
  <si>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</si>
  <si>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</si>
  <si>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</si>
  <si>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</si>
  <si>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</si>
  <si>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</si>
  <si>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</si>
  <si>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</si>
  <si>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</si>
  <si>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</si>
  <si>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</si>
  <si>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</si>
  <si>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</si>
  <si>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</si>
  <si>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</si>
  <si>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</si>
  <si>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</si>
  <si>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</si>
  <si>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</si>
  <si>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</si>
  <si>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</si>
  <si>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</si>
  <si>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</si>
  <si>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</si>
  <si>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</si>
  <si>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</si>
  <si>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</si>
  <si>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</si>
  <si>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</si>
  <si>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</si>
  <si>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</si>
  <si>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</si>
  <si>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</si>
  <si>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</si>
  <si>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</si>
  <si>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</si>
  <si>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</si>
  <si>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</si>
  <si>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</si>
  <si>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</si>
  <si>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</si>
  <si>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</si>
  <si>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</si>
  <si>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</si>
  <si>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</si>
  <si>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</si>
  <si>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</si>
  <si>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</si>
  <si>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</si>
  <si>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</si>
  <si>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</si>
  <si>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</si>
  <si>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</si>
  <si>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</si>
  <si>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</si>
  <si>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</si>
  <si>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</si>
  <si>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</si>
  <si>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</si>
  <si>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</si>
  <si>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</si>
  <si>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</si>
  <si>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</si>
  <si>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</si>
  <si>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</si>
  <si>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</si>
  <si>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</si>
  <si>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</si>
  <si>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</si>
  <si>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</si>
  <si>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</si>
  <si>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</si>
  <si>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</si>
  <si>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</si>
  <si>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</si>
  <si>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</si>
  <si>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</si>
  <si>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</si>
  <si>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</si>
  <si>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</si>
  <si>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</si>
  <si>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</si>
  <si>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</si>
  <si>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</si>
  <si>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</si>
  <si>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</si>
  <si>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</si>
  <si>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</si>
  <si>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</si>
  <si>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</si>
  <si>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</si>
  <si>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</si>
  <si>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</si>
  <si>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若狭町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</si>
  <si>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</si>
  <si>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</si>
  <si>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</si>
  <si>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</si>
  <si>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</si>
  <si>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</si>
  <si>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</si>
  <si>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</si>
  <si>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</si>
  <si>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</si>
  <si>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①有形固定資産減価償却比率は類似団体と比較すると低い比率で推移してきたが、法改正により平成26年度に50％程度まで上昇している。また、②管路経年比率については大部分の管路は下水道事業に併せ更新を行ってきたが、事業開始から40年を経過する今年度以降上昇することは確実である。
　また、河川渡河などの大規模な管路更新を控えており、更新費用は増加することとなっている。</t>
    <rPh sb="2" eb="4">
      <t>ユウケイ</t>
    </rPh>
    <rPh sb="4" eb="6">
      <t>コテイ</t>
    </rPh>
    <rPh sb="6" eb="8">
      <t>シサン</t>
    </rPh>
    <rPh sb="8" eb="10">
      <t>ゲンカ</t>
    </rPh>
    <rPh sb="10" eb="12">
      <t>ショウキャク</t>
    </rPh>
    <rPh sb="12" eb="14">
      <t>ヒリツ</t>
    </rPh>
    <rPh sb="15" eb="17">
      <t>ルイジ</t>
    </rPh>
    <rPh sb="17" eb="19">
      <t>ダンタイ</t>
    </rPh>
    <rPh sb="20" eb="22">
      <t>ヒカク</t>
    </rPh>
    <rPh sb="25" eb="26">
      <t>ヒク</t>
    </rPh>
    <rPh sb="27" eb="29">
      <t>ヒリツ</t>
    </rPh>
    <rPh sb="30" eb="32">
      <t>スイイ</t>
    </rPh>
    <rPh sb="38" eb="41">
      <t>ホウカイセイ</t>
    </rPh>
    <rPh sb="44" eb="46">
      <t>ヘイセイ</t>
    </rPh>
    <rPh sb="48" eb="49">
      <t>ネン</t>
    </rPh>
    <rPh sb="49" eb="50">
      <t>ド</t>
    </rPh>
    <rPh sb="54" eb="56">
      <t>テイド</t>
    </rPh>
    <rPh sb="58" eb="60">
      <t>ジョウショウ</t>
    </rPh>
    <rPh sb="98" eb="99">
      <t>オコナ</t>
    </rPh>
    <rPh sb="105" eb="107">
      <t>ジギョウ</t>
    </rPh>
    <rPh sb="107" eb="109">
      <t>カイシ</t>
    </rPh>
    <rPh sb="113" eb="114">
      <t>ネン</t>
    </rPh>
    <rPh sb="115" eb="117">
      <t>ケイカ</t>
    </rPh>
    <rPh sb="119" eb="122">
      <t>コンネンド</t>
    </rPh>
    <rPh sb="122" eb="124">
      <t>イコウ</t>
    </rPh>
    <rPh sb="124" eb="126">
      <t>ジョウショウ</t>
    </rPh>
    <rPh sb="131" eb="133">
      <t>カクジツ</t>
    </rPh>
    <rPh sb="142" eb="144">
      <t>カセン</t>
    </rPh>
    <rPh sb="144" eb="146">
      <t>トカ</t>
    </rPh>
    <rPh sb="149" eb="152">
      <t>ダイキボ</t>
    </rPh>
    <rPh sb="153" eb="155">
      <t>カンロ</t>
    </rPh>
    <rPh sb="155" eb="157">
      <t>コウシン</t>
    </rPh>
    <rPh sb="158" eb="159">
      <t>ヒカ</t>
    </rPh>
    <rPh sb="164" eb="166">
      <t>コウシン</t>
    </rPh>
    <rPh sb="166" eb="168">
      <t>ヒヨウ</t>
    </rPh>
    <rPh sb="169" eb="171">
      <t>ゾウカ</t>
    </rPh>
    <phoneticPr fontId="7"/>
  </si>
  <si>
    <r>
      <t>　①経常収支比率は100％以上で推移してきた中で人口減少に伴い水需要が低下し、有収水量は約7,200㎥の減、給水収益は約6,200,000円の減となっており、平成２８年に１００％を割るようになった。今後の景気動向や社会情勢が大きく好転しないかぎりは経常収益の減少が懸念される。
　また、企業債は平成３３年をピークに増加し続ける為、④企業債残高対給水収益比率も減少傾向にあり、施設老朽化に伴う修繕費の増加、電気料金の増加による営業費用も増加傾向にあり、③流動比率の動向によっては早期経営改善への準備をしておかなければならない。
　</t>
    </r>
    <r>
      <rPr>
        <sz val="11"/>
        <rFont val="ＭＳ ゴシック"/>
        <family val="3"/>
        <charset val="128"/>
      </rPr>
      <t>⑤</t>
    </r>
    <r>
      <rPr>
        <sz val="11"/>
        <color theme="1"/>
        <rFont val="ＭＳ ゴシック"/>
        <family val="3"/>
        <charset val="128"/>
      </rPr>
      <t>料金回収率は⑥給水原価が安価であることもあり、良好に推移しているが、長期的にはダム水による供給計画により変動するものと推測される。
　施設利用率は類似団体に比較すると高く、現状施設は適切な規模と判断するが、計画中の大規模施設建設計画には、今後の一日平均給水量を的確に推計し、必要であれば施設規模の再検討等も必要である。
　⑧有収率は平成24年度を除き80％程度で推移しているが、低下の要因である漏水事故を防止し、更に向上するよう適切な対策を図る。
【参考】〈有収水量(㎥)〉  〈給水収益(千円)〉
　　H24： 912,824　　　　　 132,554
　　H25： 905,596　　　　　 132,868
　　H26： 880,512　　　　　 134,854(消費税8％)
　　H27： 863,408 　　　　  132,868(消費税8％)
    H28： 841,224　　　　　 126,355(消費税8％）</t>
    </r>
    <rPh sb="2" eb="4">
      <t>ケイジョウ</t>
    </rPh>
    <rPh sb="4" eb="6">
      <t>シュウシ</t>
    </rPh>
    <rPh sb="6" eb="8">
      <t>ヒリツ</t>
    </rPh>
    <rPh sb="13" eb="15">
      <t>イジョウ</t>
    </rPh>
    <rPh sb="16" eb="18">
      <t>スイイ</t>
    </rPh>
    <rPh sb="22" eb="23">
      <t>ナカ</t>
    </rPh>
    <rPh sb="24" eb="26">
      <t>ジンコウ</t>
    </rPh>
    <rPh sb="26" eb="28">
      <t>ゲンショウ</t>
    </rPh>
    <rPh sb="29" eb="30">
      <t>トモナ</t>
    </rPh>
    <rPh sb="31" eb="32">
      <t>ミズ</t>
    </rPh>
    <rPh sb="32" eb="34">
      <t>ジュヨウ</t>
    </rPh>
    <rPh sb="35" eb="37">
      <t>テイカ</t>
    </rPh>
    <rPh sb="39" eb="41">
      <t>ユウシュウ</t>
    </rPh>
    <rPh sb="41" eb="43">
      <t>スイリョウ</t>
    </rPh>
    <rPh sb="44" eb="45">
      <t>ヤク</t>
    </rPh>
    <rPh sb="52" eb="53">
      <t>ゲン</t>
    </rPh>
    <rPh sb="54" eb="56">
      <t>キュウスイ</t>
    </rPh>
    <rPh sb="56" eb="58">
      <t>シュウエキ</t>
    </rPh>
    <rPh sb="59" eb="60">
      <t>ヤク</t>
    </rPh>
    <rPh sb="69" eb="70">
      <t>エン</t>
    </rPh>
    <rPh sb="71" eb="72">
      <t>ゲン</t>
    </rPh>
    <rPh sb="79" eb="81">
      <t>ヘイセイ</t>
    </rPh>
    <rPh sb="83" eb="84">
      <t>ネン</t>
    </rPh>
    <rPh sb="90" eb="91">
      <t>ワ</t>
    </rPh>
    <rPh sb="99" eb="101">
      <t>コンゴ</t>
    </rPh>
    <rPh sb="102" eb="104">
      <t>ケイキ</t>
    </rPh>
    <rPh sb="104" eb="106">
      <t>ドウコウ</t>
    </rPh>
    <rPh sb="107" eb="109">
      <t>シャカイ</t>
    </rPh>
    <rPh sb="109" eb="111">
      <t>ジョウセイ</t>
    </rPh>
    <rPh sb="112" eb="113">
      <t>オオ</t>
    </rPh>
    <rPh sb="115" eb="117">
      <t>コウテン</t>
    </rPh>
    <rPh sb="124" eb="126">
      <t>ケイジョウ</t>
    </rPh>
    <rPh sb="126" eb="128">
      <t>シュウエキ</t>
    </rPh>
    <rPh sb="129" eb="131">
      <t>ゲンショウ</t>
    </rPh>
    <rPh sb="132" eb="134">
      <t>ケネン</t>
    </rPh>
    <rPh sb="143" eb="145">
      <t>キギョウ</t>
    </rPh>
    <rPh sb="145" eb="146">
      <t>サイ</t>
    </rPh>
    <rPh sb="147" eb="149">
      <t>ヘイセイ</t>
    </rPh>
    <rPh sb="151" eb="152">
      <t>ネン</t>
    </rPh>
    <rPh sb="157" eb="159">
      <t>ゾウカ</t>
    </rPh>
    <rPh sb="160" eb="161">
      <t>ツヅ</t>
    </rPh>
    <rPh sb="163" eb="164">
      <t>タメ</t>
    </rPh>
    <rPh sb="179" eb="181">
      <t>ゲンショウ</t>
    </rPh>
    <rPh sb="181" eb="183">
      <t>ケイコウ</t>
    </rPh>
    <rPh sb="187" eb="189">
      <t>シセツ</t>
    </rPh>
    <rPh sb="189" eb="192">
      <t>ロウキュウカ</t>
    </rPh>
    <rPh sb="193" eb="194">
      <t>トモナ</t>
    </rPh>
    <rPh sb="195" eb="197">
      <t>シュウゼン</t>
    </rPh>
    <rPh sb="197" eb="198">
      <t>ヒ</t>
    </rPh>
    <rPh sb="199" eb="201">
      <t>ゾウカ</t>
    </rPh>
    <rPh sb="208" eb="209">
      <t>カ</t>
    </rPh>
    <rPh sb="217" eb="219">
      <t>ゾウカ</t>
    </rPh>
    <rPh sb="219" eb="221">
      <t>ケイコウ</t>
    </rPh>
    <rPh sb="226" eb="228">
      <t>リュウドウ</t>
    </rPh>
    <rPh sb="228" eb="230">
      <t>ヒリツ</t>
    </rPh>
    <rPh sb="231" eb="233">
      <t>ドウコウ</t>
    </rPh>
    <rPh sb="238" eb="240">
      <t>ソウキ</t>
    </rPh>
    <rPh sb="240" eb="242">
      <t>ケイエイ</t>
    </rPh>
    <rPh sb="242" eb="244">
      <t>カイゼン</t>
    </rPh>
    <rPh sb="246" eb="248">
      <t>ジュンビ</t>
    </rPh>
    <rPh sb="265" eb="267">
      <t>リョウキン</t>
    </rPh>
    <rPh sb="267" eb="269">
      <t>カイシュウ</t>
    </rPh>
    <rPh sb="269" eb="270">
      <t>リツ</t>
    </rPh>
    <rPh sb="272" eb="274">
      <t>キュウスイ</t>
    </rPh>
    <rPh sb="274" eb="276">
      <t>ゲンカ</t>
    </rPh>
    <rPh sb="277" eb="279">
      <t>アンカ</t>
    </rPh>
    <rPh sb="288" eb="290">
      <t>リョウコウ</t>
    </rPh>
    <rPh sb="291" eb="293">
      <t>スイイ</t>
    </rPh>
    <rPh sb="299" eb="302">
      <t>チョウキテキ</t>
    </rPh>
    <rPh sb="306" eb="307">
      <t>スイ</t>
    </rPh>
    <rPh sb="310" eb="312">
      <t>キョウキュウ</t>
    </rPh>
    <rPh sb="312" eb="314">
      <t>ケイカク</t>
    </rPh>
    <rPh sb="317" eb="319">
      <t>ヘンドウ</t>
    </rPh>
    <rPh sb="324" eb="326">
      <t>スイソク</t>
    </rPh>
    <rPh sb="332" eb="334">
      <t>シセツ</t>
    </rPh>
    <rPh sb="334" eb="337">
      <t>リヨウリツ</t>
    </rPh>
    <rPh sb="338" eb="340">
      <t>ルイジ</t>
    </rPh>
    <rPh sb="340" eb="342">
      <t>ダンタイ</t>
    </rPh>
    <rPh sb="343" eb="345">
      <t>ヒカク</t>
    </rPh>
    <rPh sb="348" eb="349">
      <t>タカ</t>
    </rPh>
    <rPh sb="351" eb="353">
      <t>ゲンジョウ</t>
    </rPh>
    <rPh sb="353" eb="355">
      <t>シセツ</t>
    </rPh>
    <rPh sb="356" eb="358">
      <t>テキセツ</t>
    </rPh>
    <rPh sb="359" eb="361">
      <t>キボ</t>
    </rPh>
    <rPh sb="362" eb="364">
      <t>ハンダン</t>
    </rPh>
    <rPh sb="368" eb="370">
      <t>ケイカク</t>
    </rPh>
    <rPh sb="370" eb="371">
      <t>チュウ</t>
    </rPh>
    <rPh sb="372" eb="375">
      <t>ダイキボ</t>
    </rPh>
    <rPh sb="375" eb="377">
      <t>シセツ</t>
    </rPh>
    <rPh sb="377" eb="379">
      <t>ケンセツ</t>
    </rPh>
    <rPh sb="379" eb="381">
      <t>ケイカク</t>
    </rPh>
    <rPh sb="384" eb="386">
      <t>コンゴ</t>
    </rPh>
    <rPh sb="387" eb="389">
      <t>イチニチ</t>
    </rPh>
    <rPh sb="389" eb="391">
      <t>ヘイキン</t>
    </rPh>
    <rPh sb="391" eb="393">
      <t>キュウスイ</t>
    </rPh>
    <rPh sb="393" eb="394">
      <t>リョウ</t>
    </rPh>
    <rPh sb="395" eb="397">
      <t>テキカク</t>
    </rPh>
    <rPh sb="398" eb="400">
      <t>スイケイ</t>
    </rPh>
    <rPh sb="402" eb="404">
      <t>ヒツヨウ</t>
    </rPh>
    <rPh sb="408" eb="410">
      <t>シセツ</t>
    </rPh>
    <rPh sb="410" eb="412">
      <t>キボ</t>
    </rPh>
    <rPh sb="413" eb="416">
      <t>サイケントウ</t>
    </rPh>
    <rPh sb="416" eb="417">
      <t>トウ</t>
    </rPh>
    <rPh sb="418" eb="420">
      <t>ヒツヨウ</t>
    </rPh>
    <rPh sb="427" eb="429">
      <t>ユウシュウ</t>
    </rPh>
    <rPh sb="429" eb="430">
      <t>リツ</t>
    </rPh>
    <rPh sb="431" eb="433">
      <t>ヘイセイ</t>
    </rPh>
    <rPh sb="435" eb="436">
      <t>ネン</t>
    </rPh>
    <rPh sb="436" eb="437">
      <t>ド</t>
    </rPh>
    <rPh sb="438" eb="439">
      <t>ノゾ</t>
    </rPh>
    <rPh sb="443" eb="445">
      <t>テイド</t>
    </rPh>
    <rPh sb="446" eb="448">
      <t>スイイ</t>
    </rPh>
    <rPh sb="454" eb="456">
      <t>テイカ</t>
    </rPh>
    <rPh sb="457" eb="459">
      <t>ヨウイン</t>
    </rPh>
    <rPh sb="462" eb="464">
      <t>ロウスイ</t>
    </rPh>
    <rPh sb="464" eb="466">
      <t>ジコ</t>
    </rPh>
    <rPh sb="467" eb="469">
      <t>ボウシ</t>
    </rPh>
    <rPh sb="471" eb="472">
      <t>サラ</t>
    </rPh>
    <rPh sb="473" eb="475">
      <t>コウジョウ</t>
    </rPh>
    <rPh sb="479" eb="481">
      <t>テキセツ</t>
    </rPh>
    <rPh sb="482" eb="484">
      <t>タイサク</t>
    </rPh>
    <rPh sb="485" eb="486">
      <t>ハカ</t>
    </rPh>
    <rPh sb="490" eb="492">
      <t>サンコウ</t>
    </rPh>
    <rPh sb="494" eb="496">
      <t>ユウシュウ</t>
    </rPh>
    <rPh sb="496" eb="498">
      <t>スイリョウ</t>
    </rPh>
    <rPh sb="505" eb="507">
      <t>キュウスイ</t>
    </rPh>
    <rPh sb="507" eb="509">
      <t>シュウエキ</t>
    </rPh>
    <rPh sb="510" eb="511">
      <t>セン</t>
    </rPh>
    <rPh sb="511" eb="512">
      <t>エン</t>
    </rPh>
    <rPh sb="635" eb="638">
      <t>ショウヒゼイ</t>
    </rPh>
    <rPh sb="672" eb="675">
      <t>ショウヒゼイ</t>
    </rPh>
    <phoneticPr fontId="7"/>
  </si>
  <si>
    <r>
      <t>　現在の施設大規模更新計画と今後策定予定の管路耐震化計画を実行する必要がある中で、水需要の低下に伴う給水収益の減少が予測される。
　また、動力費などの経費が増加する中で人件費の削減などで営業費用を抑え、低廉な水道料金を過去２０年以上維持してきているが、現在ダム水の供給計画もあり、今後、累積収支の均衡が図れない状況に陥ることが予測される。
　水道事業を取り巻く環境や社会情勢が好転することは困難であるため、持続可能な事業運営を確保するため、早期に料金</t>
    </r>
    <r>
      <rPr>
        <sz val="11"/>
        <rFont val="ＭＳ ゴシック"/>
        <family val="3"/>
        <charset val="128"/>
      </rPr>
      <t>改定</t>
    </r>
    <r>
      <rPr>
        <sz val="11"/>
        <color theme="1"/>
        <rFont val="ＭＳ ゴシック"/>
        <family val="3"/>
        <charset val="128"/>
      </rPr>
      <t xml:space="preserve">を行う必要がある。
</t>
    </r>
    <rPh sb="1" eb="3">
      <t>ゲンザイ</t>
    </rPh>
    <rPh sb="4" eb="6">
      <t>シセツ</t>
    </rPh>
    <rPh sb="6" eb="9">
      <t>ダイキボ</t>
    </rPh>
    <rPh sb="9" eb="11">
      <t>コウシン</t>
    </rPh>
    <rPh sb="11" eb="13">
      <t>ケイカク</t>
    </rPh>
    <rPh sb="14" eb="16">
      <t>コンゴ</t>
    </rPh>
    <rPh sb="16" eb="18">
      <t>サクテイ</t>
    </rPh>
    <rPh sb="18" eb="20">
      <t>ヨテイ</t>
    </rPh>
    <rPh sb="21" eb="23">
      <t>カンロ</t>
    </rPh>
    <rPh sb="23" eb="26">
      <t>タイシンカ</t>
    </rPh>
    <rPh sb="26" eb="28">
      <t>ケイカク</t>
    </rPh>
    <rPh sb="29" eb="31">
      <t>ジッコウ</t>
    </rPh>
    <rPh sb="33" eb="35">
      <t>ヒツヨウ</t>
    </rPh>
    <rPh sb="38" eb="39">
      <t>ナカ</t>
    </rPh>
    <rPh sb="69" eb="71">
      <t>ドウリョク</t>
    </rPh>
    <rPh sb="71" eb="72">
      <t>ヒ</t>
    </rPh>
    <rPh sb="75" eb="77">
      <t>ケイヒ</t>
    </rPh>
    <rPh sb="82" eb="83">
      <t>ナカ</t>
    </rPh>
    <rPh sb="86" eb="87">
      <t>ヒ</t>
    </rPh>
    <rPh sb="88" eb="90">
      <t>サクゲン</t>
    </rPh>
    <rPh sb="93" eb="95">
      <t>エイギョウ</t>
    </rPh>
    <rPh sb="95" eb="97">
      <t>ヒヨウ</t>
    </rPh>
    <rPh sb="98" eb="99">
      <t>オサ</t>
    </rPh>
    <rPh sb="101" eb="103">
      <t>テイレン</t>
    </rPh>
    <rPh sb="104" eb="106">
      <t>スイドウ</t>
    </rPh>
    <rPh sb="106" eb="108">
      <t>リョウキン</t>
    </rPh>
    <rPh sb="109" eb="111">
      <t>カコ</t>
    </rPh>
    <rPh sb="113" eb="116">
      <t>ネンイジョウ</t>
    </rPh>
    <rPh sb="116" eb="118">
      <t>イジ</t>
    </rPh>
    <rPh sb="126" eb="128">
      <t>ゲンザイ</t>
    </rPh>
    <rPh sb="140" eb="142">
      <t>コンゴ</t>
    </rPh>
    <rPh sb="143" eb="145">
      <t>ルイセキ</t>
    </rPh>
    <rPh sb="145" eb="147">
      <t>シュウシ</t>
    </rPh>
    <rPh sb="148" eb="150">
      <t>キンコウ</t>
    </rPh>
    <rPh sb="151" eb="152">
      <t>ハカ</t>
    </rPh>
    <rPh sb="155" eb="157">
      <t>ジョウキョウ</t>
    </rPh>
    <rPh sb="158" eb="159">
      <t>オチイ</t>
    </rPh>
    <rPh sb="163" eb="165">
      <t>ヨソク</t>
    </rPh>
    <rPh sb="171" eb="173">
      <t>スイドウ</t>
    </rPh>
    <rPh sb="173" eb="175">
      <t>ジギョウ</t>
    </rPh>
    <rPh sb="176" eb="177">
      <t>ト</t>
    </rPh>
    <rPh sb="178" eb="179">
      <t>マ</t>
    </rPh>
    <rPh sb="180" eb="182">
      <t>カンキョウ</t>
    </rPh>
    <rPh sb="183" eb="185">
      <t>シャカイ</t>
    </rPh>
    <rPh sb="185" eb="187">
      <t>ジョウセイ</t>
    </rPh>
    <rPh sb="188" eb="190">
      <t>コウテン</t>
    </rPh>
    <rPh sb="195" eb="197">
      <t>コンナン</t>
    </rPh>
    <rPh sb="220" eb="222">
      <t>ソウキ</t>
    </rPh>
    <rPh sb="223" eb="225">
      <t>リョウキン</t>
    </rPh>
    <rPh sb="225" eb="227">
      <t>カイテイ</t>
    </rPh>
    <rPh sb="228" eb="229">
      <t>オコナ</t>
    </rPh>
    <rPh sb="230" eb="232">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</si>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</sst>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1.24</c:v>
                </c:pt>
                <c:pt idx="1">
                  <c:v>0</c:v>
                </c:pt>
                <c:pt idx="2" formatCode="#,##0.00;&quot;△&quot;#,##0.00;&quot;-&quot;">
                  <c:v>0.61</c:v>
                </c:pt>
                <c:pt idx="3" formatCode="#,##0.00;&quot;△&quot;#,##0.00;&quot;-&quot;">
                  <c:v>0</c:v>
                </c:pt>
                <c:pt idx="4" formatCode="#,##0.00;&quot;△&quot;#,##0.00;&quot;-&quot;">
                  <c:v>0.04</c:v>
                </c:pt>
              </c:numCache>
            </c:numRef>
          </c:val>
        </c:ser>
        <c:dLbls>
          <c:showLegendKey val="0"/>
          <c:showVal val="0"/>
          <c:showCatName val="0"/>
          <c:showSerName val="0"/>
          <c:showPercent val="0"/>
          <c:showBubbleSize val="0"/>
        </c:dLbls>
        <c:gapWidth val="150"/>
        <c:axId val="111045248"/>
        <c:axId val="1110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11045248"/>
        <c:axId val="111055616"/>
      </c:lineChart>
      <c:dateAx>
        <c:axId val="111045248"/>
        <c:scaling>
          <c:orientation val="minMax"/>
        </c:scaling>
        <c:delete val="1"/>
        <c:axPos val="b"/>
        <c:numFmt formatCode="ge" sourceLinked="1"/>
        <c:majorTickMark val="none"/>
        <c:minorTickMark val="none"/>
        <c:tickLblPos val="none"/>
        <c:crossAx val="111055616"/>
        <c:crosses val="autoZero"/>
        <c:auto val="1"/>
        <c:lblOffset val="100"/>
        <c:baseTimeUnit val="years"/>
      </c:dateAx>
      <c:valAx>
        <c:axId val="1110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79.599999999999994</c:v>
                </c:pt>
                <c:pt idx="1">
                  <c:v>69.58</c:v>
                </c:pt>
                <c:pt idx="2">
                  <c:v>64.09</c:v>
                </c:pt>
                <c:pt idx="3">
                  <c:v>63.73</c:v>
                </c:pt>
                <c:pt idx="4">
                  <c:v>60.26</c:v>
                </c:pt>
              </c:numCache>
            </c:numRef>
          </c:val>
        </c:ser>
        <c:dLbls>
          <c:showLegendKey val="0"/>
          <c:showVal val="0"/>
          <c:showCatName val="0"/>
          <c:showSerName val="0"/>
          <c:showPercent val="0"/>
          <c:showBubbleSize val="0"/>
        </c:dLbls>
        <c:gapWidth val="150"/>
        <c:axId val="121093120"/>
        <c:axId val="1221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21093120"/>
        <c:axId val="122168448"/>
      </c:lineChart>
      <c:dateAx>
        <c:axId val="121093120"/>
        <c:scaling>
          <c:orientation val="minMax"/>
        </c:scaling>
        <c:delete val="1"/>
        <c:axPos val="b"/>
        <c:numFmt formatCode="ge" sourceLinked="1"/>
        <c:majorTickMark val="none"/>
        <c:minorTickMark val="none"/>
        <c:tickLblPos val="none"/>
        <c:crossAx val="122168448"/>
        <c:crosses val="autoZero"/>
        <c:auto val="1"/>
        <c:lblOffset val="100"/>
        <c:baseTimeUnit val="years"/>
      </c:dateAx>
      <c:valAx>
        <c:axId val="1221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65.73</c:v>
                </c:pt>
                <c:pt idx="1">
                  <c:v>74.599999999999994</c:v>
                </c:pt>
                <c:pt idx="2">
                  <c:v>78.739999999999995</c:v>
                </c:pt>
                <c:pt idx="3">
                  <c:v>77.44</c:v>
                </c:pt>
                <c:pt idx="4">
                  <c:v>80.010000000000005</c:v>
                </c:pt>
              </c:numCache>
            </c:numRef>
          </c:val>
        </c:ser>
        <c:dLbls>
          <c:showLegendKey val="0"/>
          <c:showVal val="0"/>
          <c:showCatName val="0"/>
          <c:showSerName val="0"/>
          <c:showPercent val="0"/>
          <c:showBubbleSize val="0"/>
        </c:dLbls>
        <c:gapWidth val="150"/>
        <c:axId val="122190464"/>
        <c:axId val="1222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22190464"/>
        <c:axId val="122209024"/>
      </c:lineChart>
      <c:dateAx>
        <c:axId val="122190464"/>
        <c:scaling>
          <c:orientation val="minMax"/>
        </c:scaling>
        <c:delete val="1"/>
        <c:axPos val="b"/>
        <c:numFmt formatCode="ge" sourceLinked="1"/>
        <c:majorTickMark val="none"/>
        <c:minorTickMark val="none"/>
        <c:tickLblPos val="none"/>
        <c:crossAx val="122209024"/>
        <c:crosses val="autoZero"/>
        <c:auto val="1"/>
        <c:lblOffset val="100"/>
        <c:baseTimeUnit val="years"/>
      </c:dateAx>
      <c:valAx>
        <c:axId val="1222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113.09</c:v>
                </c:pt>
                <c:pt idx="1">
                  <c:v>116.35</c:v>
                </c:pt>
                <c:pt idx="2">
                  <c:v>120.67</c:v>
                </c:pt>
                <c:pt idx="3">
                  <c:v>112.3</c:v>
                </c:pt>
                <c:pt idx="4">
                  <c:v>103.7</c:v>
                </c:pt>
              </c:numCache>
            </c:numRef>
          </c:val>
        </c:ser>
        <c:dLbls>
          <c:showLegendKey val="0"/>
          <c:showVal val="0"/>
          <c:showCatName val="0"/>
          <c:showSerName val="0"/>
          <c:showPercent val="0"/>
          <c:showBubbleSize val="0"/>
        </c:dLbls>
        <c:gapWidth val="150"/>
        <c:axId val="120740096"/>
        <c:axId val="1207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20740096"/>
        <c:axId val="120750464"/>
      </c:lineChart>
      <c:dateAx>
        <c:axId val="120740096"/>
        <c:scaling>
          <c:orientation val="minMax"/>
        </c:scaling>
        <c:delete val="1"/>
        <c:axPos val="b"/>
        <c:numFmt formatCode="ge" sourceLinked="1"/>
        <c:majorTickMark val="none"/>
        <c:minorTickMark val="none"/>
        <c:tickLblPos val="none"/>
        <c:crossAx val="120750464"/>
        <c:crosses val="autoZero"/>
        <c:auto val="1"/>
        <c:lblOffset val="100"/>
        <c:baseTimeUnit val="years"/>
      </c:dateAx>
      <c:valAx>
        <c:axId val="120750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7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16.47</c:v>
                </c:pt>
                <c:pt idx="1">
                  <c:v>17.72</c:v>
                </c:pt>
                <c:pt idx="2">
                  <c:v>49.52</c:v>
                </c:pt>
                <c:pt idx="3">
                  <c:v>50.08</c:v>
                </c:pt>
                <c:pt idx="4">
                  <c:v>50.92</c:v>
                </c:pt>
              </c:numCache>
            </c:numRef>
          </c:val>
        </c:ser>
        <c:dLbls>
          <c:showLegendKey val="0"/>
          <c:showVal val="0"/>
          <c:showCatName val="0"/>
          <c:showSerName val="0"/>
          <c:showPercent val="0"/>
          <c:showBubbleSize val="0"/>
        </c:dLbls>
        <c:gapWidth val="150"/>
        <c:axId val="120780672"/>
        <c:axId val="1207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20780672"/>
        <c:axId val="120791040"/>
      </c:lineChart>
      <c:dateAx>
        <c:axId val="120780672"/>
        <c:scaling>
          <c:orientation val="minMax"/>
        </c:scaling>
        <c:delete val="1"/>
        <c:axPos val="b"/>
        <c:numFmt formatCode="ge" sourceLinked="1"/>
        <c:majorTickMark val="none"/>
        <c:minorTickMark val="none"/>
        <c:tickLblPos val="none"/>
        <c:crossAx val="120791040"/>
        <c:crosses val="autoZero"/>
        <c:auto val="1"/>
        <c:lblOffset val="100"/>
        <c:baseTimeUnit val="years"/>
      </c:dateAx>
      <c:valAx>
        <c:axId val="1207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2.63</c:v>
                </c:pt>
                <c:pt idx="2">
                  <c:v>2.63</c:v>
                </c:pt>
                <c:pt idx="3">
                  <c:v>0</c:v>
                </c:pt>
                <c:pt idx="4" formatCode="#,##0.00;&quot;△&quot;#,##0.00">
                  <c:v>0</c:v>
                </c:pt>
              </c:numCache>
            </c:numRef>
          </c:val>
        </c:ser>
        <c:dLbls>
          <c:showLegendKey val="0"/>
          <c:showVal val="0"/>
          <c:showCatName val="0"/>
          <c:showSerName val="0"/>
          <c:showPercent val="0"/>
          <c:showBubbleSize val="0"/>
        </c:dLbls>
        <c:gapWidth val="150"/>
        <c:axId val="120821248"/>
        <c:axId val="1208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20821248"/>
        <c:axId val="120823168"/>
      </c:lineChart>
      <c:dateAx>
        <c:axId val="120821248"/>
        <c:scaling>
          <c:orientation val="minMax"/>
        </c:scaling>
        <c:delete val="1"/>
        <c:axPos val="b"/>
        <c:numFmt formatCode="ge" sourceLinked="1"/>
        <c:majorTickMark val="none"/>
        <c:minorTickMark val="none"/>
        <c:tickLblPos val="none"/>
        <c:crossAx val="120823168"/>
        <c:crosses val="autoZero"/>
        <c:auto val="1"/>
        <c:lblOffset val="100"/>
        <c:baseTimeUnit val="years"/>
      </c:dateAx>
      <c:valAx>
        <c:axId val="1208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839168"/>
        <c:axId val="1209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20839168"/>
        <c:axId val="120927360"/>
      </c:lineChart>
      <c:dateAx>
        <c:axId val="120839168"/>
        <c:scaling>
          <c:orientation val="minMax"/>
        </c:scaling>
        <c:delete val="1"/>
        <c:axPos val="b"/>
        <c:numFmt formatCode="ge" sourceLinked="1"/>
        <c:majorTickMark val="none"/>
        <c:minorTickMark val="none"/>
        <c:tickLblPos val="none"/>
        <c:crossAx val="120927360"/>
        <c:crosses val="autoZero"/>
        <c:auto val="1"/>
        <c:lblOffset val="100"/>
        <c:baseTimeUnit val="years"/>
      </c:dateAx>
      <c:valAx>
        <c:axId val="12092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8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3127.43</c:v>
                </c:pt>
                <c:pt idx="1">
                  <c:v>1688.84</c:v>
                </c:pt>
                <c:pt idx="2">
                  <c:v>760.57</c:v>
                </c:pt>
                <c:pt idx="3">
                  <c:v>914.16</c:v>
                </c:pt>
                <c:pt idx="4">
                  <c:v>875.58</c:v>
                </c:pt>
              </c:numCache>
            </c:numRef>
          </c:val>
        </c:ser>
        <c:dLbls>
          <c:showLegendKey val="0"/>
          <c:showVal val="0"/>
          <c:showCatName val="0"/>
          <c:showSerName val="0"/>
          <c:showPercent val="0"/>
          <c:showBubbleSize val="0"/>
        </c:dLbls>
        <c:gapWidth val="150"/>
        <c:axId val="120957952"/>
        <c:axId val="1209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20957952"/>
        <c:axId val="120960128"/>
      </c:lineChart>
      <c:dateAx>
        <c:axId val="120957952"/>
        <c:scaling>
          <c:orientation val="minMax"/>
        </c:scaling>
        <c:delete val="1"/>
        <c:axPos val="b"/>
        <c:numFmt formatCode="ge" sourceLinked="1"/>
        <c:majorTickMark val="none"/>
        <c:minorTickMark val="none"/>
        <c:tickLblPos val="none"/>
        <c:crossAx val="120960128"/>
        <c:crosses val="autoZero"/>
        <c:auto val="1"/>
        <c:lblOffset val="100"/>
        <c:baseTimeUnit val="years"/>
      </c:dateAx>
      <c:valAx>
        <c:axId val="12096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9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763.99</c:v>
                </c:pt>
                <c:pt idx="1">
                  <c:v>724.78</c:v>
                </c:pt>
                <c:pt idx="2">
                  <c:v>701.8</c:v>
                </c:pt>
                <c:pt idx="3">
                  <c:v>677.35</c:v>
                </c:pt>
                <c:pt idx="4">
                  <c:v>673.67</c:v>
                </c:pt>
              </c:numCache>
            </c:numRef>
          </c:val>
        </c:ser>
        <c:dLbls>
          <c:showLegendKey val="0"/>
          <c:showVal val="0"/>
          <c:showCatName val="0"/>
          <c:showSerName val="0"/>
          <c:showPercent val="0"/>
          <c:showBubbleSize val="0"/>
        </c:dLbls>
        <c:gapWidth val="150"/>
        <c:axId val="120998528"/>
        <c:axId val="1210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20998528"/>
        <c:axId val="121000704"/>
      </c:lineChart>
      <c:dateAx>
        <c:axId val="120998528"/>
        <c:scaling>
          <c:orientation val="minMax"/>
        </c:scaling>
        <c:delete val="1"/>
        <c:axPos val="b"/>
        <c:numFmt formatCode="ge" sourceLinked="1"/>
        <c:majorTickMark val="none"/>
        <c:minorTickMark val="none"/>
        <c:tickLblPos val="none"/>
        <c:crossAx val="121000704"/>
        <c:crosses val="autoZero"/>
        <c:auto val="1"/>
        <c:lblOffset val="100"/>
        <c:baseTimeUnit val="years"/>
      </c:dateAx>
      <c:valAx>
        <c:axId val="12100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9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102.39</c:v>
                </c:pt>
                <c:pt idx="1">
                  <c:v>106.09</c:v>
                </c:pt>
                <c:pt idx="2">
                  <c:v>114.7</c:v>
                </c:pt>
                <c:pt idx="3">
                  <c:v>104.73</c:v>
                </c:pt>
                <c:pt idx="4">
                  <c:v>94.18</c:v>
                </c:pt>
              </c:numCache>
            </c:numRef>
          </c:val>
        </c:ser>
        <c:dLbls>
          <c:showLegendKey val="0"/>
          <c:showVal val="0"/>
          <c:showCatName val="0"/>
          <c:showSerName val="0"/>
          <c:showPercent val="0"/>
          <c:showBubbleSize val="0"/>
        </c:dLbls>
        <c:gapWidth val="150"/>
        <c:axId val="121010432"/>
        <c:axId val="1210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21010432"/>
        <c:axId val="121041280"/>
      </c:lineChart>
      <c:dateAx>
        <c:axId val="121010432"/>
        <c:scaling>
          <c:orientation val="minMax"/>
        </c:scaling>
        <c:delete val="1"/>
        <c:axPos val="b"/>
        <c:numFmt formatCode="ge" sourceLinked="1"/>
        <c:majorTickMark val="none"/>
        <c:minorTickMark val="none"/>
        <c:tickLblPos val="none"/>
        <c:crossAx val="121041280"/>
        <c:crosses val="autoZero"/>
        <c:auto val="1"/>
        <c:lblOffset val="100"/>
        <c:baseTimeUnit val="years"/>
      </c:dateAx>
      <c:valAx>
        <c:axId val="1210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136.15</c:v>
                </c:pt>
                <c:pt idx="1">
                  <c:v>133.41</c:v>
                </c:pt>
                <c:pt idx="2">
                  <c:v>124.71</c:v>
                </c:pt>
                <c:pt idx="3">
                  <c:v>136.65</c:v>
                </c:pt>
                <c:pt idx="4">
                  <c:v>147.68</c:v>
                </c:pt>
              </c:numCache>
            </c:numRef>
          </c:val>
        </c:ser>
        <c:dLbls>
          <c:showLegendKey val="0"/>
          <c:showVal val="0"/>
          <c:showCatName val="0"/>
          <c:showSerName val="0"/>
          <c:showPercent val="0"/>
          <c:showBubbleSize val="0"/>
        </c:dLbls>
        <c:gapWidth val="150"/>
        <c:axId val="121070720"/>
        <c:axId val="1210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21070720"/>
        <c:axId val="121072640"/>
      </c:lineChart>
      <c:dateAx>
        <c:axId val="121070720"/>
        <c:scaling>
          <c:orientation val="minMax"/>
        </c:scaling>
        <c:delete val="1"/>
        <c:axPos val="b"/>
        <c:numFmt formatCode="ge" sourceLinked="1"/>
        <c:majorTickMark val="none"/>
        <c:minorTickMark val="none"/>
        <c:tickLblPos val="none"/>
        <c:crossAx val="121072640"/>
        <c:crosses val="autoZero"/>
        <c:auto val="1"/>
        <c:lblOffset val="100"/>
        <c:baseTimeUnit val="years"/>
      </c:dateAx>
      <c:valAx>
        <c:axId val="1210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60" zoomScaleNormal="6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福井県　若狭町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15466</v>
      </c>
      <c r="AM8" s="61"/>
      <c r="AN8" s="61"/>
      <c r="AO8" s="61"/>
      <c r="AP8" s="61"/>
      <c r="AQ8" s="61"/>
      <c r="AR8" s="61"/>
      <c r="AS8" s="61"/>
      <c r="AT8" s="51">
        <f>データ!$S$6</f>
        <v>178.49</v>
      </c>
      <c r="AU8" s="52"/>
      <c r="AV8" s="52"/>
      <c r="AW8" s="52"/>
      <c r="AX8" s="52"/>
      <c r="AY8" s="52"/>
      <c r="AZ8" s="52"/>
      <c r="BA8" s="52"/>
      <c r="BB8" s="53">
        <f>データ!$T$6</f>
        <v>86.65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70.42</v>
      </c>
      <c r="J10" s="52"/>
      <c r="K10" s="52"/>
      <c r="L10" s="52"/>
      <c r="M10" s="52"/>
      <c r="N10" s="52"/>
      <c r="O10" s="64"/>
      <c r="P10" s="53">
        <f>データ!$P$6</f>
        <v>44.75</v>
      </c>
      <c r="Q10" s="53"/>
      <c r="R10" s="53"/>
      <c r="S10" s="53"/>
      <c r="T10" s="53"/>
      <c r="U10" s="53"/>
      <c r="V10" s="53"/>
      <c r="W10" s="61">
        <f>データ!$Q$6</f>
        <v>2484</v>
      </c>
      <c r="X10" s="61"/>
      <c r="Y10" s="61"/>
      <c r="Z10" s="61"/>
      <c r="AA10" s="61"/>
      <c r="AB10" s="61"/>
      <c r="AC10" s="61"/>
      <c r="AD10" s="2"/>
      <c r="AE10" s="2"/>
      <c r="AF10" s="2"/>
      <c r="AG10" s="2"/>
      <c r="AH10" s="5"/>
      <c r="AI10" s="5"/>
      <c r="AJ10" s="5"/>
      <c r="AK10" s="5"/>
      <c r="AL10" s="61">
        <f>データ!$U$6</f>
        <v>6873</v>
      </c>
      <c r="AM10" s="61"/>
      <c r="AN10" s="61"/>
      <c r="AO10" s="61"/>
      <c r="AP10" s="61"/>
      <c r="AQ10" s="61"/>
      <c r="AR10" s="61"/>
      <c r="AS10" s="61"/>
      <c r="AT10" s="51">
        <f>データ!$V$6</f>
        <v>82</v>
      </c>
      <c r="AU10" s="52"/>
      <c r="AV10" s="52"/>
      <c r="AW10" s="52"/>
      <c r="AX10" s="52"/>
      <c r="AY10" s="52"/>
      <c r="AZ10" s="52"/>
      <c r="BA10" s="52"/>
      <c r="BB10" s="53">
        <f>データ!$W$6</f>
        <v>83.82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185019</v>
      </c>
      <c r="D6" s="34">
        <f t="shared" si="3"/>
        <v>46</v>
      </c>
      <c r="E6" s="34">
        <f t="shared" si="3"/>
        <v>1</v>
      </c>
      <c r="F6" s="34">
        <f t="shared" si="3"/>
        <v>0</v>
      </c>
      <c r="G6" s="34">
        <f t="shared" si="3"/>
        <v>1</v>
      </c>
      <c r="H6" s="34" t="str">
        <f t="shared" si="3"/>
        <v>福井県　若狭町</v>
      </c>
      <c r="I6" s="34" t="str">
        <f t="shared" si="3"/>
        <v>法適用</v>
      </c>
      <c r="J6" s="34" t="str">
        <f t="shared" si="3"/>
        <v>水道事業</v>
      </c>
      <c r="K6" s="34" t="str">
        <f t="shared" si="3"/>
        <v>末端給水事業</v>
      </c>
      <c r="L6" s="34" t="str">
        <f t="shared" si="3"/>
        <v>A8</v>
      </c>
      <c r="M6" s="34">
        <f t="shared" si="3"/>
        <v>0</v>
      </c>
      <c r="N6" s="35" t="str">
        <f t="shared" si="3"/>
        <v>-</v>
      </c>
      <c r="O6" s="35">
        <f t="shared" si="3"/>
        <v>70.42</v>
      </c>
      <c r="P6" s="35">
        <f t="shared" si="3"/>
        <v>44.75</v>
      </c>
      <c r="Q6" s="35">
        <f t="shared" si="3"/>
        <v>2484</v>
      </c>
      <c r="R6" s="35">
        <f t="shared" si="3"/>
        <v>15466</v>
      </c>
      <c r="S6" s="35">
        <f t="shared" si="3"/>
        <v>178.49</v>
      </c>
      <c r="T6" s="35">
        <f t="shared" si="3"/>
        <v>86.65</v>
      </c>
      <c r="U6" s="35">
        <f t="shared" si="3"/>
        <v>6873</v>
      </c>
      <c r="V6" s="35">
        <f t="shared" si="3"/>
        <v>82</v>
      </c>
      <c r="W6" s="35">
        <f t="shared" si="3"/>
        <v>83.82</v>
      </c>
      <c r="X6" s="36">
        <f>IF(X7="",NA(),X7)</f>
        <v>113.09</v>
      </c>
      <c r="Y6" s="36">
        <f t="shared" ref="Y6:AG6" si="4">IF(Y7="",NA(),Y7)</f>
        <v>116.35</v>
      </c>
      <c r="Z6" s="36">
        <f t="shared" si="4"/>
        <v>120.67</v>
      </c>
      <c r="AA6" s="36">
        <f t="shared" si="4"/>
        <v>112.3</v>
      </c>
      <c r="AB6" s="36">
        <f t="shared" si="4"/>
        <v>103.7</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3127.43</v>
      </c>
      <c r="AU6" s="36">
        <f t="shared" ref="AU6:BC6" si="6">IF(AU7="",NA(),AU7)</f>
        <v>1688.84</v>
      </c>
      <c r="AV6" s="36">
        <f t="shared" si="6"/>
        <v>760.57</v>
      </c>
      <c r="AW6" s="36">
        <f t="shared" si="6"/>
        <v>914.16</v>
      </c>
      <c r="AX6" s="36">
        <f t="shared" si="6"/>
        <v>875.58</v>
      </c>
      <c r="AY6" s="36">
        <f t="shared" si="6"/>
        <v>1002.64</v>
      </c>
      <c r="AZ6" s="36">
        <f t="shared" si="6"/>
        <v>1164.51</v>
      </c>
      <c r="BA6" s="36">
        <f t="shared" si="6"/>
        <v>434.72</v>
      </c>
      <c r="BB6" s="36">
        <f t="shared" si="6"/>
        <v>416.14</v>
      </c>
      <c r="BC6" s="36">
        <f t="shared" si="6"/>
        <v>371.89</v>
      </c>
      <c r="BD6" s="35" t="str">
        <f>IF(BD7="","",IF(BD7="-","【-】","【"&amp;SUBSTITUTE(TEXT(BD7,"#,##0.00"),"-","△")&amp;"】"))</f>
        <v>【262.87】</v>
      </c>
      <c r="BE6" s="36">
        <f>IF(BE7="",NA(),BE7)</f>
        <v>763.99</v>
      </c>
      <c r="BF6" s="36">
        <f t="shared" ref="BF6:BN6" si="7">IF(BF7="",NA(),BF7)</f>
        <v>724.78</v>
      </c>
      <c r="BG6" s="36">
        <f t="shared" si="7"/>
        <v>701.8</v>
      </c>
      <c r="BH6" s="36">
        <f t="shared" si="7"/>
        <v>677.35</v>
      </c>
      <c r="BI6" s="36">
        <f t="shared" si="7"/>
        <v>673.67</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102.39</v>
      </c>
      <c r="BQ6" s="36">
        <f t="shared" ref="BQ6:BY6" si="8">IF(BQ7="",NA(),BQ7)</f>
        <v>106.09</v>
      </c>
      <c r="BR6" s="36">
        <f t="shared" si="8"/>
        <v>114.7</v>
      </c>
      <c r="BS6" s="36">
        <f t="shared" si="8"/>
        <v>104.73</v>
      </c>
      <c r="BT6" s="36">
        <f t="shared" si="8"/>
        <v>94.18</v>
      </c>
      <c r="BU6" s="36">
        <f t="shared" si="8"/>
        <v>90.69</v>
      </c>
      <c r="BV6" s="36">
        <f t="shared" si="8"/>
        <v>90.64</v>
      </c>
      <c r="BW6" s="36">
        <f t="shared" si="8"/>
        <v>93.66</v>
      </c>
      <c r="BX6" s="36">
        <f t="shared" si="8"/>
        <v>92.76</v>
      </c>
      <c r="BY6" s="36">
        <f t="shared" si="8"/>
        <v>93.28</v>
      </c>
      <c r="BZ6" s="35" t="str">
        <f>IF(BZ7="","",IF(BZ7="-","【-】","【"&amp;SUBSTITUTE(TEXT(BZ7,"#,##0.00"),"-","△")&amp;"】"))</f>
        <v>【105.59】</v>
      </c>
      <c r="CA6" s="36">
        <f>IF(CA7="",NA(),CA7)</f>
        <v>136.15</v>
      </c>
      <c r="CB6" s="36">
        <f t="shared" ref="CB6:CJ6" si="9">IF(CB7="",NA(),CB7)</f>
        <v>133.41</v>
      </c>
      <c r="CC6" s="36">
        <f t="shared" si="9"/>
        <v>124.71</v>
      </c>
      <c r="CD6" s="36">
        <f t="shared" si="9"/>
        <v>136.65</v>
      </c>
      <c r="CE6" s="36">
        <f t="shared" si="9"/>
        <v>147.68</v>
      </c>
      <c r="CF6" s="36">
        <f t="shared" si="9"/>
        <v>211.08</v>
      </c>
      <c r="CG6" s="36">
        <f t="shared" si="9"/>
        <v>213.52</v>
      </c>
      <c r="CH6" s="36">
        <f t="shared" si="9"/>
        <v>208.21</v>
      </c>
      <c r="CI6" s="36">
        <f t="shared" si="9"/>
        <v>208.67</v>
      </c>
      <c r="CJ6" s="36">
        <f t="shared" si="9"/>
        <v>208.29</v>
      </c>
      <c r="CK6" s="35" t="str">
        <f>IF(CK7="","",IF(CK7="-","【-】","【"&amp;SUBSTITUTE(TEXT(CK7,"#,##0.00"),"-","△")&amp;"】"))</f>
        <v>【163.27】</v>
      </c>
      <c r="CL6" s="36">
        <f>IF(CL7="",NA(),CL7)</f>
        <v>79.599999999999994</v>
      </c>
      <c r="CM6" s="36">
        <f t="shared" ref="CM6:CU6" si="10">IF(CM7="",NA(),CM7)</f>
        <v>69.58</v>
      </c>
      <c r="CN6" s="36">
        <f t="shared" si="10"/>
        <v>64.09</v>
      </c>
      <c r="CO6" s="36">
        <f t="shared" si="10"/>
        <v>63.73</v>
      </c>
      <c r="CP6" s="36">
        <f t="shared" si="10"/>
        <v>60.26</v>
      </c>
      <c r="CQ6" s="36">
        <f t="shared" si="10"/>
        <v>49.69</v>
      </c>
      <c r="CR6" s="36">
        <f t="shared" si="10"/>
        <v>49.77</v>
      </c>
      <c r="CS6" s="36">
        <f t="shared" si="10"/>
        <v>49.22</v>
      </c>
      <c r="CT6" s="36">
        <f t="shared" si="10"/>
        <v>49.08</v>
      </c>
      <c r="CU6" s="36">
        <f t="shared" si="10"/>
        <v>49.32</v>
      </c>
      <c r="CV6" s="35" t="str">
        <f>IF(CV7="","",IF(CV7="-","【-】","【"&amp;SUBSTITUTE(TEXT(CV7,"#,##0.00"),"-","△")&amp;"】"))</f>
        <v>【59.94】</v>
      </c>
      <c r="CW6" s="36">
        <f>IF(CW7="",NA(),CW7)</f>
        <v>65.73</v>
      </c>
      <c r="CX6" s="36">
        <f t="shared" ref="CX6:DF6" si="11">IF(CX7="",NA(),CX7)</f>
        <v>74.599999999999994</v>
      </c>
      <c r="CY6" s="36">
        <f t="shared" si="11"/>
        <v>78.739999999999995</v>
      </c>
      <c r="CZ6" s="36">
        <f t="shared" si="11"/>
        <v>77.44</v>
      </c>
      <c r="DA6" s="36">
        <f t="shared" si="11"/>
        <v>80.010000000000005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16.47</v>
      </c>
      <c r="DI6" s="36">
        <f t="shared" ref="DI6:DQ6" si="12">IF(DI7="",NA(),DI7)</f>
        <v>17.72</v>
      </c>
      <c r="DJ6" s="36">
        <f t="shared" si="12"/>
        <v>49.52</v>
      </c>
      <c r="DK6" s="36">
        <f t="shared" si="12"/>
        <v>50.08</v>
      </c>
      <c r="DL6" s="36">
        <f t="shared" si="12"/>
        <v>50.92</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6">
        <f t="shared" ref="DT6:EB6" si="13">IF(DT7="",NA(),DT7)</f>
        <v>2.63</v>
      </c>
      <c r="DU6" s="36">
        <f t="shared" si="13"/>
        <v>2.63</v>
      </c>
      <c r="DV6" s="36" t="str">
        <f t="shared" si="13"/>
        <v>-</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6">
        <f>IF(ED7="",NA(),ED7)</f>
        <v>1.24</v>
      </c>
      <c r="EE6" s="35">
        <f t="shared" ref="EE6:EM6" si="14">IF(EE7="",NA(),EE7)</f>
        <v>0</v>
      </c>
      <c r="EF6" s="36">
        <f t="shared" si="14"/>
        <v>0.61</v>
      </c>
      <c r="EG6" s="36" t="str">
        <f t="shared" si="14"/>
        <v>-</v>
      </c>
      <c r="EH6" s="36">
        <f t="shared" si="14"/>
        <v>0.04</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185019</v>
      </c>
      <c r="D7" s="38">
        <v>46</v>
      </c>
      <c r="E7" s="38">
        <v>1</v>
      </c>
      <c r="F7" s="38">
        <v>0</v>
      </c>
      <c r="G7" s="38">
        <v>1</v>
      </c>
      <c r="H7" s="38" t="s">
        <v>105</v>
      </c>
      <c r="I7" s="38" t="s">
        <v>106</v>
      </c>
      <c r="J7" s="38" t="s">
        <v>107</v>
      </c>
      <c r="K7" s="38" t="s">
        <v>108</v>
      </c>
      <c r="L7" s="38" t="s">
        <v>109</v>
      </c>
      <c r="M7" s="38"/>
      <c r="N7" s="39" t="s">
        <v>110</v>
      </c>
      <c r="O7" s="39">
        <v>70.42</v>
      </c>
      <c r="P7" s="39">
        <v>44.75</v>
      </c>
      <c r="Q7" s="39">
        <v>2484</v>
      </c>
      <c r="R7" s="39">
        <v>15466</v>
      </c>
      <c r="S7" s="39">
        <v>178.49</v>
      </c>
      <c r="T7" s="39">
        <v>86.65</v>
      </c>
      <c r="U7" s="39">
        <v>6873</v>
      </c>
      <c r="V7" s="39">
        <v>82</v>
      </c>
      <c r="W7" s="39">
        <v>83.82</v>
      </c>
      <c r="X7" s="39">
        <v>113.09</v>
      </c>
      <c r="Y7" s="39">
        <v>116.35</v>
      </c>
      <c r="Z7" s="39">
        <v>120.67</v>
      </c>
      <c r="AA7" s="39">
        <v>112.3</v>
      </c>
      <c r="AB7" s="39">
        <v>103.7</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3127.43</v>
      </c>
      <c r="AU7" s="39">
        <v>1688.84</v>
      </c>
      <c r="AV7" s="39">
        <v>760.57</v>
      </c>
      <c r="AW7" s="39">
        <v>914.16</v>
      </c>
      <c r="AX7" s="39">
        <v>875.58</v>
      </c>
      <c r="AY7" s="39">
        <v>1002.64</v>
      </c>
      <c r="AZ7" s="39">
        <v>1164.51</v>
      </c>
      <c r="BA7" s="39">
        <v>434.72</v>
      </c>
      <c r="BB7" s="39">
        <v>416.14</v>
      </c>
      <c r="BC7" s="39">
        <v>371.89</v>
      </c>
      <c r="BD7" s="39">
        <v>262.87</v>
      </c>
      <c r="BE7" s="39">
        <v>763.99</v>
      </c>
      <c r="BF7" s="39">
        <v>724.78</v>
      </c>
      <c r="BG7" s="39">
        <v>701.8</v>
      </c>
      <c r="BH7" s="39">
        <v>677.35</v>
      </c>
      <c r="BI7" s="39">
        <v>673.67</v>
      </c>
      <c r="BJ7" s="39">
        <v>520.29999999999995</v>
      </c>
      <c r="BK7" s="39">
        <v>498.27</v>
      </c>
      <c r="BL7" s="39">
        <v>495.76</v>
      </c>
      <c r="BM7" s="39">
        <v>487.22</v>
      </c>
      <c r="BN7" s="39">
        <v>483.11</v>
      </c>
      <c r="BO7" s="39">
        <v>270.87</v>
      </c>
      <c r="BP7" s="39">
        <v>102.39</v>
      </c>
      <c r="BQ7" s="39">
        <v>106.09</v>
      </c>
      <c r="BR7" s="39">
        <v>114.7</v>
      </c>
      <c r="BS7" s="39">
        <v>104.73</v>
      </c>
      <c r="BT7" s="39">
        <v>94.18</v>
      </c>
      <c r="BU7" s="39">
        <v>90.69</v>
      </c>
      <c r="BV7" s="39">
        <v>90.64</v>
      </c>
      <c r="BW7" s="39">
        <v>93.66</v>
      </c>
      <c r="BX7" s="39">
        <v>92.76</v>
      </c>
      <c r="BY7" s="39">
        <v>93.28</v>
      </c>
      <c r="BZ7" s="39">
        <v>105.59</v>
      </c>
      <c r="CA7" s="39">
        <v>136.15</v>
      </c>
      <c r="CB7" s="39">
        <v>133.41</v>
      </c>
      <c r="CC7" s="39">
        <v>124.71</v>
      </c>
      <c r="CD7" s="39">
        <v>136.65</v>
      </c>
      <c r="CE7" s="39">
        <v>147.68</v>
      </c>
      <c r="CF7" s="39">
        <v>211.08</v>
      </c>
      <c r="CG7" s="39">
        <v>213.52</v>
      </c>
      <c r="CH7" s="39">
        <v>208.21</v>
      </c>
      <c r="CI7" s="39">
        <v>208.67</v>
      </c>
      <c r="CJ7" s="39">
        <v>208.29</v>
      </c>
      <c r="CK7" s="39">
        <v>163.27000000000001</v>
      </c>
      <c r="CL7" s="39">
        <v>79.599999999999994</v>
      </c>
      <c r="CM7" s="39">
        <v>69.58</v>
      </c>
      <c r="CN7" s="39">
        <v>64.09</v>
      </c>
      <c r="CO7" s="39">
        <v>63.73</v>
      </c>
      <c r="CP7" s="39">
        <v>60.26</v>
      </c>
      <c r="CQ7" s="39">
        <v>49.69</v>
      </c>
      <c r="CR7" s="39">
        <v>49.77</v>
      </c>
      <c r="CS7" s="39">
        <v>49.22</v>
      </c>
      <c r="CT7" s="39">
        <v>49.08</v>
      </c>
      <c r="CU7" s="39">
        <v>49.32</v>
      </c>
      <c r="CV7" s="39">
        <v>59.94</v>
      </c>
      <c r="CW7" s="39">
        <v>65.73</v>
      </c>
      <c r="CX7" s="39">
        <v>74.599999999999994</v>
      </c>
      <c r="CY7" s="39">
        <v>78.739999999999995</v>
      </c>
      <c r="CZ7" s="39">
        <v>77.44</v>
      </c>
      <c r="DA7" s="39">
        <v>80.010000000000005</v>
      </c>
      <c r="DB7" s="39">
        <v>80.010000000000005</v>
      </c>
      <c r="DC7" s="39">
        <v>79.98</v>
      </c>
      <c r="DD7" s="39">
        <v>79.48</v>
      </c>
      <c r="DE7" s="39">
        <v>79.3</v>
      </c>
      <c r="DF7" s="39">
        <v>79.34</v>
      </c>
      <c r="DG7" s="39">
        <v>90.22</v>
      </c>
      <c r="DH7" s="39">
        <v>16.47</v>
      </c>
      <c r="DI7" s="39">
        <v>17.72</v>
      </c>
      <c r="DJ7" s="39">
        <v>49.52</v>
      </c>
      <c r="DK7" s="39">
        <v>50.08</v>
      </c>
      <c r="DL7" s="39">
        <v>50.92</v>
      </c>
      <c r="DM7" s="39">
        <v>35.18</v>
      </c>
      <c r="DN7" s="39">
        <v>36.43</v>
      </c>
      <c r="DO7" s="39">
        <v>46.12</v>
      </c>
      <c r="DP7" s="39">
        <v>47.44</v>
      </c>
      <c r="DQ7" s="39">
        <v>48.3</v>
      </c>
      <c r="DR7" s="39">
        <v>47.91</v>
      </c>
      <c r="DS7" s="39">
        <v>0</v>
      </c>
      <c r="DT7" s="39">
        <v>2.63</v>
      </c>
      <c r="DU7" s="39">
        <v>2.63</v>
      </c>
      <c r="DV7" s="39" t="s">
        <v>110</v>
      </c>
      <c r="DW7" s="39">
        <v>0</v>
      </c>
      <c r="DX7" s="39">
        <v>8.41</v>
      </c>
      <c r="DY7" s="39">
        <v>8.7200000000000006</v>
      </c>
      <c r="DZ7" s="39">
        <v>9.86</v>
      </c>
      <c r="EA7" s="39">
        <v>11.16</v>
      </c>
      <c r="EB7" s="39">
        <v>12.43</v>
      </c>
      <c r="EC7" s="39">
        <v>15</v>
      </c>
      <c r="ED7" s="39">
        <v>1.24</v>
      </c>
      <c r="EE7" s="39">
        <v>0</v>
      </c>
      <c r="EF7" s="39">
        <v>0.61</v>
      </c>
      <c r="EG7" s="39" t="s">
        <v>110</v>
      </c>
      <c r="EH7" s="39">
        <v>0.04</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2017-12-25T01:27:47Z</dcterms:created>
  <dcterms:modified xsi:type="dcterms:W3CDTF">2018-02-20T02:29:20Z</dcterms:modified>
</cp:coreProperties>
</file>