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50 生活環境課\15　公営企業関係\H29\H30.01_小西補佐依頼（経営分析比較表）\【経営比較分析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<sst xmlns="http://schemas.openxmlformats.org/spreadsheetml/2006/main" count="240" uniqueCount="125">
  <si>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</si>
  <si>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</si>
  <si>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</si>
  <si>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</si>
  <si>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</si>
  <si>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</si>
  <si>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</si>
  <si>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</si>
  <si>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</si>
  <si>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</si>
  <si>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</si>
  <si>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</si>
  <si>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</si>
  <si>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</si>
  <si>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</si>
  <si>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</si>
  <si>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</si>
  <si>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</si>
  <si>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</si>
  <si>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</si>
  <si>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</si>
  <si>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</si>
  <si>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</si>
  <si>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</si>
  <si>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</si>
  <si>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</si>
  <si>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</si>
  <si>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</si>
  <si>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</si>
  <si>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</si>
  <si>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</si>
  <si>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</si>
  <si>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</si>
  <si>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</si>
  <si>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</si>
  <si>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</si>
  <si>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</si>
  <si>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</si>
  <si>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</si>
  <si>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</si>
  <si>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</si>
  <si>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</si>
  <si>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</si>
  <si>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</si>
  <si>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</si>
  <si>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</si>
  <si>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</si>
  <si>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</si>
  <si>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</si>
  <si>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</si>
  <si>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</si>
  <si>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</si>
  <si>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</si>
  <si>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</si>
  <si>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</si>
  <si>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</si>
  <si>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</si>
  <si>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</si>
  <si>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</si>
  <si>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</si>
  <si>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</si>
  <si>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</si>
  <si>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</si>
  <si>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</si>
  <si>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</si>
  <si>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</si>
  <si>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</si>
  <si>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</si>
  <si>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</si>
  <si>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</si>
  <si>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</si>
  <si>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</si>
  <si>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</si>
  <si>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</si>
  <si>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</si>
  <si>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</si>
  <si>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</si>
  <si>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</si>
  <si>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</si>
  <si>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</si>
  <si>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</si>
  <si>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</si>
  <si>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</si>
  <si>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</si>
  <si>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</si>
  <si>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</si>
  <si>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</si>
  <si>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</si>
  <si>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</si>
  <si>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</si>
  <si>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</si>
  <si>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</si>
  <si>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</si>
  <si>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</si>
  <si>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</si>
  <si>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</si>
  <si>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</si>
  <si>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</si>
  <si>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</si>
  <si>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</si>
  <si>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</si>
  <si>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</si>
  <si>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</si>
  <si>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</si>
  <si>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</si>
  <si>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</si>
  <si>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</si>
  <si>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</si>
  <si>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</si>
  <si>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おおい町</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</si>
  <si>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</si>
  <si>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</si>
  <si>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</si>
  <si>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</si>
  <si>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</si>
  <si>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</si>
  <si>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</si>
  <si>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</si>
  <si>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</si>
  <si>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</si>
  <si>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</si>
  <si>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</si>
  <si>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平成１６年度に供用開始し１３年程度しか経過しておらず処理場の耐用年数である３０年や管渠の耐用年数の５０年と比べても経過年数が少ないため老朽化は進んでいない。
　処理場の設備については、故障が発生した際に修繕するなど発生主義で修繕（更新）を行っている状況であり、今後も同様に行っていく。管渠については、更新時期まで期間があるため、その時の状況に即して行っていく予定である。</t>
    <rPh sb="1" eb="3">
      <t>ヘイセイ</t>
    </rPh>
    <rPh sb="5" eb="7">
      <t>ネンド</t>
    </rPh>
    <rPh sb="8" eb="10">
      <t>キョウヨウ</t>
    </rPh>
    <rPh sb="10" eb="12">
      <t>カイシ</t>
    </rPh>
    <rPh sb="15" eb="16">
      <t>ネン</t>
    </rPh>
    <rPh sb="16" eb="18">
      <t>テイド</t>
    </rPh>
    <rPh sb="20" eb="22">
      <t>ケイカ</t>
    </rPh>
    <rPh sb="27" eb="30">
      <t>ショリジョウ</t>
    </rPh>
    <rPh sb="31" eb="33">
      <t>タイヨウ</t>
    </rPh>
    <rPh sb="33" eb="35">
      <t>ネンスウ</t>
    </rPh>
    <rPh sb="40" eb="41">
      <t>ネン</t>
    </rPh>
    <rPh sb="42" eb="44">
      <t>カンキョ</t>
    </rPh>
    <rPh sb="45" eb="47">
      <t>タイヨウ</t>
    </rPh>
    <rPh sb="47" eb="49">
      <t>ネンスウ</t>
    </rPh>
    <rPh sb="52" eb="53">
      <t>ネン</t>
    </rPh>
    <rPh sb="54" eb="55">
      <t>クラ</t>
    </rPh>
    <rPh sb="58" eb="60">
      <t>ケイカ</t>
    </rPh>
    <rPh sb="60" eb="62">
      <t>ネンスウ</t>
    </rPh>
    <rPh sb="63" eb="64">
      <t>スク</t>
    </rPh>
    <rPh sb="68" eb="71">
      <t>ロウキュウカ</t>
    </rPh>
    <rPh sb="72" eb="73">
      <t>スス</t>
    </rPh>
    <rPh sb="81" eb="84">
      <t>ショリジョウ</t>
    </rPh>
    <rPh sb="85" eb="87">
      <t>セツビ</t>
    </rPh>
    <rPh sb="93" eb="95">
      <t>コショウ</t>
    </rPh>
    <rPh sb="96" eb="98">
      <t>ハッセイ</t>
    </rPh>
    <rPh sb="100" eb="101">
      <t>サイ</t>
    </rPh>
    <rPh sb="102" eb="104">
      <t>シュウゼン</t>
    </rPh>
    <rPh sb="108" eb="110">
      <t>ハッセイ</t>
    </rPh>
    <rPh sb="110" eb="112">
      <t>シュギ</t>
    </rPh>
    <rPh sb="113" eb="115">
      <t>シュウゼン</t>
    </rPh>
    <rPh sb="116" eb="118">
      <t>コウシン</t>
    </rPh>
    <rPh sb="120" eb="121">
      <t>オコナ</t>
    </rPh>
    <rPh sb="125" eb="127">
      <t>ジョウキョウ</t>
    </rPh>
    <rPh sb="131" eb="133">
      <t>コンゴ</t>
    </rPh>
    <rPh sb="134" eb="136">
      <t>ドウヨウ</t>
    </rPh>
    <rPh sb="137" eb="138">
      <t>オコナ</t>
    </rPh>
    <rPh sb="143" eb="145">
      <t>カンキョ</t>
    </rPh>
    <rPh sb="151" eb="153">
      <t>コウシン</t>
    </rPh>
    <rPh sb="153" eb="155">
      <t>ジキ</t>
    </rPh>
    <rPh sb="157" eb="159">
      <t>キカン</t>
    </rPh>
    <rPh sb="167" eb="168">
      <t>トキ</t>
    </rPh>
    <rPh sb="169" eb="171">
      <t>ジョウキョウ</t>
    </rPh>
    <rPh sb="172" eb="173">
      <t>ソク</t>
    </rPh>
    <rPh sb="175" eb="176">
      <t>オコナ</t>
    </rPh>
    <rPh sb="180" eb="182">
      <t>ヨテイ</t>
    </rPh>
    <phoneticPr fontId="4"/>
  </si>
  <si>
    <t>　処理区域内人口が６人と非常に少ないため、経営効率が悪く、⑤経費回収率も引くなり、⑥汚水処理原価も高くなっている。また、整備当初に比べて区域内人口が減少しているため、⑦施設利用率が低くなっている。
　①収益的収支比率は、いずれの年度も100%となっているが、一般会計繰入金により収支調整を実施している結果である。経費回収率や汚水処理原価の改善を図るためには、収入を増やすか費用を低減することが不可欠である。
　費用については、浄化槽の維持管理に必要な費用は年度によって大きく変動することはないが、施設設備の故障により修繕が必要となると費用が大きく増加する要因となる。
　収入については、山間の小さな集落のため人口増加により料金収入を増加することは難しい。仮に経費回収率を他の類似団体の水準まで引き上げようとすると、現在の使用料金から２倍近く引き上げる必要があるが、他の下水道事業との兼ね合いや住民理解の観点から本事業のみの料金改定は難しいと考えている。</t>
    <rPh sb="1" eb="3">
      <t>ショリ</t>
    </rPh>
    <rPh sb="3" eb="6">
      <t>クイキナイ</t>
    </rPh>
    <rPh sb="6" eb="8">
      <t>ジンコウ</t>
    </rPh>
    <rPh sb="10" eb="11">
      <t>ニン</t>
    </rPh>
    <rPh sb="12" eb="14">
      <t>ヒジョウ</t>
    </rPh>
    <rPh sb="15" eb="16">
      <t>スク</t>
    </rPh>
    <rPh sb="21" eb="23">
      <t>ケイエイ</t>
    </rPh>
    <rPh sb="23" eb="25">
      <t>コウリツ</t>
    </rPh>
    <rPh sb="26" eb="27">
      <t>ワル</t>
    </rPh>
    <rPh sb="30" eb="32">
      <t>ケイヒ</t>
    </rPh>
    <rPh sb="32" eb="34">
      <t>カイシュウ</t>
    </rPh>
    <rPh sb="34" eb="35">
      <t>リツ</t>
    </rPh>
    <rPh sb="36" eb="37">
      <t>ヒ</t>
    </rPh>
    <rPh sb="42" eb="44">
      <t>オスイ</t>
    </rPh>
    <rPh sb="44" eb="46">
      <t>ショリ</t>
    </rPh>
    <rPh sb="46" eb="48">
      <t>ゲンカ</t>
    </rPh>
    <rPh sb="49" eb="50">
      <t>タカ</t>
    </rPh>
    <rPh sb="60" eb="62">
      <t>セイビ</t>
    </rPh>
    <rPh sb="62" eb="64">
      <t>トウショ</t>
    </rPh>
    <rPh sb="65" eb="66">
      <t>クラ</t>
    </rPh>
    <rPh sb="68" eb="71">
      <t>クイキナイ</t>
    </rPh>
    <rPh sb="71" eb="73">
      <t>ジンコウ</t>
    </rPh>
    <rPh sb="74" eb="76">
      <t>ゲンショウ</t>
    </rPh>
    <rPh sb="84" eb="86">
      <t>シセツ</t>
    </rPh>
    <rPh sb="86" eb="89">
      <t>リヨウリツ</t>
    </rPh>
    <rPh sb="90" eb="91">
      <t>ヒク</t>
    </rPh>
    <rPh sb="101" eb="104">
      <t>シュウエキテキ</t>
    </rPh>
    <rPh sb="104" eb="106">
      <t>シュウシ</t>
    </rPh>
    <rPh sb="106" eb="108">
      <t>ヒリツ</t>
    </rPh>
    <rPh sb="114" eb="116">
      <t>ネンド</t>
    </rPh>
    <rPh sb="129" eb="131">
      <t>イッパン</t>
    </rPh>
    <rPh sb="131" eb="133">
      <t>カイケイ</t>
    </rPh>
    <rPh sb="133" eb="135">
      <t>クリイレ</t>
    </rPh>
    <rPh sb="135" eb="136">
      <t>キン</t>
    </rPh>
    <rPh sb="139" eb="141">
      <t>シュウシ</t>
    </rPh>
    <rPh sb="141" eb="143">
      <t>チョウセイ</t>
    </rPh>
    <rPh sb="144" eb="146">
      <t>ジッシ</t>
    </rPh>
    <rPh sb="150" eb="152">
      <t>ケッカ</t>
    </rPh>
    <rPh sb="156" eb="158">
      <t>ケイヒ</t>
    </rPh>
    <rPh sb="158" eb="160">
      <t>カイシュウ</t>
    </rPh>
    <rPh sb="160" eb="161">
      <t>リツ</t>
    </rPh>
    <rPh sb="162" eb="164">
      <t>オスイ</t>
    </rPh>
    <rPh sb="164" eb="166">
      <t>ショリ</t>
    </rPh>
    <rPh sb="166" eb="168">
      <t>ゲンカ</t>
    </rPh>
    <rPh sb="169" eb="171">
      <t>カイゼン</t>
    </rPh>
    <rPh sb="172" eb="173">
      <t>ハカ</t>
    </rPh>
    <rPh sb="179" eb="181">
      <t>シュウニュウ</t>
    </rPh>
    <rPh sb="182" eb="183">
      <t>フ</t>
    </rPh>
    <rPh sb="186" eb="188">
      <t>ヒヨウ</t>
    </rPh>
    <rPh sb="189" eb="191">
      <t>テイゲン</t>
    </rPh>
    <rPh sb="196" eb="199">
      <t>フカケツ</t>
    </rPh>
    <rPh sb="205" eb="207">
      <t>ヒヨウ</t>
    </rPh>
    <rPh sb="213" eb="216">
      <t>ジョウカソウ</t>
    </rPh>
    <rPh sb="217" eb="219">
      <t>イジ</t>
    </rPh>
    <rPh sb="219" eb="221">
      <t>カンリ</t>
    </rPh>
    <rPh sb="222" eb="224">
      <t>ヒツヨウ</t>
    </rPh>
    <rPh sb="225" eb="227">
      <t>ヒヨウ</t>
    </rPh>
    <rPh sb="228" eb="230">
      <t>ネンド</t>
    </rPh>
    <rPh sb="234" eb="235">
      <t>オオ</t>
    </rPh>
    <rPh sb="237" eb="239">
      <t>ヘンドウ</t>
    </rPh>
    <rPh sb="248" eb="250">
      <t>シセツ</t>
    </rPh>
    <rPh sb="250" eb="252">
      <t>セツビ</t>
    </rPh>
    <rPh sb="253" eb="255">
      <t>コショウ</t>
    </rPh>
    <rPh sb="258" eb="260">
      <t>シュウゼン</t>
    </rPh>
    <rPh sb="261" eb="263">
      <t>ヒツヨウ</t>
    </rPh>
    <rPh sb="267" eb="269">
      <t>ヒヨウ</t>
    </rPh>
    <rPh sb="270" eb="271">
      <t>オオ</t>
    </rPh>
    <rPh sb="273" eb="275">
      <t>ゾウカ</t>
    </rPh>
    <rPh sb="277" eb="279">
      <t>ヨウイン</t>
    </rPh>
    <rPh sb="285" eb="287">
      <t>シュウニュウ</t>
    </rPh>
    <rPh sb="293" eb="295">
      <t>サンカン</t>
    </rPh>
    <rPh sb="296" eb="297">
      <t>チイ</t>
    </rPh>
    <rPh sb="299" eb="301">
      <t>シュウラク</t>
    </rPh>
    <rPh sb="304" eb="306">
      <t>ジンコウ</t>
    </rPh>
    <rPh sb="306" eb="308">
      <t>ゾウカ</t>
    </rPh>
    <rPh sb="311" eb="313">
      <t>リョウキン</t>
    </rPh>
    <rPh sb="313" eb="315">
      <t>シュウニュウ</t>
    </rPh>
    <rPh sb="316" eb="318">
      <t>ゾウカ</t>
    </rPh>
    <rPh sb="323" eb="324">
      <t>ムズカ</t>
    </rPh>
    <rPh sb="327" eb="328">
      <t>カリ</t>
    </rPh>
    <rPh sb="329" eb="331">
      <t>ケイヒ</t>
    </rPh>
    <rPh sb="331" eb="333">
      <t>カイシュウ</t>
    </rPh>
    <rPh sb="333" eb="334">
      <t>リツ</t>
    </rPh>
    <rPh sb="335" eb="336">
      <t>ホカ</t>
    </rPh>
    <rPh sb="337" eb="339">
      <t>ルイジ</t>
    </rPh>
    <rPh sb="339" eb="341">
      <t>ダンタイ</t>
    </rPh>
    <rPh sb="342" eb="344">
      <t>スイジュン</t>
    </rPh>
    <rPh sb="346" eb="347">
      <t>ヒ</t>
    </rPh>
    <rPh sb="348" eb="349">
      <t>ア</t>
    </rPh>
    <rPh sb="357" eb="359">
      <t>ゲンザイ</t>
    </rPh>
    <phoneticPr fontId="4"/>
  </si>
  <si>
    <t>　「１．経営の健全性・効率性について」でも記載したように区域内人口が今後増えることは想定できず、今後も現在と同様の経営を行っていくが、これまで以上に費用の節減に努めることが重要である。
　長期的には、収入確保のために使用料金改定の必要性も感じているが、他の下水道事業の料金改定と合わせて行っていくこととなると考えている。</t>
    <rPh sb="4" eb="6">
      <t>ケイエイ</t>
    </rPh>
    <rPh sb="7" eb="10">
      <t>ケンゼンセイ</t>
    </rPh>
    <rPh sb="11" eb="14">
      <t>コウリツセイ</t>
    </rPh>
    <rPh sb="21" eb="23">
      <t>キサイ</t>
    </rPh>
    <rPh sb="28" eb="31">
      <t>クイキナイ</t>
    </rPh>
    <rPh sb="31" eb="33">
      <t>ジンコウ</t>
    </rPh>
    <rPh sb="34" eb="36">
      <t>コンゴ</t>
    </rPh>
    <rPh sb="36" eb="37">
      <t>フ</t>
    </rPh>
    <rPh sb="42" eb="44">
      <t>ソウテイ</t>
    </rPh>
    <rPh sb="48" eb="50">
      <t>コンゴ</t>
    </rPh>
    <rPh sb="51" eb="53">
      <t>ゲンザイ</t>
    </rPh>
    <rPh sb="54" eb="56">
      <t>ドウヨウ</t>
    </rPh>
    <rPh sb="57" eb="59">
      <t>ケイエイ</t>
    </rPh>
    <rPh sb="60" eb="61">
      <t>オコナ</t>
    </rPh>
    <rPh sb="71" eb="73">
      <t>イジョウ</t>
    </rPh>
    <rPh sb="74" eb="76">
      <t>ヒヨウ</t>
    </rPh>
    <rPh sb="77" eb="79">
      <t>セツゲン</t>
    </rPh>
    <rPh sb="80" eb="81">
      <t>ツト</t>
    </rPh>
    <rPh sb="86" eb="88">
      <t>ジュウヨウ</t>
    </rPh>
    <rPh sb="94" eb="97">
      <t>チョウキテキ</t>
    </rPh>
    <rPh sb="100" eb="102">
      <t>シュウニュウ</t>
    </rPh>
    <rPh sb="102" eb="104">
      <t>カクホ</t>
    </rPh>
    <rPh sb="108" eb="110">
      <t>シヨウ</t>
    </rPh>
    <rPh sb="110" eb="112">
      <t>リョウキン</t>
    </rPh>
    <rPh sb="112" eb="114">
      <t>カイテイ</t>
    </rPh>
    <rPh sb="115" eb="118">
      <t>ヒツヨウセイ</t>
    </rPh>
    <rPh sb="119" eb="120">
      <t>カン</t>
    </rPh>
    <rPh sb="126" eb="127">
      <t>ホカ</t>
    </rPh>
    <rPh sb="128" eb="131">
      <t>ゲスイドウ</t>
    </rPh>
    <rPh sb="131" eb="133">
      <t>ジギョウ</t>
    </rPh>
    <rPh sb="134" eb="136">
      <t>リョウキン</t>
    </rPh>
    <rPh sb="136" eb="138">
      <t>カイテイ</t>
    </rPh>
    <rPh sb="139" eb="140">
      <t>ア</t>
    </rPh>
    <rPh sb="143" eb="144">
      <t>オコナ</t>
    </rPh>
    <rPh sb="154" eb="1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</si>
</sst>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610000"/>
        <c:axId val="25434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253610000"/>
        <c:axId val="254348552"/>
      </c:lineChart>
      <c:dateAx>
        <c:axId val="253610000"/>
        <c:scaling>
          <c:orientation val="minMax"/>
        </c:scaling>
        <c:delete val="1"/>
        <c:axPos val="b"/>
        <c:numFmt formatCode="ge" sourceLinked="1"/>
        <c:majorTickMark val="none"/>
        <c:minorTickMark val="none"/>
        <c:tickLblPos val="none"/>
        <c:crossAx val="254348552"/>
        <c:crosses val="autoZero"/>
        <c:auto val="1"/>
        <c:lblOffset val="100"/>
        <c:baseTimeUnit val="years"/>
      </c:dateAx>
      <c:valAx>
        <c:axId val="25434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1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c:v>
                </c:pt>
                <c:pt idx="1">
                  <c:v>20</c:v>
                </c:pt>
                <c:pt idx="2">
                  <c:v>20</c:v>
                </c:pt>
                <c:pt idx="3">
                  <c:v>20</c:v>
                </c:pt>
                <c:pt idx="4">
                  <c:v>20</c:v>
                </c:pt>
              </c:numCache>
            </c:numRef>
          </c:val>
        </c:ser>
        <c:dLbls>
          <c:showLegendKey val="0"/>
          <c:showVal val="0"/>
          <c:showCatName val="0"/>
          <c:showSerName val="0"/>
          <c:showPercent val="0"/>
          <c:showBubbleSize val="0"/>
        </c:dLbls>
        <c:gapWidth val="150"/>
        <c:axId val="251605784"/>
        <c:axId val="2516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251605784"/>
        <c:axId val="251606176"/>
      </c:lineChart>
      <c:dateAx>
        <c:axId val="251605784"/>
        <c:scaling>
          <c:orientation val="minMax"/>
        </c:scaling>
        <c:delete val="1"/>
        <c:axPos val="b"/>
        <c:numFmt formatCode="ge" sourceLinked="1"/>
        <c:majorTickMark val="none"/>
        <c:minorTickMark val="none"/>
        <c:tickLblPos val="none"/>
        <c:crossAx val="251606176"/>
        <c:crosses val="autoZero"/>
        <c:auto val="1"/>
        <c:lblOffset val="100"/>
        <c:baseTimeUnit val="years"/>
      </c:dateAx>
      <c:valAx>
        <c:axId val="2516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0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c:v>
                </c:pt>
                <c:pt idx="1">
                  <c:v>83.33</c:v>
                </c:pt>
                <c:pt idx="2">
                  <c:v>83.33</c:v>
                </c:pt>
                <c:pt idx="3">
                  <c:v>83.33</c:v>
                </c:pt>
                <c:pt idx="4">
                  <c:v>83.33</c:v>
                </c:pt>
              </c:numCache>
            </c:numRef>
          </c:val>
        </c:ser>
        <c:dLbls>
          <c:showLegendKey val="0"/>
          <c:showVal val="0"/>
          <c:showCatName val="0"/>
          <c:showSerName val="0"/>
          <c:showPercent val="0"/>
          <c:showBubbleSize val="0"/>
        </c:dLbls>
        <c:gapWidth val="150"/>
        <c:axId val="251607352"/>
        <c:axId val="25228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251607352"/>
        <c:axId val="252280680"/>
      </c:lineChart>
      <c:dateAx>
        <c:axId val="251607352"/>
        <c:scaling>
          <c:orientation val="minMax"/>
        </c:scaling>
        <c:delete val="1"/>
        <c:axPos val="b"/>
        <c:numFmt formatCode="ge" sourceLinked="1"/>
        <c:majorTickMark val="none"/>
        <c:minorTickMark val="none"/>
        <c:tickLblPos val="none"/>
        <c:crossAx val="252280680"/>
        <c:crosses val="autoZero"/>
        <c:auto val="1"/>
        <c:lblOffset val="100"/>
        <c:baseTimeUnit val="years"/>
      </c:dateAx>
      <c:valAx>
        <c:axId val="25228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0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54349728"/>
        <c:axId val="25435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349728"/>
        <c:axId val="254350120"/>
      </c:lineChart>
      <c:dateAx>
        <c:axId val="254349728"/>
        <c:scaling>
          <c:orientation val="minMax"/>
        </c:scaling>
        <c:delete val="1"/>
        <c:axPos val="b"/>
        <c:numFmt formatCode="ge" sourceLinked="1"/>
        <c:majorTickMark val="none"/>
        <c:minorTickMark val="none"/>
        <c:tickLblPos val="none"/>
        <c:crossAx val="254350120"/>
        <c:crosses val="autoZero"/>
        <c:auto val="1"/>
        <c:lblOffset val="100"/>
        <c:baseTimeUnit val="years"/>
      </c:dateAx>
      <c:valAx>
        <c:axId val="25435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351296"/>
        <c:axId val="25435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351296"/>
        <c:axId val="254351688"/>
      </c:lineChart>
      <c:dateAx>
        <c:axId val="254351296"/>
        <c:scaling>
          <c:orientation val="minMax"/>
        </c:scaling>
        <c:delete val="1"/>
        <c:axPos val="b"/>
        <c:numFmt formatCode="ge" sourceLinked="1"/>
        <c:majorTickMark val="none"/>
        <c:minorTickMark val="none"/>
        <c:tickLblPos val="none"/>
        <c:crossAx val="254351688"/>
        <c:crosses val="autoZero"/>
        <c:auto val="1"/>
        <c:lblOffset val="100"/>
        <c:baseTimeUnit val="years"/>
      </c:dateAx>
      <c:valAx>
        <c:axId val="25435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796920"/>
        <c:axId val="2517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796920"/>
        <c:axId val="251797312"/>
      </c:lineChart>
      <c:dateAx>
        <c:axId val="251796920"/>
        <c:scaling>
          <c:orientation val="minMax"/>
        </c:scaling>
        <c:delete val="1"/>
        <c:axPos val="b"/>
        <c:numFmt formatCode="ge" sourceLinked="1"/>
        <c:majorTickMark val="none"/>
        <c:minorTickMark val="none"/>
        <c:tickLblPos val="none"/>
        <c:crossAx val="251797312"/>
        <c:crosses val="autoZero"/>
        <c:auto val="1"/>
        <c:lblOffset val="100"/>
        <c:baseTimeUnit val="years"/>
      </c:dateAx>
      <c:valAx>
        <c:axId val="2517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9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798488"/>
        <c:axId val="2517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798488"/>
        <c:axId val="251798880"/>
      </c:lineChart>
      <c:dateAx>
        <c:axId val="251798488"/>
        <c:scaling>
          <c:orientation val="minMax"/>
        </c:scaling>
        <c:delete val="1"/>
        <c:axPos val="b"/>
        <c:numFmt formatCode="ge" sourceLinked="1"/>
        <c:majorTickMark val="none"/>
        <c:minorTickMark val="none"/>
        <c:tickLblPos val="none"/>
        <c:crossAx val="251798880"/>
        <c:crosses val="autoZero"/>
        <c:auto val="1"/>
        <c:lblOffset val="100"/>
        <c:baseTimeUnit val="years"/>
      </c:dateAx>
      <c:valAx>
        <c:axId val="2517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9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935496"/>
        <c:axId val="25193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935496"/>
        <c:axId val="251935888"/>
      </c:lineChart>
      <c:dateAx>
        <c:axId val="251935496"/>
        <c:scaling>
          <c:orientation val="minMax"/>
        </c:scaling>
        <c:delete val="1"/>
        <c:axPos val="b"/>
        <c:numFmt formatCode="ge" sourceLinked="1"/>
        <c:majorTickMark val="none"/>
        <c:minorTickMark val="none"/>
        <c:tickLblPos val="none"/>
        <c:crossAx val="251935888"/>
        <c:crosses val="autoZero"/>
        <c:auto val="1"/>
        <c:lblOffset val="100"/>
        <c:baseTimeUnit val="years"/>
      </c:dateAx>
      <c:valAx>
        <c:axId val="25193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3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1800056"/>
        <c:axId val="25193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251800056"/>
        <c:axId val="251937064"/>
      </c:lineChart>
      <c:dateAx>
        <c:axId val="251800056"/>
        <c:scaling>
          <c:orientation val="minMax"/>
        </c:scaling>
        <c:delete val="1"/>
        <c:axPos val="b"/>
        <c:numFmt formatCode="ge" sourceLinked="1"/>
        <c:majorTickMark val="none"/>
        <c:minorTickMark val="none"/>
        <c:tickLblPos val="none"/>
        <c:crossAx val="251937064"/>
        <c:crosses val="autoZero"/>
        <c:auto val="1"/>
        <c:lblOffset val="100"/>
        <c:baseTimeUnit val="years"/>
      </c:dateAx>
      <c:valAx>
        <c:axId val="25193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0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14.25</c:v>
                </c:pt>
                <c:pt idx="1">
                  <c:v>24.46</c:v>
                </c:pt>
                <c:pt idx="2">
                  <c:v>15.08</c:v>
                </c:pt>
                <c:pt idx="3">
                  <c:v>12.04</c:v>
                </c:pt>
                <c:pt idx="4">
                  <c:v>16.34</c:v>
                </c:pt>
              </c:numCache>
            </c:numRef>
          </c:val>
        </c:ser>
        <c:dLbls>
          <c:showLegendKey val="0"/>
          <c:showVal val="0"/>
          <c:showCatName val="0"/>
          <c:showSerName val="0"/>
          <c:showPercent val="0"/>
          <c:showBubbleSize val="0"/>
        </c:dLbls>
        <c:gapWidth val="150"/>
        <c:axId val="251938240"/>
        <c:axId val="25193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251938240"/>
        <c:axId val="251938632"/>
      </c:lineChart>
      <c:dateAx>
        <c:axId val="251938240"/>
        <c:scaling>
          <c:orientation val="minMax"/>
        </c:scaling>
        <c:delete val="1"/>
        <c:axPos val="b"/>
        <c:numFmt formatCode="ge" sourceLinked="1"/>
        <c:majorTickMark val="none"/>
        <c:minorTickMark val="none"/>
        <c:tickLblPos val="none"/>
        <c:crossAx val="251938632"/>
        <c:crosses val="autoZero"/>
        <c:auto val="1"/>
        <c:lblOffset val="100"/>
        <c:baseTimeUnit val="years"/>
      </c:dateAx>
      <c:valAx>
        <c:axId val="25193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845.78</c:v>
                </c:pt>
                <c:pt idx="1">
                  <c:v>503.24</c:v>
                </c:pt>
                <c:pt idx="2">
                  <c:v>860.58</c:v>
                </c:pt>
                <c:pt idx="3">
                  <c:v>995.93</c:v>
                </c:pt>
                <c:pt idx="4">
                  <c:v>784.78</c:v>
                </c:pt>
              </c:numCache>
            </c:numRef>
          </c:val>
        </c:ser>
        <c:dLbls>
          <c:showLegendKey val="0"/>
          <c:showVal val="0"/>
          <c:showCatName val="0"/>
          <c:showSerName val="0"/>
          <c:showPercent val="0"/>
          <c:showBubbleSize val="0"/>
        </c:dLbls>
        <c:gapWidth val="150"/>
        <c:axId val="251604216"/>
        <c:axId val="2516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251604216"/>
        <c:axId val="251604608"/>
      </c:lineChart>
      <c:dateAx>
        <c:axId val="251604216"/>
        <c:scaling>
          <c:orientation val="minMax"/>
        </c:scaling>
        <c:delete val="1"/>
        <c:axPos val="b"/>
        <c:numFmt formatCode="ge" sourceLinked="1"/>
        <c:majorTickMark val="none"/>
        <c:minorTickMark val="none"/>
        <c:tickLblPos val="none"/>
        <c:crossAx val="251604608"/>
        <c:crosses val="autoZero"/>
        <c:auto val="1"/>
        <c:lblOffset val="100"/>
        <c:baseTimeUnit val="years"/>
      </c:dateAx>
      <c:valAx>
        <c:axId val="2516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0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おおい町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t="s">
        <v>121</v>
      </c>
      <c r="AE8" s="49"/>
      <c r="AF8" s="49"/>
      <c r="AG8" s="49"/>
      <c r="AH8" s="49"/>
      <c r="AI8" s="49"/>
      <c r="AJ8" s="49"/>
      <c r="AK8" s="4"/>
      <c r="AL8" s="50">
        <f>データ!S6</f>
        <v>8367</v>
      </c>
      <c r="AM8" s="50"/>
      <c r="AN8" s="50"/>
      <c r="AO8" s="50"/>
      <c r="AP8" s="50"/>
      <c r="AQ8" s="50"/>
      <c r="AR8" s="50"/>
      <c r="AS8" s="50"/>
      <c r="AT8" s="45">
        <f>データ!T6</f>
        <v>212.19</v>
      </c>
      <c r="AU8" s="45"/>
      <c r="AV8" s="45"/>
      <c r="AW8" s="45"/>
      <c r="AX8" s="45"/>
      <c r="AY8" s="45"/>
      <c r="AZ8" s="45"/>
      <c r="BA8" s="45"/>
      <c r="BB8" s="45">
        <f>データ!U6</f>
        <v>39.43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7.0000000000000007E-2</v>
      </c>
      <c r="Q10" s="45"/>
      <c r="R10" s="45"/>
      <c r="S10" s="45"/>
      <c r="T10" s="45"/>
      <c r="U10" s="45"/>
      <c r="V10" s="45"/>
      <c r="W10" s="45">
        <f>データ!Q6</f>
        <v>100</v>
      </c>
      <c r="X10" s="45"/>
      <c r="Y10" s="45"/>
      <c r="Z10" s="45"/>
      <c r="AA10" s="45"/>
      <c r="AB10" s="45"/>
      <c r="AC10" s="45"/>
      <c r="AD10" s="50">
        <f>データ!R6</f>
        <v>2052</v>
      </c>
      <c r="AE10" s="50"/>
      <c r="AF10" s="50"/>
      <c r="AG10" s="50"/>
      <c r="AH10" s="50"/>
      <c r="AI10" s="50"/>
      <c r="AJ10" s="50"/>
      <c r="AK10" s="2"/>
      <c r="AL10" s="50">
        <f>データ!V6</f>
        <v>6</v>
      </c>
      <c r="AM10" s="50"/>
      <c r="AN10" s="50"/>
      <c r="AO10" s="50"/>
      <c r="AP10" s="50"/>
      <c r="AQ10" s="50"/>
      <c r="AR10" s="50"/>
      <c r="AS10" s="50"/>
      <c r="AT10" s="45">
        <f>データ!W6</f>
        <v>0.02</v>
      </c>
      <c r="AU10" s="45"/>
      <c r="AV10" s="45"/>
      <c r="AW10" s="45"/>
      <c r="AX10" s="45"/>
      <c r="AY10" s="45"/>
      <c r="AZ10" s="45"/>
      <c r="BA10" s="45"/>
      <c r="BB10" s="45">
        <f>データ!X6</f>
        <v>300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184837</v>
      </c>
      <c r="D6" s="33">
        <f t="shared" si="3"/>
        <v>47</v>
      </c>
      <c r="E6" s="33">
        <f t="shared" si="3"/>
        <v>17</v>
      </c>
      <c r="F6" s="33">
        <f t="shared" si="3"/>
        <v>9</v>
      </c>
      <c r="G6" s="33">
        <f t="shared" si="3"/>
        <v>0</v>
      </c>
      <c r="H6" s="33" t="str">
        <f t="shared" si="3"/>
        <v>福井県　おおい町</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7.0000000000000007E-2</v>
      </c>
      <c r="Q6" s="34">
        <f t="shared" si="3"/>
        <v>100</v>
      </c>
      <c r="R6" s="34">
        <f t="shared" si="3"/>
        <v>2052</v>
      </c>
      <c r="S6" s="34">
        <f t="shared" si="3"/>
        <v>8367</v>
      </c>
      <c r="T6" s="34">
        <f t="shared" si="3"/>
        <v>212.19</v>
      </c>
      <c r="U6" s="34">
        <f t="shared" si="3"/>
        <v>39.43</v>
      </c>
      <c r="V6" s="34">
        <f t="shared" si="3"/>
        <v>6</v>
      </c>
      <c r="W6" s="34">
        <f t="shared" si="3"/>
        <v>0.02</v>
      </c>
      <c r="X6" s="34">
        <f t="shared" si="3"/>
        <v>300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14.25</v>
      </c>
      <c r="BR6" s="35">
        <f t="shared" ref="BR6:BZ6" si="8">IF(BR7="",NA(),BR7)</f>
        <v>24.46</v>
      </c>
      <c r="BS6" s="35">
        <f t="shared" si="8"/>
        <v>15.08</v>
      </c>
      <c r="BT6" s="35">
        <f t="shared" si="8"/>
        <v>12.04</v>
      </c>
      <c r="BU6" s="35">
        <f t="shared" si="8"/>
        <v>16.34</v>
      </c>
      <c r="BV6" s="35">
        <f t="shared" si="8"/>
        <v>29.25</v>
      </c>
      <c r="BW6" s="35">
        <f t="shared" si="8"/>
        <v>31.04</v>
      </c>
      <c r="BX6" s="35">
        <f t="shared" si="8"/>
        <v>29.21</v>
      </c>
      <c r="BY6" s="35">
        <f t="shared" si="8"/>
        <v>26.47</v>
      </c>
      <c r="BZ6" s="35">
        <f t="shared" si="8"/>
        <v>32.14</v>
      </c>
      <c r="CA6" s="34" t="str">
        <f>IF(CA7="","",IF(CA7="-","【-】","【"&amp;SUBSTITUTE(TEXT(CA7,"#,##0.00"),"-","△")&amp;"】"))</f>
        <v>【33.55】</v>
      </c>
      <c r="CB6" s="35">
        <f>IF(CB7="",NA(),CB7)</f>
        <v>845.78</v>
      </c>
      <c r="CC6" s="35">
        <f t="shared" ref="CC6:CK6" si="9">IF(CC7="",NA(),CC7)</f>
        <v>503.24</v>
      </c>
      <c r="CD6" s="35">
        <f t="shared" si="9"/>
        <v>860.58</v>
      </c>
      <c r="CE6" s="35">
        <f t="shared" si="9"/>
        <v>995.93</v>
      </c>
      <c r="CF6" s="35">
        <f t="shared" si="9"/>
        <v>784.78</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20</v>
      </c>
      <c r="CN6" s="35">
        <f t="shared" ref="CN6:CV6" si="10">IF(CN7="",NA(),CN7)</f>
        <v>20</v>
      </c>
      <c r="CO6" s="35">
        <f t="shared" si="10"/>
        <v>20</v>
      </c>
      <c r="CP6" s="35">
        <f t="shared" si="10"/>
        <v>20</v>
      </c>
      <c r="CQ6" s="35">
        <f t="shared" si="10"/>
        <v>20</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75</v>
      </c>
      <c r="CY6" s="35">
        <f t="shared" ref="CY6:DG6" si="11">IF(CY7="",NA(),CY7)</f>
        <v>83.33</v>
      </c>
      <c r="CZ6" s="35">
        <f t="shared" si="11"/>
        <v>83.33</v>
      </c>
      <c r="DA6" s="35">
        <f t="shared" si="11"/>
        <v>83.33</v>
      </c>
      <c r="DB6" s="35">
        <f t="shared" si="11"/>
        <v>83.33</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c r="A7" s="28"/>
      <c r="B7" s="37">
        <v>2016</v>
      </c>
      <c r="C7" s="37">
        <v>184837</v>
      </c>
      <c r="D7" s="37">
        <v>47</v>
      </c>
      <c r="E7" s="37">
        <v>17</v>
      </c>
      <c r="F7" s="37">
        <v>9</v>
      </c>
      <c r="G7" s="37">
        <v>0</v>
      </c>
      <c r="H7" s="37" t="s">
        <v>109</v>
      </c>
      <c r="I7" s="37" t="s">
        <v>110</v>
      </c>
      <c r="J7" s="37" t="s">
        <v>111</v>
      </c>
      <c r="K7" s="37" t="s">
        <v>112</v>
      </c>
      <c r="L7" s="37" t="s">
        <v>113</v>
      </c>
      <c r="M7" s="37"/>
      <c r="N7" s="38" t="s">
        <v>114</v>
      </c>
      <c r="O7" s="38" t="s">
        <v>115</v>
      </c>
      <c r="P7" s="38">
        <v>7.0000000000000007E-2</v>
      </c>
      <c r="Q7" s="38">
        <v>100</v>
      </c>
      <c r="R7" s="38">
        <v>2052</v>
      </c>
      <c r="S7" s="38">
        <v>8367</v>
      </c>
      <c r="T7" s="38">
        <v>212.19</v>
      </c>
      <c r="U7" s="38">
        <v>39.43</v>
      </c>
      <c r="V7" s="38">
        <v>6</v>
      </c>
      <c r="W7" s="38">
        <v>0.02</v>
      </c>
      <c r="X7" s="38">
        <v>300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3055.24</v>
      </c>
      <c r="BL7" s="38">
        <v>2574.4699999999998</v>
      </c>
      <c r="BM7" s="38">
        <v>2784</v>
      </c>
      <c r="BN7" s="38">
        <v>3188.44</v>
      </c>
      <c r="BO7" s="38">
        <v>4170.3999999999996</v>
      </c>
      <c r="BP7" s="38">
        <v>2448.19</v>
      </c>
      <c r="BQ7" s="38">
        <v>14.25</v>
      </c>
      <c r="BR7" s="38">
        <v>24.46</v>
      </c>
      <c r="BS7" s="38">
        <v>15.08</v>
      </c>
      <c r="BT7" s="38">
        <v>12.04</v>
      </c>
      <c r="BU7" s="38">
        <v>16.34</v>
      </c>
      <c r="BV7" s="38">
        <v>29.25</v>
      </c>
      <c r="BW7" s="38">
        <v>31.04</v>
      </c>
      <c r="BX7" s="38">
        <v>29.21</v>
      </c>
      <c r="BY7" s="38">
        <v>26.47</v>
      </c>
      <c r="BZ7" s="38">
        <v>32.14</v>
      </c>
      <c r="CA7" s="38">
        <v>33.549999999999997</v>
      </c>
      <c r="CB7" s="38">
        <v>845.78</v>
      </c>
      <c r="CC7" s="38">
        <v>503.24</v>
      </c>
      <c r="CD7" s="38">
        <v>860.58</v>
      </c>
      <c r="CE7" s="38">
        <v>995.93</v>
      </c>
      <c r="CF7" s="38">
        <v>784.78</v>
      </c>
      <c r="CG7" s="38">
        <v>622.30999999999995</v>
      </c>
      <c r="CH7" s="38">
        <v>589.39</v>
      </c>
      <c r="CI7" s="38">
        <v>620.01</v>
      </c>
      <c r="CJ7" s="38">
        <v>688.46</v>
      </c>
      <c r="CK7" s="38">
        <v>562.9</v>
      </c>
      <c r="CL7" s="38">
        <v>556.04</v>
      </c>
      <c r="CM7" s="38">
        <v>20</v>
      </c>
      <c r="CN7" s="38">
        <v>20</v>
      </c>
      <c r="CO7" s="38">
        <v>20</v>
      </c>
      <c r="CP7" s="38">
        <v>20</v>
      </c>
      <c r="CQ7" s="38">
        <v>20</v>
      </c>
      <c r="CR7" s="38">
        <v>39.119999999999997</v>
      </c>
      <c r="CS7" s="38">
        <v>41.24</v>
      </c>
      <c r="CT7" s="38">
        <v>43.1</v>
      </c>
      <c r="CU7" s="38">
        <v>40.96</v>
      </c>
      <c r="CV7" s="38">
        <v>39.450000000000003</v>
      </c>
      <c r="CW7" s="38">
        <v>37.130000000000003</v>
      </c>
      <c r="CX7" s="38">
        <v>75</v>
      </c>
      <c r="CY7" s="38">
        <v>83.33</v>
      </c>
      <c r="CZ7" s="38">
        <v>83.33</v>
      </c>
      <c r="DA7" s="38">
        <v>83.33</v>
      </c>
      <c r="DB7" s="38">
        <v>83.33</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ohiadmin</cp:lastModifiedBy>
  <dcterms:created xsi:type="dcterms:W3CDTF">2017-12-25T02:38:00Z</dcterms:created>
  <dcterms:modified xsi:type="dcterms:W3CDTF">2018-01-29T09:25:24Z</dcterms:modified>
  <cp:category/>
</cp:coreProperties>
</file>