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0 生活環境課\15　公営企業関係\H29\H30.01_小西補佐依頼（経営分析比較表）\【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BB10" i="4"/>
  <c r="AT10" i="4"/>
  <c r="AL10" i="4"/>
  <c r="P10" i="4"/>
  <c r="I10" i="4"/>
  <c r="B10" i="4"/>
  <c r="AL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<sst xmlns="http://schemas.openxmlformats.org/spreadsheetml/2006/main" count="240" uniqueCount="125">
  <si>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</si>
  <si>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</si>
  <si>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</si>
  <si>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</si>
  <si>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</si>
  <si>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</si>
  <si>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</si>
  <si>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</si>
  <si>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</si>
  <si>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</si>
  <si>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</si>
  <si>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</si>
  <si>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</si>
  <si>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</si>
  <si>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</si>
  <si>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</si>
  <si>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</si>
  <si>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</si>
  <si>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</si>
  <si>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</si>
  <si>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</si>
  <si>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</si>
  <si>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</si>
  <si>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</si>
  <si>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</si>
  <si>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</si>
  <si>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</si>
  <si>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</si>
  <si>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</si>
  <si>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</si>
  <si>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</si>
  <si>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</si>
  <si>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</si>
  <si>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</si>
  <si>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</si>
  <si>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</si>
  <si>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</si>
  <si>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</si>
  <si>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</si>
  <si>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</si>
  <si>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</si>
  <si>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</si>
  <si>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</si>
  <si>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</si>
  <si>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</si>
  <si>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</si>
  <si>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</si>
  <si>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</si>
  <si>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</si>
  <si>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</si>
  <si>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</si>
  <si>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</si>
  <si>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</si>
  <si>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</si>
  <si>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</si>
  <si>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</si>
  <si>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</si>
  <si>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</si>
  <si>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</si>
  <si>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</si>
  <si>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</si>
  <si>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</si>
  <si>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</si>
  <si>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</si>
  <si>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</si>
  <si>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</si>
  <si>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</si>
  <si>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</si>
  <si>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</si>
  <si>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</si>
  <si>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</si>
  <si>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</si>
  <si>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</si>
  <si>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</si>
  <si>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</si>
  <si>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</si>
  <si>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</si>
  <si>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</si>
  <si>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</si>
  <si>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</si>
  <si>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</si>
  <si>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</si>
  <si>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</si>
  <si>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</si>
  <si>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</si>
  <si>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</si>
  <si>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</si>
  <si>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</si>
  <si>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</si>
  <si>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</si>
  <si>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</si>
  <si>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</si>
  <si>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</si>
  <si>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</si>
  <si>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</si>
  <si>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</si>
  <si>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</si>
  <si>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</si>
  <si>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</si>
  <si>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</si>
  <si>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</si>
  <si>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</si>
  <si>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</si>
  <si>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</si>
  <si>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</si>
  <si>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</si>
  <si>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</si>
  <si>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</si>
  <si>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</si>
  <si>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おおい町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</si>
  <si>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</si>
  <si>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</si>
  <si>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</si>
  <si>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</si>
  <si>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</si>
  <si>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</si>
  <si>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</si>
  <si>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</si>
  <si>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</si>
  <si>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</si>
  <si>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</si>
  <si>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</si>
  <si>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本町の下水道事業は、その整備が完了していることから今後大幅な加入世帯の増加が見込めないこととスケールメリットの得にくい地域性などが課題として挙げられる。
　短期的な対策として、未接続世帯の加入を促進することが重要であるが、水洗化率が９０％を超えているため伸び幅が狭く水洗化率は横ばいが続くものと予想される。
　長期的な対策として、今後、人口減少化社会を迎え、施設の余剰能力が生まれることが見込まれる。その余剰能力の運用方法として、他の下水道事業エリアとの統合を検討し、費用の圧縮、料金収入の増加を考えていく必要がある。</t>
    <rPh sb="1" eb="3">
      <t>ホンマチ</t>
    </rPh>
    <rPh sb="4" eb="7">
      <t>ゲスイドウ</t>
    </rPh>
    <rPh sb="7" eb="9">
      <t>ジギョウ</t>
    </rPh>
    <rPh sb="13" eb="15">
      <t>セイビ</t>
    </rPh>
    <rPh sb="16" eb="18">
      <t>カンリョウ</t>
    </rPh>
    <rPh sb="26" eb="28">
      <t>コンゴ</t>
    </rPh>
    <rPh sb="28" eb="30">
      <t>オオハバ</t>
    </rPh>
    <rPh sb="31" eb="33">
      <t>カニュウ</t>
    </rPh>
    <rPh sb="33" eb="35">
      <t>セタイ</t>
    </rPh>
    <rPh sb="36" eb="38">
      <t>ゾウカ</t>
    </rPh>
    <rPh sb="39" eb="41">
      <t>ミコ</t>
    </rPh>
    <rPh sb="56" eb="57">
      <t>エ</t>
    </rPh>
    <rPh sb="60" eb="63">
      <t>チイキセイ</t>
    </rPh>
    <rPh sb="66" eb="68">
      <t>カダイ</t>
    </rPh>
    <rPh sb="71" eb="72">
      <t>ア</t>
    </rPh>
    <rPh sb="79" eb="82">
      <t>タンキテキ</t>
    </rPh>
    <rPh sb="83" eb="85">
      <t>タイサク</t>
    </rPh>
    <rPh sb="89" eb="92">
      <t>ミセツゾク</t>
    </rPh>
    <rPh sb="92" eb="94">
      <t>セタイ</t>
    </rPh>
    <rPh sb="95" eb="97">
      <t>カニュウ</t>
    </rPh>
    <rPh sb="98" eb="100">
      <t>ソクシン</t>
    </rPh>
    <rPh sb="105" eb="107">
      <t>ジュウヨウ</t>
    </rPh>
    <rPh sb="112" eb="115">
      <t>スイセンカ</t>
    </rPh>
    <rPh sb="115" eb="116">
      <t>リツ</t>
    </rPh>
    <rPh sb="121" eb="122">
      <t>コ</t>
    </rPh>
    <rPh sb="128" eb="129">
      <t>ノ</t>
    </rPh>
    <rPh sb="130" eb="131">
      <t>ハバ</t>
    </rPh>
    <rPh sb="132" eb="133">
      <t>セマ</t>
    </rPh>
    <rPh sb="134" eb="137">
      <t>スイセンカ</t>
    </rPh>
    <rPh sb="137" eb="138">
      <t>リツ</t>
    </rPh>
    <rPh sb="139" eb="140">
      <t>ヨコ</t>
    </rPh>
    <rPh sb="143" eb="144">
      <t>ツヅ</t>
    </rPh>
    <rPh sb="148" eb="150">
      <t>ヨソウ</t>
    </rPh>
    <rPh sb="156" eb="159">
      <t>チョウキテキ</t>
    </rPh>
    <rPh sb="160" eb="162">
      <t>タイサク</t>
    </rPh>
    <rPh sb="166" eb="168">
      <t>コンゴ</t>
    </rPh>
    <rPh sb="169" eb="171">
      <t>ジンコウ</t>
    </rPh>
    <rPh sb="171" eb="174">
      <t>ゲンショウカ</t>
    </rPh>
    <rPh sb="174" eb="176">
      <t>シャカイ</t>
    </rPh>
    <rPh sb="177" eb="178">
      <t>ムカ</t>
    </rPh>
    <rPh sb="180" eb="182">
      <t>シセツ</t>
    </rPh>
    <rPh sb="183" eb="185">
      <t>ヨジョウ</t>
    </rPh>
    <rPh sb="185" eb="187">
      <t>ノウリョク</t>
    </rPh>
    <rPh sb="188" eb="189">
      <t>ウ</t>
    </rPh>
    <rPh sb="195" eb="197">
      <t>ミコ</t>
    </rPh>
    <rPh sb="203" eb="205">
      <t>ヨジョウ</t>
    </rPh>
    <rPh sb="205" eb="207">
      <t>ノウリョク</t>
    </rPh>
    <rPh sb="208" eb="210">
      <t>ウンヨウ</t>
    </rPh>
    <rPh sb="210" eb="212">
      <t>ホウホウ</t>
    </rPh>
    <rPh sb="216" eb="217">
      <t>ホカ</t>
    </rPh>
    <rPh sb="218" eb="221">
      <t>ゲスイドウ</t>
    </rPh>
    <rPh sb="221" eb="223">
      <t>ジギョウ</t>
    </rPh>
    <rPh sb="228" eb="230">
      <t>トウゴウ</t>
    </rPh>
    <rPh sb="231" eb="233">
      <t>ケントウ</t>
    </rPh>
    <rPh sb="235" eb="237">
      <t>ヒヨウ</t>
    </rPh>
    <rPh sb="238" eb="240">
      <t>アッシュク</t>
    </rPh>
    <rPh sb="241" eb="243">
      <t>リョウキン</t>
    </rPh>
    <rPh sb="243" eb="245">
      <t>シュウニュウ</t>
    </rPh>
    <rPh sb="246" eb="248">
      <t>ゾウカ</t>
    </rPh>
    <rPh sb="249" eb="250">
      <t>カンガ</t>
    </rPh>
    <rPh sb="254" eb="256">
      <t>ヒツヨウ</t>
    </rPh>
    <phoneticPr fontId="4"/>
  </si>
  <si>
    <t>　本町の下水道事業は、平成５年度から管渠整備を行い、平成１２年に供用開始をしている。このため、最も経年している管渠で２３年となっている。
　従って、耐用年数の観点から考えても現状として管路の更新・老朽化対策は行っていない。
　一方、４０年を経過する管渠においては陥没等の事故率が高くなることから４０年から耐用年数である５０年を目途として管渠の更新・老朽化対策を計画する必要があると考える。但し、事前に点検を行い、その時の状況に即して更新を行う計画を考えている。また、重要な幹線管渠については定期的に管内点検を実施していく。</t>
    <rPh sb="1" eb="3">
      <t>ホンマチ</t>
    </rPh>
    <rPh sb="4" eb="7">
      <t>ゲスイドウ</t>
    </rPh>
    <rPh sb="7" eb="9">
      <t>ジギョウ</t>
    </rPh>
    <rPh sb="11" eb="13">
      <t>ヘイセイ</t>
    </rPh>
    <rPh sb="14" eb="15">
      <t>ネン</t>
    </rPh>
    <rPh sb="15" eb="16">
      <t>ド</t>
    </rPh>
    <rPh sb="18" eb="20">
      <t>カンキョ</t>
    </rPh>
    <rPh sb="20" eb="22">
      <t>セイビ</t>
    </rPh>
    <rPh sb="23" eb="24">
      <t>オコナ</t>
    </rPh>
    <rPh sb="26" eb="28">
      <t>ヘイセイ</t>
    </rPh>
    <rPh sb="30" eb="31">
      <t>ネン</t>
    </rPh>
    <rPh sb="32" eb="34">
      <t>キョウヨウ</t>
    </rPh>
    <rPh sb="34" eb="36">
      <t>カイシ</t>
    </rPh>
    <rPh sb="47" eb="48">
      <t>モット</t>
    </rPh>
    <rPh sb="49" eb="51">
      <t>ケイネン</t>
    </rPh>
    <rPh sb="55" eb="57">
      <t>カンキョ</t>
    </rPh>
    <rPh sb="60" eb="61">
      <t>ネン</t>
    </rPh>
    <rPh sb="70" eb="71">
      <t>シタガ</t>
    </rPh>
    <rPh sb="74" eb="76">
      <t>タイヨウ</t>
    </rPh>
    <rPh sb="76" eb="78">
      <t>ネンスウ</t>
    </rPh>
    <rPh sb="79" eb="81">
      <t>カンテン</t>
    </rPh>
    <rPh sb="83" eb="84">
      <t>カンガ</t>
    </rPh>
    <rPh sb="87" eb="89">
      <t>ゲンジョウ</t>
    </rPh>
    <rPh sb="92" eb="94">
      <t>カンロ</t>
    </rPh>
    <rPh sb="95" eb="97">
      <t>コウシン</t>
    </rPh>
    <rPh sb="98" eb="101">
      <t>ロウキュウカ</t>
    </rPh>
    <rPh sb="101" eb="103">
      <t>タイサク</t>
    </rPh>
    <rPh sb="104" eb="105">
      <t>オコナ</t>
    </rPh>
    <rPh sb="113" eb="115">
      <t>イッポウ</t>
    </rPh>
    <rPh sb="118" eb="119">
      <t>ネン</t>
    </rPh>
    <rPh sb="120" eb="122">
      <t>ケイカ</t>
    </rPh>
    <rPh sb="124" eb="126">
      <t>カンキョ</t>
    </rPh>
    <rPh sb="131" eb="133">
      <t>カンボツ</t>
    </rPh>
    <rPh sb="133" eb="134">
      <t>トウ</t>
    </rPh>
    <rPh sb="135" eb="137">
      <t>ジコ</t>
    </rPh>
    <rPh sb="137" eb="138">
      <t>リツ</t>
    </rPh>
    <rPh sb="139" eb="140">
      <t>タカ</t>
    </rPh>
    <rPh sb="149" eb="150">
      <t>ネン</t>
    </rPh>
    <rPh sb="152" eb="154">
      <t>タイヨウ</t>
    </rPh>
    <rPh sb="154" eb="156">
      <t>ネンスウ</t>
    </rPh>
    <rPh sb="161" eb="162">
      <t>ネン</t>
    </rPh>
    <rPh sb="163" eb="165">
      <t>モクト</t>
    </rPh>
    <rPh sb="168" eb="170">
      <t>カンキョ</t>
    </rPh>
    <rPh sb="171" eb="173">
      <t>コウシン</t>
    </rPh>
    <rPh sb="174" eb="177">
      <t>ロウキュウカ</t>
    </rPh>
    <rPh sb="177" eb="179">
      <t>タイサク</t>
    </rPh>
    <rPh sb="180" eb="182">
      <t>ケイカク</t>
    </rPh>
    <rPh sb="184" eb="186">
      <t>ヒツヨウ</t>
    </rPh>
    <rPh sb="190" eb="191">
      <t>カンガ</t>
    </rPh>
    <rPh sb="194" eb="195">
      <t>タダ</t>
    </rPh>
    <rPh sb="197" eb="199">
      <t>ジゼン</t>
    </rPh>
    <rPh sb="200" eb="202">
      <t>テンケン</t>
    </rPh>
    <rPh sb="203" eb="204">
      <t>オコナ</t>
    </rPh>
    <rPh sb="208" eb="209">
      <t>トキ</t>
    </rPh>
    <rPh sb="210" eb="212">
      <t>ジョウキョウ</t>
    </rPh>
    <rPh sb="213" eb="214">
      <t>ソク</t>
    </rPh>
    <rPh sb="216" eb="218">
      <t>コウシン</t>
    </rPh>
    <rPh sb="219" eb="220">
      <t>オコナ</t>
    </rPh>
    <rPh sb="221" eb="223">
      <t>ケイカク</t>
    </rPh>
    <rPh sb="224" eb="225">
      <t>カンガ</t>
    </rPh>
    <rPh sb="233" eb="235">
      <t>ジュウヨウ</t>
    </rPh>
    <rPh sb="236" eb="238">
      <t>カンセン</t>
    </rPh>
    <rPh sb="238" eb="240">
      <t>カンキョ</t>
    </rPh>
    <rPh sb="245" eb="248">
      <t>テイキテキ</t>
    </rPh>
    <rPh sb="249" eb="251">
      <t>カンナイ</t>
    </rPh>
    <rPh sb="251" eb="253">
      <t>テンケン</t>
    </rPh>
    <rPh sb="254" eb="256">
      <t>ジッシ</t>
    </rPh>
    <phoneticPr fontId="4"/>
  </si>
  <si>
    <t>　①収益的収支比率、⑤経費回収率ともに１００％未満であり、年度によっては総収益の約３／４を一般会計繰入金に依存している状況である。
　⑤経費回収率、⑥汚水処理原価については、費用の低減により改善が図られているが、類似団体と比較すると低い傾向にあるため、今後も更なる費用の低減を図る必要がある。
　⑦施設利用率は、横ばい状態で推移しているが、下水道事業の統合を図ることで今後利用率を上げることを検討している。
　⑧水洗化率は、整備が完了していることから今後も横ばいが続くものと予想される。</t>
    <rPh sb="2" eb="5">
      <t>シュウエキテキ</t>
    </rPh>
    <rPh sb="5" eb="7">
      <t>シュウシ</t>
    </rPh>
    <rPh sb="7" eb="9">
      <t>ヒリツ</t>
    </rPh>
    <rPh sb="11" eb="13">
      <t>ケイヒ</t>
    </rPh>
    <rPh sb="13" eb="15">
      <t>カイシュウ</t>
    </rPh>
    <rPh sb="15" eb="16">
      <t>リツ</t>
    </rPh>
    <rPh sb="23" eb="25">
      <t>ミマン</t>
    </rPh>
    <rPh sb="29" eb="31">
      <t>ネンド</t>
    </rPh>
    <rPh sb="36" eb="39">
      <t>ソウシュウエキ</t>
    </rPh>
    <rPh sb="40" eb="41">
      <t>ヤク</t>
    </rPh>
    <rPh sb="45" eb="47">
      <t>イッパン</t>
    </rPh>
    <rPh sb="47" eb="49">
      <t>カイケイ</t>
    </rPh>
    <rPh sb="49" eb="51">
      <t>クリイレ</t>
    </rPh>
    <rPh sb="51" eb="52">
      <t>キン</t>
    </rPh>
    <rPh sb="53" eb="55">
      <t>イゾン</t>
    </rPh>
    <rPh sb="59" eb="61">
      <t>ジョウキョウ</t>
    </rPh>
    <rPh sb="68" eb="70">
      <t>ケイヒ</t>
    </rPh>
    <rPh sb="70" eb="72">
      <t>カイシュウ</t>
    </rPh>
    <rPh sb="72" eb="73">
      <t>リツ</t>
    </rPh>
    <rPh sb="75" eb="77">
      <t>オスイ</t>
    </rPh>
    <rPh sb="77" eb="79">
      <t>ショリ</t>
    </rPh>
    <rPh sb="79" eb="81">
      <t>ゲンカ</t>
    </rPh>
    <rPh sb="87" eb="89">
      <t>ヒヨウ</t>
    </rPh>
    <rPh sb="90" eb="92">
      <t>テイゲン</t>
    </rPh>
    <rPh sb="95" eb="97">
      <t>カイゼン</t>
    </rPh>
    <rPh sb="98" eb="99">
      <t>ハカ</t>
    </rPh>
    <rPh sb="106" eb="108">
      <t>ルイジ</t>
    </rPh>
    <rPh sb="108" eb="110">
      <t>ダンタイ</t>
    </rPh>
    <rPh sb="111" eb="113">
      <t>ヒカク</t>
    </rPh>
    <rPh sb="116" eb="117">
      <t>ヒク</t>
    </rPh>
    <rPh sb="118" eb="120">
      <t>ケイコウ</t>
    </rPh>
    <rPh sb="126" eb="128">
      <t>コンゴ</t>
    </rPh>
    <rPh sb="129" eb="130">
      <t>サラ</t>
    </rPh>
    <rPh sb="132" eb="134">
      <t>ヒヨウ</t>
    </rPh>
    <rPh sb="135" eb="137">
      <t>テイゲン</t>
    </rPh>
    <rPh sb="138" eb="139">
      <t>ハカ</t>
    </rPh>
    <rPh sb="140" eb="142">
      <t>ヒツヨウ</t>
    </rPh>
    <rPh sb="149" eb="151">
      <t>シセツ</t>
    </rPh>
    <rPh sb="151" eb="154">
      <t>リヨウリツ</t>
    </rPh>
    <rPh sb="156" eb="157">
      <t>ヨコ</t>
    </rPh>
    <rPh sb="159" eb="161">
      <t>ジョウタイ</t>
    </rPh>
    <rPh sb="162" eb="164">
      <t>スイイ</t>
    </rPh>
    <rPh sb="170" eb="173">
      <t>ゲスイドウ</t>
    </rPh>
    <rPh sb="173" eb="175">
      <t>ジギョウ</t>
    </rPh>
    <rPh sb="176" eb="178">
      <t>トウゴウ</t>
    </rPh>
    <rPh sb="179" eb="180">
      <t>ハカ</t>
    </rPh>
    <rPh sb="184" eb="186">
      <t>コンゴ</t>
    </rPh>
    <rPh sb="186" eb="189">
      <t>リヨウリツ</t>
    </rPh>
    <rPh sb="190" eb="191">
      <t>ア</t>
    </rPh>
    <rPh sb="196" eb="198">
      <t>ケントウ</t>
    </rPh>
    <rPh sb="206" eb="209">
      <t>スイセンカ</t>
    </rPh>
    <rPh sb="209" eb="210">
      <t>リツ</t>
    </rPh>
    <rPh sb="212" eb="214">
      <t>セイビ</t>
    </rPh>
    <rPh sb="215" eb="217">
      <t>カンリョウ</t>
    </rPh>
    <rPh sb="225" eb="227">
      <t>コンゴ</t>
    </rPh>
    <rPh sb="228" eb="229">
      <t>ヨコ</t>
    </rPh>
    <rPh sb="232" eb="233">
      <t>ツヅ</t>
    </rPh>
    <rPh sb="237" eb="23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</si>
</sst>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736592"/>
        <c:axId val="52173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521736592"/>
        <c:axId val="521738160"/>
      </c:lineChart>
      <c:dateAx>
        <c:axId val="521736592"/>
        <c:scaling>
          <c:orientation val="minMax"/>
        </c:scaling>
        <c:delete val="1"/>
        <c:axPos val="b"/>
        <c:numFmt formatCode="ge" sourceLinked="1"/>
        <c:majorTickMark val="none"/>
        <c:minorTickMark val="none"/>
        <c:tickLblPos val="none"/>
        <c:crossAx val="521738160"/>
        <c:crosses val="autoZero"/>
        <c:auto val="1"/>
        <c:lblOffset val="100"/>
        <c:baseTimeUnit val="years"/>
      </c:dateAx>
      <c:valAx>
        <c:axId val="52173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3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48.06</c:v>
                </c:pt>
                <c:pt idx="1">
                  <c:v>47.65</c:v>
                </c:pt>
                <c:pt idx="2">
                  <c:v>46.22</c:v>
                </c:pt>
                <c:pt idx="3">
                  <c:v>45.51</c:v>
                </c:pt>
                <c:pt idx="4">
                  <c:v>47.76</c:v>
                </c:pt>
              </c:numCache>
            </c:numRef>
          </c:val>
        </c:ser>
        <c:dLbls>
          <c:showLegendKey val="0"/>
          <c:showVal val="0"/>
          <c:showCatName val="0"/>
          <c:showSerName val="0"/>
          <c:showPercent val="0"/>
          <c:showBubbleSize val="0"/>
        </c:dLbls>
        <c:gapWidth val="150"/>
        <c:axId val="252193064"/>
        <c:axId val="25219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252193064"/>
        <c:axId val="252193456"/>
      </c:lineChart>
      <c:dateAx>
        <c:axId val="252193064"/>
        <c:scaling>
          <c:orientation val="minMax"/>
        </c:scaling>
        <c:delete val="1"/>
        <c:axPos val="b"/>
        <c:numFmt formatCode="ge" sourceLinked="1"/>
        <c:majorTickMark val="none"/>
        <c:minorTickMark val="none"/>
        <c:tickLblPos val="none"/>
        <c:crossAx val="252193456"/>
        <c:crosses val="autoZero"/>
        <c:auto val="1"/>
        <c:lblOffset val="100"/>
        <c:baseTimeUnit val="years"/>
      </c:dateAx>
      <c:valAx>
        <c:axId val="2521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90.82</c:v>
                </c:pt>
                <c:pt idx="1">
                  <c:v>92.12</c:v>
                </c:pt>
                <c:pt idx="2">
                  <c:v>92.31</c:v>
                </c:pt>
                <c:pt idx="3">
                  <c:v>92.95</c:v>
                </c:pt>
                <c:pt idx="4">
                  <c:v>93.71</c:v>
                </c:pt>
              </c:numCache>
            </c:numRef>
          </c:val>
        </c:ser>
        <c:dLbls>
          <c:showLegendKey val="0"/>
          <c:showVal val="0"/>
          <c:showCatName val="0"/>
          <c:showSerName val="0"/>
          <c:showPercent val="0"/>
          <c:showBubbleSize val="0"/>
        </c:dLbls>
        <c:gapWidth val="150"/>
        <c:axId val="520656944"/>
        <c:axId val="52065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520656944"/>
        <c:axId val="520657336"/>
      </c:lineChart>
      <c:dateAx>
        <c:axId val="520656944"/>
        <c:scaling>
          <c:orientation val="minMax"/>
        </c:scaling>
        <c:delete val="1"/>
        <c:axPos val="b"/>
        <c:numFmt formatCode="ge" sourceLinked="1"/>
        <c:majorTickMark val="none"/>
        <c:minorTickMark val="none"/>
        <c:tickLblPos val="none"/>
        <c:crossAx val="520657336"/>
        <c:crosses val="autoZero"/>
        <c:auto val="1"/>
        <c:lblOffset val="100"/>
        <c:baseTimeUnit val="years"/>
      </c:dateAx>
      <c:valAx>
        <c:axId val="52065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6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83.03</c:v>
                </c:pt>
                <c:pt idx="1">
                  <c:v>80.39</c:v>
                </c:pt>
                <c:pt idx="2">
                  <c:v>71.47</c:v>
                </c:pt>
                <c:pt idx="3">
                  <c:v>80.14</c:v>
                </c:pt>
                <c:pt idx="4">
                  <c:v>81.13</c:v>
                </c:pt>
              </c:numCache>
            </c:numRef>
          </c:val>
        </c:ser>
        <c:dLbls>
          <c:showLegendKey val="0"/>
          <c:showVal val="0"/>
          <c:showCatName val="0"/>
          <c:showSerName val="0"/>
          <c:showPercent val="0"/>
          <c:showBubbleSize val="0"/>
        </c:dLbls>
        <c:gapWidth val="150"/>
        <c:axId val="119766344"/>
        <c:axId val="11976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66344"/>
        <c:axId val="119765560"/>
      </c:lineChart>
      <c:dateAx>
        <c:axId val="119766344"/>
        <c:scaling>
          <c:orientation val="minMax"/>
        </c:scaling>
        <c:delete val="1"/>
        <c:axPos val="b"/>
        <c:numFmt formatCode="ge" sourceLinked="1"/>
        <c:majorTickMark val="none"/>
        <c:minorTickMark val="none"/>
        <c:tickLblPos val="none"/>
        <c:crossAx val="119765560"/>
        <c:crosses val="autoZero"/>
        <c:auto val="1"/>
        <c:lblOffset val="100"/>
        <c:baseTimeUnit val="years"/>
      </c:dateAx>
      <c:valAx>
        <c:axId val="1197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67912"/>
        <c:axId val="1197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67912"/>
        <c:axId val="119767520"/>
      </c:lineChart>
      <c:dateAx>
        <c:axId val="119767912"/>
        <c:scaling>
          <c:orientation val="minMax"/>
        </c:scaling>
        <c:delete val="1"/>
        <c:axPos val="b"/>
        <c:numFmt formatCode="ge" sourceLinked="1"/>
        <c:majorTickMark val="none"/>
        <c:minorTickMark val="none"/>
        <c:tickLblPos val="none"/>
        <c:crossAx val="119767520"/>
        <c:crosses val="autoZero"/>
        <c:auto val="1"/>
        <c:lblOffset val="100"/>
        <c:baseTimeUnit val="years"/>
      </c:dateAx>
      <c:valAx>
        <c:axId val="1197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691160"/>
        <c:axId val="2526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691160"/>
        <c:axId val="252690376"/>
      </c:lineChart>
      <c:dateAx>
        <c:axId val="252691160"/>
        <c:scaling>
          <c:orientation val="minMax"/>
        </c:scaling>
        <c:delete val="1"/>
        <c:axPos val="b"/>
        <c:numFmt formatCode="ge" sourceLinked="1"/>
        <c:majorTickMark val="none"/>
        <c:minorTickMark val="none"/>
        <c:tickLblPos val="none"/>
        <c:crossAx val="252690376"/>
        <c:crosses val="autoZero"/>
        <c:auto val="1"/>
        <c:lblOffset val="100"/>
        <c:baseTimeUnit val="years"/>
      </c:dateAx>
      <c:valAx>
        <c:axId val="2526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693120"/>
        <c:axId val="25269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693120"/>
        <c:axId val="252692728"/>
      </c:lineChart>
      <c:dateAx>
        <c:axId val="252693120"/>
        <c:scaling>
          <c:orientation val="minMax"/>
        </c:scaling>
        <c:delete val="1"/>
        <c:axPos val="b"/>
        <c:numFmt formatCode="ge" sourceLinked="1"/>
        <c:majorTickMark val="none"/>
        <c:minorTickMark val="none"/>
        <c:tickLblPos val="none"/>
        <c:crossAx val="252692728"/>
        <c:crosses val="autoZero"/>
        <c:auto val="1"/>
        <c:lblOffset val="100"/>
        <c:baseTimeUnit val="years"/>
      </c:dateAx>
      <c:valAx>
        <c:axId val="25269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713784"/>
        <c:axId val="253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713784"/>
        <c:axId val="253714176"/>
      </c:lineChart>
      <c:dateAx>
        <c:axId val="253713784"/>
        <c:scaling>
          <c:orientation val="minMax"/>
        </c:scaling>
        <c:delete val="1"/>
        <c:axPos val="b"/>
        <c:numFmt formatCode="ge" sourceLinked="1"/>
        <c:majorTickMark val="none"/>
        <c:minorTickMark val="none"/>
        <c:tickLblPos val="none"/>
        <c:crossAx val="253714176"/>
        <c:crosses val="autoZero"/>
        <c:auto val="1"/>
        <c:lblOffset val="100"/>
        <c:baseTimeUnit val="years"/>
      </c:dateAx>
      <c:valAx>
        <c:axId val="253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387.38</c:v>
                </c:pt>
                <c:pt idx="1">
                  <c:v>364.55</c:v>
                </c:pt>
                <c:pt idx="2">
                  <c:v>338.7</c:v>
                </c:pt>
                <c:pt idx="3">
                  <c:v>311.81</c:v>
                </c:pt>
                <c:pt idx="4">
                  <c:v>292</c:v>
                </c:pt>
              </c:numCache>
            </c:numRef>
          </c:val>
        </c:ser>
        <c:dLbls>
          <c:showLegendKey val="0"/>
          <c:showVal val="0"/>
          <c:showCatName val="0"/>
          <c:showSerName val="0"/>
          <c:showPercent val="0"/>
          <c:showBubbleSize val="0"/>
        </c:dLbls>
        <c:gapWidth val="150"/>
        <c:axId val="254752216"/>
        <c:axId val="25685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254752216"/>
        <c:axId val="256855128"/>
      </c:lineChart>
      <c:dateAx>
        <c:axId val="254752216"/>
        <c:scaling>
          <c:orientation val="minMax"/>
        </c:scaling>
        <c:delete val="1"/>
        <c:axPos val="b"/>
        <c:numFmt formatCode="ge" sourceLinked="1"/>
        <c:majorTickMark val="none"/>
        <c:minorTickMark val="none"/>
        <c:tickLblPos val="none"/>
        <c:crossAx val="256855128"/>
        <c:crosses val="autoZero"/>
        <c:auto val="1"/>
        <c:lblOffset val="100"/>
        <c:baseTimeUnit val="years"/>
      </c:dateAx>
      <c:valAx>
        <c:axId val="2568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5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49.37</c:v>
                </c:pt>
                <c:pt idx="1">
                  <c:v>46.18</c:v>
                </c:pt>
                <c:pt idx="2">
                  <c:v>38.5</c:v>
                </c:pt>
                <c:pt idx="3">
                  <c:v>53.9</c:v>
                </c:pt>
                <c:pt idx="4">
                  <c:v>55.26</c:v>
                </c:pt>
              </c:numCache>
            </c:numRef>
          </c:val>
        </c:ser>
        <c:dLbls>
          <c:showLegendKey val="0"/>
          <c:showVal val="0"/>
          <c:showCatName val="0"/>
          <c:showSerName val="0"/>
          <c:showPercent val="0"/>
          <c:showBubbleSize val="0"/>
        </c:dLbls>
        <c:gapWidth val="150"/>
        <c:axId val="520743232"/>
        <c:axId val="25219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520743232"/>
        <c:axId val="252190320"/>
      </c:lineChart>
      <c:dateAx>
        <c:axId val="520743232"/>
        <c:scaling>
          <c:orientation val="minMax"/>
        </c:scaling>
        <c:delete val="1"/>
        <c:axPos val="b"/>
        <c:numFmt formatCode="ge" sourceLinked="1"/>
        <c:majorTickMark val="none"/>
        <c:minorTickMark val="none"/>
        <c:tickLblPos val="none"/>
        <c:crossAx val="252190320"/>
        <c:crosses val="autoZero"/>
        <c:auto val="1"/>
        <c:lblOffset val="100"/>
        <c:baseTimeUnit val="years"/>
      </c:dateAx>
      <c:valAx>
        <c:axId val="25219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224.84</c:v>
                </c:pt>
                <c:pt idx="1">
                  <c:v>239.47</c:v>
                </c:pt>
                <c:pt idx="2">
                  <c:v>295.23</c:v>
                </c:pt>
                <c:pt idx="3">
                  <c:v>213.03</c:v>
                </c:pt>
                <c:pt idx="4">
                  <c:v>208.23</c:v>
                </c:pt>
              </c:numCache>
            </c:numRef>
          </c:val>
        </c:ser>
        <c:dLbls>
          <c:showLegendKey val="0"/>
          <c:showVal val="0"/>
          <c:showCatName val="0"/>
          <c:showSerName val="0"/>
          <c:showPercent val="0"/>
          <c:showBubbleSize val="0"/>
        </c:dLbls>
        <c:gapWidth val="150"/>
        <c:axId val="252191496"/>
        <c:axId val="25219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252191496"/>
        <c:axId val="252191888"/>
      </c:lineChart>
      <c:dateAx>
        <c:axId val="252191496"/>
        <c:scaling>
          <c:orientation val="minMax"/>
        </c:scaling>
        <c:delete val="1"/>
        <c:axPos val="b"/>
        <c:numFmt formatCode="ge" sourceLinked="1"/>
        <c:majorTickMark val="none"/>
        <c:minorTickMark val="none"/>
        <c:tickLblPos val="none"/>
        <c:crossAx val="252191888"/>
        <c:crosses val="autoZero"/>
        <c:auto val="1"/>
        <c:lblOffset val="100"/>
        <c:baseTimeUnit val="years"/>
      </c:dateAx>
      <c:valAx>
        <c:axId val="25219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9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4" zoomScale="80" zoomScaleNormal="8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おおい町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8367</v>
      </c>
      <c r="AM8" s="67"/>
      <c r="AN8" s="67"/>
      <c r="AO8" s="67"/>
      <c r="AP8" s="67"/>
      <c r="AQ8" s="67"/>
      <c r="AR8" s="67"/>
      <c r="AS8" s="67"/>
      <c r="AT8" s="66">
        <f>データ!T6</f>
        <v>212.19</v>
      </c>
      <c r="AU8" s="66"/>
      <c r="AV8" s="66"/>
      <c r="AW8" s="66"/>
      <c r="AX8" s="66"/>
      <c r="AY8" s="66"/>
      <c r="AZ8" s="66"/>
      <c r="BA8" s="66"/>
      <c r="BB8" s="66">
        <f>データ!U6</f>
        <v>39.43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16.88</v>
      </c>
      <c r="Q10" s="66"/>
      <c r="R10" s="66"/>
      <c r="S10" s="66"/>
      <c r="T10" s="66"/>
      <c r="U10" s="66"/>
      <c r="V10" s="66"/>
      <c r="W10" s="66">
        <f>データ!Q6</f>
        <v>80.39</v>
      </c>
      <c r="X10" s="66"/>
      <c r="Y10" s="66"/>
      <c r="Z10" s="66"/>
      <c r="AA10" s="66"/>
      <c r="AB10" s="66"/>
      <c r="AC10" s="66"/>
      <c r="AD10" s="67">
        <f>データ!R6</f>
        <v>2052</v>
      </c>
      <c r="AE10" s="67"/>
      <c r="AF10" s="67"/>
      <c r="AG10" s="67"/>
      <c r="AH10" s="67"/>
      <c r="AI10" s="67"/>
      <c r="AJ10" s="67"/>
      <c r="AK10" s="2"/>
      <c r="AL10" s="67">
        <f>データ!V6</f>
        <v>1398</v>
      </c>
      <c r="AM10" s="67"/>
      <c r="AN10" s="67"/>
      <c r="AO10" s="67"/>
      <c r="AP10" s="67"/>
      <c r="AQ10" s="67"/>
      <c r="AR10" s="67"/>
      <c r="AS10" s="67"/>
      <c r="AT10" s="66">
        <f>データ!W6</f>
        <v>0.53</v>
      </c>
      <c r="AU10" s="66"/>
      <c r="AV10" s="66"/>
      <c r="AW10" s="66"/>
      <c r="AX10" s="66"/>
      <c r="AY10" s="66"/>
      <c r="AZ10" s="66"/>
      <c r="BA10" s="66"/>
      <c r="BB10" s="66">
        <f>データ!X6</f>
        <v>2637.74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184837</v>
      </c>
      <c r="D6" s="33">
        <f t="shared" si="3"/>
        <v>47</v>
      </c>
      <c r="E6" s="33">
        <f t="shared" si="3"/>
        <v>17</v>
      </c>
      <c r="F6" s="33">
        <f t="shared" si="3"/>
        <v>4</v>
      </c>
      <c r="G6" s="33">
        <f t="shared" si="3"/>
        <v>0</v>
      </c>
      <c r="H6" s="33" t="str">
        <f t="shared" si="3"/>
        <v>福井県　おおい町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16.88</v>
      </c>
      <c r="Q6" s="34">
        <f t="shared" si="3"/>
        <v>80.39</v>
      </c>
      <c r="R6" s="34">
        <f t="shared" si="3"/>
        <v>2052</v>
      </c>
      <c r="S6" s="34">
        <f t="shared" si="3"/>
        <v>8367</v>
      </c>
      <c r="T6" s="34">
        <f t="shared" si="3"/>
        <v>212.19</v>
      </c>
      <c r="U6" s="34">
        <f t="shared" si="3"/>
        <v>39.43</v>
      </c>
      <c r="V6" s="34">
        <f t="shared" si="3"/>
        <v>1398</v>
      </c>
      <c r="W6" s="34">
        <f t="shared" si="3"/>
        <v>0.53</v>
      </c>
      <c r="X6" s="34">
        <f t="shared" si="3"/>
        <v>2637.74</v>
      </c>
      <c r="Y6" s="35">
        <f>IF(Y7="",NA(),Y7)</f>
        <v>83.03</v>
      </c>
      <c r="Z6" s="35">
        <f t="shared" ref="Z6:AH6" si="4">IF(Z7="",NA(),Z7)</f>
        <v>80.39</v>
      </c>
      <c r="AA6" s="35">
        <f t="shared" si="4"/>
        <v>71.47</v>
      </c>
      <c r="AB6" s="35">
        <f t="shared" si="4"/>
        <v>80.14</v>
      </c>
      <c r="AC6" s="35">
        <f t="shared" si="4"/>
        <v>81.13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387.38</v>
      </c>
      <c r="BG6" s="35">
        <f t="shared" ref="BG6:BO6" si="7">IF(BG7="",NA(),BG7)</f>
        <v>364.55</v>
      </c>
      <c r="BH6" s="35">
        <f t="shared" si="7"/>
        <v>338.7</v>
      </c>
      <c r="BI6" s="35">
        <f t="shared" si="7"/>
        <v>311.81</v>
      </c>
      <c r="BJ6" s="35">
        <f t="shared" si="7"/>
        <v>292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49.37</v>
      </c>
      <c r="BR6" s="35">
        <f t="shared" ref="BR6:BZ6" si="8">IF(BR7="",NA(),BR7)</f>
        <v>46.18</v>
      </c>
      <c r="BS6" s="35">
        <f t="shared" si="8"/>
        <v>38.5</v>
      </c>
      <c r="BT6" s="35">
        <f t="shared" si="8"/>
        <v>53.9</v>
      </c>
      <c r="BU6" s="35">
        <f t="shared" si="8"/>
        <v>55.26</v>
      </c>
      <c r="BV6" s="35">
        <f t="shared" si="8"/>
        <v>51.73</v>
      </c>
      <c r="BW6" s="35">
        <f t="shared" si="8"/>
        <v>53.01</v>
      </c>
      <c r="BX6" s="35">
        <f t="shared" si="8"/>
        <v>50.54</v>
      </c>
      <c r="BY6" s="35">
        <f t="shared" si="8"/>
        <v>66.22</v>
      </c>
      <c r="BZ6" s="35">
        <f t="shared" si="8"/>
        <v>69.87</v>
      </c>
      <c r="CA6" s="34" t="str">
        <f>IF(CA7="","",IF(CA7="-","【-】","【"&amp;SUBSTITUTE(TEXT(CA7,"#,##0.00"),"-","△")&amp;"】"))</f>
        <v>【69.80】</v>
      </c>
      <c r="CB6" s="35">
        <f>IF(CB7="",NA(),CB7)</f>
        <v>224.84</v>
      </c>
      <c r="CC6" s="35">
        <f t="shared" ref="CC6:CK6" si="9">IF(CC7="",NA(),CC7)</f>
        <v>239.47</v>
      </c>
      <c r="CD6" s="35">
        <f t="shared" si="9"/>
        <v>295.23</v>
      </c>
      <c r="CE6" s="35">
        <f t="shared" si="9"/>
        <v>213.03</v>
      </c>
      <c r="CF6" s="35">
        <f t="shared" si="9"/>
        <v>208.23</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48.06</v>
      </c>
      <c r="CN6" s="35">
        <f t="shared" ref="CN6:CV6" si="10">IF(CN7="",NA(),CN7)</f>
        <v>47.65</v>
      </c>
      <c r="CO6" s="35">
        <f t="shared" si="10"/>
        <v>46.22</v>
      </c>
      <c r="CP6" s="35">
        <f t="shared" si="10"/>
        <v>45.51</v>
      </c>
      <c r="CQ6" s="35">
        <f t="shared" si="10"/>
        <v>47.76</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90.82</v>
      </c>
      <c r="CY6" s="35">
        <f t="shared" ref="CY6:DG6" si="11">IF(CY7="",NA(),CY7)</f>
        <v>92.12</v>
      </c>
      <c r="CZ6" s="35">
        <f t="shared" si="11"/>
        <v>92.31</v>
      </c>
      <c r="DA6" s="35">
        <f t="shared" si="11"/>
        <v>92.95</v>
      </c>
      <c r="DB6" s="35">
        <f t="shared" si="11"/>
        <v>93.71</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184837</v>
      </c>
      <c r="D7" s="37">
        <v>47</v>
      </c>
      <c r="E7" s="37">
        <v>17</v>
      </c>
      <c r="F7" s="37">
        <v>4</v>
      </c>
      <c r="G7" s="37">
        <v>0</v>
      </c>
      <c r="H7" s="37" t="s">
        <v>109</v>
      </c>
      <c r="I7" s="37" t="s">
        <v>110</v>
      </c>
      <c r="J7" s="37" t="s">
        <v>111</v>
      </c>
      <c r="K7" s="37" t="s">
        <v>112</v>
      </c>
      <c r="L7" s="37" t="s">
        <v>113</v>
      </c>
      <c r="M7" s="37"/>
      <c r="N7" s="38" t="s">
        <v>114</v>
      </c>
      <c r="O7" s="38" t="s">
        <v>115</v>
      </c>
      <c r="P7" s="38">
        <v>16.88</v>
      </c>
      <c r="Q7" s="38">
        <v>80.39</v>
      </c>
      <c r="R7" s="38">
        <v>2052</v>
      </c>
      <c r="S7" s="38">
        <v>8367</v>
      </c>
      <c r="T7" s="38">
        <v>212.19</v>
      </c>
      <c r="U7" s="38">
        <v>39.43</v>
      </c>
      <c r="V7" s="38">
        <v>1398</v>
      </c>
      <c r="W7" s="38">
        <v>0.53</v>
      </c>
      <c r="X7" s="38">
        <v>2637.74</v>
      </c>
      <c r="Y7" s="38">
        <v>83.03</v>
      </c>
      <c r="Z7" s="38">
        <v>80.39</v>
      </c>
      <c r="AA7" s="38">
        <v>71.47</v>
      </c>
      <c r="AB7" s="38">
        <v>80.14</v>
      </c>
      <c r="AC7" s="38">
        <v>81.13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387.38</v>
      </c>
      <c r="BG7" s="38">
        <v>364.55</v>
      </c>
      <c r="BH7" s="38">
        <v>338.7</v>
      </c>
      <c r="BI7" s="38">
        <v>311.81</v>
      </c>
      <c r="BJ7" s="38">
        <v>292</v>
      </c>
      <c r="BK7" s="38">
        <v>1716.82</v>
      </c>
      <c r="BL7" s="38">
        <v>1554.05</v>
      </c>
      <c r="BM7" s="38">
        <v>1671.86</v>
      </c>
      <c r="BN7" s="38">
        <v>1434.89</v>
      </c>
      <c r="BO7" s="38">
        <v>1298.9100000000001</v>
      </c>
      <c r="BP7" s="38">
        <v>1348.09</v>
      </c>
      <c r="BQ7" s="38">
        <v>49.37</v>
      </c>
      <c r="BR7" s="38">
        <v>46.18</v>
      </c>
      <c r="BS7" s="38">
        <v>38.5</v>
      </c>
      <c r="BT7" s="38">
        <v>53.9</v>
      </c>
      <c r="BU7" s="38">
        <v>55.26</v>
      </c>
      <c r="BV7" s="38">
        <v>51.73</v>
      </c>
      <c r="BW7" s="38">
        <v>53.01</v>
      </c>
      <c r="BX7" s="38">
        <v>50.54</v>
      </c>
      <c r="BY7" s="38">
        <v>66.22</v>
      </c>
      <c r="BZ7" s="38">
        <v>69.87</v>
      </c>
      <c r="CA7" s="38">
        <v>69.8</v>
      </c>
      <c r="CB7" s="38">
        <v>224.84</v>
      </c>
      <c r="CC7" s="38">
        <v>239.47</v>
      </c>
      <c r="CD7" s="38">
        <v>295.23</v>
      </c>
      <c r="CE7" s="38">
        <v>213.03</v>
      </c>
      <c r="CF7" s="38">
        <v>208.23</v>
      </c>
      <c r="CG7" s="38">
        <v>310.47000000000003</v>
      </c>
      <c r="CH7" s="38">
        <v>299.39</v>
      </c>
      <c r="CI7" s="38">
        <v>320.36</v>
      </c>
      <c r="CJ7" s="38">
        <v>246.72</v>
      </c>
      <c r="CK7" s="38">
        <v>234.96</v>
      </c>
      <c r="CL7" s="38">
        <v>232.54</v>
      </c>
      <c r="CM7" s="38">
        <v>48.06</v>
      </c>
      <c r="CN7" s="38">
        <v>47.65</v>
      </c>
      <c r="CO7" s="38">
        <v>46.22</v>
      </c>
      <c r="CP7" s="38">
        <v>45.51</v>
      </c>
      <c r="CQ7" s="38">
        <v>47.76</v>
      </c>
      <c r="CR7" s="38">
        <v>36.67</v>
      </c>
      <c r="CS7" s="38">
        <v>36.200000000000003</v>
      </c>
      <c r="CT7" s="38">
        <v>34.74</v>
      </c>
      <c r="CU7" s="38">
        <v>41.35</v>
      </c>
      <c r="CV7" s="38">
        <v>42.9</v>
      </c>
      <c r="CW7" s="38">
        <v>42.17</v>
      </c>
      <c r="CX7" s="38">
        <v>90.82</v>
      </c>
      <c r="CY7" s="38">
        <v>92.12</v>
      </c>
      <c r="CZ7" s="38">
        <v>92.31</v>
      </c>
      <c r="DA7" s="38">
        <v>92.95</v>
      </c>
      <c r="DB7" s="38">
        <v>93.71</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ohiadmin</cp:lastModifiedBy>
  <dcterms:created xsi:type="dcterms:W3CDTF">2017-12-25T02:18:57Z</dcterms:created>
  <dcterms:modified xsi:type="dcterms:W3CDTF">2018-01-30T01:30:12Z</dcterms:modified>
  <cp:category/>
</cp:coreProperties>
</file>