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975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<sst xmlns="http://schemas.openxmlformats.org/spreadsheetml/2006/main" count="237" uniqueCount="123">
  <si>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</si>
  <si>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</si>
  <si>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</si>
  <si>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</si>
  <si>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</si>
  <si>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</si>
  <si>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</si>
  <si>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</si>
  <si>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</si>
  <si>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</si>
  <si>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</si>
  <si>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</si>
  <si>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</si>
  <si>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</si>
  <si>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</si>
  <si>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</si>
  <si>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</si>
  <si>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</si>
  <si>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</si>
  <si>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</si>
  <si>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</si>
  <si>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</si>
  <si>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</si>
  <si>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</si>
  <si>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</si>
  <si>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</si>
  <si>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</si>
  <si>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</si>
  <si>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</si>
  <si>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</si>
  <si>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</si>
  <si>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</si>
  <si>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</si>
  <si>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</si>
  <si>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</si>
  <si>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</si>
  <si>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</si>
  <si>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</si>
  <si>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</si>
  <si>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</si>
  <si>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</si>
  <si>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</si>
  <si>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</si>
  <si>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</si>
  <si>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</si>
  <si>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</si>
  <si>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</si>
  <si>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</si>
  <si>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</si>
  <si>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</si>
  <si>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</si>
  <si>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</si>
  <si>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</si>
  <si>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</si>
  <si>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</si>
  <si>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</si>
  <si>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</si>
  <si>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</si>
  <si>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</si>
  <si>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</si>
  <si>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</si>
  <si>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</si>
  <si>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</si>
  <si>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</si>
  <si>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</si>
  <si>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</si>
  <si>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</si>
  <si>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</si>
  <si>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</si>
  <si>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</si>
  <si>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</si>
  <si>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</si>
  <si>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</si>
  <si>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</si>
  <si>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</si>
  <si>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</si>
  <si>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</si>
  <si>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</si>
  <si>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</si>
  <si>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</si>
  <si>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</si>
  <si>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</si>
  <si>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</si>
  <si>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</si>
  <si>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</si>
  <si>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</si>
  <si>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</si>
  <si>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</si>
  <si>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</si>
  <si>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</si>
  <si>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</si>
  <si>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</si>
  <si>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</si>
  <si>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</si>
  <si>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</si>
  <si>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</si>
  <si>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</si>
  <si>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</si>
  <si>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</si>
  <si>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</si>
  <si>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</si>
  <si>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</si>
  <si>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</si>
  <si>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</si>
  <si>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</si>
  <si>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</si>
  <si>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</si>
  <si>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おおい町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</si>
  <si>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</si>
  <si>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</si>
  <si>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</si>
  <si>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</si>
  <si>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</si>
  <si>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</si>
  <si>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</si>
  <si>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</si>
  <si>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</si>
  <si>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</si>
  <si>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</si>
  <si>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</si>
  <si>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水道普及率からライフラインとしての役割を果たしていることがいえるが、給水人口減少に伴う料金収入の減収、施設及び設備の老朽化に伴う更新・改良費の増加が見込まれる。
　水道の整備時期がほぼ同時期であり、多額の費用が発生するため、施設及び管路の分散的更新をしていけるよう水道施設の長寿命化・更新計画を立てて計画的に実施していきたい。</t>
    <rPh sb="83" eb="85">
      <t>スイドウ</t>
    </rPh>
    <rPh sb="86" eb="88">
      <t>セイビ</t>
    </rPh>
    <rPh sb="88" eb="90">
      <t>ジキ</t>
    </rPh>
    <rPh sb="93" eb="96">
      <t>ドウジキ</t>
    </rPh>
    <rPh sb="100" eb="102">
      <t>タガク</t>
    </rPh>
    <rPh sb="103" eb="105">
      <t>ヒヨウ</t>
    </rPh>
    <rPh sb="106" eb="108">
      <t>ハッセイ</t>
    </rPh>
    <rPh sb="113" eb="115">
      <t>シセツ</t>
    </rPh>
    <rPh sb="115" eb="116">
      <t>オヨ</t>
    </rPh>
    <rPh sb="117" eb="118">
      <t>カン</t>
    </rPh>
    <rPh sb="118" eb="119">
      <t>ロ</t>
    </rPh>
    <rPh sb="120" eb="123">
      <t>ブンサンテキ</t>
    </rPh>
    <rPh sb="123" eb="125">
      <t>コウシン</t>
    </rPh>
    <rPh sb="133" eb="135">
      <t>スイドウ</t>
    </rPh>
    <rPh sb="135" eb="137">
      <t>シセツ</t>
    </rPh>
    <rPh sb="138" eb="139">
      <t>チョウ</t>
    </rPh>
    <rPh sb="139" eb="142">
      <t>ジュミョウカ</t>
    </rPh>
    <rPh sb="143" eb="145">
      <t>コウシン</t>
    </rPh>
    <rPh sb="145" eb="147">
      <t>ケイカク</t>
    </rPh>
    <rPh sb="148" eb="149">
      <t>タ</t>
    </rPh>
    <rPh sb="151" eb="154">
      <t>ケイカクテキ</t>
    </rPh>
    <rPh sb="155" eb="157">
      <t>ジッシ</t>
    </rPh>
    <phoneticPr fontId="4"/>
  </si>
  <si>
    <t>①　前年度に対して改善しているものの、維持補修などのランニングコストがかかっている施設があり、収益的収支比率を下げる要因と考える。
④　企業債残高対給水比率については、電源立地対策交付金を事業に充てることで、地方債などの借り入れ抑制と債務残高の減少によるものと考える
⑤　料金回収率については、昨年度よりも悪化しているが施設維持に関する経費が抑制できたことが⑥の給水原価に反映され、結果として近似数値に至ったと考える。
⑦　施設利用率については、漏水等により水量が増加、設備の老朽化による効率の悪化などで施設稼働が多くなっているためでないかと考える。
⑧　有収水率については、水道管の老朽化等による地下漏水等により発見及び処置が遅れているのが要因でないかと考える。</t>
    <rPh sb="2" eb="5">
      <t>ゼンネンド</t>
    </rPh>
    <rPh sb="6" eb="7">
      <t>タイ</t>
    </rPh>
    <rPh sb="9" eb="11">
      <t>カイゼン</t>
    </rPh>
    <rPh sb="19" eb="21">
      <t>イジ</t>
    </rPh>
    <rPh sb="21" eb="23">
      <t>ホシュウ</t>
    </rPh>
    <rPh sb="41" eb="43">
      <t>シセツ</t>
    </rPh>
    <rPh sb="47" eb="50">
      <t>シュウエキテキ</t>
    </rPh>
    <rPh sb="50" eb="54">
      <t>シュウシヒリツ</t>
    </rPh>
    <rPh sb="55" eb="56">
      <t>サ</t>
    </rPh>
    <rPh sb="58" eb="60">
      <t>ヨウイン</t>
    </rPh>
    <rPh sb="61" eb="62">
      <t>カンガ</t>
    </rPh>
    <rPh sb="68" eb="70">
      <t>キギョウ</t>
    </rPh>
    <rPh sb="70" eb="71">
      <t>サイ</t>
    </rPh>
    <rPh sb="71" eb="73">
      <t>ザンダカ</t>
    </rPh>
    <rPh sb="73" eb="74">
      <t>タイ</t>
    </rPh>
    <rPh sb="74" eb="76">
      <t>キュウスイ</t>
    </rPh>
    <rPh sb="76" eb="78">
      <t>ヒリツ</t>
    </rPh>
    <rPh sb="84" eb="86">
      <t>デンゲン</t>
    </rPh>
    <rPh sb="86" eb="88">
      <t>リッチ</t>
    </rPh>
    <rPh sb="88" eb="90">
      <t>タイサク</t>
    </rPh>
    <rPh sb="90" eb="93">
      <t>コウフキン</t>
    </rPh>
    <rPh sb="94" eb="96">
      <t>ジギョウ</t>
    </rPh>
    <rPh sb="97" eb="98">
      <t>ア</t>
    </rPh>
    <rPh sb="104" eb="107">
      <t>チホウサイ</t>
    </rPh>
    <rPh sb="110" eb="111">
      <t>カ</t>
    </rPh>
    <rPh sb="112" eb="113">
      <t>イ</t>
    </rPh>
    <rPh sb="114" eb="116">
      <t>ヨクセイ</t>
    </rPh>
    <rPh sb="117" eb="119">
      <t>サイム</t>
    </rPh>
    <rPh sb="119" eb="121">
      <t>ザンダカ</t>
    </rPh>
    <rPh sb="122" eb="124">
      <t>ゲンショウ</t>
    </rPh>
    <rPh sb="130" eb="131">
      <t>カンガ</t>
    </rPh>
    <rPh sb="136" eb="138">
      <t>リョウキン</t>
    </rPh>
    <rPh sb="138" eb="140">
      <t>カイシュウ</t>
    </rPh>
    <rPh sb="140" eb="141">
      <t>リツ</t>
    </rPh>
    <rPh sb="147" eb="150">
      <t>サクネンド</t>
    </rPh>
    <rPh sb="153" eb="155">
      <t>アッカ</t>
    </rPh>
    <rPh sb="160" eb="162">
      <t>シセツ</t>
    </rPh>
    <rPh sb="162" eb="164">
      <t>イジ</t>
    </rPh>
    <rPh sb="165" eb="166">
      <t>カン</t>
    </rPh>
    <rPh sb="168" eb="170">
      <t>ケイヒ</t>
    </rPh>
    <rPh sb="171" eb="173">
      <t>ヨクセイ</t>
    </rPh>
    <rPh sb="181" eb="183">
      <t>キュウスイ</t>
    </rPh>
    <rPh sb="183" eb="185">
      <t>ゲンカ</t>
    </rPh>
    <rPh sb="186" eb="188">
      <t>ハンエイ</t>
    </rPh>
    <rPh sb="191" eb="193">
      <t>ケッカ</t>
    </rPh>
    <rPh sb="196" eb="198">
      <t>キンジ</t>
    </rPh>
    <rPh sb="198" eb="200">
      <t>スウチ</t>
    </rPh>
    <rPh sb="201" eb="202">
      <t>イタ</t>
    </rPh>
    <rPh sb="205" eb="206">
      <t>カンガ</t>
    </rPh>
    <rPh sb="212" eb="214">
      <t>シセツ</t>
    </rPh>
    <rPh sb="214" eb="216">
      <t>リヨウ</t>
    </rPh>
    <rPh sb="216" eb="217">
      <t>リツ</t>
    </rPh>
    <rPh sb="223" eb="226">
      <t>ロウスイナド</t>
    </rPh>
    <rPh sb="229" eb="231">
      <t>スイリョウ</t>
    </rPh>
    <rPh sb="232" eb="234">
      <t>ゾウカ</t>
    </rPh>
    <rPh sb="235" eb="237">
      <t>セツビ</t>
    </rPh>
    <rPh sb="238" eb="241">
      <t>ロウキュウカ</t>
    </rPh>
    <rPh sb="244" eb="246">
      <t>コウリツ</t>
    </rPh>
    <rPh sb="247" eb="249">
      <t>アッカ</t>
    </rPh>
    <rPh sb="252" eb="254">
      <t>シセツ</t>
    </rPh>
    <rPh sb="254" eb="256">
      <t>カドウ</t>
    </rPh>
    <rPh sb="257" eb="258">
      <t>オオ</t>
    </rPh>
    <rPh sb="271" eb="272">
      <t>カンガ</t>
    </rPh>
    <rPh sb="278" eb="280">
      <t>ユウシュウ</t>
    </rPh>
    <rPh sb="280" eb="281">
      <t>スイ</t>
    </rPh>
    <rPh sb="281" eb="282">
      <t>リツ</t>
    </rPh>
    <rPh sb="288" eb="291">
      <t>スイドウカン</t>
    </rPh>
    <rPh sb="292" eb="295">
      <t>ロウキュウカ</t>
    </rPh>
    <rPh sb="295" eb="296">
      <t>ナド</t>
    </rPh>
    <rPh sb="299" eb="301">
      <t>チカ</t>
    </rPh>
    <rPh sb="301" eb="303">
      <t>ロウスイ</t>
    </rPh>
    <rPh sb="303" eb="304">
      <t>ナド</t>
    </rPh>
    <rPh sb="307" eb="309">
      <t>ハッケン</t>
    </rPh>
    <rPh sb="309" eb="310">
      <t>オヨ</t>
    </rPh>
    <rPh sb="311" eb="313">
      <t>ショチ</t>
    </rPh>
    <rPh sb="314" eb="315">
      <t>オク</t>
    </rPh>
    <rPh sb="321" eb="323">
      <t>ヨウイン</t>
    </rPh>
    <rPh sb="328" eb="329">
      <t>カンガ</t>
    </rPh>
    <phoneticPr fontId="4"/>
  </si>
  <si>
    <t>　水道施設整備から約40年近くが経過した設備を含め、老朽化、設備等の劣化の著しく、給水に支障をきたすものから更新等を行っている。
　管路については、法定耐用年数40年を超えていないが、数年後には経年管の域に達するとともに、現在の耐震管としての性能を有していないものが多々存在している。
　漏水発生件数も増加傾向にあるなかで、布設替えなどにより、漏水しにくいものや耐震管性能を有する管に更新をしていく必要があると認識している。
　</t>
    <rPh sb="5" eb="7">
      <t>セイビ</t>
    </rPh>
    <rPh sb="9" eb="10">
      <t>ヤク</t>
    </rPh>
    <rPh sb="12" eb="13">
      <t>ネン</t>
    </rPh>
    <rPh sb="13" eb="14">
      <t>チカ</t>
    </rPh>
    <rPh sb="16" eb="18">
      <t>ケイカ</t>
    </rPh>
    <rPh sb="20" eb="22">
      <t>セツビ</t>
    </rPh>
    <rPh sb="23" eb="24">
      <t>フク</t>
    </rPh>
    <rPh sb="26" eb="29">
      <t>ロウキュウカ</t>
    </rPh>
    <rPh sb="41" eb="43">
      <t>キュウスイ</t>
    </rPh>
    <rPh sb="111" eb="113">
      <t>ゲンザイ</t>
    </rPh>
    <rPh sb="133" eb="135">
      <t>タタ</t>
    </rPh>
    <rPh sb="135" eb="137">
      <t>ソンザイ</t>
    </rPh>
    <rPh sb="162" eb="164">
      <t>フセツ</t>
    </rPh>
    <rPh sb="164" eb="165">
      <t>ガ</t>
    </rPh>
    <rPh sb="172" eb="174">
      <t>ロウスイ</t>
    </rPh>
    <rPh sb="181" eb="183">
      <t>タイシン</t>
    </rPh>
    <rPh sb="183" eb="184">
      <t>カン</t>
    </rPh>
    <rPh sb="184" eb="186">
      <t>セイノウ</t>
    </rPh>
    <rPh sb="187" eb="188">
      <t>ユウ</t>
    </rPh>
    <rPh sb="190" eb="191">
      <t>カン</t>
    </rPh>
    <rPh sb="199" eb="201">
      <t>ヒツヨウ</t>
    </rPh>
    <rPh sb="205" eb="207">
      <t>ニンシキ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</si>
</sst>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0.12</c:v>
                </c:pt>
                <c:pt idx="1">
                  <c:v>0.02</c:v>
                </c:pt>
                <c:pt idx="2">
                  <c:v>0.13</c:v>
                </c:pt>
                <c:pt idx="3">
                  <c:v>0.35</c:v>
                </c:pt>
                <c:pt idx="4">
                  <c:v>0.16</c:v>
                </c:pt>
              </c:numCache>
            </c:numRef>
          </c:val>
        </c:ser>
        <c:dLbls>
          <c:showLegendKey val="0"/>
          <c:showVal val="0"/>
          <c:showCatName val="0"/>
          <c:showSerName val="0"/>
          <c:showPercent val="0"/>
          <c:showBubbleSize val="0"/>
        </c:dLbls>
        <c:gapWidth val="150"/>
        <c:axId val="107543168"/>
        <c:axId val="1110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7543168"/>
        <c:axId val="111092480"/>
      </c:lineChart>
      <c:dateAx>
        <c:axId val="107543168"/>
        <c:scaling>
          <c:orientation val="minMax"/>
        </c:scaling>
        <c:delete val="1"/>
        <c:axPos val="b"/>
        <c:numFmt formatCode="ge" sourceLinked="1"/>
        <c:majorTickMark val="none"/>
        <c:minorTickMark val="none"/>
        <c:tickLblPos val="none"/>
        <c:crossAx val="111092480"/>
        <c:crosses val="autoZero"/>
        <c:auto val="1"/>
        <c:lblOffset val="100"/>
        <c:baseTimeUnit val="years"/>
      </c:dateAx>
      <c:valAx>
        <c:axId val="1110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61.18</c:v>
                </c:pt>
                <c:pt idx="1">
                  <c:v>61.49</c:v>
                </c:pt>
                <c:pt idx="2">
                  <c:v>61.3</c:v>
                </c:pt>
                <c:pt idx="3">
                  <c:v>71.48</c:v>
                </c:pt>
                <c:pt idx="4">
                  <c:v>71.28</c:v>
                </c:pt>
              </c:numCache>
            </c:numRef>
          </c:val>
        </c:ser>
        <c:dLbls>
          <c:showLegendKey val="0"/>
          <c:showVal val="0"/>
          <c:showCatName val="0"/>
          <c:showSerName val="0"/>
          <c:showPercent val="0"/>
          <c:showBubbleSize val="0"/>
        </c:dLbls>
        <c:gapWidth val="150"/>
        <c:axId val="111700992"/>
        <c:axId val="1117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11700992"/>
        <c:axId val="111711360"/>
      </c:lineChart>
      <c:dateAx>
        <c:axId val="111700992"/>
        <c:scaling>
          <c:orientation val="minMax"/>
        </c:scaling>
        <c:delete val="1"/>
        <c:axPos val="b"/>
        <c:numFmt formatCode="ge" sourceLinked="1"/>
        <c:majorTickMark val="none"/>
        <c:minorTickMark val="none"/>
        <c:tickLblPos val="none"/>
        <c:crossAx val="111711360"/>
        <c:crosses val="autoZero"/>
        <c:auto val="1"/>
        <c:lblOffset val="100"/>
        <c:baseTimeUnit val="years"/>
      </c:dateAx>
      <c:valAx>
        <c:axId val="1117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76.290000000000006</c:v>
                </c:pt>
                <c:pt idx="1">
                  <c:v>76.37</c:v>
                </c:pt>
                <c:pt idx="2">
                  <c:v>75.62</c:v>
                </c:pt>
                <c:pt idx="3">
                  <c:v>64.510000000000005</c:v>
                </c:pt>
                <c:pt idx="4">
                  <c:v>64.09</c:v>
                </c:pt>
              </c:numCache>
            </c:numRef>
          </c:val>
        </c:ser>
        <c:dLbls>
          <c:showLegendKey val="0"/>
          <c:showVal val="0"/>
          <c:showCatName val="0"/>
          <c:showSerName val="0"/>
          <c:showPercent val="0"/>
          <c:showBubbleSize val="0"/>
        </c:dLbls>
        <c:gapWidth val="150"/>
        <c:axId val="111729280"/>
        <c:axId val="1213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11729280"/>
        <c:axId val="121324288"/>
      </c:lineChart>
      <c:dateAx>
        <c:axId val="111729280"/>
        <c:scaling>
          <c:orientation val="minMax"/>
        </c:scaling>
        <c:delete val="1"/>
        <c:axPos val="b"/>
        <c:numFmt formatCode="ge" sourceLinked="1"/>
        <c:majorTickMark val="none"/>
        <c:minorTickMark val="none"/>
        <c:tickLblPos val="none"/>
        <c:crossAx val="121324288"/>
        <c:crosses val="autoZero"/>
        <c:auto val="1"/>
        <c:lblOffset val="100"/>
        <c:baseTimeUnit val="years"/>
      </c:dateAx>
      <c:valAx>
        <c:axId val="121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66.290000000000006</c:v>
                </c:pt>
                <c:pt idx="1">
                  <c:v>59.47</c:v>
                </c:pt>
                <c:pt idx="2">
                  <c:v>68.930000000000007</c:v>
                </c:pt>
                <c:pt idx="3">
                  <c:v>71.33</c:v>
                </c:pt>
                <c:pt idx="4">
                  <c:v>68.930000000000007</c:v>
                </c:pt>
              </c:numCache>
            </c:numRef>
          </c:val>
        </c:ser>
        <c:dLbls>
          <c:showLegendKey val="0"/>
          <c:showVal val="0"/>
          <c:showCatName val="0"/>
          <c:showSerName val="0"/>
          <c:showPercent val="0"/>
          <c:showBubbleSize val="0"/>
        </c:dLbls>
        <c:gapWidth val="150"/>
        <c:axId val="111143168"/>
        <c:axId val="1113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11143168"/>
        <c:axId val="111346048"/>
      </c:lineChart>
      <c:dateAx>
        <c:axId val="111143168"/>
        <c:scaling>
          <c:orientation val="minMax"/>
        </c:scaling>
        <c:delete val="1"/>
        <c:axPos val="b"/>
        <c:numFmt formatCode="ge" sourceLinked="1"/>
        <c:majorTickMark val="none"/>
        <c:minorTickMark val="none"/>
        <c:tickLblPos val="none"/>
        <c:crossAx val="111346048"/>
        <c:crosses val="autoZero"/>
        <c:auto val="1"/>
        <c:lblOffset val="100"/>
        <c:baseTimeUnit val="years"/>
      </c:dateAx>
      <c:valAx>
        <c:axId val="1113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376256"/>
        <c:axId val="1113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76256"/>
        <c:axId val="111386624"/>
      </c:lineChart>
      <c:dateAx>
        <c:axId val="111376256"/>
        <c:scaling>
          <c:orientation val="minMax"/>
        </c:scaling>
        <c:delete val="1"/>
        <c:axPos val="b"/>
        <c:numFmt formatCode="ge" sourceLinked="1"/>
        <c:majorTickMark val="none"/>
        <c:minorTickMark val="none"/>
        <c:tickLblPos val="none"/>
        <c:crossAx val="111386624"/>
        <c:crosses val="autoZero"/>
        <c:auto val="1"/>
        <c:lblOffset val="100"/>
        <c:baseTimeUnit val="years"/>
      </c:dateAx>
      <c:valAx>
        <c:axId val="1113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82368"/>
        <c:axId val="1114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82368"/>
        <c:axId val="111484288"/>
      </c:lineChart>
      <c:dateAx>
        <c:axId val="111482368"/>
        <c:scaling>
          <c:orientation val="minMax"/>
        </c:scaling>
        <c:delete val="1"/>
        <c:axPos val="b"/>
        <c:numFmt formatCode="ge" sourceLinked="1"/>
        <c:majorTickMark val="none"/>
        <c:minorTickMark val="none"/>
        <c:tickLblPos val="none"/>
        <c:crossAx val="111484288"/>
        <c:crosses val="autoZero"/>
        <c:auto val="1"/>
        <c:lblOffset val="100"/>
        <c:baseTimeUnit val="years"/>
      </c:dateAx>
      <c:valAx>
        <c:axId val="1114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19232"/>
        <c:axId val="1115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19232"/>
        <c:axId val="111521152"/>
      </c:lineChart>
      <c:dateAx>
        <c:axId val="111519232"/>
        <c:scaling>
          <c:orientation val="minMax"/>
        </c:scaling>
        <c:delete val="1"/>
        <c:axPos val="b"/>
        <c:numFmt formatCode="ge" sourceLinked="1"/>
        <c:majorTickMark val="none"/>
        <c:minorTickMark val="none"/>
        <c:tickLblPos val="none"/>
        <c:crossAx val="111521152"/>
        <c:crosses val="autoZero"/>
        <c:auto val="1"/>
        <c:lblOffset val="100"/>
        <c:baseTimeUnit val="years"/>
      </c:dateAx>
      <c:valAx>
        <c:axId val="1115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25024"/>
        <c:axId val="111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25024"/>
        <c:axId val="111426944"/>
      </c:lineChart>
      <c:dateAx>
        <c:axId val="111425024"/>
        <c:scaling>
          <c:orientation val="minMax"/>
        </c:scaling>
        <c:delete val="1"/>
        <c:axPos val="b"/>
        <c:numFmt formatCode="ge" sourceLinked="1"/>
        <c:majorTickMark val="none"/>
        <c:minorTickMark val="none"/>
        <c:tickLblPos val="none"/>
        <c:crossAx val="111426944"/>
        <c:crosses val="autoZero"/>
        <c:auto val="1"/>
        <c:lblOffset val="100"/>
        <c:baseTimeUnit val="years"/>
      </c:dateAx>
      <c:valAx>
        <c:axId val="111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653.34</c:v>
                </c:pt>
                <c:pt idx="1">
                  <c:v>585.4</c:v>
                </c:pt>
                <c:pt idx="2">
                  <c:v>502.34</c:v>
                </c:pt>
                <c:pt idx="3">
                  <c:v>438.11</c:v>
                </c:pt>
                <c:pt idx="4">
                  <c:v>383.74</c:v>
                </c:pt>
              </c:numCache>
            </c:numRef>
          </c:val>
        </c:ser>
        <c:dLbls>
          <c:showLegendKey val="0"/>
          <c:showVal val="0"/>
          <c:showCatName val="0"/>
          <c:showSerName val="0"/>
          <c:showPercent val="0"/>
          <c:showBubbleSize val="0"/>
        </c:dLbls>
        <c:gapWidth val="150"/>
        <c:axId val="111461504"/>
        <c:axId val="111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11461504"/>
        <c:axId val="111463424"/>
      </c:lineChart>
      <c:dateAx>
        <c:axId val="111461504"/>
        <c:scaling>
          <c:orientation val="minMax"/>
        </c:scaling>
        <c:delete val="1"/>
        <c:axPos val="b"/>
        <c:numFmt formatCode="ge" sourceLinked="1"/>
        <c:majorTickMark val="none"/>
        <c:minorTickMark val="none"/>
        <c:tickLblPos val="none"/>
        <c:crossAx val="111463424"/>
        <c:crosses val="autoZero"/>
        <c:auto val="1"/>
        <c:lblOffset val="100"/>
        <c:baseTimeUnit val="years"/>
      </c:dateAx>
      <c:valAx>
        <c:axId val="111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55.48</c:v>
                </c:pt>
                <c:pt idx="1">
                  <c:v>51.32</c:v>
                </c:pt>
                <c:pt idx="2">
                  <c:v>60.38</c:v>
                </c:pt>
                <c:pt idx="3">
                  <c:v>63.27</c:v>
                </c:pt>
                <c:pt idx="4">
                  <c:v>62.12</c:v>
                </c:pt>
              </c:numCache>
            </c:numRef>
          </c:val>
        </c:ser>
        <c:dLbls>
          <c:showLegendKey val="0"/>
          <c:showVal val="0"/>
          <c:showCatName val="0"/>
          <c:showSerName val="0"/>
          <c:showPercent val="0"/>
          <c:showBubbleSize val="0"/>
        </c:dLbls>
        <c:gapWidth val="150"/>
        <c:axId val="111633152"/>
        <c:axId val="1116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11633152"/>
        <c:axId val="111635072"/>
      </c:lineChart>
      <c:dateAx>
        <c:axId val="111633152"/>
        <c:scaling>
          <c:orientation val="minMax"/>
        </c:scaling>
        <c:delete val="1"/>
        <c:axPos val="b"/>
        <c:numFmt formatCode="ge" sourceLinked="1"/>
        <c:majorTickMark val="none"/>
        <c:minorTickMark val="none"/>
        <c:tickLblPos val="none"/>
        <c:crossAx val="111635072"/>
        <c:crosses val="autoZero"/>
        <c:auto val="1"/>
        <c:lblOffset val="100"/>
        <c:baseTimeUnit val="years"/>
      </c:dateAx>
      <c:valAx>
        <c:axId val="1116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217.8</c:v>
                </c:pt>
                <c:pt idx="1">
                  <c:v>235.44</c:v>
                </c:pt>
                <c:pt idx="2">
                  <c:v>208.91</c:v>
                </c:pt>
                <c:pt idx="3">
                  <c:v>200.42</c:v>
                </c:pt>
                <c:pt idx="4">
                  <c:v>205.27</c:v>
                </c:pt>
              </c:numCache>
            </c:numRef>
          </c:val>
        </c:ser>
        <c:dLbls>
          <c:showLegendKey val="0"/>
          <c:showVal val="0"/>
          <c:showCatName val="0"/>
          <c:showSerName val="0"/>
          <c:showPercent val="0"/>
          <c:showBubbleSize val="0"/>
        </c:dLbls>
        <c:gapWidth val="150"/>
        <c:axId val="111648128"/>
        <c:axId val="1116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11648128"/>
        <c:axId val="111670784"/>
      </c:lineChart>
      <c:dateAx>
        <c:axId val="111648128"/>
        <c:scaling>
          <c:orientation val="minMax"/>
        </c:scaling>
        <c:delete val="1"/>
        <c:axPos val="b"/>
        <c:numFmt formatCode="ge" sourceLinked="1"/>
        <c:majorTickMark val="none"/>
        <c:minorTickMark val="none"/>
        <c:tickLblPos val="none"/>
        <c:crossAx val="111670784"/>
        <c:crosses val="autoZero"/>
        <c:auto val="1"/>
        <c:lblOffset val="100"/>
        <c:baseTimeUnit val="years"/>
      </c:dateAx>
      <c:valAx>
        <c:axId val="1116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福井県　おおい町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119</v>
      </c>
      <c r="AE8" s="74"/>
      <c r="AF8" s="74"/>
      <c r="AG8" s="74"/>
      <c r="AH8" s="74"/>
      <c r="AI8" s="74"/>
      <c r="AJ8" s="74"/>
      <c r="AK8" s="2"/>
      <c r="AL8" s="67">
        <f>データ!$R$6</f>
        <v>8367</v>
      </c>
      <c r="AM8" s="67"/>
      <c r="AN8" s="67"/>
      <c r="AO8" s="67"/>
      <c r="AP8" s="67"/>
      <c r="AQ8" s="67"/>
      <c r="AR8" s="67"/>
      <c r="AS8" s="67"/>
      <c r="AT8" s="66">
        <f>データ!$S$6</f>
        <v>212.19</v>
      </c>
      <c r="AU8" s="66"/>
      <c r="AV8" s="66"/>
      <c r="AW8" s="66"/>
      <c r="AX8" s="66"/>
      <c r="AY8" s="66"/>
      <c r="AZ8" s="66"/>
      <c r="BA8" s="66"/>
      <c r="BB8" s="66">
        <f>データ!$T$6</f>
        <v>39.43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98.9</v>
      </c>
      <c r="Q10" s="66"/>
      <c r="R10" s="66"/>
      <c r="S10" s="66"/>
      <c r="T10" s="66"/>
      <c r="U10" s="66"/>
      <c r="V10" s="66"/>
      <c r="W10" s="67">
        <f>データ!$Q$6</f>
        <v>2160</v>
      </c>
      <c r="X10" s="67"/>
      <c r="Y10" s="67"/>
      <c r="Z10" s="67"/>
      <c r="AA10" s="67"/>
      <c r="AB10" s="67"/>
      <c r="AC10" s="67"/>
      <c r="AD10" s="2"/>
      <c r="AE10" s="2"/>
      <c r="AF10" s="2"/>
      <c r="AG10" s="2"/>
      <c r="AH10" s="2"/>
      <c r="AI10" s="2"/>
      <c r="AJ10" s="2"/>
      <c r="AK10" s="2"/>
      <c r="AL10" s="67">
        <f>データ!$U$6</f>
        <v>8197</v>
      </c>
      <c r="AM10" s="67"/>
      <c r="AN10" s="67"/>
      <c r="AO10" s="67"/>
      <c r="AP10" s="67"/>
      <c r="AQ10" s="67"/>
      <c r="AR10" s="67"/>
      <c r="AS10" s="67"/>
      <c r="AT10" s="66">
        <f>データ!$V$6</f>
        <v>4.13</v>
      </c>
      <c r="AU10" s="66"/>
      <c r="AV10" s="66"/>
      <c r="AW10" s="66"/>
      <c r="AX10" s="66"/>
      <c r="AY10" s="66"/>
      <c r="AZ10" s="66"/>
      <c r="BA10" s="66"/>
      <c r="BB10" s="66">
        <f>データ!$W$6</f>
        <v>1984.75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184837</v>
      </c>
      <c r="D6" s="34">
        <f t="shared" si="3"/>
        <v>47</v>
      </c>
      <c r="E6" s="34">
        <f t="shared" si="3"/>
        <v>1</v>
      </c>
      <c r="F6" s="34">
        <f t="shared" si="3"/>
        <v>0</v>
      </c>
      <c r="G6" s="34">
        <f t="shared" si="3"/>
        <v>0</v>
      </c>
      <c r="H6" s="34" t="str">
        <f t="shared" si="3"/>
        <v>福井県　おおい町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98.9</v>
      </c>
      <c r="Q6" s="35">
        <f t="shared" si="3"/>
        <v>2160</v>
      </c>
      <c r="R6" s="35">
        <f t="shared" si="3"/>
        <v>8367</v>
      </c>
      <c r="S6" s="35">
        <f t="shared" si="3"/>
        <v>212.19</v>
      </c>
      <c r="T6" s="35">
        <f t="shared" si="3"/>
        <v>39.43</v>
      </c>
      <c r="U6" s="35">
        <f t="shared" si="3"/>
        <v>8197</v>
      </c>
      <c r="V6" s="35">
        <f t="shared" si="3"/>
        <v>4.13</v>
      </c>
      <c r="W6" s="35">
        <f t="shared" si="3"/>
        <v>1984.75</v>
      </c>
      <c r="X6" s="36">
        <f>IF(X7="",NA(),X7)</f>
        <v>66.290000000000006</v>
      </c>
      <c r="Y6" s="36">
        <f t="shared" ref="Y6:AG6" si="4">IF(Y7="",NA(),Y7)</f>
        <v>59.47</v>
      </c>
      <c r="Z6" s="36">
        <f t="shared" si="4"/>
        <v>68.930000000000007</v>
      </c>
      <c r="AA6" s="36">
        <f t="shared" si="4"/>
        <v>71.33</v>
      </c>
      <c r="AB6" s="36">
        <f t="shared" si="4"/>
        <v>68.930000000000007</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653.34</v>
      </c>
      <c r="BF6" s="36">
        <f t="shared" ref="BF6:BN6" si="7">IF(BF7="",NA(),BF7)</f>
        <v>585.4</v>
      </c>
      <c r="BG6" s="36">
        <f t="shared" si="7"/>
        <v>502.34</v>
      </c>
      <c r="BH6" s="36">
        <f t="shared" si="7"/>
        <v>438.11</v>
      </c>
      <c r="BI6" s="36">
        <f t="shared" si="7"/>
        <v>383.74</v>
      </c>
      <c r="BJ6" s="36">
        <f t="shared" si="7"/>
        <v>1158.82</v>
      </c>
      <c r="BK6" s="36">
        <f t="shared" si="7"/>
        <v>1167.7</v>
      </c>
      <c r="BL6" s="36">
        <f t="shared" si="7"/>
        <v>1228.58</v>
      </c>
      <c r="BM6" s="36">
        <f t="shared" si="7"/>
        <v>1280.18</v>
      </c>
      <c r="BN6" s="36">
        <f t="shared" si="7"/>
        <v>1346.23</v>
      </c>
      <c r="BO6" s="35" t="str">
        <f>IF(BO7="","",IF(BO7="-","【-】","【"&amp;SUBSTITUTE(TEXT(BO7,"#,##0.00"),"-","△")&amp;"】"))</f>
        <v>【1,280.76】</v>
      </c>
      <c r="BP6" s="36">
        <f>IF(BP7="",NA(),BP7)</f>
        <v>55.48</v>
      </c>
      <c r="BQ6" s="36">
        <f t="shared" ref="BQ6:BY6" si="8">IF(BQ7="",NA(),BQ7)</f>
        <v>51.32</v>
      </c>
      <c r="BR6" s="36">
        <f t="shared" si="8"/>
        <v>60.38</v>
      </c>
      <c r="BS6" s="36">
        <f t="shared" si="8"/>
        <v>63.27</v>
      </c>
      <c r="BT6" s="36">
        <f t="shared" si="8"/>
        <v>62.12</v>
      </c>
      <c r="BU6" s="36">
        <f t="shared" si="8"/>
        <v>55.6</v>
      </c>
      <c r="BV6" s="36">
        <f t="shared" si="8"/>
        <v>54.43</v>
      </c>
      <c r="BW6" s="36">
        <f t="shared" si="8"/>
        <v>53.81</v>
      </c>
      <c r="BX6" s="36">
        <f t="shared" si="8"/>
        <v>53.62</v>
      </c>
      <c r="BY6" s="36">
        <f t="shared" si="8"/>
        <v>53.41</v>
      </c>
      <c r="BZ6" s="35" t="str">
        <f>IF(BZ7="","",IF(BZ7="-","【-】","【"&amp;SUBSTITUTE(TEXT(BZ7,"#,##0.00"),"-","△")&amp;"】"))</f>
        <v>【53.06】</v>
      </c>
      <c r="CA6" s="36">
        <f>IF(CA7="",NA(),CA7)</f>
        <v>217.8</v>
      </c>
      <c r="CB6" s="36">
        <f t="shared" ref="CB6:CJ6" si="9">IF(CB7="",NA(),CB7)</f>
        <v>235.44</v>
      </c>
      <c r="CC6" s="36">
        <f t="shared" si="9"/>
        <v>208.91</v>
      </c>
      <c r="CD6" s="36">
        <f t="shared" si="9"/>
        <v>200.42</v>
      </c>
      <c r="CE6" s="36">
        <f t="shared" si="9"/>
        <v>205.27</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61.18</v>
      </c>
      <c r="CM6" s="36">
        <f t="shared" ref="CM6:CU6" si="10">IF(CM7="",NA(),CM7)</f>
        <v>61.49</v>
      </c>
      <c r="CN6" s="36">
        <f t="shared" si="10"/>
        <v>61.3</v>
      </c>
      <c r="CO6" s="36">
        <f t="shared" si="10"/>
        <v>71.48</v>
      </c>
      <c r="CP6" s="36">
        <f t="shared" si="10"/>
        <v>71.28</v>
      </c>
      <c r="CQ6" s="36">
        <f t="shared" si="10"/>
        <v>60.66</v>
      </c>
      <c r="CR6" s="36">
        <f t="shared" si="10"/>
        <v>60.17</v>
      </c>
      <c r="CS6" s="36">
        <f t="shared" si="10"/>
        <v>58.96</v>
      </c>
      <c r="CT6" s="36">
        <f t="shared" si="10"/>
        <v>58.1</v>
      </c>
      <c r="CU6" s="36">
        <f t="shared" si="10"/>
        <v>56.19</v>
      </c>
      <c r="CV6" s="35" t="str">
        <f>IF(CV7="","",IF(CV7="-","【-】","【"&amp;SUBSTITUTE(TEXT(CV7,"#,##0.00"),"-","△")&amp;"】"))</f>
        <v>【56.28】</v>
      </c>
      <c r="CW6" s="36">
        <f>IF(CW7="",NA(),CW7)</f>
        <v>76.290000000000006</v>
      </c>
      <c r="CX6" s="36">
        <f t="shared" ref="CX6:DF6" si="11">IF(CX7="",NA(),CX7)</f>
        <v>76.37</v>
      </c>
      <c r="CY6" s="36">
        <f t="shared" si="11"/>
        <v>75.62</v>
      </c>
      <c r="CZ6" s="36">
        <f t="shared" si="11"/>
        <v>64.510000000000005</v>
      </c>
      <c r="DA6" s="36">
        <f t="shared" si="11"/>
        <v>64.09</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0.12</v>
      </c>
      <c r="EE6" s="36">
        <f t="shared" ref="EE6:EM6" si="14">IF(EE7="",NA(),EE7)</f>
        <v>0.02</v>
      </c>
      <c r="EF6" s="36">
        <f t="shared" si="14"/>
        <v>0.13</v>
      </c>
      <c r="EG6" s="36">
        <f t="shared" si="14"/>
        <v>0.35</v>
      </c>
      <c r="EH6" s="36">
        <f t="shared" si="14"/>
        <v>0.16</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184837</v>
      </c>
      <c r="D7" s="38">
        <v>47</v>
      </c>
      <c r="E7" s="38">
        <v>1</v>
      </c>
      <c r="F7" s="38">
        <v>0</v>
      </c>
      <c r="G7" s="38">
        <v>0</v>
      </c>
      <c r="H7" s="38" t="s">
        <v>107</v>
      </c>
      <c r="I7" s="38" t="s">
        <v>108</v>
      </c>
      <c r="J7" s="38" t="s">
        <v>109</v>
      </c>
      <c r="K7" s="38" t="s">
        <v>110</v>
      </c>
      <c r="L7" s="38" t="s">
        <v>111</v>
      </c>
      <c r="M7" s="38"/>
      <c r="N7" s="39" t="s">
        <v>112</v>
      </c>
      <c r="O7" s="39" t="s">
        <v>113</v>
      </c>
      <c r="P7" s="39">
        <v>98.9</v>
      </c>
      <c r="Q7" s="39">
        <v>2160</v>
      </c>
      <c r="R7" s="39">
        <v>8367</v>
      </c>
      <c r="S7" s="39">
        <v>212.19</v>
      </c>
      <c r="T7" s="39">
        <v>39.43</v>
      </c>
      <c r="U7" s="39">
        <v>8197</v>
      </c>
      <c r="V7" s="39">
        <v>4.13</v>
      </c>
      <c r="W7" s="39">
        <v>1984.75</v>
      </c>
      <c r="X7" s="39">
        <v>66.290000000000006</v>
      </c>
      <c r="Y7" s="39">
        <v>59.47</v>
      </c>
      <c r="Z7" s="39">
        <v>68.930000000000007</v>
      </c>
      <c r="AA7" s="39">
        <v>71.33</v>
      </c>
      <c r="AB7" s="39">
        <v>68.930000000000007</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653.34</v>
      </c>
      <c r="BF7" s="39">
        <v>585.4</v>
      </c>
      <c r="BG7" s="39">
        <v>502.34</v>
      </c>
      <c r="BH7" s="39">
        <v>438.11</v>
      </c>
      <c r="BI7" s="39">
        <v>383.74</v>
      </c>
      <c r="BJ7" s="39">
        <v>1158.82</v>
      </c>
      <c r="BK7" s="39">
        <v>1167.7</v>
      </c>
      <c r="BL7" s="39">
        <v>1228.58</v>
      </c>
      <c r="BM7" s="39">
        <v>1280.18</v>
      </c>
      <c r="BN7" s="39">
        <v>1346.23</v>
      </c>
      <c r="BO7" s="39">
        <v>1280.76</v>
      </c>
      <c r="BP7" s="39">
        <v>55.48</v>
      </c>
      <c r="BQ7" s="39">
        <v>51.32</v>
      </c>
      <c r="BR7" s="39">
        <v>60.38</v>
      </c>
      <c r="BS7" s="39">
        <v>63.27</v>
      </c>
      <c r="BT7" s="39">
        <v>62.12</v>
      </c>
      <c r="BU7" s="39">
        <v>55.6</v>
      </c>
      <c r="BV7" s="39">
        <v>54.43</v>
      </c>
      <c r="BW7" s="39">
        <v>53.81</v>
      </c>
      <c r="BX7" s="39">
        <v>53.62</v>
      </c>
      <c r="BY7" s="39">
        <v>53.41</v>
      </c>
      <c r="BZ7" s="39">
        <v>53.06</v>
      </c>
      <c r="CA7" s="39">
        <v>217.8</v>
      </c>
      <c r="CB7" s="39">
        <v>235.44</v>
      </c>
      <c r="CC7" s="39">
        <v>208.91</v>
      </c>
      <c r="CD7" s="39">
        <v>200.42</v>
      </c>
      <c r="CE7" s="39">
        <v>205.27</v>
      </c>
      <c r="CF7" s="39">
        <v>275.86</v>
      </c>
      <c r="CG7" s="39">
        <v>279.8</v>
      </c>
      <c r="CH7" s="39">
        <v>284.64999999999998</v>
      </c>
      <c r="CI7" s="39">
        <v>287.7</v>
      </c>
      <c r="CJ7" s="39">
        <v>277.39999999999998</v>
      </c>
      <c r="CK7" s="39">
        <v>314.83</v>
      </c>
      <c r="CL7" s="39">
        <v>61.18</v>
      </c>
      <c r="CM7" s="39">
        <v>61.49</v>
      </c>
      <c r="CN7" s="39">
        <v>61.3</v>
      </c>
      <c r="CO7" s="39">
        <v>71.48</v>
      </c>
      <c r="CP7" s="39">
        <v>71.28</v>
      </c>
      <c r="CQ7" s="39">
        <v>60.66</v>
      </c>
      <c r="CR7" s="39">
        <v>60.17</v>
      </c>
      <c r="CS7" s="39">
        <v>58.96</v>
      </c>
      <c r="CT7" s="39">
        <v>58.1</v>
      </c>
      <c r="CU7" s="39">
        <v>56.19</v>
      </c>
      <c r="CV7" s="39">
        <v>56.28</v>
      </c>
      <c r="CW7" s="39">
        <v>76.290000000000006</v>
      </c>
      <c r="CX7" s="39">
        <v>76.37</v>
      </c>
      <c r="CY7" s="39">
        <v>75.62</v>
      </c>
      <c r="CZ7" s="39">
        <v>64.510000000000005</v>
      </c>
      <c r="DA7" s="39">
        <v>64.09</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0.12</v>
      </c>
      <c r="EE7" s="39">
        <v>0.02</v>
      </c>
      <c r="EF7" s="39">
        <v>0.13</v>
      </c>
      <c r="EG7" s="39">
        <v>0.35</v>
      </c>
      <c r="EH7" s="39">
        <v>0.16</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2018-02-08T02:07:13Z</cp:lastPrinted>
  <dcterms:created xsi:type="dcterms:W3CDTF">2017-12-25T01:43:06Z</dcterms:created>
  <dcterms:modified xsi:type="dcterms:W3CDTF">2018-02-22T02:26:06Z</dcterms:modified>
  <cp:category/>
</cp:coreProperties>
</file>