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<sst xmlns="http://schemas.openxmlformats.org/spreadsheetml/2006/main" count="240" uniqueCount="126">
  <si>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</si>
  <si>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</si>
  <si>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</si>
  <si>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</si>
  <si>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</si>
  <si>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</si>
  <si>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</si>
  <si>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</si>
  <si>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</si>
  <si>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</si>
  <si>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</si>
  <si>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</si>
  <si>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</si>
  <si>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</si>
  <si>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</si>
  <si>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</si>
  <si>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</si>
  <si>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</si>
  <si>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</si>
  <si>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</si>
  <si>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</si>
  <si>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</si>
  <si>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</si>
  <si>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</si>
  <si>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</si>
  <si>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</si>
  <si>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</si>
  <si>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</si>
  <si>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</si>
  <si>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</si>
  <si>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</si>
  <si>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</si>
  <si>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</si>
  <si>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</si>
  <si>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</si>
  <si>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</si>
  <si>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</si>
  <si>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</si>
  <si>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</si>
  <si>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</si>
  <si>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</si>
  <si>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</si>
  <si>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</si>
  <si>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</si>
  <si>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</si>
  <si>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</si>
  <si>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</si>
  <si>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</si>
  <si>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</si>
  <si>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</si>
  <si>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</si>
  <si>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</si>
  <si>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</si>
  <si>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</si>
  <si>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</si>
  <si>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</si>
  <si>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</si>
  <si>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</si>
  <si>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</si>
  <si>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</si>
  <si>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</si>
  <si>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</si>
  <si>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</si>
  <si>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</si>
  <si>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</si>
  <si>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</si>
  <si>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</si>
  <si>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</si>
  <si>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</si>
  <si>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</si>
  <si>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</si>
  <si>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</si>
  <si>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</si>
  <si>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</si>
  <si>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</si>
  <si>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</si>
  <si>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</si>
  <si>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</si>
  <si>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</si>
  <si>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</si>
  <si>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</si>
  <si>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</si>
  <si>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</si>
  <si>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</si>
  <si>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</si>
  <si>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</si>
  <si>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</si>
  <si>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</si>
  <si>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</si>
  <si>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</si>
  <si>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</si>
  <si>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</si>
  <si>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</si>
  <si>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</si>
  <si>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</si>
  <si>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</si>
  <si>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</si>
  <si>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</si>
  <si>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</si>
  <si>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</si>
  <si>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</si>
  <si>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</si>
  <si>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</si>
  <si>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</si>
  <si>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</si>
  <si>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</si>
  <si>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</si>
  <si>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</si>
  <si>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</si>
  <si>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</si>
  <si>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高浜町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</si>
  <si>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</si>
  <si>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</si>
  <si>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</si>
  <si>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</si>
  <si>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</si>
  <si>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</si>
  <si>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</si>
  <si>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</si>
  <si>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</si>
  <si>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</si>
  <si>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</si>
  <si>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公共下水道は平成１１年４月の供用開始であり、管路整備は平成５年度から実施している。
　その管路の耐用年数は５０年と長く、管路施設がまだ耐用年数に満たないことから、現状として特に管渠の更新・老朽化対策は行っていない。
　今後、長寿命化計画を検討し、効率の良い更新・改築を行う予定ではあるが、最も必要なことは、常日頃から管渠の管理点検業務を行い、その時々の状況に最も即した更新投資や老朽化対策を計画・実施していくことが肝要と考えている。</t>
    <rPh sb="1" eb="3">
      <t>コウキョウ</t>
    </rPh>
    <rPh sb="3" eb="6">
      <t>ゲスイドウ</t>
    </rPh>
    <rPh sb="7" eb="9">
      <t>ヘイセイ</t>
    </rPh>
    <rPh sb="11" eb="12">
      <t>ネン</t>
    </rPh>
    <rPh sb="13" eb="14">
      <t>ツキ</t>
    </rPh>
    <rPh sb="15" eb="17">
      <t>キョウヨウ</t>
    </rPh>
    <rPh sb="17" eb="19">
      <t>カイシ</t>
    </rPh>
    <rPh sb="25" eb="27">
      <t>セイビ</t>
    </rPh>
    <rPh sb="28" eb="30">
      <t>ヘイセイ</t>
    </rPh>
    <rPh sb="31" eb="32">
      <t>ネン</t>
    </rPh>
    <rPh sb="32" eb="33">
      <t>ド</t>
    </rPh>
    <rPh sb="35" eb="37">
      <t>ジッシ</t>
    </rPh>
    <rPh sb="46" eb="48">
      <t>カンロ</t>
    </rPh>
    <rPh sb="49" eb="51">
      <t>タイヨウ</t>
    </rPh>
    <rPh sb="51" eb="53">
      <t>ネンスウ</t>
    </rPh>
    <rPh sb="56" eb="57">
      <t>ネン</t>
    </rPh>
    <rPh sb="58" eb="59">
      <t>ナガ</t>
    </rPh>
    <rPh sb="61" eb="63">
      <t>カンロ</t>
    </rPh>
    <rPh sb="63" eb="65">
      <t>シセツ</t>
    </rPh>
    <rPh sb="68" eb="70">
      <t>タイヨウ</t>
    </rPh>
    <rPh sb="70" eb="72">
      <t>ネンスウ</t>
    </rPh>
    <rPh sb="73" eb="74">
      <t>ミ</t>
    </rPh>
    <rPh sb="82" eb="84">
      <t>ゲンジョウ</t>
    </rPh>
    <rPh sb="87" eb="88">
      <t>トク</t>
    </rPh>
    <rPh sb="89" eb="91">
      <t>カンキョ</t>
    </rPh>
    <rPh sb="92" eb="94">
      <t>コウシン</t>
    </rPh>
    <rPh sb="95" eb="98">
      <t>ロウキュウカ</t>
    </rPh>
    <rPh sb="98" eb="100">
      <t>タイサク</t>
    </rPh>
    <rPh sb="101" eb="102">
      <t>オコナ</t>
    </rPh>
    <rPh sb="110" eb="112">
      <t>コンゴ</t>
    </rPh>
    <rPh sb="117" eb="119">
      <t>ケイカク</t>
    </rPh>
    <rPh sb="120" eb="122">
      <t>ケントウ</t>
    </rPh>
    <rPh sb="124" eb="126">
      <t>コウリツ</t>
    </rPh>
    <rPh sb="127" eb="128">
      <t>ヨ</t>
    </rPh>
    <rPh sb="129" eb="131">
      <t>コウシン</t>
    </rPh>
    <rPh sb="132" eb="134">
      <t>カイチク</t>
    </rPh>
    <rPh sb="135" eb="136">
      <t>オコナ</t>
    </rPh>
    <rPh sb="137" eb="139">
      <t>ヨテイ</t>
    </rPh>
    <rPh sb="145" eb="146">
      <t>モット</t>
    </rPh>
    <rPh sb="147" eb="149">
      <t>ヒツヨウ</t>
    </rPh>
    <rPh sb="154" eb="157">
      <t>ツネヒゴロ</t>
    </rPh>
    <rPh sb="159" eb="161">
      <t>カンキョ</t>
    </rPh>
    <rPh sb="162" eb="164">
      <t>カンリ</t>
    </rPh>
    <rPh sb="164" eb="166">
      <t>テンケン</t>
    </rPh>
    <rPh sb="166" eb="168">
      <t>ギョウム</t>
    </rPh>
    <rPh sb="169" eb="170">
      <t>オコナ</t>
    </rPh>
    <rPh sb="174" eb="176">
      <t>トキドキ</t>
    </rPh>
    <rPh sb="177" eb="179">
      <t>ジョウキョウ</t>
    </rPh>
    <rPh sb="180" eb="181">
      <t>モット</t>
    </rPh>
    <rPh sb="182" eb="183">
      <t>ソク</t>
    </rPh>
    <rPh sb="185" eb="187">
      <t>コウシン</t>
    </rPh>
    <rPh sb="187" eb="189">
      <t>トウシ</t>
    </rPh>
    <rPh sb="190" eb="193">
      <t>ロウキュウカ</t>
    </rPh>
    <rPh sb="193" eb="195">
      <t>タイサク</t>
    </rPh>
    <rPh sb="196" eb="198">
      <t>ケイカク</t>
    </rPh>
    <rPh sb="199" eb="201">
      <t>ジッシ</t>
    </rPh>
    <rPh sb="208" eb="210">
      <t>カンヨウ</t>
    </rPh>
    <rPh sb="211" eb="212">
      <t>カンガ</t>
    </rPh>
    <phoneticPr fontId="7"/>
  </si>
  <si>
    <t>　当町の公共下水道事業は、整備当時における夏期観光客数を想定した人口で施設規模を決定している等の関係もあり、そのことが各指数にも顕著に表れた状況となっている。特に収支については、使用料金だけでは全く支出を賄い切れず、一般会計繰入金の補填無くして会計を存続することは不可能な現状となっている。
　従って、前述のとおり今後の対応として、料金の見直しによる使用料収入の増額を目指すと同時に、維持管理費等の営業費用の可能な限りのコスト縮減に努め、一般会計繰入金のより一層の抑制を念頭に置いた適正な運営を心掛けていく。
　併せて、既に策定済みの施設長寿命化計画に基づき、各施設の状況に最も即した更新投資や老朽化対策を計画・実施し、長期的に持続可能な公共下水道事業を推進していく。</t>
    <rPh sb="1" eb="3">
      <t>トウチョウ</t>
    </rPh>
    <rPh sb="4" eb="6">
      <t>コウキョウ</t>
    </rPh>
    <rPh sb="6" eb="9">
      <t>ゲスイドウ</t>
    </rPh>
    <rPh sb="9" eb="11">
      <t>ジギョウ</t>
    </rPh>
    <rPh sb="13" eb="15">
      <t>セイビ</t>
    </rPh>
    <rPh sb="15" eb="17">
      <t>トウジ</t>
    </rPh>
    <rPh sb="21" eb="23">
      <t>カキ</t>
    </rPh>
    <rPh sb="23" eb="25">
      <t>カンコウ</t>
    </rPh>
    <rPh sb="25" eb="27">
      <t>キャクスウ</t>
    </rPh>
    <rPh sb="28" eb="30">
      <t>ソウテイ</t>
    </rPh>
    <rPh sb="32" eb="34">
      <t>ジンコウ</t>
    </rPh>
    <rPh sb="35" eb="37">
      <t>シセツ</t>
    </rPh>
    <rPh sb="37" eb="39">
      <t>キボ</t>
    </rPh>
    <rPh sb="40" eb="42">
      <t>ケッテイ</t>
    </rPh>
    <rPh sb="46" eb="47">
      <t>トウ</t>
    </rPh>
    <rPh sb="48" eb="50">
      <t>カンケイ</t>
    </rPh>
    <rPh sb="59" eb="62">
      <t>カクシスウ</t>
    </rPh>
    <rPh sb="64" eb="66">
      <t>ケンチョ</t>
    </rPh>
    <rPh sb="67" eb="68">
      <t>アラワ</t>
    </rPh>
    <rPh sb="70" eb="72">
      <t>ジョウキョウ</t>
    </rPh>
    <rPh sb="79" eb="80">
      <t>トク</t>
    </rPh>
    <rPh sb="81" eb="83">
      <t>シュウシ</t>
    </rPh>
    <rPh sb="89" eb="91">
      <t>シヨウ</t>
    </rPh>
    <rPh sb="91" eb="93">
      <t>リョウキン</t>
    </rPh>
    <rPh sb="97" eb="98">
      <t>マッタ</t>
    </rPh>
    <rPh sb="99" eb="101">
      <t>シシュツ</t>
    </rPh>
    <rPh sb="102" eb="103">
      <t>マカナ</t>
    </rPh>
    <rPh sb="104" eb="105">
      <t>キ</t>
    </rPh>
    <rPh sb="108" eb="110">
      <t>イッパン</t>
    </rPh>
    <rPh sb="110" eb="112">
      <t>カイケイ</t>
    </rPh>
    <rPh sb="112" eb="114">
      <t>クリイレ</t>
    </rPh>
    <rPh sb="114" eb="115">
      <t>キン</t>
    </rPh>
    <rPh sb="116" eb="118">
      <t>ホテン</t>
    </rPh>
    <rPh sb="118" eb="119">
      <t>ナ</t>
    </rPh>
    <rPh sb="122" eb="124">
      <t>カイケイ</t>
    </rPh>
    <rPh sb="125" eb="127">
      <t>ソンゾク</t>
    </rPh>
    <rPh sb="132" eb="135">
      <t>フカノウ</t>
    </rPh>
    <rPh sb="136" eb="138">
      <t>ゲンジョウ</t>
    </rPh>
    <rPh sb="147" eb="148">
      <t>シタガ</t>
    </rPh>
    <rPh sb="151" eb="153">
      <t>ゼンジュツ</t>
    </rPh>
    <rPh sb="157" eb="159">
      <t>コンゴ</t>
    </rPh>
    <rPh sb="160" eb="162">
      <t>タイオウ</t>
    </rPh>
    <rPh sb="166" eb="168">
      <t>リョウキン</t>
    </rPh>
    <rPh sb="169" eb="171">
      <t>ミナオ</t>
    </rPh>
    <rPh sb="175" eb="178">
      <t>シヨウリョウ</t>
    </rPh>
    <rPh sb="178" eb="180">
      <t>シュウニュウ</t>
    </rPh>
    <rPh sb="181" eb="183">
      <t>ゾウガク</t>
    </rPh>
    <rPh sb="184" eb="186">
      <t>メザ</t>
    </rPh>
    <rPh sb="188" eb="190">
      <t>ドウジ</t>
    </rPh>
    <rPh sb="192" eb="194">
      <t>イジ</t>
    </rPh>
    <rPh sb="194" eb="197">
      <t>カンリヒ</t>
    </rPh>
    <rPh sb="197" eb="198">
      <t>トウ</t>
    </rPh>
    <rPh sb="199" eb="201">
      <t>エイギョウ</t>
    </rPh>
    <rPh sb="201" eb="203">
      <t>ヒヨウ</t>
    </rPh>
    <rPh sb="204" eb="206">
      <t>カノウ</t>
    </rPh>
    <rPh sb="207" eb="208">
      <t>カギ</t>
    </rPh>
    <rPh sb="213" eb="215">
      <t>シュクゲン</t>
    </rPh>
    <rPh sb="216" eb="217">
      <t>ツト</t>
    </rPh>
    <rPh sb="219" eb="221">
      <t>イッパン</t>
    </rPh>
    <rPh sb="221" eb="223">
      <t>カイケイ</t>
    </rPh>
    <rPh sb="223" eb="225">
      <t>クリイレ</t>
    </rPh>
    <rPh sb="225" eb="226">
      <t>キン</t>
    </rPh>
    <rPh sb="229" eb="231">
      <t>イッソウ</t>
    </rPh>
    <rPh sb="232" eb="234">
      <t>ヨクセイ</t>
    </rPh>
    <rPh sb="235" eb="237">
      <t>ネントウ</t>
    </rPh>
    <rPh sb="238" eb="239">
      <t>オ</t>
    </rPh>
    <rPh sb="241" eb="243">
      <t>テキセイ</t>
    </rPh>
    <rPh sb="244" eb="246">
      <t>ウンエイ</t>
    </rPh>
    <rPh sb="247" eb="249">
      <t>ココロガ</t>
    </rPh>
    <rPh sb="256" eb="257">
      <t>アワ</t>
    </rPh>
    <rPh sb="260" eb="261">
      <t>スデ</t>
    </rPh>
    <rPh sb="280" eb="281">
      <t>カク</t>
    </rPh>
    <rPh sb="281" eb="283">
      <t>シセツ</t>
    </rPh>
    <rPh sb="284" eb="286">
      <t>ジョウキョウ</t>
    </rPh>
    <rPh sb="287" eb="288">
      <t>モット</t>
    </rPh>
    <rPh sb="289" eb="290">
      <t>ソク</t>
    </rPh>
    <rPh sb="292" eb="294">
      <t>コウシン</t>
    </rPh>
    <rPh sb="294" eb="296">
      <t>トウシ</t>
    </rPh>
    <rPh sb="297" eb="300">
      <t>ロウキュウカ</t>
    </rPh>
    <rPh sb="300" eb="302">
      <t>タイサク</t>
    </rPh>
    <rPh sb="303" eb="305">
      <t>ケイカク</t>
    </rPh>
    <rPh sb="306" eb="308">
      <t>ジッシ</t>
    </rPh>
    <rPh sb="310" eb="313">
      <t>チョウキテキ</t>
    </rPh>
    <rPh sb="314" eb="316">
      <t>ジゾク</t>
    </rPh>
    <rPh sb="316" eb="318">
      <t>カノウ</t>
    </rPh>
    <rPh sb="319" eb="321">
      <t>コウキョウ</t>
    </rPh>
    <rPh sb="321" eb="324">
      <t>ゲスイドウ</t>
    </rPh>
    <rPh sb="324" eb="326">
      <t>ジギョウ</t>
    </rPh>
    <rPh sb="327" eb="329">
      <t>スイシン</t>
    </rPh>
    <phoneticPr fontId="7"/>
  </si>
  <si>
    <t>　①収益的収支比率及び⑤経費回収率とも１００％未満であるが、平成２８年度決算より「分流式下水道等に要する経費」に係る繰入れが見直しされた影響から、それぞれ数値は大幅に改善されたものの、やはりまだ経費回収率は類似団体の平均値を下回っており、現在の営業収益では経営は非常に厳しく、一般会計繰入金の補填が無ければ総費用を賄うことができない経営状況にある。
　従って、⑧水洗化率はほぼ９５％前後で推移してはいるが、平成３０年５月から一部の農業集落排水区域が統合となるため、未水洗化世帯の加入者増加と料金の見直しによる使用料収入の増額を目指すと同時に、維持管理費等の営業費用の可能な限りのコスト縮減等に努めることが何よりも重要である。
　⑥汚水処理原価については、こちらも平成２８年度決算より「分流式下水道等に要する経費」に係る繰入れが見直しされた影響から、類似団体の平均値より下回ったものの全国平均値よりはまだ高い現状にあるため、前述同様の手立てを講じていく。
　⑦施設利用率については、平成３０年５月から一部の農業集落排水区域が統合となるため、平成２９年度決算ではほぼ横ばいのままで、平成３０年度決算から５～６％程度上昇するものと予想される。
　④企業債残高対事業規模比率については、投資規模に比べ料金収入が低いため、ここ３年ほどは類似団体平均値の約３.７～４.２倍で推移している状況であるが、今後の投資は限られており、多額の借入は発生しないものの償還年数も長いことから、しばらくは同様の傾向が続くものと予想される。</t>
    <rPh sb="2" eb="4">
      <t>シュウエキ</t>
    </rPh>
    <rPh sb="4" eb="5">
      <t>テキ</t>
    </rPh>
    <rPh sb="5" eb="7">
      <t>シュウシ</t>
    </rPh>
    <rPh sb="7" eb="8">
      <t>ヒ</t>
    </rPh>
    <rPh sb="8" eb="9">
      <t>リツ</t>
    </rPh>
    <rPh sb="9" eb="10">
      <t>オヨ</t>
    </rPh>
    <rPh sb="12" eb="14">
      <t>ケイヒ</t>
    </rPh>
    <rPh sb="14" eb="16">
      <t>カイシュウ</t>
    </rPh>
    <rPh sb="16" eb="17">
      <t>リツ</t>
    </rPh>
    <rPh sb="23" eb="25">
      <t>ミマン</t>
    </rPh>
    <rPh sb="68" eb="70">
      <t>エイキョウ</t>
    </rPh>
    <rPh sb="77" eb="79">
      <t>スウチ</t>
    </rPh>
    <rPh sb="80" eb="82">
      <t>オオハバ</t>
    </rPh>
    <rPh sb="83" eb="85">
      <t>カイゼン</t>
    </rPh>
    <rPh sb="97" eb="99">
      <t>ケイヒ</t>
    </rPh>
    <rPh sb="99" eb="101">
      <t>カイシュウ</t>
    </rPh>
    <rPh sb="101" eb="102">
      <t>リツ</t>
    </rPh>
    <rPh sb="103" eb="105">
      <t>ルイジ</t>
    </rPh>
    <rPh sb="105" eb="107">
      <t>ダンタイ</t>
    </rPh>
    <rPh sb="108" eb="111">
      <t>ヘイキンチ</t>
    </rPh>
    <rPh sb="112" eb="114">
      <t>シタマワ</t>
    </rPh>
    <rPh sb="119" eb="121">
      <t>ゲンザイ</t>
    </rPh>
    <rPh sb="122" eb="124">
      <t>エイギョウ</t>
    </rPh>
    <rPh sb="124" eb="126">
      <t>シュウエキ</t>
    </rPh>
    <rPh sb="128" eb="130">
      <t>ケイエイ</t>
    </rPh>
    <rPh sb="131" eb="133">
      <t>ヒジョウ</t>
    </rPh>
    <rPh sb="134" eb="135">
      <t>キビ</t>
    </rPh>
    <rPh sb="138" eb="140">
      <t>イッパン</t>
    </rPh>
    <rPh sb="140" eb="142">
      <t>カイケイ</t>
    </rPh>
    <rPh sb="142" eb="144">
      <t>クリイレ</t>
    </rPh>
    <rPh sb="144" eb="145">
      <t>キン</t>
    </rPh>
    <rPh sb="146" eb="148">
      <t>ホテン</t>
    </rPh>
    <rPh sb="149" eb="150">
      <t>ナ</t>
    </rPh>
    <rPh sb="153" eb="156">
      <t>ソウヒヨウ</t>
    </rPh>
    <rPh sb="157" eb="158">
      <t>マカナ</t>
    </rPh>
    <rPh sb="166" eb="168">
      <t>ケイエイ</t>
    </rPh>
    <rPh sb="168" eb="170">
      <t>ジョウキョウ</t>
    </rPh>
    <rPh sb="176" eb="177">
      <t>シタガ</t>
    </rPh>
    <rPh sb="181" eb="184">
      <t>スイセンカ</t>
    </rPh>
    <rPh sb="184" eb="185">
      <t>リツ</t>
    </rPh>
    <rPh sb="191" eb="193">
      <t>ゼンゴ</t>
    </rPh>
    <rPh sb="194" eb="196">
      <t>スイイ</t>
    </rPh>
    <rPh sb="203" eb="205">
      <t>ヘイセイ</t>
    </rPh>
    <rPh sb="212" eb="214">
      <t>イチブ</t>
    </rPh>
    <rPh sb="215" eb="217">
      <t>ノウギョウ</t>
    </rPh>
    <rPh sb="217" eb="219">
      <t>シュウラク</t>
    </rPh>
    <rPh sb="219" eb="221">
      <t>ハイスイ</t>
    </rPh>
    <rPh sb="221" eb="223">
      <t>クイキ</t>
    </rPh>
    <rPh sb="224" eb="226">
      <t>トウゴウ</t>
    </rPh>
    <rPh sb="232" eb="233">
      <t>ミ</t>
    </rPh>
    <rPh sb="233" eb="236">
      <t>スイセンカ</t>
    </rPh>
    <rPh sb="236" eb="238">
      <t>セタイ</t>
    </rPh>
    <rPh sb="239" eb="242">
      <t>カニュウシャ</t>
    </rPh>
    <rPh sb="242" eb="244">
      <t>ゾウカ</t>
    </rPh>
    <rPh sb="245" eb="247">
      <t>リョウキン</t>
    </rPh>
    <rPh sb="248" eb="250">
      <t>ミナオ</t>
    </rPh>
    <rPh sb="254" eb="257">
      <t>シヨウリョウ</t>
    </rPh>
    <rPh sb="257" eb="259">
      <t>シュウニュウ</t>
    </rPh>
    <rPh sb="260" eb="261">
      <t>ゾウ</t>
    </rPh>
    <rPh sb="261" eb="262">
      <t>ガク</t>
    </rPh>
    <rPh sb="263" eb="265">
      <t>メザ</t>
    </rPh>
    <rPh sb="267" eb="269">
      <t>ドウジ</t>
    </rPh>
    <rPh sb="271" eb="273">
      <t>イジ</t>
    </rPh>
    <rPh sb="273" eb="275">
      <t>カンリ</t>
    </rPh>
    <rPh sb="275" eb="276">
      <t>ヒ</t>
    </rPh>
    <rPh sb="276" eb="277">
      <t>トウ</t>
    </rPh>
    <rPh sb="278" eb="280">
      <t>エイギョウ</t>
    </rPh>
    <rPh sb="280" eb="281">
      <t>ヒ</t>
    </rPh>
    <rPh sb="281" eb="282">
      <t>ヨウ</t>
    </rPh>
    <rPh sb="283" eb="285">
      <t>カノウ</t>
    </rPh>
    <rPh sb="286" eb="287">
      <t>カギ</t>
    </rPh>
    <rPh sb="292" eb="294">
      <t>シュクゲン</t>
    </rPh>
    <rPh sb="294" eb="295">
      <t>トウ</t>
    </rPh>
    <rPh sb="296" eb="297">
      <t>ツト</t>
    </rPh>
    <rPh sb="302" eb="303">
      <t>ナニ</t>
    </rPh>
    <rPh sb="306" eb="308">
      <t>ジュウヨウ</t>
    </rPh>
    <rPh sb="315" eb="317">
      <t>オスイ</t>
    </rPh>
    <rPh sb="317" eb="319">
      <t>ショリ</t>
    </rPh>
    <rPh sb="319" eb="321">
      <t>ゲンカ</t>
    </rPh>
    <rPh sb="369" eb="371">
      <t>エイキョウ</t>
    </rPh>
    <rPh sb="374" eb="376">
      <t>ルイジ</t>
    </rPh>
    <rPh sb="376" eb="378">
      <t>ダンタイ</t>
    </rPh>
    <rPh sb="379" eb="382">
      <t>ヘイキンチ</t>
    </rPh>
    <rPh sb="391" eb="393">
      <t>ゼンコク</t>
    </rPh>
    <rPh sb="393" eb="395">
      <t>ヘイキン</t>
    </rPh>
    <rPh sb="395" eb="396">
      <t>チ</t>
    </rPh>
    <rPh sb="401" eb="402">
      <t>タカ</t>
    </rPh>
    <rPh sb="403" eb="405">
      <t>ゲンジョウ</t>
    </rPh>
    <rPh sb="411" eb="413">
      <t>ゼンジュツ</t>
    </rPh>
    <rPh sb="413" eb="415">
      <t>ドウヨウ</t>
    </rPh>
    <rPh sb="416" eb="418">
      <t>テダ</t>
    </rPh>
    <rPh sb="420" eb="421">
      <t>コウ</t>
    </rPh>
    <rPh sb="429" eb="431">
      <t>シセツ</t>
    </rPh>
    <rPh sb="431" eb="434">
      <t>リヨウリツ</t>
    </rPh>
    <rPh sb="449" eb="451">
      <t>イチブ</t>
    </rPh>
    <rPh sb="452" eb="454">
      <t>ノウギョウ</t>
    </rPh>
    <rPh sb="469" eb="471">
      <t>ヘイセイ</t>
    </rPh>
    <rPh sb="473" eb="475">
      <t>ネンド</t>
    </rPh>
    <rPh sb="475" eb="477">
      <t>ケッサン</t>
    </rPh>
    <rPh sb="481" eb="482">
      <t>ヨコ</t>
    </rPh>
    <rPh sb="489" eb="491">
      <t>ヘイセイ</t>
    </rPh>
    <rPh sb="493" eb="495">
      <t>ネンド</t>
    </rPh>
    <rPh sb="495" eb="497">
      <t>ケッサン</t>
    </rPh>
    <rPh sb="503" eb="505">
      <t>テイド</t>
    </rPh>
    <rPh sb="505" eb="507">
      <t>ジョウショウ</t>
    </rPh>
    <rPh sb="512" eb="514">
      <t>ヨソウ</t>
    </rPh>
    <rPh sb="521" eb="523">
      <t>キギョウ</t>
    </rPh>
    <rPh sb="523" eb="524">
      <t>サイ</t>
    </rPh>
    <rPh sb="524" eb="526">
      <t>ザンダカ</t>
    </rPh>
    <rPh sb="526" eb="527">
      <t>タイ</t>
    </rPh>
    <rPh sb="527" eb="529">
      <t>ジギョウ</t>
    </rPh>
    <rPh sb="529" eb="531">
      <t>キボ</t>
    </rPh>
    <rPh sb="531" eb="533">
      <t>ヒリツ</t>
    </rPh>
    <rPh sb="539" eb="541">
      <t>トウシ</t>
    </rPh>
    <rPh sb="541" eb="543">
      <t>キボ</t>
    </rPh>
    <rPh sb="544" eb="545">
      <t>クラ</t>
    </rPh>
    <rPh sb="546" eb="548">
      <t>リョウキン</t>
    </rPh>
    <rPh sb="548" eb="550">
      <t>シュウニュウ</t>
    </rPh>
    <rPh sb="551" eb="552">
      <t>ヒク</t>
    </rPh>
    <rPh sb="559" eb="560">
      <t>ネン</t>
    </rPh>
    <rPh sb="563" eb="565">
      <t>ルイジ</t>
    </rPh>
    <rPh sb="565" eb="567">
      <t>ダンタイ</t>
    </rPh>
    <rPh sb="567" eb="570">
      <t>ヘイキンチ</t>
    </rPh>
    <rPh sb="571" eb="572">
      <t>ヤク</t>
    </rPh>
    <rPh sb="579" eb="580">
      <t>バイ</t>
    </rPh>
    <rPh sb="581" eb="583">
      <t>スイイ</t>
    </rPh>
    <rPh sb="587" eb="589">
      <t>ジョウキョウ</t>
    </rPh>
    <rPh sb="594" eb="596">
      <t>コンゴ</t>
    </rPh>
    <rPh sb="597" eb="599">
      <t>トウシ</t>
    </rPh>
    <rPh sb="600" eb="601">
      <t>カギ</t>
    </rPh>
    <rPh sb="607" eb="609">
      <t>タガク</t>
    </rPh>
    <rPh sb="610" eb="612">
      <t>カリイレ</t>
    </rPh>
    <rPh sb="613" eb="615">
      <t>ハッセイ</t>
    </rPh>
    <rPh sb="621" eb="623">
      <t>ショウカン</t>
    </rPh>
    <rPh sb="623" eb="625">
      <t>ネンスウ</t>
    </rPh>
    <rPh sb="626" eb="627">
      <t>ナガ</t>
    </rPh>
    <rPh sb="638" eb="640">
      <t>ドウヨウ</t>
    </rPh>
    <rPh sb="641" eb="643">
      <t>ケイコウ</t>
    </rPh>
    <rPh sb="644" eb="645">
      <t>ツヅ</t>
    </rPh>
    <rPh sb="649" eb="651">
      <t>ヨソウ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</si>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</sst>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1.19</c:v>
                </c:pt>
              </c:numCache>
            </c:numRef>
          </c:val>
        </c:ser>
        <c:dLbls>
          <c:showLegendKey val="0"/>
          <c:showVal val="0"/>
          <c:showCatName val="0"/>
          <c:showSerName val="0"/>
          <c:showPercent val="0"/>
          <c:showBubbleSize val="0"/>
        </c:dLbls>
        <c:gapWidth val="150"/>
        <c:axId val="120482432"/>
        <c:axId val="12049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0.03</c:v>
                </c:pt>
                <c:pt idx="3" formatCode="#,##0.00;&quot;△&quot;#,##0.00;&quot;-&quot;">
                  <c:v>0.15</c:v>
                </c:pt>
                <c:pt idx="4" formatCode="#,##0.00;&quot;△&quot;#,##0.00;&quot;-&quot;">
                  <c:v>0.1</c:v>
                </c:pt>
              </c:numCache>
            </c:numRef>
          </c:val>
          <c:smooth val="0"/>
        </c:ser>
        <c:dLbls>
          <c:showLegendKey val="0"/>
          <c:showVal val="0"/>
          <c:showCatName val="0"/>
          <c:showSerName val="0"/>
          <c:showPercent val="0"/>
          <c:showBubbleSize val="0"/>
        </c:dLbls>
        <c:marker val="1"/>
        <c:smooth val="0"/>
        <c:axId val="120482432"/>
        <c:axId val="120496896"/>
      </c:lineChart>
      <c:dateAx>
        <c:axId val="120482432"/>
        <c:scaling>
          <c:orientation val="minMax"/>
        </c:scaling>
        <c:delete val="1"/>
        <c:axPos val="b"/>
        <c:numFmt formatCode="ge" sourceLinked="1"/>
        <c:majorTickMark val="none"/>
        <c:minorTickMark val="none"/>
        <c:tickLblPos val="none"/>
        <c:crossAx val="120496896"/>
        <c:crosses val="autoZero"/>
        <c:auto val="1"/>
        <c:lblOffset val="100"/>
        <c:baseTimeUnit val="years"/>
      </c:dateAx>
      <c:valAx>
        <c:axId val="1204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41.02</c:v>
                </c:pt>
                <c:pt idx="1">
                  <c:v>42.68</c:v>
                </c:pt>
                <c:pt idx="2">
                  <c:v>42.82</c:v>
                </c:pt>
                <c:pt idx="3">
                  <c:v>42.79</c:v>
                </c:pt>
                <c:pt idx="4">
                  <c:v>43.32</c:v>
                </c:pt>
              </c:numCache>
            </c:numRef>
          </c:val>
        </c:ser>
        <c:dLbls>
          <c:showLegendKey val="0"/>
          <c:showVal val="0"/>
          <c:showCatName val="0"/>
          <c:showSerName val="0"/>
          <c:showPercent val="0"/>
          <c:showBubbleSize val="0"/>
        </c:dLbls>
        <c:gapWidth val="150"/>
        <c:axId val="122153984"/>
        <c:axId val="12216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49.89</c:v>
                </c:pt>
                <c:pt idx="3">
                  <c:v>49.39</c:v>
                </c:pt>
                <c:pt idx="4">
                  <c:v>49.25</c:v>
                </c:pt>
              </c:numCache>
            </c:numRef>
          </c:val>
          <c:smooth val="0"/>
        </c:ser>
        <c:dLbls>
          <c:showLegendKey val="0"/>
          <c:showVal val="0"/>
          <c:showCatName val="0"/>
          <c:showSerName val="0"/>
          <c:showPercent val="0"/>
          <c:showBubbleSize val="0"/>
        </c:dLbls>
        <c:marker val="1"/>
        <c:smooth val="0"/>
        <c:axId val="122153984"/>
        <c:axId val="122164352"/>
      </c:lineChart>
      <c:dateAx>
        <c:axId val="122153984"/>
        <c:scaling>
          <c:orientation val="minMax"/>
        </c:scaling>
        <c:delete val="1"/>
        <c:axPos val="b"/>
        <c:numFmt formatCode="ge" sourceLinked="1"/>
        <c:majorTickMark val="none"/>
        <c:minorTickMark val="none"/>
        <c:tickLblPos val="none"/>
        <c:crossAx val="122164352"/>
        <c:crosses val="autoZero"/>
        <c:auto val="1"/>
        <c:lblOffset val="100"/>
        <c:baseTimeUnit val="years"/>
      </c:dateAx>
      <c:valAx>
        <c:axId val="1221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96.24</c:v>
                </c:pt>
                <c:pt idx="1">
                  <c:v>95.52</c:v>
                </c:pt>
                <c:pt idx="2">
                  <c:v>95.24</c:v>
                </c:pt>
                <c:pt idx="3">
                  <c:v>95.25</c:v>
                </c:pt>
                <c:pt idx="4">
                  <c:v>94.89</c:v>
                </c:pt>
              </c:numCache>
            </c:numRef>
          </c:val>
        </c:ser>
        <c:dLbls>
          <c:showLegendKey val="0"/>
          <c:showVal val="0"/>
          <c:showCatName val="0"/>
          <c:showSerName val="0"/>
          <c:showPercent val="0"/>
          <c:showBubbleSize val="0"/>
        </c:dLbls>
        <c:gapWidth val="150"/>
        <c:axId val="122182272"/>
        <c:axId val="1222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84.73</c:v>
                </c:pt>
                <c:pt idx="3">
                  <c:v>83.96</c:v>
                </c:pt>
                <c:pt idx="4">
                  <c:v>84.12</c:v>
                </c:pt>
              </c:numCache>
            </c:numRef>
          </c:val>
          <c:smooth val="0"/>
        </c:ser>
        <c:dLbls>
          <c:showLegendKey val="0"/>
          <c:showVal val="0"/>
          <c:showCatName val="0"/>
          <c:showSerName val="0"/>
          <c:showPercent val="0"/>
          <c:showBubbleSize val="0"/>
        </c:dLbls>
        <c:marker val="1"/>
        <c:smooth val="0"/>
        <c:axId val="122182272"/>
        <c:axId val="122209024"/>
      </c:lineChart>
      <c:dateAx>
        <c:axId val="122182272"/>
        <c:scaling>
          <c:orientation val="minMax"/>
        </c:scaling>
        <c:delete val="1"/>
        <c:axPos val="b"/>
        <c:numFmt formatCode="ge" sourceLinked="1"/>
        <c:majorTickMark val="none"/>
        <c:minorTickMark val="none"/>
        <c:tickLblPos val="none"/>
        <c:crossAx val="122209024"/>
        <c:crosses val="autoZero"/>
        <c:auto val="1"/>
        <c:lblOffset val="100"/>
        <c:baseTimeUnit val="years"/>
      </c:dateAx>
      <c:valAx>
        <c:axId val="1222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49.66</c:v>
                </c:pt>
                <c:pt idx="1">
                  <c:v>49.64</c:v>
                </c:pt>
                <c:pt idx="2">
                  <c:v>50.89</c:v>
                </c:pt>
                <c:pt idx="3">
                  <c:v>59.76</c:v>
                </c:pt>
                <c:pt idx="4">
                  <c:v>93.09</c:v>
                </c:pt>
              </c:numCache>
            </c:numRef>
          </c:val>
        </c:ser>
        <c:dLbls>
          <c:showLegendKey val="0"/>
          <c:showVal val="0"/>
          <c:showCatName val="0"/>
          <c:showSerName val="0"/>
          <c:showPercent val="0"/>
          <c:showBubbleSize val="0"/>
        </c:dLbls>
        <c:gapWidth val="150"/>
        <c:axId val="120740096"/>
        <c:axId val="12075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740096"/>
        <c:axId val="120750464"/>
      </c:lineChart>
      <c:dateAx>
        <c:axId val="120740096"/>
        <c:scaling>
          <c:orientation val="minMax"/>
        </c:scaling>
        <c:delete val="1"/>
        <c:axPos val="b"/>
        <c:numFmt formatCode="ge" sourceLinked="1"/>
        <c:majorTickMark val="none"/>
        <c:minorTickMark val="none"/>
        <c:tickLblPos val="none"/>
        <c:crossAx val="120750464"/>
        <c:crosses val="autoZero"/>
        <c:auto val="1"/>
        <c:lblOffset val="100"/>
        <c:baseTimeUnit val="years"/>
      </c:dateAx>
      <c:valAx>
        <c:axId val="1207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780672"/>
        <c:axId val="12079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780672"/>
        <c:axId val="120791040"/>
      </c:lineChart>
      <c:dateAx>
        <c:axId val="120780672"/>
        <c:scaling>
          <c:orientation val="minMax"/>
        </c:scaling>
        <c:delete val="1"/>
        <c:axPos val="b"/>
        <c:numFmt formatCode="ge" sourceLinked="1"/>
        <c:majorTickMark val="none"/>
        <c:minorTickMark val="none"/>
        <c:tickLblPos val="none"/>
        <c:crossAx val="120791040"/>
        <c:crosses val="autoZero"/>
        <c:auto val="1"/>
        <c:lblOffset val="100"/>
        <c:baseTimeUnit val="years"/>
      </c:dateAx>
      <c:valAx>
        <c:axId val="1207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821248"/>
        <c:axId val="12082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821248"/>
        <c:axId val="120823168"/>
      </c:lineChart>
      <c:dateAx>
        <c:axId val="120821248"/>
        <c:scaling>
          <c:orientation val="minMax"/>
        </c:scaling>
        <c:delete val="1"/>
        <c:axPos val="b"/>
        <c:numFmt formatCode="ge" sourceLinked="1"/>
        <c:majorTickMark val="none"/>
        <c:minorTickMark val="none"/>
        <c:tickLblPos val="none"/>
        <c:crossAx val="120823168"/>
        <c:crosses val="autoZero"/>
        <c:auto val="1"/>
        <c:lblOffset val="100"/>
        <c:baseTimeUnit val="years"/>
      </c:dateAx>
      <c:valAx>
        <c:axId val="1208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839552"/>
        <c:axId val="12092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839552"/>
        <c:axId val="120927744"/>
      </c:lineChart>
      <c:dateAx>
        <c:axId val="120839552"/>
        <c:scaling>
          <c:orientation val="minMax"/>
        </c:scaling>
        <c:delete val="1"/>
        <c:axPos val="b"/>
        <c:numFmt formatCode="ge" sourceLinked="1"/>
        <c:majorTickMark val="none"/>
        <c:minorTickMark val="none"/>
        <c:tickLblPos val="none"/>
        <c:crossAx val="120927744"/>
        <c:crosses val="autoZero"/>
        <c:auto val="1"/>
        <c:lblOffset val="100"/>
        <c:baseTimeUnit val="years"/>
      </c:dateAx>
      <c:valAx>
        <c:axId val="12092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957952"/>
        <c:axId val="12096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957952"/>
        <c:axId val="120964224"/>
      </c:lineChart>
      <c:dateAx>
        <c:axId val="120957952"/>
        <c:scaling>
          <c:orientation val="minMax"/>
        </c:scaling>
        <c:delete val="1"/>
        <c:axPos val="b"/>
        <c:numFmt formatCode="ge" sourceLinked="1"/>
        <c:majorTickMark val="none"/>
        <c:minorTickMark val="none"/>
        <c:tickLblPos val="none"/>
        <c:crossAx val="120964224"/>
        <c:crosses val="autoZero"/>
        <c:auto val="1"/>
        <c:lblOffset val="100"/>
        <c:baseTimeUnit val="years"/>
      </c:dateAx>
      <c:valAx>
        <c:axId val="1209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4861.54</c:v>
                </c:pt>
                <c:pt idx="1">
                  <c:v>4545.6000000000004</c:v>
                </c:pt>
                <c:pt idx="2">
                  <c:v>4497.5</c:v>
                </c:pt>
                <c:pt idx="3">
                  <c:v>4576.6499999999996</c:v>
                </c:pt>
                <c:pt idx="4">
                  <c:v>4411.53</c:v>
                </c:pt>
              </c:numCache>
            </c:numRef>
          </c:val>
        </c:ser>
        <c:dLbls>
          <c:showLegendKey val="0"/>
          <c:showVal val="0"/>
          <c:showCatName val="0"/>
          <c:showSerName val="0"/>
          <c:showPercent val="0"/>
          <c:showBubbleSize val="0"/>
        </c:dLbls>
        <c:gapWidth val="150"/>
        <c:axId val="122043008"/>
        <c:axId val="12204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122043008"/>
        <c:axId val="122049280"/>
      </c:lineChart>
      <c:dateAx>
        <c:axId val="122043008"/>
        <c:scaling>
          <c:orientation val="minMax"/>
        </c:scaling>
        <c:delete val="1"/>
        <c:axPos val="b"/>
        <c:numFmt formatCode="ge" sourceLinked="1"/>
        <c:majorTickMark val="none"/>
        <c:minorTickMark val="none"/>
        <c:tickLblPos val="none"/>
        <c:crossAx val="122049280"/>
        <c:crosses val="autoZero"/>
        <c:auto val="1"/>
        <c:lblOffset val="100"/>
        <c:baseTimeUnit val="years"/>
      </c:dateAx>
      <c:valAx>
        <c:axId val="12204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25.96</c:v>
                </c:pt>
                <c:pt idx="1">
                  <c:v>26.18</c:v>
                </c:pt>
                <c:pt idx="2">
                  <c:v>25.79</c:v>
                </c:pt>
                <c:pt idx="3">
                  <c:v>28.14</c:v>
                </c:pt>
                <c:pt idx="4">
                  <c:v>65.06</c:v>
                </c:pt>
              </c:numCache>
            </c:numRef>
          </c:val>
        </c:ser>
        <c:dLbls>
          <c:showLegendKey val="0"/>
          <c:showVal val="0"/>
          <c:showCatName val="0"/>
          <c:showSerName val="0"/>
          <c:showPercent val="0"/>
          <c:showBubbleSize val="0"/>
        </c:dLbls>
        <c:gapWidth val="150"/>
        <c:axId val="122059008"/>
        <c:axId val="12208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122059008"/>
        <c:axId val="122089856"/>
      </c:lineChart>
      <c:dateAx>
        <c:axId val="122059008"/>
        <c:scaling>
          <c:orientation val="minMax"/>
        </c:scaling>
        <c:delete val="1"/>
        <c:axPos val="b"/>
        <c:numFmt formatCode="ge" sourceLinked="1"/>
        <c:majorTickMark val="none"/>
        <c:minorTickMark val="none"/>
        <c:tickLblPos val="none"/>
        <c:crossAx val="122089856"/>
        <c:crosses val="autoZero"/>
        <c:auto val="1"/>
        <c:lblOffset val="100"/>
        <c:baseTimeUnit val="years"/>
      </c:dateAx>
      <c:valAx>
        <c:axId val="1220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438.77</c:v>
                </c:pt>
                <c:pt idx="1">
                  <c:v>451.79</c:v>
                </c:pt>
                <c:pt idx="2">
                  <c:v>461.03</c:v>
                </c:pt>
                <c:pt idx="3">
                  <c:v>419.81</c:v>
                </c:pt>
                <c:pt idx="4">
                  <c:v>180.7</c:v>
                </c:pt>
              </c:numCache>
            </c:numRef>
          </c:val>
        </c:ser>
        <c:dLbls>
          <c:showLegendKey val="0"/>
          <c:showVal val="0"/>
          <c:showCatName val="0"/>
          <c:showSerName val="0"/>
          <c:showPercent val="0"/>
          <c:showBubbleSize val="0"/>
        </c:dLbls>
        <c:gapWidth val="150"/>
        <c:axId val="122126336"/>
        <c:axId val="1221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248.89</c:v>
                </c:pt>
                <c:pt idx="3">
                  <c:v>250.84</c:v>
                </c:pt>
                <c:pt idx="4">
                  <c:v>235.61</c:v>
                </c:pt>
              </c:numCache>
            </c:numRef>
          </c:val>
          <c:smooth val="0"/>
        </c:ser>
        <c:dLbls>
          <c:showLegendKey val="0"/>
          <c:showVal val="0"/>
          <c:showCatName val="0"/>
          <c:showSerName val="0"/>
          <c:showPercent val="0"/>
          <c:showBubbleSize val="0"/>
        </c:dLbls>
        <c:marker val="1"/>
        <c:smooth val="0"/>
        <c:axId val="122126336"/>
        <c:axId val="122128256"/>
      </c:lineChart>
      <c:dateAx>
        <c:axId val="122126336"/>
        <c:scaling>
          <c:orientation val="minMax"/>
        </c:scaling>
        <c:delete val="1"/>
        <c:axPos val="b"/>
        <c:numFmt formatCode="ge" sourceLinked="1"/>
        <c:majorTickMark val="none"/>
        <c:minorTickMark val="none"/>
        <c:tickLblPos val="none"/>
        <c:crossAx val="122128256"/>
        <c:crosses val="autoZero"/>
        <c:auto val="1"/>
        <c:lblOffset val="100"/>
        <c:baseTimeUnit val="years"/>
      </c:dateAx>
      <c:valAx>
        <c:axId val="1221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福井県　高浜町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
        <v>125</v>
      </c>
      <c r="AE8" s="49"/>
      <c r="AF8" s="49"/>
      <c r="AG8" s="49"/>
      <c r="AH8" s="49"/>
      <c r="AI8" s="49"/>
      <c r="AJ8" s="49"/>
      <c r="AK8" s="4"/>
      <c r="AL8" s="50">
        <f>データ!S6</f>
        <v>10682</v>
      </c>
      <c r="AM8" s="50"/>
      <c r="AN8" s="50"/>
      <c r="AO8" s="50"/>
      <c r="AP8" s="50"/>
      <c r="AQ8" s="50"/>
      <c r="AR8" s="50"/>
      <c r="AS8" s="50"/>
      <c r="AT8" s="45">
        <f>データ!T6</f>
        <v>72.400000000000006</v>
      </c>
      <c r="AU8" s="45"/>
      <c r="AV8" s="45"/>
      <c r="AW8" s="45"/>
      <c r="AX8" s="45"/>
      <c r="AY8" s="45"/>
      <c r="AZ8" s="45"/>
      <c r="BA8" s="45"/>
      <c r="BB8" s="45">
        <f>データ!U6</f>
        <v>147.54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70.05</v>
      </c>
      <c r="Q10" s="45"/>
      <c r="R10" s="45"/>
      <c r="S10" s="45"/>
      <c r="T10" s="45"/>
      <c r="U10" s="45"/>
      <c r="V10" s="45"/>
      <c r="W10" s="45">
        <f>データ!Q6</f>
        <v>90.69</v>
      </c>
      <c r="X10" s="45"/>
      <c r="Y10" s="45"/>
      <c r="Z10" s="45"/>
      <c r="AA10" s="45"/>
      <c r="AB10" s="45"/>
      <c r="AC10" s="45"/>
      <c r="AD10" s="50">
        <f>データ!R6</f>
        <v>1890</v>
      </c>
      <c r="AE10" s="50"/>
      <c r="AF10" s="50"/>
      <c r="AG10" s="50"/>
      <c r="AH10" s="50"/>
      <c r="AI10" s="50"/>
      <c r="AJ10" s="50"/>
      <c r="AK10" s="2"/>
      <c r="AL10" s="50">
        <f>データ!V6</f>
        <v>7404</v>
      </c>
      <c r="AM10" s="50"/>
      <c r="AN10" s="50"/>
      <c r="AO10" s="50"/>
      <c r="AP10" s="50"/>
      <c r="AQ10" s="50"/>
      <c r="AR10" s="50"/>
      <c r="AS10" s="50"/>
      <c r="AT10" s="45">
        <f>データ!W6</f>
        <v>3.36</v>
      </c>
      <c r="AU10" s="45"/>
      <c r="AV10" s="45"/>
      <c r="AW10" s="45"/>
      <c r="AX10" s="45"/>
      <c r="AY10" s="45"/>
      <c r="AZ10" s="45"/>
      <c r="BA10" s="45"/>
      <c r="BB10" s="45">
        <f>データ!X6</f>
        <v>2203.5700000000002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184811</v>
      </c>
      <c r="D6" s="33">
        <f t="shared" si="3"/>
        <v>47</v>
      </c>
      <c r="E6" s="33">
        <f t="shared" si="3"/>
        <v>17</v>
      </c>
      <c r="F6" s="33">
        <f t="shared" si="3"/>
        <v>1</v>
      </c>
      <c r="G6" s="33">
        <f t="shared" si="3"/>
        <v>0</v>
      </c>
      <c r="H6" s="33" t="str">
        <f t="shared" si="3"/>
        <v>福井県　高浜町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70.05</v>
      </c>
      <c r="Q6" s="34">
        <f t="shared" si="3"/>
        <v>90.69</v>
      </c>
      <c r="R6" s="34">
        <f t="shared" si="3"/>
        <v>1890</v>
      </c>
      <c r="S6" s="34">
        <f t="shared" si="3"/>
        <v>10682</v>
      </c>
      <c r="T6" s="34">
        <f t="shared" si="3"/>
        <v>72.400000000000006</v>
      </c>
      <c r="U6" s="34">
        <f t="shared" si="3"/>
        <v>147.54</v>
      </c>
      <c r="V6" s="34">
        <f t="shared" si="3"/>
        <v>7404</v>
      </c>
      <c r="W6" s="34">
        <f t="shared" si="3"/>
        <v>3.36</v>
      </c>
      <c r="X6" s="34">
        <f t="shared" si="3"/>
        <v>2203.5700000000002</v>
      </c>
      <c r="Y6" s="35">
        <f>IF(Y7="",NA(),Y7)</f>
        <v>49.66</v>
      </c>
      <c r="Z6" s="35">
        <f t="shared" ref="Z6:AH6" si="4">IF(Z7="",NA(),Z7)</f>
        <v>49.64</v>
      </c>
      <c r="AA6" s="35">
        <f t="shared" si="4"/>
        <v>50.89</v>
      </c>
      <c r="AB6" s="35">
        <f t="shared" si="4"/>
        <v>59.76</v>
      </c>
      <c r="AC6" s="35">
        <f t="shared" si="4"/>
        <v>93.09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4861.54</v>
      </c>
      <c r="BG6" s="35">
        <f t="shared" ref="BG6:BO6" si="7">IF(BG7="",NA(),BG7)</f>
        <v>4545.6000000000004</v>
      </c>
      <c r="BH6" s="35">
        <f t="shared" si="7"/>
        <v>4497.5</v>
      </c>
      <c r="BI6" s="35">
        <f t="shared" si="7"/>
        <v>4576.6499999999996</v>
      </c>
      <c r="BJ6" s="35">
        <f t="shared" si="7"/>
        <v>4411.53</v>
      </c>
      <c r="BK6" s="35">
        <f t="shared" si="7"/>
        <v>1791.46</v>
      </c>
      <c r="BL6" s="35">
        <f t="shared" si="7"/>
        <v>1826.49</v>
      </c>
      <c r="BM6" s="35">
        <f t="shared" si="7"/>
        <v>1203.71</v>
      </c>
      <c r="BN6" s="35">
        <f t="shared" si="7"/>
        <v>1162.3599999999999</v>
      </c>
      <c r="BO6" s="35">
        <f t="shared" si="7"/>
        <v>1047.6500000000001</v>
      </c>
      <c r="BP6" s="34" t="str">
        <f>IF(BP7="","",IF(BP7="-","【-】","【"&amp;SUBSTITUTE(TEXT(BP7,"#,##0.00"),"-","△")&amp;"】"))</f>
        <v>【728.30】</v>
      </c>
      <c r="BQ6" s="35">
        <f>IF(BQ7="",NA(),BQ7)</f>
        <v>25.96</v>
      </c>
      <c r="BR6" s="35">
        <f t="shared" ref="BR6:BZ6" si="8">IF(BR7="",NA(),BR7)</f>
        <v>26.18</v>
      </c>
      <c r="BS6" s="35">
        <f t="shared" si="8"/>
        <v>25.79</v>
      </c>
      <c r="BT6" s="35">
        <f t="shared" si="8"/>
        <v>28.14</v>
      </c>
      <c r="BU6" s="35">
        <f t="shared" si="8"/>
        <v>65.06</v>
      </c>
      <c r="BV6" s="35">
        <f t="shared" si="8"/>
        <v>51.28</v>
      </c>
      <c r="BW6" s="35">
        <f t="shared" si="8"/>
        <v>48</v>
      </c>
      <c r="BX6" s="35">
        <f t="shared" si="8"/>
        <v>69.739999999999995</v>
      </c>
      <c r="BY6" s="35">
        <f t="shared" si="8"/>
        <v>68.209999999999994</v>
      </c>
      <c r="BZ6" s="35">
        <f t="shared" si="8"/>
        <v>74.040000000000006</v>
      </c>
      <c r="CA6" s="34" t="str">
        <f>IF(CA7="","",IF(CA7="-","【-】","【"&amp;SUBSTITUTE(TEXT(CA7,"#,##0.00"),"-","△")&amp;"】"))</f>
        <v>【100.04】</v>
      </c>
      <c r="CB6" s="35">
        <f>IF(CB7="",NA(),CB7)</f>
        <v>438.77</v>
      </c>
      <c r="CC6" s="35">
        <f t="shared" ref="CC6:CK6" si="9">IF(CC7="",NA(),CC7)</f>
        <v>451.79</v>
      </c>
      <c r="CD6" s="35">
        <f t="shared" si="9"/>
        <v>461.03</v>
      </c>
      <c r="CE6" s="35">
        <f t="shared" si="9"/>
        <v>419.81</v>
      </c>
      <c r="CF6" s="35">
        <f t="shared" si="9"/>
        <v>180.7</v>
      </c>
      <c r="CG6" s="35">
        <f t="shared" si="9"/>
        <v>311.81</v>
      </c>
      <c r="CH6" s="35">
        <f t="shared" si="9"/>
        <v>334.37</v>
      </c>
      <c r="CI6" s="35">
        <f t="shared" si="9"/>
        <v>248.89</v>
      </c>
      <c r="CJ6" s="35">
        <f t="shared" si="9"/>
        <v>250.84</v>
      </c>
      <c r="CK6" s="35">
        <f t="shared" si="9"/>
        <v>235.61</v>
      </c>
      <c r="CL6" s="34" t="str">
        <f>IF(CL7="","",IF(CL7="-","【-】","【"&amp;SUBSTITUTE(TEXT(CL7,"#,##0.00"),"-","△")&amp;"】"))</f>
        <v>【137.82】</v>
      </c>
      <c r="CM6" s="35">
        <f>IF(CM7="",NA(),CM7)</f>
        <v>41.02</v>
      </c>
      <c r="CN6" s="35">
        <f t="shared" ref="CN6:CV6" si="10">IF(CN7="",NA(),CN7)</f>
        <v>42.68</v>
      </c>
      <c r="CO6" s="35">
        <f t="shared" si="10"/>
        <v>42.82</v>
      </c>
      <c r="CP6" s="35">
        <f t="shared" si="10"/>
        <v>42.79</v>
      </c>
      <c r="CQ6" s="35">
        <f t="shared" si="10"/>
        <v>43.32</v>
      </c>
      <c r="CR6" s="35">
        <f t="shared" si="10"/>
        <v>41.95</v>
      </c>
      <c r="CS6" s="35">
        <f t="shared" si="10"/>
        <v>40.71</v>
      </c>
      <c r="CT6" s="35">
        <f t="shared" si="10"/>
        <v>49.89</v>
      </c>
      <c r="CU6" s="35">
        <f t="shared" si="10"/>
        <v>49.39</v>
      </c>
      <c r="CV6" s="35">
        <f t="shared" si="10"/>
        <v>49.25</v>
      </c>
      <c r="CW6" s="34" t="str">
        <f>IF(CW7="","",IF(CW7="-","【-】","【"&amp;SUBSTITUTE(TEXT(CW7,"#,##0.00"),"-","△")&amp;"】"))</f>
        <v>【60.09】</v>
      </c>
      <c r="CX6" s="35">
        <f>IF(CX7="",NA(),CX7)</f>
        <v>96.24</v>
      </c>
      <c r="CY6" s="35">
        <f t="shared" ref="CY6:DG6" si="11">IF(CY7="",NA(),CY7)</f>
        <v>95.52</v>
      </c>
      <c r="CZ6" s="35">
        <f t="shared" si="11"/>
        <v>95.24</v>
      </c>
      <c r="DA6" s="35">
        <f t="shared" si="11"/>
        <v>95.25</v>
      </c>
      <c r="DB6" s="35">
        <f t="shared" si="11"/>
        <v>94.89</v>
      </c>
      <c r="DC6" s="35">
        <f t="shared" si="11"/>
        <v>64.459999999999994</v>
      </c>
      <c r="DD6" s="35">
        <f t="shared" si="11"/>
        <v>63.45</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1.19</v>
      </c>
      <c r="EJ6" s="35">
        <f t="shared" si="14"/>
        <v>0.14000000000000001</v>
      </c>
      <c r="EK6" s="34">
        <f t="shared" si="14"/>
        <v>0</v>
      </c>
      <c r="EL6" s="35">
        <f t="shared" si="14"/>
        <v>0.03</v>
      </c>
      <c r="EM6" s="35">
        <f t="shared" si="14"/>
        <v>0.15</v>
      </c>
      <c r="EN6" s="35">
        <f t="shared" si="14"/>
        <v>0.1</v>
      </c>
      <c r="EO6" s="34" t="str">
        <f>IF(EO7="","",IF(EO7="-","【-】","【"&amp;SUBSTITUTE(TEXT(EO7,"#,##0.00"),"-","△")&amp;"】"))</f>
        <v>【0.27】</v>
      </c>
    </row>
    <row r="7" spans="1:145" s="36" customFormat="1">
      <c r="A7" s="28"/>
      <c r="B7" s="37">
        <v>2016</v>
      </c>
      <c r="C7" s="37">
        <v>184811</v>
      </c>
      <c r="D7" s="37">
        <v>47</v>
      </c>
      <c r="E7" s="37">
        <v>17</v>
      </c>
      <c r="F7" s="37">
        <v>1</v>
      </c>
      <c r="G7" s="37">
        <v>0</v>
      </c>
      <c r="H7" s="37" t="s">
        <v>110</v>
      </c>
      <c r="I7" s="37" t="s">
        <v>111</v>
      </c>
      <c r="J7" s="37" t="s">
        <v>112</v>
      </c>
      <c r="K7" s="37" t="s">
        <v>113</v>
      </c>
      <c r="L7" s="37" t="s">
        <v>114</v>
      </c>
      <c r="M7" s="37"/>
      <c r="N7" s="38" t="s">
        <v>115</v>
      </c>
      <c r="O7" s="38" t="s">
        <v>116</v>
      </c>
      <c r="P7" s="38">
        <v>70.05</v>
      </c>
      <c r="Q7" s="38">
        <v>90.69</v>
      </c>
      <c r="R7" s="38">
        <v>1890</v>
      </c>
      <c r="S7" s="38">
        <v>10682</v>
      </c>
      <c r="T7" s="38">
        <v>72.400000000000006</v>
      </c>
      <c r="U7" s="38">
        <v>147.54</v>
      </c>
      <c r="V7" s="38">
        <v>7404</v>
      </c>
      <c r="W7" s="38">
        <v>3.36</v>
      </c>
      <c r="X7" s="38">
        <v>2203.5700000000002</v>
      </c>
      <c r="Y7" s="38">
        <v>49.66</v>
      </c>
      <c r="Z7" s="38">
        <v>49.64</v>
      </c>
      <c r="AA7" s="38">
        <v>50.89</v>
      </c>
      <c r="AB7" s="38">
        <v>59.76</v>
      </c>
      <c r="AC7" s="38">
        <v>93.09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4861.54</v>
      </c>
      <c r="BG7" s="38">
        <v>4545.6000000000004</v>
      </c>
      <c r="BH7" s="38">
        <v>4497.5</v>
      </c>
      <c r="BI7" s="38">
        <v>4576.6499999999996</v>
      </c>
      <c r="BJ7" s="38">
        <v>4411.53</v>
      </c>
      <c r="BK7" s="38">
        <v>1791.46</v>
      </c>
      <c r="BL7" s="38">
        <v>1826.49</v>
      </c>
      <c r="BM7" s="38">
        <v>1203.71</v>
      </c>
      <c r="BN7" s="38">
        <v>1162.3599999999999</v>
      </c>
      <c r="BO7" s="38">
        <v>1047.6500000000001</v>
      </c>
      <c r="BP7" s="38">
        <v>728.3</v>
      </c>
      <c r="BQ7" s="38">
        <v>25.96</v>
      </c>
      <c r="BR7" s="38">
        <v>26.18</v>
      </c>
      <c r="BS7" s="38">
        <v>25.79</v>
      </c>
      <c r="BT7" s="38">
        <v>28.14</v>
      </c>
      <c r="BU7" s="38">
        <v>65.06</v>
      </c>
      <c r="BV7" s="38">
        <v>51.28</v>
      </c>
      <c r="BW7" s="38">
        <v>48</v>
      </c>
      <c r="BX7" s="38">
        <v>69.739999999999995</v>
      </c>
      <c r="BY7" s="38">
        <v>68.209999999999994</v>
      </c>
      <c r="BZ7" s="38">
        <v>74.040000000000006</v>
      </c>
      <c r="CA7" s="38">
        <v>100.04</v>
      </c>
      <c r="CB7" s="38">
        <v>438.77</v>
      </c>
      <c r="CC7" s="38">
        <v>451.79</v>
      </c>
      <c r="CD7" s="38">
        <v>461.03</v>
      </c>
      <c r="CE7" s="38">
        <v>419.81</v>
      </c>
      <c r="CF7" s="38">
        <v>180.7</v>
      </c>
      <c r="CG7" s="38">
        <v>311.81</v>
      </c>
      <c r="CH7" s="38">
        <v>334.37</v>
      </c>
      <c r="CI7" s="38">
        <v>248.89</v>
      </c>
      <c r="CJ7" s="38">
        <v>250.84</v>
      </c>
      <c r="CK7" s="38">
        <v>235.61</v>
      </c>
      <c r="CL7" s="38">
        <v>137.82</v>
      </c>
      <c r="CM7" s="38">
        <v>41.02</v>
      </c>
      <c r="CN7" s="38">
        <v>42.68</v>
      </c>
      <c r="CO7" s="38">
        <v>42.82</v>
      </c>
      <c r="CP7" s="38">
        <v>42.79</v>
      </c>
      <c r="CQ7" s="38">
        <v>43.32</v>
      </c>
      <c r="CR7" s="38">
        <v>41.95</v>
      </c>
      <c r="CS7" s="38">
        <v>40.71</v>
      </c>
      <c r="CT7" s="38">
        <v>49.89</v>
      </c>
      <c r="CU7" s="38">
        <v>49.39</v>
      </c>
      <c r="CV7" s="38">
        <v>49.25</v>
      </c>
      <c r="CW7" s="38">
        <v>60.09</v>
      </c>
      <c r="CX7" s="38">
        <v>96.24</v>
      </c>
      <c r="CY7" s="38">
        <v>95.52</v>
      </c>
      <c r="CZ7" s="38">
        <v>95.24</v>
      </c>
      <c r="DA7" s="38">
        <v>95.25</v>
      </c>
      <c r="DB7" s="38">
        <v>94.89</v>
      </c>
      <c r="DC7" s="38">
        <v>64.459999999999994</v>
      </c>
      <c r="DD7" s="38">
        <v>63.45</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1.19</v>
      </c>
      <c r="EJ7" s="38">
        <v>0.14000000000000001</v>
      </c>
      <c r="EK7" s="38">
        <v>0</v>
      </c>
      <c r="EL7" s="38">
        <v>0.03</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2018-02-05T05:35:03Z</cp:lastPrinted>
  <dcterms:created xsi:type="dcterms:W3CDTF">2017-12-25T02:07:34Z</dcterms:created>
  <dcterms:modified xsi:type="dcterms:W3CDTF">2018-02-20T02:26:25Z</dcterms:modified>
</cp:coreProperties>
</file>