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so28S7tumQu7+WlhzJPGSCpefOfw/NNl+lZd2OuGn2IBJ1H19jdgSALXQEvgXxr6yFUTfNUqNoxMry5jqRzeTg==" workbookSaltValue="t0IPK6hoIEJ9kOD1UI0SmQ=="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P10" i="4"/>
  <c r="I10" i="4"/>
  <c r="B10" i="4"/>
  <c r="AT8" i="4"/>
  <c r="AL8" i="4"/>
  <c r="W8" i="4"/>
  <c r="P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<sst xmlns="http://schemas.openxmlformats.org/spreadsheetml/2006/main" count="240" uniqueCount="125">
  <si>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</si>
  <si>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</si>
  <si>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</si>
  <si>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</si>
  <si>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</si>
  <si>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</si>
  <si>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</si>
  <si>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</si>
  <si>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</si>
  <si>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</si>
  <si>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</si>
  <si>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</si>
  <si>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</si>
  <si>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</si>
  <si>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</si>
  <si>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</si>
  <si>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</si>
  <si>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</si>
  <si>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</si>
  <si>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</si>
  <si>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</si>
  <si>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</si>
  <si>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</si>
  <si>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</si>
  <si>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</si>
  <si>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</si>
  <si>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</si>
  <si>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</si>
  <si>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</si>
  <si>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</si>
  <si>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</si>
  <si>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</si>
  <si>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</si>
  <si>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</si>
  <si>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</si>
  <si>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</si>
  <si>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</si>
  <si>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</si>
  <si>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</si>
  <si>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</si>
  <si>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</si>
  <si>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</si>
  <si>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</si>
  <si>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</si>
  <si>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</si>
  <si>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</si>
  <si>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</si>
  <si>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</si>
  <si>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</si>
  <si>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</si>
  <si>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</si>
  <si>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</si>
  <si>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</si>
  <si>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</si>
  <si>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</si>
  <si>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</si>
  <si>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</si>
  <si>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</si>
  <si>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</si>
  <si>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</si>
  <si>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</si>
  <si>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</si>
  <si>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</si>
  <si>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</si>
  <si>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</si>
  <si>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</si>
  <si>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</si>
  <si>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</si>
  <si>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</si>
  <si>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</si>
  <si>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</si>
  <si>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</si>
  <si>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</si>
  <si>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</si>
  <si>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</si>
  <si>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</si>
  <si>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</si>
  <si>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</si>
  <si>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</si>
  <si>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</si>
  <si>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</si>
  <si>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</si>
  <si>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</si>
  <si>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</si>
  <si>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</si>
  <si>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</si>
  <si>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</si>
  <si>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</si>
  <si>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</si>
  <si>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</si>
  <si>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</si>
  <si>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</si>
  <si>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</si>
  <si>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</si>
  <si>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</si>
  <si>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</si>
  <si>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</si>
  <si>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</si>
  <si>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</si>
  <si>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</si>
  <si>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</si>
  <si>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</si>
  <si>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</si>
  <si>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</si>
  <si>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</si>
  <si>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</si>
  <si>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</si>
  <si>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</si>
  <si>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</si>
  <si>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美浜町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</si>
  <si>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</si>
  <si>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</si>
  <si>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</si>
  <si>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</si>
  <si>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</si>
  <si>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</si>
  <si>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</si>
  <si>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</si>
  <si>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</si>
  <si>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</si>
  <si>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</si>
  <si>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収益的収支比率、⑤経費回収率から見ると、当町の公共下水道事業は、汚水処理費用にかかる資本費が高い一方、現行使用料が低く設定されていることと、水洗化率が類似団体平均値に比べて低いことから、使用料では汚水処理費用を賄うことが出来ておらず、資本費の大半を繰入金として受け入れることで経営を維持している状況であり、水洗化率の向上ならびに料金改定など経営改善へ向けた取組が必要である。
　また、⑥汚水処理原価については、類似団体平均値を下回っているが、この点も接続率が低いことが原因と考えられるが、投資の効率化や維持管理費の削減させる取組といった経営改善が必要である。
　④企業債残高対事業規模比率については、類似団体平均値の約２倍で推移しているが、当町は平成２１年度に整備が完了しており、今後は使用料収入の確保、料金改定行い、経営改善を図っていく必要がある。
　⑦施設利用率については、類似団体平均値より高い状況ではあるが、整備が完了していることからより一層加入者の増加に努めていく。
　⑧水洗化率については、類似団体平均値を下回っているが、啓発を行い微増ではあるが増加傾向にあるため更なる向上に努めていく。</t>
    <rPh sb="2" eb="5">
      <t>シュウエキテキ</t>
    </rPh>
    <rPh sb="5" eb="7">
      <t>シュウシ</t>
    </rPh>
    <rPh sb="7" eb="9">
      <t>ヒリツ</t>
    </rPh>
    <rPh sb="11" eb="13">
      <t>ケイヒ</t>
    </rPh>
    <rPh sb="13" eb="15">
      <t>カイシュウ</t>
    </rPh>
    <rPh sb="15" eb="16">
      <t>リツ</t>
    </rPh>
    <rPh sb="18" eb="19">
      <t>ミ</t>
    </rPh>
    <rPh sb="22" eb="24">
      <t>トウチョウ</t>
    </rPh>
    <rPh sb="25" eb="27">
      <t>コウキョウ</t>
    </rPh>
    <rPh sb="27" eb="30">
      <t>ゲスイドウ</t>
    </rPh>
    <rPh sb="30" eb="32">
      <t>ジギョウ</t>
    </rPh>
    <rPh sb="34" eb="36">
      <t>オスイ</t>
    </rPh>
    <rPh sb="36" eb="38">
      <t>ショリ</t>
    </rPh>
    <rPh sb="38" eb="40">
      <t>ヒヨウ</t>
    </rPh>
    <rPh sb="44" eb="46">
      <t>シホン</t>
    </rPh>
    <rPh sb="46" eb="47">
      <t>ヒ</t>
    </rPh>
    <rPh sb="48" eb="49">
      <t>タカ</t>
    </rPh>
    <rPh sb="50" eb="52">
      <t>イッポウ</t>
    </rPh>
    <rPh sb="53" eb="55">
      <t>ゲンコウ</t>
    </rPh>
    <rPh sb="55" eb="58">
      <t>シヨウリョウ</t>
    </rPh>
    <rPh sb="59" eb="60">
      <t>ヒク</t>
    </rPh>
    <rPh sb="61" eb="63">
      <t>セッテイ</t>
    </rPh>
    <rPh sb="72" eb="75">
      <t>スイセンカ</t>
    </rPh>
    <rPh sb="75" eb="76">
      <t>リツ</t>
    </rPh>
    <rPh sb="77" eb="79">
      <t>ルイジ</t>
    </rPh>
    <rPh sb="79" eb="81">
      <t>ダンタイ</t>
    </rPh>
    <rPh sb="81" eb="84">
      <t>ヘイキンチ</t>
    </rPh>
    <rPh sb="85" eb="86">
      <t>クラ</t>
    </rPh>
    <rPh sb="88" eb="89">
      <t>ヒク</t>
    </rPh>
    <rPh sb="95" eb="98">
      <t>シヨウリョウ</t>
    </rPh>
    <rPh sb="100" eb="102">
      <t>オスイ</t>
    </rPh>
    <rPh sb="102" eb="104">
      <t>ショリ</t>
    </rPh>
    <rPh sb="104" eb="106">
      <t>ヒヨウ</t>
    </rPh>
    <rPh sb="107" eb="108">
      <t>マカナ</t>
    </rPh>
    <rPh sb="112" eb="114">
      <t>デキ</t>
    </rPh>
    <rPh sb="119" eb="121">
      <t>シホン</t>
    </rPh>
    <rPh sb="121" eb="122">
      <t>ヒ</t>
    </rPh>
    <rPh sb="123" eb="125">
      <t>タイハン</t>
    </rPh>
    <rPh sb="126" eb="128">
      <t>クリイレ</t>
    </rPh>
    <rPh sb="128" eb="129">
      <t>キン</t>
    </rPh>
    <rPh sb="132" eb="133">
      <t>ウ</t>
    </rPh>
    <rPh sb="134" eb="135">
      <t>イ</t>
    </rPh>
    <rPh sb="140" eb="142">
      <t>ケイエイ</t>
    </rPh>
    <rPh sb="143" eb="145">
      <t>イジ</t>
    </rPh>
    <rPh sb="149" eb="151">
      <t>ジョウキョウ</t>
    </rPh>
    <rPh sb="155" eb="158">
      <t>スイセンカ</t>
    </rPh>
    <rPh sb="158" eb="159">
      <t>リツ</t>
    </rPh>
    <rPh sb="160" eb="162">
      <t>コウジョウ</t>
    </rPh>
    <rPh sb="166" eb="168">
      <t>リョウキン</t>
    </rPh>
    <rPh sb="168" eb="170">
      <t>カイテイ</t>
    </rPh>
    <rPh sb="172" eb="174">
      <t>ケイエイ</t>
    </rPh>
    <rPh sb="174" eb="176">
      <t>カイゼン</t>
    </rPh>
    <rPh sb="177" eb="178">
      <t>ム</t>
    </rPh>
    <rPh sb="180" eb="182">
      <t>トリクミ</t>
    </rPh>
    <rPh sb="183" eb="185">
      <t>ヒツヨウ</t>
    </rPh>
    <rPh sb="195" eb="197">
      <t>オスイ</t>
    </rPh>
    <rPh sb="197" eb="199">
      <t>ショリ</t>
    </rPh>
    <rPh sb="199" eb="201">
      <t>ゲンカ</t>
    </rPh>
    <rPh sb="207" eb="209">
      <t>ルイジ</t>
    </rPh>
    <rPh sb="209" eb="211">
      <t>ダンタイ</t>
    </rPh>
    <rPh sb="211" eb="214">
      <t>ヘイキンチ</t>
    </rPh>
    <rPh sb="225" eb="226">
      <t>テン</t>
    </rPh>
    <rPh sb="227" eb="229">
      <t>セツゾク</t>
    </rPh>
    <rPh sb="229" eb="230">
      <t>リツ</t>
    </rPh>
    <rPh sb="231" eb="232">
      <t>ヒク</t>
    </rPh>
    <rPh sb="236" eb="238">
      <t>ゲンイン</t>
    </rPh>
    <rPh sb="239" eb="240">
      <t>カンガ</t>
    </rPh>
    <rPh sb="246" eb="248">
      <t>トウシ</t>
    </rPh>
    <rPh sb="249" eb="252">
      <t>コウリツカ</t>
    </rPh>
    <rPh sb="253" eb="255">
      <t>イジ</t>
    </rPh>
    <rPh sb="255" eb="258">
      <t>カンリヒ</t>
    </rPh>
    <rPh sb="259" eb="261">
      <t>サクゲン</t>
    </rPh>
    <rPh sb="264" eb="266">
      <t>トリクミ</t>
    </rPh>
    <rPh sb="270" eb="272">
      <t>ケイエイ</t>
    </rPh>
    <rPh sb="272" eb="274">
      <t>カイゼン</t>
    </rPh>
    <rPh sb="275" eb="277">
      <t>ヒツヨウ</t>
    </rPh>
    <rPh sb="284" eb="286">
      <t>キギョウ</t>
    </rPh>
    <rPh sb="286" eb="287">
      <t>サイ</t>
    </rPh>
    <rPh sb="287" eb="289">
      <t>ザンダカ</t>
    </rPh>
    <rPh sb="289" eb="290">
      <t>タイ</t>
    </rPh>
    <rPh sb="290" eb="292">
      <t>ジギョウ</t>
    </rPh>
    <rPh sb="292" eb="294">
      <t>キボ</t>
    </rPh>
    <rPh sb="294" eb="296">
      <t>ヒリツ</t>
    </rPh>
    <rPh sb="302" eb="304">
      <t>ルイジ</t>
    </rPh>
    <rPh sb="304" eb="306">
      <t>ダンタイ</t>
    </rPh>
    <rPh sb="306" eb="309">
      <t>ヘイキンチ</t>
    </rPh>
    <rPh sb="310" eb="311">
      <t>ヤク</t>
    </rPh>
    <rPh sb="312" eb="313">
      <t>バイ</t>
    </rPh>
    <rPh sb="314" eb="316">
      <t>スイイ</t>
    </rPh>
    <rPh sb="322" eb="324">
      <t>トウチョウ</t>
    </rPh>
    <rPh sb="325" eb="327">
      <t>ヘイセイ</t>
    </rPh>
    <rPh sb="329" eb="331">
      <t>ネンド</t>
    </rPh>
    <rPh sb="332" eb="334">
      <t>セイビ</t>
    </rPh>
    <rPh sb="335" eb="337">
      <t>カンリョウ</t>
    </rPh>
    <rPh sb="342" eb="344">
      <t>コンゴ</t>
    </rPh>
    <rPh sb="345" eb="348">
      <t>シヨウリョウ</t>
    </rPh>
    <rPh sb="348" eb="350">
      <t>シュウニュウ</t>
    </rPh>
    <rPh sb="351" eb="353">
      <t>カクホ</t>
    </rPh>
    <rPh sb="354" eb="356">
      <t>リョウキン</t>
    </rPh>
    <rPh sb="356" eb="358">
      <t>カイテイ</t>
    </rPh>
    <rPh sb="358" eb="359">
      <t>オコナ</t>
    </rPh>
    <rPh sb="361" eb="363">
      <t>ケイエイ</t>
    </rPh>
    <rPh sb="363" eb="365">
      <t>カイゼン</t>
    </rPh>
    <rPh sb="366" eb="367">
      <t>ハカ</t>
    </rPh>
    <rPh sb="371" eb="373">
      <t>ヒツヨウ</t>
    </rPh>
    <rPh sb="380" eb="382">
      <t>シセツ</t>
    </rPh>
    <rPh sb="382" eb="385">
      <t>リヨウリツ</t>
    </rPh>
    <rPh sb="391" eb="393">
      <t>ルイジ</t>
    </rPh>
    <rPh sb="393" eb="395">
      <t>ダンタイ</t>
    </rPh>
    <rPh sb="395" eb="398">
      <t>ヘイキンチ</t>
    </rPh>
    <rPh sb="400" eb="401">
      <t>タカ</t>
    </rPh>
    <rPh sb="402" eb="404">
      <t>ジョウキョウ</t>
    </rPh>
    <rPh sb="410" eb="412">
      <t>セイビ</t>
    </rPh>
    <rPh sb="413" eb="415">
      <t>カンリョウ</t>
    </rPh>
    <rPh sb="425" eb="427">
      <t>イッソウ</t>
    </rPh>
    <rPh sb="427" eb="430">
      <t>カニュウシャ</t>
    </rPh>
    <rPh sb="431" eb="433">
      <t>ゾウカ</t>
    </rPh>
    <rPh sb="434" eb="435">
      <t>ツト</t>
    </rPh>
    <rPh sb="443" eb="446">
      <t>スイセンカ</t>
    </rPh>
    <rPh sb="446" eb="447">
      <t>リツ</t>
    </rPh>
    <rPh sb="453" eb="455">
      <t>ルイジ</t>
    </rPh>
    <rPh sb="455" eb="457">
      <t>ダンタイ</t>
    </rPh>
    <rPh sb="457" eb="460">
      <t>ヘイキンチ</t>
    </rPh>
    <rPh sb="461" eb="463">
      <t>シタマワ</t>
    </rPh>
    <rPh sb="469" eb="471">
      <t>ケイハツ</t>
    </rPh>
    <rPh sb="472" eb="473">
      <t>オコナ</t>
    </rPh>
    <rPh sb="474" eb="476">
      <t>ビゾウ</t>
    </rPh>
    <rPh sb="481" eb="483">
      <t>ゾウカ</t>
    </rPh>
    <rPh sb="483" eb="485">
      <t>ケイコウ</t>
    </rPh>
    <rPh sb="490" eb="491">
      <t>サラ</t>
    </rPh>
    <rPh sb="493" eb="495">
      <t>コウジョウ</t>
    </rPh>
    <rPh sb="496" eb="497">
      <t>ツト</t>
    </rPh>
    <phoneticPr fontId="7"/>
  </si>
  <si>
    <t>　当町においては、平成元年に公共下水道事業に着手している。管渠においては平成２年、処理場においては平成４年から整備開始しており、最も経年している管渠で２７年、処理施設で２２年となっている。従って、管渠について耐用年数の観点から考えると半分の経年数となっているが、現状としては管渠の更新・老朽化対策は実施していない。一方、処理場については機械電気設備の修繕が多くなってきている状況であり、状況に応じて更新を行っている状況である。今後は実施計画などに点検の時期を明記するとともに、必要に応じて長寿命化を検討するなど適切に対応していく。</t>
    <rPh sb="1" eb="3">
      <t>トウチョウ</t>
    </rPh>
    <rPh sb="9" eb="11">
      <t>ヘイセイ</t>
    </rPh>
    <rPh sb="11" eb="13">
      <t>ガンネン</t>
    </rPh>
    <rPh sb="14" eb="16">
      <t>コウキョウ</t>
    </rPh>
    <rPh sb="16" eb="19">
      <t>ゲスイドウ</t>
    </rPh>
    <rPh sb="19" eb="21">
      <t>ジギョウ</t>
    </rPh>
    <rPh sb="22" eb="24">
      <t>チャクシュ</t>
    </rPh>
    <rPh sb="29" eb="31">
      <t>カンキョ</t>
    </rPh>
    <rPh sb="36" eb="38">
      <t>ヘイセイ</t>
    </rPh>
    <rPh sb="39" eb="40">
      <t>ネン</t>
    </rPh>
    <rPh sb="41" eb="44">
      <t>ショリジョウ</t>
    </rPh>
    <rPh sb="49" eb="51">
      <t>ヘイセイ</t>
    </rPh>
    <rPh sb="52" eb="53">
      <t>ネン</t>
    </rPh>
    <rPh sb="55" eb="57">
      <t>セイビ</t>
    </rPh>
    <rPh sb="57" eb="59">
      <t>カイシ</t>
    </rPh>
    <rPh sb="64" eb="65">
      <t>モット</t>
    </rPh>
    <rPh sb="66" eb="68">
      <t>ケイネン</t>
    </rPh>
    <rPh sb="72" eb="74">
      <t>カンキョ</t>
    </rPh>
    <rPh sb="77" eb="78">
      <t>ネン</t>
    </rPh>
    <rPh sb="79" eb="81">
      <t>ショリ</t>
    </rPh>
    <rPh sb="81" eb="83">
      <t>シセツ</t>
    </rPh>
    <rPh sb="86" eb="87">
      <t>ネン</t>
    </rPh>
    <rPh sb="94" eb="95">
      <t>シタガ</t>
    </rPh>
    <rPh sb="98" eb="100">
      <t>カンキョ</t>
    </rPh>
    <rPh sb="104" eb="106">
      <t>タイヨウ</t>
    </rPh>
    <rPh sb="106" eb="108">
      <t>ネンスウ</t>
    </rPh>
    <rPh sb="109" eb="111">
      <t>カンテン</t>
    </rPh>
    <rPh sb="113" eb="114">
      <t>カンガ</t>
    </rPh>
    <rPh sb="117" eb="119">
      <t>ハンブン</t>
    </rPh>
    <rPh sb="120" eb="122">
      <t>ケイネン</t>
    </rPh>
    <rPh sb="122" eb="123">
      <t>スウ</t>
    </rPh>
    <rPh sb="131" eb="133">
      <t>ゲンジョウ</t>
    </rPh>
    <rPh sb="137" eb="139">
      <t>カンキョ</t>
    </rPh>
    <rPh sb="140" eb="142">
      <t>コウシン</t>
    </rPh>
    <rPh sb="143" eb="146">
      <t>ロウキュウカ</t>
    </rPh>
    <rPh sb="146" eb="148">
      <t>タイサク</t>
    </rPh>
    <rPh sb="149" eb="151">
      <t>ジッシ</t>
    </rPh>
    <rPh sb="157" eb="159">
      <t>イッポウ</t>
    </rPh>
    <rPh sb="160" eb="163">
      <t>ショリジョウ</t>
    </rPh>
    <rPh sb="168" eb="170">
      <t>キカイ</t>
    </rPh>
    <rPh sb="170" eb="172">
      <t>デンキ</t>
    </rPh>
    <rPh sb="172" eb="174">
      <t>セツビ</t>
    </rPh>
    <rPh sb="175" eb="177">
      <t>シュウゼン</t>
    </rPh>
    <rPh sb="178" eb="179">
      <t>オオ</t>
    </rPh>
    <rPh sb="187" eb="189">
      <t>ジョウキョウ</t>
    </rPh>
    <rPh sb="193" eb="195">
      <t>ジョウキョウ</t>
    </rPh>
    <rPh sb="196" eb="197">
      <t>オウ</t>
    </rPh>
    <rPh sb="199" eb="201">
      <t>コウシン</t>
    </rPh>
    <rPh sb="202" eb="203">
      <t>オコナ</t>
    </rPh>
    <rPh sb="207" eb="209">
      <t>ジョウキョウ</t>
    </rPh>
    <rPh sb="213" eb="215">
      <t>コンゴ</t>
    </rPh>
    <rPh sb="216" eb="218">
      <t>ジッシ</t>
    </rPh>
    <rPh sb="218" eb="220">
      <t>ケイカク</t>
    </rPh>
    <rPh sb="223" eb="225">
      <t>テンケン</t>
    </rPh>
    <rPh sb="226" eb="228">
      <t>ジキ</t>
    </rPh>
    <rPh sb="229" eb="231">
      <t>メイキ</t>
    </rPh>
    <rPh sb="238" eb="240">
      <t>ヒツヨウ</t>
    </rPh>
    <rPh sb="241" eb="242">
      <t>オウ</t>
    </rPh>
    <rPh sb="244" eb="245">
      <t>チョウ</t>
    </rPh>
    <rPh sb="245" eb="248">
      <t>ジュミョウカ</t>
    </rPh>
    <rPh sb="249" eb="251">
      <t>ケントウ</t>
    </rPh>
    <rPh sb="255" eb="257">
      <t>テキセツ</t>
    </rPh>
    <rPh sb="258" eb="260">
      <t>タイオウ</t>
    </rPh>
    <phoneticPr fontId="7"/>
  </si>
  <si>
    <t>　当町においては、現在、公共下水道整備は完了しているが、水洗化率の低迷に起因して使用料金の確保が十分でないことが大きな課題となっている。
　したがって、短期的な対策としては、接続促進を強化することが重要である。また、長期的な対策としては、使用料収入の確保はもとより、今から将来的な施設の更新を見据え、定期的な点検等により適切な維持管理を行うとともに、ストックマネジメント計画策定による維持管理費などのトータルコスト削減に努めることが重要である。一方で、今後想定される人口減少社会を鑑み、町全体の下水道計画区域を見直し、効率的な下水道整備を推進することが必要である。</t>
    <rPh sb="1" eb="3">
      <t>トウチョウ</t>
    </rPh>
    <rPh sb="9" eb="11">
      <t>ゲンザイ</t>
    </rPh>
    <rPh sb="12" eb="14">
      <t>コウキョウ</t>
    </rPh>
    <rPh sb="14" eb="17">
      <t>ゲスイドウ</t>
    </rPh>
    <rPh sb="17" eb="19">
      <t>セイビ</t>
    </rPh>
    <rPh sb="20" eb="22">
      <t>カンリョウ</t>
    </rPh>
    <rPh sb="28" eb="31">
      <t>スイセンカ</t>
    </rPh>
    <rPh sb="31" eb="32">
      <t>リツ</t>
    </rPh>
    <rPh sb="33" eb="35">
      <t>テイメイ</t>
    </rPh>
    <rPh sb="36" eb="38">
      <t>キイン</t>
    </rPh>
    <rPh sb="40" eb="42">
      <t>シヨウ</t>
    </rPh>
    <rPh sb="42" eb="44">
      <t>リョウキン</t>
    </rPh>
    <rPh sb="45" eb="47">
      <t>カクホ</t>
    </rPh>
    <rPh sb="48" eb="50">
      <t>ジュウブン</t>
    </rPh>
    <rPh sb="56" eb="57">
      <t>オオ</t>
    </rPh>
    <rPh sb="59" eb="61">
      <t>カダイ</t>
    </rPh>
    <rPh sb="76" eb="79">
      <t>タンキテキ</t>
    </rPh>
    <rPh sb="80" eb="82">
      <t>タイサク</t>
    </rPh>
    <rPh sb="87" eb="89">
      <t>セツゾク</t>
    </rPh>
    <rPh sb="89" eb="91">
      <t>ソクシン</t>
    </rPh>
    <rPh sb="92" eb="94">
      <t>キョウカ</t>
    </rPh>
    <rPh sb="99" eb="101">
      <t>ジュウヨウ</t>
    </rPh>
    <rPh sb="108" eb="111">
      <t>チョウキテキ</t>
    </rPh>
    <rPh sb="112" eb="114">
      <t>タイサク</t>
    </rPh>
    <rPh sb="119" eb="122">
      <t>シヨウリョウ</t>
    </rPh>
    <rPh sb="122" eb="124">
      <t>シュウニュウ</t>
    </rPh>
    <rPh sb="125" eb="127">
      <t>カクホ</t>
    </rPh>
    <rPh sb="133" eb="134">
      <t>イマ</t>
    </rPh>
    <rPh sb="136" eb="139">
      <t>ショウライテキ</t>
    </rPh>
    <rPh sb="140" eb="142">
      <t>シセツ</t>
    </rPh>
    <rPh sb="143" eb="145">
      <t>コウシン</t>
    </rPh>
    <rPh sb="146" eb="148">
      <t>ミス</t>
    </rPh>
    <rPh sb="150" eb="153">
      <t>テイキテキ</t>
    </rPh>
    <rPh sb="154" eb="156">
      <t>テンケン</t>
    </rPh>
    <rPh sb="156" eb="157">
      <t>トウ</t>
    </rPh>
    <rPh sb="160" eb="162">
      <t>テキセツ</t>
    </rPh>
    <rPh sb="163" eb="165">
      <t>イジ</t>
    </rPh>
    <rPh sb="165" eb="167">
      <t>カンリ</t>
    </rPh>
    <rPh sb="168" eb="169">
      <t>オコナ</t>
    </rPh>
    <rPh sb="185" eb="187">
      <t>ケイカク</t>
    </rPh>
    <rPh sb="187" eb="189">
      <t>サクテイ</t>
    </rPh>
    <rPh sb="192" eb="194">
      <t>イジ</t>
    </rPh>
    <rPh sb="194" eb="197">
      <t>カンリヒ</t>
    </rPh>
    <rPh sb="207" eb="209">
      <t>サクゲン</t>
    </rPh>
    <rPh sb="210" eb="211">
      <t>ツト</t>
    </rPh>
    <rPh sb="216" eb="218">
      <t>ジュウヨウ</t>
    </rPh>
    <rPh sb="222" eb="224">
      <t>イッポウ</t>
    </rPh>
    <rPh sb="226" eb="228">
      <t>コンゴ</t>
    </rPh>
    <rPh sb="228" eb="230">
      <t>ソウテイ</t>
    </rPh>
    <rPh sb="233" eb="235">
      <t>ジンコウ</t>
    </rPh>
    <rPh sb="235" eb="237">
      <t>ゲンショウ</t>
    </rPh>
    <rPh sb="237" eb="239">
      <t>シャカイ</t>
    </rPh>
    <rPh sb="240" eb="241">
      <t>カンガ</t>
    </rPh>
    <rPh sb="243" eb="244">
      <t>マチ</t>
    </rPh>
    <rPh sb="244" eb="246">
      <t>ゼンタイ</t>
    </rPh>
    <rPh sb="247" eb="250">
      <t>ゲスイドウ</t>
    </rPh>
    <rPh sb="250" eb="252">
      <t>ケイカク</t>
    </rPh>
    <rPh sb="252" eb="254">
      <t>クイキ</t>
    </rPh>
    <rPh sb="255" eb="257">
      <t>ミナオ</t>
    </rPh>
    <rPh sb="259" eb="262">
      <t>コウリツテキ</t>
    </rPh>
    <rPh sb="263" eb="266">
      <t>ゲスイドウ</t>
    </rPh>
    <rPh sb="266" eb="268">
      <t>セイビ</t>
    </rPh>
    <rPh sb="269" eb="271">
      <t>スイシン</t>
    </rPh>
    <rPh sb="276" eb="278">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</si>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</sst>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168576"/>
        <c:axId val="961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96168576"/>
        <c:axId val="96183040"/>
      </c:lineChart>
      <c:dateAx>
        <c:axId val="96168576"/>
        <c:scaling>
          <c:orientation val="minMax"/>
        </c:scaling>
        <c:delete val="1"/>
        <c:axPos val="b"/>
        <c:numFmt formatCode="ge" sourceLinked="1"/>
        <c:majorTickMark val="none"/>
        <c:minorTickMark val="none"/>
        <c:tickLblPos val="none"/>
        <c:crossAx val="96183040"/>
        <c:crosses val="autoZero"/>
        <c:auto val="1"/>
        <c:lblOffset val="100"/>
        <c:baseTimeUnit val="years"/>
      </c:dateAx>
      <c:valAx>
        <c:axId val="961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60.23</c:v>
                </c:pt>
                <c:pt idx="1">
                  <c:v>61.68</c:v>
                </c:pt>
                <c:pt idx="2">
                  <c:v>64.349999999999994</c:v>
                </c:pt>
                <c:pt idx="3">
                  <c:v>63.1</c:v>
                </c:pt>
                <c:pt idx="4">
                  <c:v>66.930000000000007</c:v>
                </c:pt>
              </c:numCache>
            </c:numRef>
          </c:val>
        </c:ser>
        <c:dLbls>
          <c:showLegendKey val="0"/>
          <c:showVal val="0"/>
          <c:showCatName val="0"/>
          <c:showSerName val="0"/>
          <c:showPercent val="0"/>
          <c:showBubbleSize val="0"/>
        </c:dLbls>
        <c:gapWidth val="150"/>
        <c:axId val="96857088"/>
        <c:axId val="1103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96857088"/>
        <c:axId val="110367872"/>
      </c:lineChart>
      <c:dateAx>
        <c:axId val="96857088"/>
        <c:scaling>
          <c:orientation val="minMax"/>
        </c:scaling>
        <c:delete val="1"/>
        <c:axPos val="b"/>
        <c:numFmt formatCode="ge" sourceLinked="1"/>
        <c:majorTickMark val="none"/>
        <c:minorTickMark val="none"/>
        <c:tickLblPos val="none"/>
        <c:crossAx val="110367872"/>
        <c:crosses val="autoZero"/>
        <c:auto val="1"/>
        <c:lblOffset val="100"/>
        <c:baseTimeUnit val="years"/>
      </c:dateAx>
      <c:valAx>
        <c:axId val="1103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76.599999999999994</c:v>
                </c:pt>
                <c:pt idx="1">
                  <c:v>76.849999999999994</c:v>
                </c:pt>
                <c:pt idx="2">
                  <c:v>77.83</c:v>
                </c:pt>
                <c:pt idx="3">
                  <c:v>78.540000000000006</c:v>
                </c:pt>
                <c:pt idx="4">
                  <c:v>79.290000000000006</c:v>
                </c:pt>
              </c:numCache>
            </c:numRef>
          </c:val>
        </c:ser>
        <c:dLbls>
          <c:showLegendKey val="0"/>
          <c:showVal val="0"/>
          <c:showCatName val="0"/>
          <c:showSerName val="0"/>
          <c:showPercent val="0"/>
          <c:showBubbleSize val="0"/>
        </c:dLbls>
        <c:gapWidth val="150"/>
        <c:axId val="110385792"/>
        <c:axId val="1104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110385792"/>
        <c:axId val="110412544"/>
      </c:lineChart>
      <c:dateAx>
        <c:axId val="110385792"/>
        <c:scaling>
          <c:orientation val="minMax"/>
        </c:scaling>
        <c:delete val="1"/>
        <c:axPos val="b"/>
        <c:numFmt formatCode="ge" sourceLinked="1"/>
        <c:majorTickMark val="none"/>
        <c:minorTickMark val="none"/>
        <c:tickLblPos val="none"/>
        <c:crossAx val="110412544"/>
        <c:crosses val="autoZero"/>
        <c:auto val="1"/>
        <c:lblOffset val="100"/>
        <c:baseTimeUnit val="years"/>
      </c:dateAx>
      <c:valAx>
        <c:axId val="1104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36.42</c:v>
                </c:pt>
                <c:pt idx="1">
                  <c:v>35.26</c:v>
                </c:pt>
                <c:pt idx="2">
                  <c:v>34.549999999999997</c:v>
                </c:pt>
                <c:pt idx="3">
                  <c:v>35.19</c:v>
                </c:pt>
                <c:pt idx="4">
                  <c:v>34.9</c:v>
                </c:pt>
              </c:numCache>
            </c:numRef>
          </c:val>
        </c:ser>
        <c:dLbls>
          <c:showLegendKey val="0"/>
          <c:showVal val="0"/>
          <c:showCatName val="0"/>
          <c:showSerName val="0"/>
          <c:showPercent val="0"/>
          <c:showBubbleSize val="0"/>
        </c:dLbls>
        <c:gapWidth val="150"/>
        <c:axId val="96491776"/>
        <c:axId val="965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91776"/>
        <c:axId val="96502144"/>
      </c:lineChart>
      <c:dateAx>
        <c:axId val="96491776"/>
        <c:scaling>
          <c:orientation val="minMax"/>
        </c:scaling>
        <c:delete val="1"/>
        <c:axPos val="b"/>
        <c:numFmt formatCode="ge" sourceLinked="1"/>
        <c:majorTickMark val="none"/>
        <c:minorTickMark val="none"/>
        <c:tickLblPos val="none"/>
        <c:crossAx val="96502144"/>
        <c:crosses val="autoZero"/>
        <c:auto val="1"/>
        <c:lblOffset val="100"/>
        <c:baseTimeUnit val="years"/>
      </c:dateAx>
      <c:valAx>
        <c:axId val="965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32352"/>
        <c:axId val="965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32352"/>
        <c:axId val="96542720"/>
      </c:lineChart>
      <c:dateAx>
        <c:axId val="96532352"/>
        <c:scaling>
          <c:orientation val="minMax"/>
        </c:scaling>
        <c:delete val="1"/>
        <c:axPos val="b"/>
        <c:numFmt formatCode="ge" sourceLinked="1"/>
        <c:majorTickMark val="none"/>
        <c:minorTickMark val="none"/>
        <c:tickLblPos val="none"/>
        <c:crossAx val="96542720"/>
        <c:crosses val="autoZero"/>
        <c:auto val="1"/>
        <c:lblOffset val="100"/>
        <c:baseTimeUnit val="years"/>
      </c:dateAx>
      <c:valAx>
        <c:axId val="965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72928"/>
        <c:axId val="965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72928"/>
        <c:axId val="96574848"/>
      </c:lineChart>
      <c:dateAx>
        <c:axId val="96572928"/>
        <c:scaling>
          <c:orientation val="minMax"/>
        </c:scaling>
        <c:delete val="1"/>
        <c:axPos val="b"/>
        <c:numFmt formatCode="ge" sourceLinked="1"/>
        <c:majorTickMark val="none"/>
        <c:minorTickMark val="none"/>
        <c:tickLblPos val="none"/>
        <c:crossAx val="96574848"/>
        <c:crosses val="autoZero"/>
        <c:auto val="1"/>
        <c:lblOffset val="100"/>
        <c:baseTimeUnit val="years"/>
      </c:dateAx>
      <c:valAx>
        <c:axId val="965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75328"/>
        <c:axId val="966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75328"/>
        <c:axId val="96677248"/>
      </c:lineChart>
      <c:dateAx>
        <c:axId val="96675328"/>
        <c:scaling>
          <c:orientation val="minMax"/>
        </c:scaling>
        <c:delete val="1"/>
        <c:axPos val="b"/>
        <c:numFmt formatCode="ge" sourceLinked="1"/>
        <c:majorTickMark val="none"/>
        <c:minorTickMark val="none"/>
        <c:tickLblPos val="none"/>
        <c:crossAx val="96677248"/>
        <c:crosses val="autoZero"/>
        <c:auto val="1"/>
        <c:lblOffset val="100"/>
        <c:baseTimeUnit val="years"/>
      </c:dateAx>
      <c:valAx>
        <c:axId val="966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709632"/>
        <c:axId val="967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09632"/>
        <c:axId val="96715904"/>
      </c:lineChart>
      <c:dateAx>
        <c:axId val="96709632"/>
        <c:scaling>
          <c:orientation val="minMax"/>
        </c:scaling>
        <c:delete val="1"/>
        <c:axPos val="b"/>
        <c:numFmt formatCode="ge" sourceLinked="1"/>
        <c:majorTickMark val="none"/>
        <c:minorTickMark val="none"/>
        <c:tickLblPos val="none"/>
        <c:crossAx val="96715904"/>
        <c:crosses val="autoZero"/>
        <c:auto val="1"/>
        <c:lblOffset val="100"/>
        <c:baseTimeUnit val="years"/>
      </c:dateAx>
      <c:valAx>
        <c:axId val="967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3167.14</c:v>
                </c:pt>
                <c:pt idx="1">
                  <c:v>3065.08</c:v>
                </c:pt>
                <c:pt idx="2">
                  <c:v>2814.34</c:v>
                </c:pt>
                <c:pt idx="3">
                  <c:v>2609.8200000000002</c:v>
                </c:pt>
                <c:pt idx="4" formatCode="#,##0.00;&quot;△&quot;#,##0.00">
                  <c:v>2426.4699999999998</c:v>
                </c:pt>
              </c:numCache>
            </c:numRef>
          </c:val>
        </c:ser>
        <c:dLbls>
          <c:showLegendKey val="0"/>
          <c:showVal val="0"/>
          <c:showCatName val="0"/>
          <c:showSerName val="0"/>
          <c:showPercent val="0"/>
          <c:showBubbleSize val="0"/>
        </c:dLbls>
        <c:gapWidth val="150"/>
        <c:axId val="96746112"/>
        <c:axId val="967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96746112"/>
        <c:axId val="96752384"/>
      </c:lineChart>
      <c:dateAx>
        <c:axId val="96746112"/>
        <c:scaling>
          <c:orientation val="minMax"/>
        </c:scaling>
        <c:delete val="1"/>
        <c:axPos val="b"/>
        <c:numFmt formatCode="ge" sourceLinked="1"/>
        <c:majorTickMark val="none"/>
        <c:minorTickMark val="none"/>
        <c:tickLblPos val="none"/>
        <c:crossAx val="96752384"/>
        <c:crosses val="autoZero"/>
        <c:auto val="1"/>
        <c:lblOffset val="100"/>
        <c:baseTimeUnit val="years"/>
      </c:dateAx>
      <c:valAx>
        <c:axId val="967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24.8</c:v>
                </c:pt>
                <c:pt idx="1">
                  <c:v>24.34</c:v>
                </c:pt>
                <c:pt idx="2">
                  <c:v>24.95</c:v>
                </c:pt>
                <c:pt idx="3">
                  <c:v>24.78</c:v>
                </c:pt>
                <c:pt idx="4">
                  <c:v>60.75</c:v>
                </c:pt>
              </c:numCache>
            </c:numRef>
          </c:val>
        </c:ser>
        <c:dLbls>
          <c:showLegendKey val="0"/>
          <c:showVal val="0"/>
          <c:showCatName val="0"/>
          <c:showSerName val="0"/>
          <c:showPercent val="0"/>
          <c:showBubbleSize val="0"/>
        </c:dLbls>
        <c:gapWidth val="150"/>
        <c:axId val="96762112"/>
        <c:axId val="967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96762112"/>
        <c:axId val="96792960"/>
      </c:lineChart>
      <c:dateAx>
        <c:axId val="96762112"/>
        <c:scaling>
          <c:orientation val="minMax"/>
        </c:scaling>
        <c:delete val="1"/>
        <c:axPos val="b"/>
        <c:numFmt formatCode="ge" sourceLinked="1"/>
        <c:majorTickMark val="none"/>
        <c:minorTickMark val="none"/>
        <c:tickLblPos val="none"/>
        <c:crossAx val="96792960"/>
        <c:crosses val="autoZero"/>
        <c:auto val="1"/>
        <c:lblOffset val="100"/>
        <c:baseTimeUnit val="years"/>
      </c:dateAx>
      <c:valAx>
        <c:axId val="967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489.2</c:v>
                </c:pt>
                <c:pt idx="1">
                  <c:v>480.77</c:v>
                </c:pt>
                <c:pt idx="2">
                  <c:v>459.46</c:v>
                </c:pt>
                <c:pt idx="3">
                  <c:v>465.55</c:v>
                </c:pt>
                <c:pt idx="4">
                  <c:v>185.86</c:v>
                </c:pt>
              </c:numCache>
            </c:numRef>
          </c:val>
        </c:ser>
        <c:dLbls>
          <c:showLegendKey val="0"/>
          <c:showVal val="0"/>
          <c:showCatName val="0"/>
          <c:showSerName val="0"/>
          <c:showPercent val="0"/>
          <c:showBubbleSize val="0"/>
        </c:dLbls>
        <c:gapWidth val="150"/>
        <c:axId val="96800128"/>
        <c:axId val="96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96800128"/>
        <c:axId val="96830976"/>
      </c:lineChart>
      <c:dateAx>
        <c:axId val="96800128"/>
        <c:scaling>
          <c:orientation val="minMax"/>
        </c:scaling>
        <c:delete val="1"/>
        <c:axPos val="b"/>
        <c:numFmt formatCode="ge" sourceLinked="1"/>
        <c:majorTickMark val="none"/>
        <c:minorTickMark val="none"/>
        <c:tickLblPos val="none"/>
        <c:crossAx val="96830976"/>
        <c:crosses val="autoZero"/>
        <c:auto val="1"/>
        <c:lblOffset val="100"/>
        <c:baseTimeUnit val="years"/>
      </c:dateAx>
      <c:valAx>
        <c:axId val="96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85" zoomScaleNormal="85"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美浜町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124</v>
      </c>
      <c r="AE8" s="73"/>
      <c r="AF8" s="73"/>
      <c r="AG8" s="73"/>
      <c r="AH8" s="73"/>
      <c r="AI8" s="73"/>
      <c r="AJ8" s="73"/>
      <c r="AK8" s="4"/>
      <c r="AL8" s="67">
        <f>データ!S6</f>
        <v>9867</v>
      </c>
      <c r="AM8" s="67"/>
      <c r="AN8" s="67"/>
      <c r="AO8" s="67"/>
      <c r="AP8" s="67"/>
      <c r="AQ8" s="67"/>
      <c r="AR8" s="67"/>
      <c r="AS8" s="67"/>
      <c r="AT8" s="66">
        <f>データ!T6</f>
        <v>152.35</v>
      </c>
      <c r="AU8" s="66"/>
      <c r="AV8" s="66"/>
      <c r="AW8" s="66"/>
      <c r="AX8" s="66"/>
      <c r="AY8" s="66"/>
      <c r="AZ8" s="66"/>
      <c r="BA8" s="66"/>
      <c r="BB8" s="66">
        <f>データ!U6</f>
        <v>64.77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57.41</v>
      </c>
      <c r="Q10" s="66"/>
      <c r="R10" s="66"/>
      <c r="S10" s="66"/>
      <c r="T10" s="66"/>
      <c r="U10" s="66"/>
      <c r="V10" s="66"/>
      <c r="W10" s="66">
        <f>データ!Q6</f>
        <v>100</v>
      </c>
      <c r="X10" s="66"/>
      <c r="Y10" s="66"/>
      <c r="Z10" s="66"/>
      <c r="AA10" s="66"/>
      <c r="AB10" s="66"/>
      <c r="AC10" s="66"/>
      <c r="AD10" s="67">
        <f>データ!R6</f>
        <v>3024</v>
      </c>
      <c r="AE10" s="67"/>
      <c r="AF10" s="67"/>
      <c r="AG10" s="67"/>
      <c r="AH10" s="67"/>
      <c r="AI10" s="67"/>
      <c r="AJ10" s="67"/>
      <c r="AK10" s="2"/>
      <c r="AL10" s="67">
        <f>データ!V6</f>
        <v>5611</v>
      </c>
      <c r="AM10" s="67"/>
      <c r="AN10" s="67"/>
      <c r="AO10" s="67"/>
      <c r="AP10" s="67"/>
      <c r="AQ10" s="67"/>
      <c r="AR10" s="67"/>
      <c r="AS10" s="67"/>
      <c r="AT10" s="66">
        <f>データ!W6</f>
        <v>3.16</v>
      </c>
      <c r="AU10" s="66"/>
      <c r="AV10" s="66"/>
      <c r="AW10" s="66"/>
      <c r="AX10" s="66"/>
      <c r="AY10" s="66"/>
      <c r="AZ10" s="66"/>
      <c r="BA10" s="66"/>
      <c r="BB10" s="66">
        <f>データ!X6</f>
        <v>1775.63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algorithmName="SHA-512" hashValue="LYAijsxqDyzbQll/Xgbe8FnjgUGaB6tpa4L3T2bLZzxIcNvoKsX+RK3ud8MOuCcFw81+Af4aOI9VoBgRpvs9Jg==" saltValue="+PrFyr1w5uG9TjyV5stpF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election activeCell="BJ8" sqref="BJ8"/>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184420</v>
      </c>
      <c r="D6" s="33">
        <f t="shared" si="3"/>
        <v>47</v>
      </c>
      <c r="E6" s="33">
        <f t="shared" si="3"/>
        <v>17</v>
      </c>
      <c r="F6" s="33">
        <f t="shared" si="3"/>
        <v>1</v>
      </c>
      <c r="G6" s="33">
        <f t="shared" si="3"/>
        <v>0</v>
      </c>
      <c r="H6" s="33" t="str">
        <f t="shared" si="3"/>
        <v>福井県　美浜町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57.41</v>
      </c>
      <c r="Q6" s="34">
        <f t="shared" si="3"/>
        <v>100</v>
      </c>
      <c r="R6" s="34">
        <f t="shared" si="3"/>
        <v>3024</v>
      </c>
      <c r="S6" s="34">
        <f t="shared" si="3"/>
        <v>9867</v>
      </c>
      <c r="T6" s="34">
        <f t="shared" si="3"/>
        <v>152.35</v>
      </c>
      <c r="U6" s="34">
        <f t="shared" si="3"/>
        <v>64.77</v>
      </c>
      <c r="V6" s="34">
        <f t="shared" si="3"/>
        <v>5611</v>
      </c>
      <c r="W6" s="34">
        <f t="shared" si="3"/>
        <v>3.16</v>
      </c>
      <c r="X6" s="34">
        <f t="shared" si="3"/>
        <v>1775.63</v>
      </c>
      <c r="Y6" s="35">
        <f>IF(Y7="",NA(),Y7)</f>
        <v>36.42</v>
      </c>
      <c r="Z6" s="35">
        <f t="shared" ref="Z6:AH6" si="4">IF(Z7="",NA(),Z7)</f>
        <v>35.26</v>
      </c>
      <c r="AA6" s="35">
        <f t="shared" si="4"/>
        <v>34.549999999999997</v>
      </c>
      <c r="AB6" s="35">
        <f t="shared" si="4"/>
        <v>35.19</v>
      </c>
      <c r="AC6" s="35">
        <f t="shared" si="4"/>
        <v>34.9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3167.14</v>
      </c>
      <c r="BG6" s="35">
        <f t="shared" ref="BG6:BO6" si="7">IF(BG7="",NA(),BG7)</f>
        <v>3065.08</v>
      </c>
      <c r="BH6" s="35">
        <f t="shared" si="7"/>
        <v>2814.34</v>
      </c>
      <c r="BI6" s="35">
        <f t="shared" si="7"/>
        <v>2609.8200000000002</v>
      </c>
      <c r="BJ6" s="34">
        <f t="shared" si="7"/>
        <v>2426.4699999999998</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24.8</v>
      </c>
      <c r="BR6" s="35">
        <f t="shared" ref="BR6:BZ6" si="8">IF(BR7="",NA(),BR7)</f>
        <v>24.34</v>
      </c>
      <c r="BS6" s="35">
        <f t="shared" si="8"/>
        <v>24.95</v>
      </c>
      <c r="BT6" s="35">
        <f t="shared" si="8"/>
        <v>24.78</v>
      </c>
      <c r="BU6" s="35">
        <f t="shared" si="8"/>
        <v>60.75</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489.2</v>
      </c>
      <c r="CC6" s="35">
        <f t="shared" ref="CC6:CK6" si="9">IF(CC7="",NA(),CC7)</f>
        <v>480.77</v>
      </c>
      <c r="CD6" s="35">
        <f t="shared" si="9"/>
        <v>459.46</v>
      </c>
      <c r="CE6" s="35">
        <f t="shared" si="9"/>
        <v>465.55</v>
      </c>
      <c r="CF6" s="35">
        <f t="shared" si="9"/>
        <v>185.86</v>
      </c>
      <c r="CG6" s="35">
        <f t="shared" si="9"/>
        <v>251.88</v>
      </c>
      <c r="CH6" s="35">
        <f t="shared" si="9"/>
        <v>247.43</v>
      </c>
      <c r="CI6" s="35">
        <f t="shared" si="9"/>
        <v>248.89</v>
      </c>
      <c r="CJ6" s="35">
        <f t="shared" si="9"/>
        <v>250.84</v>
      </c>
      <c r="CK6" s="35">
        <f t="shared" si="9"/>
        <v>235.61</v>
      </c>
      <c r="CL6" s="34" t="str">
        <f>IF(CL7="","",IF(CL7="-","【-】","【"&amp;SUBSTITUTE(TEXT(CL7,"#,##0.00"),"-","△")&amp;"】"))</f>
        <v>【137.82】</v>
      </c>
      <c r="CM6" s="35">
        <f>IF(CM7="",NA(),CM7)</f>
        <v>60.23</v>
      </c>
      <c r="CN6" s="35">
        <f t="shared" ref="CN6:CV6" si="10">IF(CN7="",NA(),CN7)</f>
        <v>61.68</v>
      </c>
      <c r="CO6" s="35">
        <f t="shared" si="10"/>
        <v>64.349999999999994</v>
      </c>
      <c r="CP6" s="35">
        <f t="shared" si="10"/>
        <v>63.1</v>
      </c>
      <c r="CQ6" s="35">
        <f t="shared" si="10"/>
        <v>66.930000000000007</v>
      </c>
      <c r="CR6" s="35">
        <f t="shared" si="10"/>
        <v>49.29</v>
      </c>
      <c r="CS6" s="35">
        <f t="shared" si="10"/>
        <v>50.32</v>
      </c>
      <c r="CT6" s="35">
        <f t="shared" si="10"/>
        <v>49.89</v>
      </c>
      <c r="CU6" s="35">
        <f t="shared" si="10"/>
        <v>49.39</v>
      </c>
      <c r="CV6" s="35">
        <f t="shared" si="10"/>
        <v>49.25</v>
      </c>
      <c r="CW6" s="34" t="str">
        <f>IF(CW7="","",IF(CW7="-","【-】","【"&amp;SUBSTITUTE(TEXT(CW7,"#,##0.00"),"-","△")&amp;"】"))</f>
        <v>【60.09】</v>
      </c>
      <c r="CX6" s="35">
        <f>IF(CX7="",NA(),CX7)</f>
        <v>76.599999999999994</v>
      </c>
      <c r="CY6" s="35">
        <f t="shared" ref="CY6:DG6" si="11">IF(CY7="",NA(),CY7)</f>
        <v>76.849999999999994</v>
      </c>
      <c r="CZ6" s="35">
        <f t="shared" si="11"/>
        <v>77.83</v>
      </c>
      <c r="DA6" s="35">
        <f t="shared" si="11"/>
        <v>78.540000000000006</v>
      </c>
      <c r="DB6" s="35">
        <f t="shared" si="11"/>
        <v>79.290000000000006</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c r="A7" s="28"/>
      <c r="B7" s="37">
        <v>2016</v>
      </c>
      <c r="C7" s="37">
        <v>184420</v>
      </c>
      <c r="D7" s="37">
        <v>47</v>
      </c>
      <c r="E7" s="37">
        <v>17</v>
      </c>
      <c r="F7" s="37">
        <v>1</v>
      </c>
      <c r="G7" s="37">
        <v>0</v>
      </c>
      <c r="H7" s="37" t="s">
        <v>109</v>
      </c>
      <c r="I7" s="37" t="s">
        <v>110</v>
      </c>
      <c r="J7" s="37" t="s">
        <v>111</v>
      </c>
      <c r="K7" s="37" t="s">
        <v>112</v>
      </c>
      <c r="L7" s="37" t="s">
        <v>113</v>
      </c>
      <c r="M7" s="37"/>
      <c r="N7" s="38" t="s">
        <v>114</v>
      </c>
      <c r="O7" s="38" t="s">
        <v>115</v>
      </c>
      <c r="P7" s="38">
        <v>57.41</v>
      </c>
      <c r="Q7" s="38">
        <v>100</v>
      </c>
      <c r="R7" s="38">
        <v>3024</v>
      </c>
      <c r="S7" s="38">
        <v>9867</v>
      </c>
      <c r="T7" s="38">
        <v>152.35</v>
      </c>
      <c r="U7" s="38">
        <v>64.77</v>
      </c>
      <c r="V7" s="38">
        <v>5611</v>
      </c>
      <c r="W7" s="38">
        <v>3.16</v>
      </c>
      <c r="X7" s="38">
        <v>1775.63</v>
      </c>
      <c r="Y7" s="38">
        <v>36.42</v>
      </c>
      <c r="Z7" s="38">
        <v>35.26</v>
      </c>
      <c r="AA7" s="38">
        <v>34.549999999999997</v>
      </c>
      <c r="AB7" s="38">
        <v>35.19</v>
      </c>
      <c r="AC7" s="38">
        <v>34.9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3167.14</v>
      </c>
      <c r="BG7" s="38">
        <v>3065.08</v>
      </c>
      <c r="BH7" s="38">
        <v>2814.34</v>
      </c>
      <c r="BI7" s="38">
        <v>2609.8200000000002</v>
      </c>
      <c r="BJ7" s="38">
        <v>2426.4699999999998</v>
      </c>
      <c r="BK7" s="38">
        <v>1309.43</v>
      </c>
      <c r="BL7" s="38">
        <v>1306.92</v>
      </c>
      <c r="BM7" s="38">
        <v>1203.71</v>
      </c>
      <c r="BN7" s="38">
        <v>1162.3599999999999</v>
      </c>
      <c r="BO7" s="38">
        <v>1047.6500000000001</v>
      </c>
      <c r="BP7" s="38">
        <v>728.3</v>
      </c>
      <c r="BQ7" s="38">
        <v>24.8</v>
      </c>
      <c r="BR7" s="38">
        <v>24.34</v>
      </c>
      <c r="BS7" s="38">
        <v>24.95</v>
      </c>
      <c r="BT7" s="38">
        <v>24.78</v>
      </c>
      <c r="BU7" s="38">
        <v>60.75</v>
      </c>
      <c r="BV7" s="38">
        <v>67.59</v>
      </c>
      <c r="BW7" s="38">
        <v>68.510000000000005</v>
      </c>
      <c r="BX7" s="38">
        <v>69.739999999999995</v>
      </c>
      <c r="BY7" s="38">
        <v>68.209999999999994</v>
      </c>
      <c r="BZ7" s="38">
        <v>74.040000000000006</v>
      </c>
      <c r="CA7" s="38">
        <v>100.04</v>
      </c>
      <c r="CB7" s="38">
        <v>489.2</v>
      </c>
      <c r="CC7" s="38">
        <v>480.77</v>
      </c>
      <c r="CD7" s="38">
        <v>459.46</v>
      </c>
      <c r="CE7" s="38">
        <v>465.55</v>
      </c>
      <c r="CF7" s="38">
        <v>185.86</v>
      </c>
      <c r="CG7" s="38">
        <v>251.88</v>
      </c>
      <c r="CH7" s="38">
        <v>247.43</v>
      </c>
      <c r="CI7" s="38">
        <v>248.89</v>
      </c>
      <c r="CJ7" s="38">
        <v>250.84</v>
      </c>
      <c r="CK7" s="38">
        <v>235.61</v>
      </c>
      <c r="CL7" s="38">
        <v>137.82</v>
      </c>
      <c r="CM7" s="38">
        <v>60.23</v>
      </c>
      <c r="CN7" s="38">
        <v>61.68</v>
      </c>
      <c r="CO7" s="38">
        <v>64.349999999999994</v>
      </c>
      <c r="CP7" s="38">
        <v>63.1</v>
      </c>
      <c r="CQ7" s="38">
        <v>66.930000000000007</v>
      </c>
      <c r="CR7" s="38">
        <v>49.29</v>
      </c>
      <c r="CS7" s="38">
        <v>50.32</v>
      </c>
      <c r="CT7" s="38">
        <v>49.89</v>
      </c>
      <c r="CU7" s="38">
        <v>49.39</v>
      </c>
      <c r="CV7" s="38">
        <v>49.25</v>
      </c>
      <c r="CW7" s="38">
        <v>60.09</v>
      </c>
      <c r="CX7" s="38">
        <v>76.599999999999994</v>
      </c>
      <c r="CY7" s="38">
        <v>76.849999999999994</v>
      </c>
      <c r="CZ7" s="38">
        <v>77.83</v>
      </c>
      <c r="DA7" s="38">
        <v>78.540000000000006</v>
      </c>
      <c r="DB7" s="38">
        <v>79.290000000000006</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2018-02-08T02:11:55Z</cp:lastPrinted>
  <dcterms:created xsi:type="dcterms:W3CDTF">2017-12-25T02:07:33Z</dcterms:created>
  <dcterms:modified xsi:type="dcterms:W3CDTF">2018-02-20T02:23:07Z</dcterms:modified>
  <cp:category/>
</cp:coreProperties>
</file>