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kiLxcAAek7YCMX3fhOf5uxBlGe4KIqBxK7Mn0BOUlPUdf2ZDyiCw7akX6UNvRGCa7/wy66TZ+T/582R6POZRg==" workbookSaltValue="0PcabZ80m14azirF40Hktg==" workbookSpinCount="100000"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<sst xmlns="http://schemas.openxmlformats.org/spreadsheetml/2006/main" count="232" uniqueCount="120">
  <si>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</si>
  <si>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</si>
  <si>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</si>
  <si>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</si>
  <si>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</si>
  <si>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</si>
  <si>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</si>
  <si>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</si>
  <si>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</si>
  <si>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</si>
  <si>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</si>
  <si>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</si>
  <si>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</si>
  <si>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</si>
  <si>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</si>
  <si>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</si>
  <si>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</si>
  <si>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</si>
  <si>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</si>
  <si>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</si>
  <si>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</si>
  <si>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</si>
  <si>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</si>
  <si>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</si>
  <si>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</si>
  <si>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</si>
  <si>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</si>
  <si>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</si>
  <si>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</si>
  <si>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</si>
  <si>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</si>
  <si>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</si>
  <si>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</si>
  <si>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</si>
  <si>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</si>
  <si>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</si>
  <si>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</si>
  <si>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</si>
  <si>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</si>
  <si>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</si>
  <si>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</si>
  <si>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</si>
  <si>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</si>
  <si>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</si>
  <si>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</si>
  <si>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</si>
  <si>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</si>
  <si>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</si>
  <si>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</si>
  <si>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</si>
  <si>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</si>
  <si>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</si>
  <si>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</si>
  <si>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</si>
  <si>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</si>
  <si>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</si>
  <si>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</si>
  <si>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</si>
  <si>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</si>
  <si>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</si>
  <si>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</si>
  <si>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</si>
  <si>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</si>
  <si>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</si>
  <si>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</si>
  <si>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</si>
  <si>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</si>
  <si>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</si>
  <si>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</si>
  <si>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</si>
  <si>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</si>
  <si>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</si>
  <si>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</si>
  <si>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</si>
  <si>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</si>
  <si>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</si>
  <si>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</si>
  <si>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</si>
  <si>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</si>
  <si>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</si>
  <si>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</si>
  <si>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</si>
  <si>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</si>
  <si>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</si>
  <si>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</si>
  <si>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</si>
  <si>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</si>
  <si>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</si>
  <si>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</si>
  <si>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</si>
  <si>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</si>
  <si>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</si>
  <si>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</si>
  <si>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</si>
  <si>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</si>
  <si>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</si>
  <si>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</si>
  <si>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</si>
  <si>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</si>
  <si>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</si>
  <si>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</si>
  <si>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</si>
  <si>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</si>
  <si>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</si>
  <si>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</si>
  <si>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美浜町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</si>
  <si>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</si>
  <si>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</si>
  <si>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</si>
  <si>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</si>
  <si>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</si>
  <si>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</si>
  <si>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</si>
  <si>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</si>
  <si>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</si>
  <si>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</si>
  <si>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24年度まで経常収支比率は類似市町村とほぼ同じような数値を示していました。平成25～27年度は平成25年度に発生した台風の被害で収益、費用ともに悪化しました。H28年度は、修繕費の減少等により経常収支比率は上昇しました。②累積欠損金はありません。
③流動比率は、平成26年度の制度改正により大きく減少しました。平成28年度は、建設工事に伴う企業債残高の増加により上昇しました。これに伴い④企業債残高対給水収益比率も増加しています。
⑤平成27年度の料金回収率が低いのは、修繕費及び資産減耗費が多かったことによるものです。
⑥給水原価は、全国平均と比較すると低くなっています。その要因は、償却資産取得財源に補助金、工事負担金の比率が高いことや水源に地下水を利用しているため浄水費用が抑制されているためです。
⑦平成26～27年度に施設利用率低下の理由は、漏水の減少によるものです。平成28年度に上昇したのは産業団地完成による給水量の増加と配水管布設替えに伴う洗管水量等で配水量が増加したことと、漏水の復元による⑧有収率低下が影響しています。</t>
    <rPh sb="95" eb="96">
      <t>トウ</t>
    </rPh>
    <rPh sb="134" eb="136">
      <t>ヘイセイ</t>
    </rPh>
    <rPh sb="138" eb="139">
      <t>ネン</t>
    </rPh>
    <rPh sb="139" eb="140">
      <t>ド</t>
    </rPh>
    <rPh sb="141" eb="143">
      <t>セイド</t>
    </rPh>
    <rPh sb="143" eb="145">
      <t>カイセイ</t>
    </rPh>
    <rPh sb="148" eb="149">
      <t>オオ</t>
    </rPh>
    <rPh sb="151" eb="153">
      <t>ゲンショウ</t>
    </rPh>
    <rPh sb="158" eb="160">
      <t>ヘイセイ</t>
    </rPh>
    <rPh sb="162" eb="163">
      <t>ネン</t>
    </rPh>
    <rPh sb="163" eb="164">
      <t>ド</t>
    </rPh>
    <rPh sb="166" eb="168">
      <t>ケンセツ</t>
    </rPh>
    <rPh sb="184" eb="186">
      <t>ジョウショウ</t>
    </rPh>
    <rPh sb="194" eb="195">
      <t>トモナ</t>
    </rPh>
    <rPh sb="238" eb="241">
      <t>シュウゼンヒ</t>
    </rPh>
    <rPh sb="241" eb="242">
      <t>オヨ</t>
    </rPh>
    <rPh sb="399" eb="401">
      <t>ジョウショウ</t>
    </rPh>
    <rPh sb="405" eb="407">
      <t>サンギョウ</t>
    </rPh>
    <rPh sb="407" eb="409">
      <t>ダンチ</t>
    </rPh>
    <rPh sb="409" eb="411">
      <t>カンセイ</t>
    </rPh>
    <rPh sb="414" eb="416">
      <t>キュウスイ</t>
    </rPh>
    <rPh sb="416" eb="417">
      <t>リョウ</t>
    </rPh>
    <rPh sb="418" eb="420">
      <t>ゾウカ</t>
    </rPh>
    <rPh sb="437" eb="439">
      <t>ハイスイ</t>
    </rPh>
    <rPh sb="439" eb="440">
      <t>リョウ</t>
    </rPh>
    <rPh sb="441" eb="443">
      <t>ゾウカ</t>
    </rPh>
    <rPh sb="449" eb="451">
      <t>ロウスイ</t>
    </rPh>
    <rPh sb="452" eb="454">
      <t>フクゲン</t>
    </rPh>
    <rPh sb="458" eb="460">
      <t>ユウシュウ</t>
    </rPh>
    <rPh sb="460" eb="461">
      <t>リツ</t>
    </rPh>
    <rPh sb="461" eb="463">
      <t>テイカ</t>
    </rPh>
    <rPh sb="464" eb="466">
      <t>エイキョウ</t>
    </rPh>
    <phoneticPr fontId="4"/>
  </si>
  <si>
    <t>　水道の行政サービスは、常に安全で豊富な飲料水を低廉に供給し、健康福祉の増進と住民生活の安定に寄与することを目的とする公営企業です。
　美浜町の水道は、自然環境が豊かで豊富な地下水を水源としているため、安全で美味しい水道水を低廉に供給することができていると考えます。しかし、人口減少や節水機器の普及により給水量が減少しており、同時に施設稼働率も低下しています。これからは、新・美浜町水道ビジョンに基づいて、余剰水を有効に販売するため隣接する簡易水道施設等の統合による給水区域の拡大を実施し経営基盤を強化すると共に、水道技術の向上により施設の維持管理の徹底と計画的、効率的な施設更新を実施し水道事業の目的達成に努力します。</t>
    <rPh sb="152" eb="154">
      <t>キュウスイ</t>
    </rPh>
    <rPh sb="172" eb="174">
      <t>テイカ</t>
    </rPh>
    <rPh sb="278" eb="280">
      <t>ケイカク</t>
    </rPh>
    <rPh sb="280" eb="281">
      <t>テキ</t>
    </rPh>
    <rPh sb="282" eb="285">
      <t>コウリツテキ</t>
    </rPh>
    <rPh sb="286" eb="288">
      <t>シセツ</t>
    </rPh>
    <rPh sb="288" eb="290">
      <t>コウシン</t>
    </rPh>
    <rPh sb="291" eb="293">
      <t>ジッシ</t>
    </rPh>
    <rPh sb="304" eb="306">
      <t>ドリョク</t>
    </rPh>
    <phoneticPr fontId="4"/>
  </si>
  <si>
    <t>①有形固定資産減価償却率は、平成26年度地方公営企業法改正により償却対象外だった取得資産の財源の補助金等が償却対象になったことにより上昇しました。改正後は全国の平均値に近い数値になっています。
②管路経年化率は事業開始40年をむかえるため平成29年度から発生してきます。配水管の耐震化工事は、平成10年度から平成21年度にかけて公共下水道工事の支障となる管路について施工してきたことから耐震化率は39.5％になっています。今後も漏水の多い区域や水圧の高い区域を優先し耐震管への布設替工事を計画的に実施して行きます。</t>
    <rPh sb="105" eb="107">
      <t>ジギョウ</t>
    </rPh>
    <rPh sb="107" eb="109">
      <t>カイシ</t>
    </rPh>
    <rPh sb="111" eb="112">
      <t>ネン</t>
    </rPh>
    <rPh sb="119" eb="121">
      <t>ヘイセイ</t>
    </rPh>
    <rPh sb="123" eb="125">
      <t>ネンド</t>
    </rPh>
    <rPh sb="127" eb="129">
      <t>ハッセイ</t>
    </rPh>
    <rPh sb="135" eb="136">
      <t>ハイ</t>
    </rPh>
    <rPh sb="136" eb="138">
      <t>スイカン</t>
    </rPh>
    <rPh sb="139" eb="142">
      <t>タイシンカ</t>
    </rPh>
    <rPh sb="142" eb="144">
      <t>コウジ</t>
    </rPh>
    <rPh sb="154" eb="156">
      <t>ヘイセイ</t>
    </rPh>
    <rPh sb="158" eb="159">
      <t>ネン</t>
    </rPh>
    <rPh sb="159" eb="160">
      <t>ド</t>
    </rPh>
    <rPh sb="169" eb="171">
      <t>コウジ</t>
    </rPh>
    <rPh sb="178" eb="179">
      <t>ロ</t>
    </rPh>
    <rPh sb="184" eb="185">
      <t>コウ</t>
    </rPh>
    <rPh sb="211" eb="213">
      <t>コンゴ</t>
    </rPh>
    <rPh sb="214" eb="216">
      <t>ロウスイ</t>
    </rPh>
    <rPh sb="217" eb="218">
      <t>オオ</t>
    </rPh>
    <rPh sb="219" eb="221">
      <t>クイキ</t>
    </rPh>
    <rPh sb="222" eb="224">
      <t>スイアツ</t>
    </rPh>
    <rPh sb="225" eb="226">
      <t>タカ</t>
    </rPh>
    <rPh sb="227" eb="229">
      <t>クイキ</t>
    </rPh>
    <rPh sb="230" eb="232">
      <t>ユウセン</t>
    </rPh>
    <rPh sb="233" eb="235">
      <t>タイシン</t>
    </rPh>
    <rPh sb="235" eb="236">
      <t>カン</t>
    </rPh>
    <rPh sb="238" eb="240">
      <t>フセツ</t>
    </rPh>
    <rPh sb="240" eb="241">
      <t>カ</t>
    </rPh>
    <rPh sb="241" eb="243">
      <t>コウジ</t>
    </rPh>
    <rPh sb="244" eb="247">
      <t>ケイカクテキ</t>
    </rPh>
    <rPh sb="248" eb="250">
      <t>ジッシ</t>
    </rPh>
    <rPh sb="252" eb="253">
      <t>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</si>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</sst>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0.82</c:v>
                </c:pt>
              </c:numCache>
            </c:numRef>
          </c:val>
        </c:ser>
        <c:dLbls>
          <c:showLegendKey val="0"/>
          <c:showVal val="0"/>
          <c:showCatName val="0"/>
          <c:showSerName val="0"/>
          <c:showPercent val="0"/>
          <c:showBubbleSize val="0"/>
        </c:dLbls>
        <c:gapWidth val="150"/>
        <c:axId val="94890624"/>
        <c:axId val="1105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94890624"/>
        <c:axId val="110568192"/>
      </c:lineChart>
      <c:dateAx>
        <c:axId val="94890624"/>
        <c:scaling>
          <c:orientation val="minMax"/>
        </c:scaling>
        <c:delete val="1"/>
        <c:axPos val="b"/>
        <c:numFmt formatCode="ge" sourceLinked="1"/>
        <c:majorTickMark val="none"/>
        <c:minorTickMark val="none"/>
        <c:tickLblPos val="none"/>
        <c:crossAx val="110568192"/>
        <c:crosses val="autoZero"/>
        <c:auto val="1"/>
        <c:lblOffset val="100"/>
        <c:baseTimeUnit val="years"/>
      </c:dateAx>
      <c:valAx>
        <c:axId val="1105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55.77</c:v>
                </c:pt>
                <c:pt idx="1">
                  <c:v>53.19</c:v>
                </c:pt>
                <c:pt idx="2">
                  <c:v>48.36</c:v>
                </c:pt>
                <c:pt idx="3">
                  <c:v>47.17</c:v>
                </c:pt>
                <c:pt idx="4">
                  <c:v>53.12</c:v>
                </c:pt>
              </c:numCache>
            </c:numRef>
          </c:val>
        </c:ser>
        <c:dLbls>
          <c:showLegendKey val="0"/>
          <c:showVal val="0"/>
          <c:showCatName val="0"/>
          <c:showSerName val="0"/>
          <c:showPercent val="0"/>
          <c:showBubbleSize val="0"/>
        </c:dLbls>
        <c:gapWidth val="150"/>
        <c:axId val="121142272"/>
        <c:axId val="1211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21142272"/>
        <c:axId val="121152640"/>
      </c:lineChart>
      <c:dateAx>
        <c:axId val="121142272"/>
        <c:scaling>
          <c:orientation val="minMax"/>
        </c:scaling>
        <c:delete val="1"/>
        <c:axPos val="b"/>
        <c:numFmt formatCode="ge" sourceLinked="1"/>
        <c:majorTickMark val="none"/>
        <c:minorTickMark val="none"/>
        <c:tickLblPos val="none"/>
        <c:crossAx val="121152640"/>
        <c:crosses val="autoZero"/>
        <c:auto val="1"/>
        <c:lblOffset val="100"/>
        <c:baseTimeUnit val="years"/>
      </c:dateAx>
      <c:valAx>
        <c:axId val="121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80.7</c:v>
                </c:pt>
                <c:pt idx="1">
                  <c:v>82.16</c:v>
                </c:pt>
                <c:pt idx="2">
                  <c:v>89.29</c:v>
                </c:pt>
                <c:pt idx="3">
                  <c:v>90.13</c:v>
                </c:pt>
                <c:pt idx="4">
                  <c:v>88.31</c:v>
                </c:pt>
              </c:numCache>
            </c:numRef>
          </c:val>
        </c:ser>
        <c:dLbls>
          <c:showLegendKey val="0"/>
          <c:showVal val="0"/>
          <c:showCatName val="0"/>
          <c:showSerName val="0"/>
          <c:showPercent val="0"/>
          <c:showBubbleSize val="0"/>
        </c:dLbls>
        <c:gapWidth val="150"/>
        <c:axId val="121174656"/>
        <c:axId val="1213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21174656"/>
        <c:axId val="121389824"/>
      </c:lineChart>
      <c:dateAx>
        <c:axId val="121174656"/>
        <c:scaling>
          <c:orientation val="minMax"/>
        </c:scaling>
        <c:delete val="1"/>
        <c:axPos val="b"/>
        <c:numFmt formatCode="ge" sourceLinked="1"/>
        <c:majorTickMark val="none"/>
        <c:minorTickMark val="none"/>
        <c:tickLblPos val="none"/>
        <c:crossAx val="121389824"/>
        <c:crosses val="autoZero"/>
        <c:auto val="1"/>
        <c:lblOffset val="100"/>
        <c:baseTimeUnit val="years"/>
      </c:dateAx>
      <c:valAx>
        <c:axId val="1213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104.57</c:v>
                </c:pt>
                <c:pt idx="1">
                  <c:v>103.33</c:v>
                </c:pt>
                <c:pt idx="2">
                  <c:v>103.2</c:v>
                </c:pt>
                <c:pt idx="3">
                  <c:v>97.03</c:v>
                </c:pt>
                <c:pt idx="4">
                  <c:v>104.98</c:v>
                </c:pt>
              </c:numCache>
            </c:numRef>
          </c:val>
        </c:ser>
        <c:dLbls>
          <c:showLegendKey val="0"/>
          <c:showVal val="0"/>
          <c:showCatName val="0"/>
          <c:showSerName val="0"/>
          <c:showPercent val="0"/>
          <c:showBubbleSize val="0"/>
        </c:dLbls>
        <c:gapWidth val="150"/>
        <c:axId val="110614784"/>
        <c:axId val="1208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10614784"/>
        <c:axId val="120848768"/>
      </c:lineChart>
      <c:dateAx>
        <c:axId val="110614784"/>
        <c:scaling>
          <c:orientation val="minMax"/>
        </c:scaling>
        <c:delete val="1"/>
        <c:axPos val="b"/>
        <c:numFmt formatCode="ge" sourceLinked="1"/>
        <c:majorTickMark val="none"/>
        <c:minorTickMark val="none"/>
        <c:tickLblPos val="none"/>
        <c:crossAx val="120848768"/>
        <c:crosses val="autoZero"/>
        <c:auto val="1"/>
        <c:lblOffset val="100"/>
        <c:baseTimeUnit val="years"/>
      </c:dateAx>
      <c:valAx>
        <c:axId val="1208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25.99</c:v>
                </c:pt>
                <c:pt idx="1">
                  <c:v>27.51</c:v>
                </c:pt>
                <c:pt idx="2">
                  <c:v>44.18</c:v>
                </c:pt>
                <c:pt idx="3">
                  <c:v>45.54</c:v>
                </c:pt>
                <c:pt idx="4">
                  <c:v>47.19</c:v>
                </c:pt>
              </c:numCache>
            </c:numRef>
          </c:val>
        </c:ser>
        <c:dLbls>
          <c:showLegendKey val="0"/>
          <c:showVal val="0"/>
          <c:showCatName val="0"/>
          <c:showSerName val="0"/>
          <c:showPercent val="0"/>
          <c:showBubbleSize val="0"/>
        </c:dLbls>
        <c:gapWidth val="150"/>
        <c:axId val="120883072"/>
        <c:axId val="1208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20883072"/>
        <c:axId val="120893440"/>
      </c:lineChart>
      <c:dateAx>
        <c:axId val="120883072"/>
        <c:scaling>
          <c:orientation val="minMax"/>
        </c:scaling>
        <c:delete val="1"/>
        <c:axPos val="b"/>
        <c:numFmt formatCode="ge" sourceLinked="1"/>
        <c:majorTickMark val="none"/>
        <c:minorTickMark val="none"/>
        <c:tickLblPos val="none"/>
        <c:crossAx val="120893440"/>
        <c:crosses val="autoZero"/>
        <c:auto val="1"/>
        <c:lblOffset val="100"/>
        <c:baseTimeUnit val="years"/>
      </c:dateAx>
      <c:valAx>
        <c:axId val="1208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985088"/>
        <c:axId val="120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20985088"/>
        <c:axId val="120987008"/>
      </c:lineChart>
      <c:dateAx>
        <c:axId val="120985088"/>
        <c:scaling>
          <c:orientation val="minMax"/>
        </c:scaling>
        <c:delete val="1"/>
        <c:axPos val="b"/>
        <c:numFmt formatCode="ge" sourceLinked="1"/>
        <c:majorTickMark val="none"/>
        <c:minorTickMark val="none"/>
        <c:tickLblPos val="none"/>
        <c:crossAx val="120987008"/>
        <c:crosses val="autoZero"/>
        <c:auto val="1"/>
        <c:lblOffset val="100"/>
        <c:baseTimeUnit val="years"/>
      </c:dateAx>
      <c:valAx>
        <c:axId val="120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003008"/>
        <c:axId val="1210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21003008"/>
        <c:axId val="121025664"/>
      </c:lineChart>
      <c:dateAx>
        <c:axId val="121003008"/>
        <c:scaling>
          <c:orientation val="minMax"/>
        </c:scaling>
        <c:delete val="1"/>
        <c:axPos val="b"/>
        <c:numFmt formatCode="ge" sourceLinked="1"/>
        <c:majorTickMark val="none"/>
        <c:minorTickMark val="none"/>
        <c:tickLblPos val="none"/>
        <c:crossAx val="121025664"/>
        <c:crosses val="autoZero"/>
        <c:auto val="1"/>
        <c:lblOffset val="100"/>
        <c:baseTimeUnit val="years"/>
      </c:dateAx>
      <c:valAx>
        <c:axId val="12102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2275.06</c:v>
                </c:pt>
                <c:pt idx="1">
                  <c:v>3539.9</c:v>
                </c:pt>
                <c:pt idx="2">
                  <c:v>818.73</c:v>
                </c:pt>
                <c:pt idx="3">
                  <c:v>698.88</c:v>
                </c:pt>
                <c:pt idx="4">
                  <c:v>873.99</c:v>
                </c:pt>
              </c:numCache>
            </c:numRef>
          </c:val>
        </c:ser>
        <c:dLbls>
          <c:showLegendKey val="0"/>
          <c:showVal val="0"/>
          <c:showCatName val="0"/>
          <c:showSerName val="0"/>
          <c:showPercent val="0"/>
          <c:showBubbleSize val="0"/>
        </c:dLbls>
        <c:gapWidth val="150"/>
        <c:axId val="121055872"/>
        <c:axId val="121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21055872"/>
        <c:axId val="121062144"/>
      </c:lineChart>
      <c:dateAx>
        <c:axId val="121055872"/>
        <c:scaling>
          <c:orientation val="minMax"/>
        </c:scaling>
        <c:delete val="1"/>
        <c:axPos val="b"/>
        <c:numFmt formatCode="ge" sourceLinked="1"/>
        <c:majorTickMark val="none"/>
        <c:minorTickMark val="none"/>
        <c:tickLblPos val="none"/>
        <c:crossAx val="121062144"/>
        <c:crosses val="autoZero"/>
        <c:auto val="1"/>
        <c:lblOffset val="100"/>
        <c:baseTimeUnit val="years"/>
      </c:dateAx>
      <c:valAx>
        <c:axId val="12106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681.77</c:v>
                </c:pt>
                <c:pt idx="1">
                  <c:v>691.19</c:v>
                </c:pt>
                <c:pt idx="2">
                  <c:v>733.06</c:v>
                </c:pt>
                <c:pt idx="3">
                  <c:v>745.21</c:v>
                </c:pt>
                <c:pt idx="4">
                  <c:v>804.25</c:v>
                </c:pt>
              </c:numCache>
            </c:numRef>
          </c:val>
        </c:ser>
        <c:dLbls>
          <c:showLegendKey val="0"/>
          <c:showVal val="0"/>
          <c:showCatName val="0"/>
          <c:showSerName val="0"/>
          <c:showPercent val="0"/>
          <c:showBubbleSize val="0"/>
        </c:dLbls>
        <c:gapWidth val="150"/>
        <c:axId val="121094912"/>
        <c:axId val="121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21094912"/>
        <c:axId val="121096832"/>
      </c:lineChart>
      <c:dateAx>
        <c:axId val="121094912"/>
        <c:scaling>
          <c:orientation val="minMax"/>
        </c:scaling>
        <c:delete val="1"/>
        <c:axPos val="b"/>
        <c:numFmt formatCode="ge" sourceLinked="1"/>
        <c:majorTickMark val="none"/>
        <c:minorTickMark val="none"/>
        <c:tickLblPos val="none"/>
        <c:crossAx val="121096832"/>
        <c:crosses val="autoZero"/>
        <c:auto val="1"/>
        <c:lblOffset val="100"/>
        <c:baseTimeUnit val="years"/>
      </c:dateAx>
      <c:valAx>
        <c:axId val="1210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92.67</c:v>
                </c:pt>
                <c:pt idx="1">
                  <c:v>91.11</c:v>
                </c:pt>
                <c:pt idx="2">
                  <c:v>91.27</c:v>
                </c:pt>
                <c:pt idx="3">
                  <c:v>84.87</c:v>
                </c:pt>
                <c:pt idx="4">
                  <c:v>94.02</c:v>
                </c:pt>
              </c:numCache>
            </c:numRef>
          </c:val>
        </c:ser>
        <c:dLbls>
          <c:showLegendKey val="0"/>
          <c:showVal val="0"/>
          <c:showCatName val="0"/>
          <c:showSerName val="0"/>
          <c:showPercent val="0"/>
          <c:showBubbleSize val="0"/>
        </c:dLbls>
        <c:gapWidth val="150"/>
        <c:axId val="121192832"/>
        <c:axId val="1211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21192832"/>
        <c:axId val="121194752"/>
      </c:lineChart>
      <c:dateAx>
        <c:axId val="121192832"/>
        <c:scaling>
          <c:orientation val="minMax"/>
        </c:scaling>
        <c:delete val="1"/>
        <c:axPos val="b"/>
        <c:numFmt formatCode="ge" sourceLinked="1"/>
        <c:majorTickMark val="none"/>
        <c:minorTickMark val="none"/>
        <c:tickLblPos val="none"/>
        <c:crossAx val="121194752"/>
        <c:crosses val="autoZero"/>
        <c:auto val="1"/>
        <c:lblOffset val="100"/>
        <c:baseTimeUnit val="years"/>
      </c:dateAx>
      <c:valAx>
        <c:axId val="1211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128.78</c:v>
                </c:pt>
                <c:pt idx="1">
                  <c:v>133.03</c:v>
                </c:pt>
                <c:pt idx="2">
                  <c:v>132.37</c:v>
                </c:pt>
                <c:pt idx="3">
                  <c:v>143.19</c:v>
                </c:pt>
                <c:pt idx="4">
                  <c:v>128.68</c:v>
                </c:pt>
              </c:numCache>
            </c:numRef>
          </c:val>
        </c:ser>
        <c:dLbls>
          <c:showLegendKey val="0"/>
          <c:showVal val="0"/>
          <c:showCatName val="0"/>
          <c:showSerName val="0"/>
          <c:showPercent val="0"/>
          <c:showBubbleSize val="0"/>
        </c:dLbls>
        <c:gapWidth val="150"/>
        <c:axId val="121110912"/>
        <c:axId val="1211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21110912"/>
        <c:axId val="121112064"/>
      </c:lineChart>
      <c:dateAx>
        <c:axId val="121110912"/>
        <c:scaling>
          <c:orientation val="minMax"/>
        </c:scaling>
        <c:delete val="1"/>
        <c:axPos val="b"/>
        <c:numFmt formatCode="ge" sourceLinked="1"/>
        <c:majorTickMark val="none"/>
        <c:minorTickMark val="none"/>
        <c:tickLblPos val="none"/>
        <c:crossAx val="121112064"/>
        <c:crosses val="autoZero"/>
        <c:auto val="1"/>
        <c:lblOffset val="100"/>
        <c:baseTimeUnit val="years"/>
      </c:dateAx>
      <c:valAx>
        <c:axId val="1211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美浜町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9867</v>
      </c>
      <c r="AM8" s="71"/>
      <c r="AN8" s="71"/>
      <c r="AO8" s="71"/>
      <c r="AP8" s="71"/>
      <c r="AQ8" s="71"/>
      <c r="AR8" s="71"/>
      <c r="AS8" s="71"/>
      <c r="AT8" s="67">
        <f>データ!$S$6</f>
        <v>152.35</v>
      </c>
      <c r="AU8" s="68"/>
      <c r="AV8" s="68"/>
      <c r="AW8" s="68"/>
      <c r="AX8" s="68"/>
      <c r="AY8" s="68"/>
      <c r="AZ8" s="68"/>
      <c r="BA8" s="68"/>
      <c r="BB8" s="70">
        <f>データ!$T$6</f>
        <v>64.77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63.88</v>
      </c>
      <c r="J10" s="68"/>
      <c r="K10" s="68"/>
      <c r="L10" s="68"/>
      <c r="M10" s="68"/>
      <c r="N10" s="68"/>
      <c r="O10" s="69"/>
      <c r="P10" s="70">
        <f>データ!$P$6</f>
        <v>67.150000000000006</v>
      </c>
      <c r="Q10" s="70"/>
      <c r="R10" s="70"/>
      <c r="S10" s="70"/>
      <c r="T10" s="70"/>
      <c r="U10" s="70"/>
      <c r="V10" s="70"/>
      <c r="W10" s="71">
        <f>データ!$Q$6</f>
        <v>2160</v>
      </c>
      <c r="X10" s="71"/>
      <c r="Y10" s="71"/>
      <c r="Z10" s="71"/>
      <c r="AA10" s="71"/>
      <c r="AB10" s="71"/>
      <c r="AC10" s="71"/>
      <c r="AD10" s="2"/>
      <c r="AE10" s="2"/>
      <c r="AF10" s="2"/>
      <c r="AG10" s="2"/>
      <c r="AH10" s="5"/>
      <c r="AI10" s="5"/>
      <c r="AJ10" s="5"/>
      <c r="AK10" s="5"/>
      <c r="AL10" s="71">
        <f>データ!$U$6</f>
        <v>6543</v>
      </c>
      <c r="AM10" s="71"/>
      <c r="AN10" s="71"/>
      <c r="AO10" s="71"/>
      <c r="AP10" s="71"/>
      <c r="AQ10" s="71"/>
      <c r="AR10" s="71"/>
      <c r="AS10" s="71"/>
      <c r="AT10" s="67">
        <f>データ!$V$6</f>
        <v>21.3</v>
      </c>
      <c r="AU10" s="68"/>
      <c r="AV10" s="68"/>
      <c r="AW10" s="68"/>
      <c r="AX10" s="68"/>
      <c r="AY10" s="68"/>
      <c r="AZ10" s="68"/>
      <c r="BA10" s="68"/>
      <c r="BB10" s="70">
        <f>データ!$W$6</f>
        <v>307.18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l0jxS9wjABkwwf49X2Umg06QxKblgIxU8aoHaEUeE82JrIS0/hw0s4goTN3S+aBhKMGISPQUdDq8s37wUMHqBA==" saltValue="rJw7BsmEyB93V0tBPOZ6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J1" workbookViewId="0">
      <selection activeCell="DL8" sqref="DL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184420</v>
      </c>
      <c r="D6" s="34">
        <f t="shared" si="3"/>
        <v>46</v>
      </c>
      <c r="E6" s="34">
        <f t="shared" si="3"/>
        <v>1</v>
      </c>
      <c r="F6" s="34">
        <f t="shared" si="3"/>
        <v>0</v>
      </c>
      <c r="G6" s="34">
        <f t="shared" si="3"/>
        <v>1</v>
      </c>
      <c r="H6" s="34" t="str">
        <f t="shared" si="3"/>
        <v>福井県　美浜町</v>
      </c>
      <c r="I6" s="34" t="str">
        <f t="shared" si="3"/>
        <v>法適用</v>
      </c>
      <c r="J6" s="34" t="str">
        <f t="shared" si="3"/>
        <v>水道事業</v>
      </c>
      <c r="K6" s="34" t="str">
        <f t="shared" si="3"/>
        <v>末端給水事業</v>
      </c>
      <c r="L6" s="34" t="str">
        <f t="shared" si="3"/>
        <v>A8</v>
      </c>
      <c r="M6" s="34">
        <f t="shared" si="3"/>
        <v>0</v>
      </c>
      <c r="N6" s="35" t="str">
        <f t="shared" si="3"/>
        <v>-</v>
      </c>
      <c r="O6" s="35">
        <f t="shared" si="3"/>
        <v>63.88</v>
      </c>
      <c r="P6" s="35">
        <f t="shared" si="3"/>
        <v>67.150000000000006</v>
      </c>
      <c r="Q6" s="35">
        <f t="shared" si="3"/>
        <v>2160</v>
      </c>
      <c r="R6" s="35">
        <f t="shared" si="3"/>
        <v>9867</v>
      </c>
      <c r="S6" s="35">
        <f t="shared" si="3"/>
        <v>152.35</v>
      </c>
      <c r="T6" s="35">
        <f t="shared" si="3"/>
        <v>64.77</v>
      </c>
      <c r="U6" s="35">
        <f t="shared" si="3"/>
        <v>6543</v>
      </c>
      <c r="V6" s="35">
        <f t="shared" si="3"/>
        <v>21.3</v>
      </c>
      <c r="W6" s="35">
        <f t="shared" si="3"/>
        <v>307.18</v>
      </c>
      <c r="X6" s="36">
        <f>IF(X7="",NA(),X7)</f>
        <v>104.57</v>
      </c>
      <c r="Y6" s="36">
        <f t="shared" ref="Y6:AG6" si="4">IF(Y7="",NA(),Y7)</f>
        <v>103.33</v>
      </c>
      <c r="Z6" s="36">
        <f t="shared" si="4"/>
        <v>103.2</v>
      </c>
      <c r="AA6" s="36">
        <f t="shared" si="4"/>
        <v>97.03</v>
      </c>
      <c r="AB6" s="36">
        <f t="shared" si="4"/>
        <v>104.98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2275.06</v>
      </c>
      <c r="AU6" s="36">
        <f t="shared" ref="AU6:BC6" si="6">IF(AU7="",NA(),AU7)</f>
        <v>3539.9</v>
      </c>
      <c r="AV6" s="36">
        <f t="shared" si="6"/>
        <v>818.73</v>
      </c>
      <c r="AW6" s="36">
        <f t="shared" si="6"/>
        <v>698.88</v>
      </c>
      <c r="AX6" s="36">
        <f t="shared" si="6"/>
        <v>873.99</v>
      </c>
      <c r="AY6" s="36">
        <f t="shared" si="6"/>
        <v>1002.64</v>
      </c>
      <c r="AZ6" s="36">
        <f t="shared" si="6"/>
        <v>1164.51</v>
      </c>
      <c r="BA6" s="36">
        <f t="shared" si="6"/>
        <v>434.72</v>
      </c>
      <c r="BB6" s="36">
        <f t="shared" si="6"/>
        <v>416.14</v>
      </c>
      <c r="BC6" s="36">
        <f t="shared" si="6"/>
        <v>371.89</v>
      </c>
      <c r="BD6" s="35" t="str">
        <f>IF(BD7="","",IF(BD7="-","【-】","【"&amp;SUBSTITUTE(TEXT(BD7,"#,##0.00"),"-","△")&amp;"】"))</f>
        <v>【262.87】</v>
      </c>
      <c r="BE6" s="36">
        <f>IF(BE7="",NA(),BE7)</f>
        <v>681.77</v>
      </c>
      <c r="BF6" s="36">
        <f t="shared" ref="BF6:BN6" si="7">IF(BF7="",NA(),BF7)</f>
        <v>691.19</v>
      </c>
      <c r="BG6" s="36">
        <f t="shared" si="7"/>
        <v>733.06</v>
      </c>
      <c r="BH6" s="36">
        <f t="shared" si="7"/>
        <v>745.21</v>
      </c>
      <c r="BI6" s="36">
        <f t="shared" si="7"/>
        <v>804.25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92.67</v>
      </c>
      <c r="BQ6" s="36">
        <f t="shared" ref="BQ6:BY6" si="8">IF(BQ7="",NA(),BQ7)</f>
        <v>91.11</v>
      </c>
      <c r="BR6" s="36">
        <f t="shared" si="8"/>
        <v>91.27</v>
      </c>
      <c r="BS6" s="36">
        <f t="shared" si="8"/>
        <v>84.87</v>
      </c>
      <c r="BT6" s="36">
        <f t="shared" si="8"/>
        <v>94.02</v>
      </c>
      <c r="BU6" s="36">
        <f t="shared" si="8"/>
        <v>90.69</v>
      </c>
      <c r="BV6" s="36">
        <f t="shared" si="8"/>
        <v>90.64</v>
      </c>
      <c r="BW6" s="36">
        <f t="shared" si="8"/>
        <v>93.66</v>
      </c>
      <c r="BX6" s="36">
        <f t="shared" si="8"/>
        <v>92.76</v>
      </c>
      <c r="BY6" s="36">
        <f t="shared" si="8"/>
        <v>93.28</v>
      </c>
      <c r="BZ6" s="35" t="str">
        <f>IF(BZ7="","",IF(BZ7="-","【-】","【"&amp;SUBSTITUTE(TEXT(BZ7,"#,##0.00"),"-","△")&amp;"】"))</f>
        <v>【105.59】</v>
      </c>
      <c r="CA6" s="36">
        <f>IF(CA7="",NA(),CA7)</f>
        <v>128.78</v>
      </c>
      <c r="CB6" s="36">
        <f t="shared" ref="CB6:CJ6" si="9">IF(CB7="",NA(),CB7)</f>
        <v>133.03</v>
      </c>
      <c r="CC6" s="36">
        <f t="shared" si="9"/>
        <v>132.37</v>
      </c>
      <c r="CD6" s="36">
        <f t="shared" si="9"/>
        <v>143.19</v>
      </c>
      <c r="CE6" s="36">
        <f t="shared" si="9"/>
        <v>128.68</v>
      </c>
      <c r="CF6" s="36">
        <f t="shared" si="9"/>
        <v>211.08</v>
      </c>
      <c r="CG6" s="36">
        <f t="shared" si="9"/>
        <v>213.52</v>
      </c>
      <c r="CH6" s="36">
        <f t="shared" si="9"/>
        <v>208.21</v>
      </c>
      <c r="CI6" s="36">
        <f t="shared" si="9"/>
        <v>208.67</v>
      </c>
      <c r="CJ6" s="36">
        <f t="shared" si="9"/>
        <v>208.29</v>
      </c>
      <c r="CK6" s="35" t="str">
        <f>IF(CK7="","",IF(CK7="-","【-】","【"&amp;SUBSTITUTE(TEXT(CK7,"#,##0.00"),"-","△")&amp;"】"))</f>
        <v>【163.27】</v>
      </c>
      <c r="CL6" s="36">
        <f>IF(CL7="",NA(),CL7)</f>
        <v>55.77</v>
      </c>
      <c r="CM6" s="36">
        <f t="shared" ref="CM6:CU6" si="10">IF(CM7="",NA(),CM7)</f>
        <v>53.19</v>
      </c>
      <c r="CN6" s="36">
        <f t="shared" si="10"/>
        <v>48.36</v>
      </c>
      <c r="CO6" s="36">
        <f t="shared" si="10"/>
        <v>47.17</v>
      </c>
      <c r="CP6" s="36">
        <f t="shared" si="10"/>
        <v>53.12</v>
      </c>
      <c r="CQ6" s="36">
        <f t="shared" si="10"/>
        <v>49.69</v>
      </c>
      <c r="CR6" s="36">
        <f t="shared" si="10"/>
        <v>49.77</v>
      </c>
      <c r="CS6" s="36">
        <f t="shared" si="10"/>
        <v>49.22</v>
      </c>
      <c r="CT6" s="36">
        <f t="shared" si="10"/>
        <v>49.08</v>
      </c>
      <c r="CU6" s="36">
        <f t="shared" si="10"/>
        <v>49.32</v>
      </c>
      <c r="CV6" s="35" t="str">
        <f>IF(CV7="","",IF(CV7="-","【-】","【"&amp;SUBSTITUTE(TEXT(CV7,"#,##0.00"),"-","△")&amp;"】"))</f>
        <v>【59.94】</v>
      </c>
      <c r="CW6" s="36">
        <f>IF(CW7="",NA(),CW7)</f>
        <v>80.7</v>
      </c>
      <c r="CX6" s="36">
        <f t="shared" ref="CX6:DF6" si="11">IF(CX7="",NA(),CX7)</f>
        <v>82.16</v>
      </c>
      <c r="CY6" s="36">
        <f t="shared" si="11"/>
        <v>89.29</v>
      </c>
      <c r="CZ6" s="36">
        <f t="shared" si="11"/>
        <v>90.13</v>
      </c>
      <c r="DA6" s="36">
        <f t="shared" si="11"/>
        <v>88.31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25.99</v>
      </c>
      <c r="DI6" s="36">
        <f t="shared" ref="DI6:DQ6" si="12">IF(DI7="",NA(),DI7)</f>
        <v>27.51</v>
      </c>
      <c r="DJ6" s="36">
        <f t="shared" si="12"/>
        <v>44.18</v>
      </c>
      <c r="DK6" s="36">
        <f t="shared" si="12"/>
        <v>45.54</v>
      </c>
      <c r="DL6" s="36">
        <f t="shared" si="12"/>
        <v>47.19</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6">
        <f t="shared" si="14"/>
        <v>0.82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184420</v>
      </c>
      <c r="D7" s="38">
        <v>46</v>
      </c>
      <c r="E7" s="38">
        <v>1</v>
      </c>
      <c r="F7" s="38">
        <v>0</v>
      </c>
      <c r="G7" s="38">
        <v>1</v>
      </c>
      <c r="H7" s="38" t="s">
        <v>105</v>
      </c>
      <c r="I7" s="38" t="s">
        <v>106</v>
      </c>
      <c r="J7" s="38" t="s">
        <v>107</v>
      </c>
      <c r="K7" s="38" t="s">
        <v>108</v>
      </c>
      <c r="L7" s="38" t="s">
        <v>109</v>
      </c>
      <c r="M7" s="38"/>
      <c r="N7" s="39" t="s">
        <v>110</v>
      </c>
      <c r="O7" s="39">
        <v>63.88</v>
      </c>
      <c r="P7" s="39">
        <v>67.150000000000006</v>
      </c>
      <c r="Q7" s="39">
        <v>2160</v>
      </c>
      <c r="R7" s="39">
        <v>9867</v>
      </c>
      <c r="S7" s="39">
        <v>152.35</v>
      </c>
      <c r="T7" s="39">
        <v>64.77</v>
      </c>
      <c r="U7" s="39">
        <v>6543</v>
      </c>
      <c r="V7" s="39">
        <v>21.3</v>
      </c>
      <c r="W7" s="39">
        <v>307.18</v>
      </c>
      <c r="X7" s="39">
        <v>104.57</v>
      </c>
      <c r="Y7" s="39">
        <v>103.33</v>
      </c>
      <c r="Z7" s="39">
        <v>103.2</v>
      </c>
      <c r="AA7" s="39">
        <v>97.03</v>
      </c>
      <c r="AB7" s="39">
        <v>104.98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2275.06</v>
      </c>
      <c r="AU7" s="39">
        <v>3539.9</v>
      </c>
      <c r="AV7" s="39">
        <v>818.73</v>
      </c>
      <c r="AW7" s="39">
        <v>698.88</v>
      </c>
      <c r="AX7" s="39">
        <v>873.99</v>
      </c>
      <c r="AY7" s="39">
        <v>1002.64</v>
      </c>
      <c r="AZ7" s="39">
        <v>1164.51</v>
      </c>
      <c r="BA7" s="39">
        <v>434.72</v>
      </c>
      <c r="BB7" s="39">
        <v>416.14</v>
      </c>
      <c r="BC7" s="39">
        <v>371.89</v>
      </c>
      <c r="BD7" s="39">
        <v>262.87</v>
      </c>
      <c r="BE7" s="39">
        <v>681.77</v>
      </c>
      <c r="BF7" s="39">
        <v>691.19</v>
      </c>
      <c r="BG7" s="39">
        <v>733.06</v>
      </c>
      <c r="BH7" s="39">
        <v>745.21</v>
      </c>
      <c r="BI7" s="39">
        <v>804.25</v>
      </c>
      <c r="BJ7" s="39">
        <v>520.29999999999995</v>
      </c>
      <c r="BK7" s="39">
        <v>498.27</v>
      </c>
      <c r="BL7" s="39">
        <v>495.76</v>
      </c>
      <c r="BM7" s="39">
        <v>487.22</v>
      </c>
      <c r="BN7" s="39">
        <v>483.11</v>
      </c>
      <c r="BO7" s="39">
        <v>270.87</v>
      </c>
      <c r="BP7" s="39">
        <v>92.67</v>
      </c>
      <c r="BQ7" s="39">
        <v>91.11</v>
      </c>
      <c r="BR7" s="39">
        <v>91.27</v>
      </c>
      <c r="BS7" s="39">
        <v>84.87</v>
      </c>
      <c r="BT7" s="39">
        <v>94.02</v>
      </c>
      <c r="BU7" s="39">
        <v>90.69</v>
      </c>
      <c r="BV7" s="39">
        <v>90.64</v>
      </c>
      <c r="BW7" s="39">
        <v>93.66</v>
      </c>
      <c r="BX7" s="39">
        <v>92.76</v>
      </c>
      <c r="BY7" s="39">
        <v>93.28</v>
      </c>
      <c r="BZ7" s="39">
        <v>105.59</v>
      </c>
      <c r="CA7" s="39">
        <v>128.78</v>
      </c>
      <c r="CB7" s="39">
        <v>133.03</v>
      </c>
      <c r="CC7" s="39">
        <v>132.37</v>
      </c>
      <c r="CD7" s="39">
        <v>143.19</v>
      </c>
      <c r="CE7" s="39">
        <v>128.68</v>
      </c>
      <c r="CF7" s="39">
        <v>211.08</v>
      </c>
      <c r="CG7" s="39">
        <v>213.52</v>
      </c>
      <c r="CH7" s="39">
        <v>208.21</v>
      </c>
      <c r="CI7" s="39">
        <v>208.67</v>
      </c>
      <c r="CJ7" s="39">
        <v>208.29</v>
      </c>
      <c r="CK7" s="39">
        <v>163.27000000000001</v>
      </c>
      <c r="CL7" s="39">
        <v>55.77</v>
      </c>
      <c r="CM7" s="39">
        <v>53.19</v>
      </c>
      <c r="CN7" s="39">
        <v>48.36</v>
      </c>
      <c r="CO7" s="39">
        <v>47.17</v>
      </c>
      <c r="CP7" s="39">
        <v>53.12</v>
      </c>
      <c r="CQ7" s="39">
        <v>49.69</v>
      </c>
      <c r="CR7" s="39">
        <v>49.77</v>
      </c>
      <c r="CS7" s="39">
        <v>49.22</v>
      </c>
      <c r="CT7" s="39">
        <v>49.08</v>
      </c>
      <c r="CU7" s="39">
        <v>49.32</v>
      </c>
      <c r="CV7" s="39">
        <v>59.94</v>
      </c>
      <c r="CW7" s="39">
        <v>80.7</v>
      </c>
      <c r="CX7" s="39">
        <v>82.16</v>
      </c>
      <c r="CY7" s="39">
        <v>89.29</v>
      </c>
      <c r="CZ7" s="39">
        <v>90.13</v>
      </c>
      <c r="DA7" s="39">
        <v>88.31</v>
      </c>
      <c r="DB7" s="39">
        <v>80.010000000000005</v>
      </c>
      <c r="DC7" s="39">
        <v>79.98</v>
      </c>
      <c r="DD7" s="39">
        <v>79.48</v>
      </c>
      <c r="DE7" s="39">
        <v>79.3</v>
      </c>
      <c r="DF7" s="39">
        <v>79.34</v>
      </c>
      <c r="DG7" s="39">
        <v>90.22</v>
      </c>
      <c r="DH7" s="39">
        <v>25.99</v>
      </c>
      <c r="DI7" s="39">
        <v>27.51</v>
      </c>
      <c r="DJ7" s="39">
        <v>44.18</v>
      </c>
      <c r="DK7" s="39">
        <v>45.54</v>
      </c>
      <c r="DL7" s="39">
        <v>47.19</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v>
      </c>
      <c r="EF7" s="39">
        <v>0</v>
      </c>
      <c r="EG7" s="39">
        <v>0</v>
      </c>
      <c r="EH7" s="39">
        <v>0.82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2017-12-25T01:27:45Z</dcterms:created>
  <dcterms:modified xsi:type="dcterms:W3CDTF">2018-02-20T02:21:24Z</dcterms:modified>
</cp:coreProperties>
</file>