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<sst xmlns="http://schemas.openxmlformats.org/spreadsheetml/2006/main" count="237" uniqueCount="123">
  <si>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</si>
  <si>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</si>
  <si>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</si>
  <si>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</si>
  <si>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</si>
  <si>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</si>
  <si>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</si>
  <si>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</si>
  <si>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</si>
  <si>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</si>
  <si>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</si>
  <si>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</si>
  <si>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</si>
  <si>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</si>
  <si>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</si>
  <si>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</si>
  <si>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</si>
  <si>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</si>
  <si>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</si>
  <si>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</si>
  <si>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</si>
  <si>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</si>
  <si>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</si>
  <si>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</si>
  <si>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</si>
  <si>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</si>
  <si>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</si>
  <si>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</si>
  <si>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</si>
  <si>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</si>
  <si>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</si>
  <si>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</si>
  <si>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</si>
  <si>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</si>
  <si>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</si>
  <si>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</si>
  <si>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</si>
  <si>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</si>
  <si>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</si>
  <si>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</si>
  <si>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</si>
  <si>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</si>
  <si>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</si>
  <si>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</si>
  <si>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</si>
  <si>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</si>
  <si>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</si>
  <si>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</si>
  <si>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</si>
  <si>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</si>
  <si>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</si>
  <si>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</si>
  <si>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</si>
  <si>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</si>
  <si>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</si>
  <si>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</si>
  <si>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</si>
  <si>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</si>
  <si>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</si>
  <si>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</si>
  <si>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</si>
  <si>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</si>
  <si>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</si>
  <si>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</si>
  <si>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</si>
  <si>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</si>
  <si>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</si>
  <si>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</si>
  <si>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</si>
  <si>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</si>
  <si>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</si>
  <si>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</si>
  <si>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</si>
  <si>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</si>
  <si>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</si>
  <si>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</si>
  <si>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</si>
  <si>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</si>
  <si>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</si>
  <si>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</si>
  <si>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</si>
  <si>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</si>
  <si>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</si>
  <si>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</si>
  <si>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</si>
  <si>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</si>
  <si>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</si>
  <si>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</si>
  <si>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</si>
  <si>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</si>
  <si>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</si>
  <si>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</si>
  <si>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</si>
  <si>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</si>
  <si>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</si>
  <si>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</si>
  <si>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</si>
  <si>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</si>
  <si>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</si>
  <si>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</si>
  <si>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</si>
  <si>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</si>
  <si>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</si>
  <si>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</si>
  <si>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</si>
  <si>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</si>
  <si>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</si>
  <si>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越前町</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</si>
  <si>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</si>
  <si>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</si>
  <si>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</si>
  <si>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</si>
  <si>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</si>
  <si>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</si>
  <si>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</si>
  <si>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</si>
  <si>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</si>
  <si>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</si>
  <si>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</si>
  <si>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①収益的収支利率については、地方債元利償還金の財源を一般会計負担金に依存しており、６８％と類似団体平均より１０％近く下回っているが、⑤料金回収率については６０％と平均を上回っている。
　また、④企業債残高対給水収益率から見ると、当町の簡易水道区域については整備が早かったことや、区域の一部を平成２３年に上水道区域へ編入したことで企業債の残高が減少している。しかし必要な更新については満足に出来ているとは言えない。
　⑥給水原価については、施設が古く基準は満たしているものの、簡易的な浄水施設（急速ろ過等）が多く、類似団体平均を下回っているが、今後更新が必要である。
　⑦施設利用率については、類似団体の平均並みの数字である。
　⑧有収率から見ると、平成２６年度から増加傾向にあり、やや類似団体平均を上回っている。しかしながら漏水率が３０％を超えていることから、漏水調査を平成２７年から順次行っている。</t>
    <rPh sb="2" eb="4">
      <t>シュウエキ</t>
    </rPh>
    <rPh sb="4" eb="5">
      <t>テキ</t>
    </rPh>
    <rPh sb="5" eb="7">
      <t>シュウシ</t>
    </rPh>
    <rPh sb="7" eb="9">
      <t>リリツ</t>
    </rPh>
    <rPh sb="15" eb="18">
      <t>チホウサイ</t>
    </rPh>
    <rPh sb="18" eb="20">
      <t>ガンリ</t>
    </rPh>
    <rPh sb="20" eb="23">
      <t>ショウカンキン</t>
    </rPh>
    <rPh sb="24" eb="26">
      <t>ザイゲン</t>
    </rPh>
    <rPh sb="27" eb="29">
      <t>イッパン</t>
    </rPh>
    <rPh sb="29" eb="31">
      <t>カイケイ</t>
    </rPh>
    <rPh sb="31" eb="34">
      <t>フタンキン</t>
    </rPh>
    <rPh sb="35" eb="37">
      <t>イゾン</t>
    </rPh>
    <rPh sb="46" eb="48">
      <t>ルイジ</t>
    </rPh>
    <rPh sb="48" eb="50">
      <t>ダンタイ</t>
    </rPh>
    <rPh sb="50" eb="52">
      <t>ヘイキン</t>
    </rPh>
    <rPh sb="57" eb="58">
      <t>チカ</t>
    </rPh>
    <rPh sb="59" eb="61">
      <t>シタマワ</t>
    </rPh>
    <rPh sb="68" eb="70">
      <t>リョウキン</t>
    </rPh>
    <rPh sb="70" eb="72">
      <t>カイシュウ</t>
    </rPh>
    <rPh sb="72" eb="73">
      <t>リツ</t>
    </rPh>
    <rPh sb="82" eb="84">
      <t>ヘイキン</t>
    </rPh>
    <rPh sb="85" eb="87">
      <t>ウワマワ</t>
    </rPh>
    <rPh sb="98" eb="100">
      <t>キギョウ</t>
    </rPh>
    <rPh sb="100" eb="101">
      <t>サイ</t>
    </rPh>
    <rPh sb="101" eb="103">
      <t>ザンダカ</t>
    </rPh>
    <rPh sb="103" eb="104">
      <t>タイ</t>
    </rPh>
    <rPh sb="104" eb="106">
      <t>キュウスイ</t>
    </rPh>
    <rPh sb="106" eb="108">
      <t>シュウエキ</t>
    </rPh>
    <rPh sb="108" eb="109">
      <t>リツ</t>
    </rPh>
    <rPh sb="111" eb="112">
      <t>ミ</t>
    </rPh>
    <rPh sb="115" eb="116">
      <t>トウ</t>
    </rPh>
    <rPh sb="116" eb="117">
      <t>マチ</t>
    </rPh>
    <rPh sb="118" eb="120">
      <t>カンイ</t>
    </rPh>
    <rPh sb="120" eb="122">
      <t>スイドウ</t>
    </rPh>
    <rPh sb="122" eb="124">
      <t>クイキ</t>
    </rPh>
    <rPh sb="129" eb="131">
      <t>セイビ</t>
    </rPh>
    <rPh sb="132" eb="133">
      <t>ハヤ</t>
    </rPh>
    <rPh sb="140" eb="142">
      <t>クイキ</t>
    </rPh>
    <rPh sb="143" eb="145">
      <t>イチブ</t>
    </rPh>
    <rPh sb="146" eb="148">
      <t>ヘイセイ</t>
    </rPh>
    <rPh sb="152" eb="155">
      <t>ジョウスイドウ</t>
    </rPh>
    <rPh sb="155" eb="157">
      <t>クイキ</t>
    </rPh>
    <rPh sb="158" eb="160">
      <t>ヘンニュウ</t>
    </rPh>
    <rPh sb="165" eb="167">
      <t>キギョウ</t>
    </rPh>
    <rPh sb="167" eb="168">
      <t>サイ</t>
    </rPh>
    <rPh sb="169" eb="171">
      <t>ザンダカ</t>
    </rPh>
    <rPh sb="172" eb="174">
      <t>ゲンショウ</t>
    </rPh>
    <rPh sb="182" eb="184">
      <t>ヒツヨウ</t>
    </rPh>
    <rPh sb="185" eb="187">
      <t>コウシン</t>
    </rPh>
    <rPh sb="192" eb="194">
      <t>マンゾク</t>
    </rPh>
    <rPh sb="195" eb="197">
      <t>デキ</t>
    </rPh>
    <rPh sb="202" eb="203">
      <t>イ</t>
    </rPh>
    <rPh sb="210" eb="212">
      <t>キュウスイ</t>
    </rPh>
    <rPh sb="212" eb="214">
      <t>ゲンカ</t>
    </rPh>
    <rPh sb="220" eb="222">
      <t>シセツ</t>
    </rPh>
    <rPh sb="223" eb="224">
      <t>フル</t>
    </rPh>
    <rPh sb="238" eb="240">
      <t>カンイ</t>
    </rPh>
    <rPh sb="240" eb="241">
      <t>テキ</t>
    </rPh>
    <rPh sb="242" eb="244">
      <t>ジョウスイ</t>
    </rPh>
    <rPh sb="244" eb="246">
      <t>シセツ</t>
    </rPh>
    <rPh sb="247" eb="249">
      <t>キュウソク</t>
    </rPh>
    <rPh sb="250" eb="251">
      <t>カ</t>
    </rPh>
    <rPh sb="251" eb="252">
      <t>ナド</t>
    </rPh>
    <rPh sb="254" eb="255">
      <t>オオ</t>
    </rPh>
    <rPh sb="257" eb="259">
      <t>ルイジ</t>
    </rPh>
    <rPh sb="259" eb="261">
      <t>ダンタイ</t>
    </rPh>
    <rPh sb="261" eb="263">
      <t>ヘイキン</t>
    </rPh>
    <rPh sb="264" eb="266">
      <t>シタマワ</t>
    </rPh>
    <rPh sb="272" eb="274">
      <t>コンゴ</t>
    </rPh>
    <rPh sb="274" eb="276">
      <t>コウシン</t>
    </rPh>
    <rPh sb="277" eb="279">
      <t>ヒツヨウ</t>
    </rPh>
    <rPh sb="286" eb="288">
      <t>シセツ</t>
    </rPh>
    <rPh sb="288" eb="291">
      <t>リヨウリツ</t>
    </rPh>
    <rPh sb="297" eb="299">
      <t>ルイジ</t>
    </rPh>
    <rPh sb="299" eb="301">
      <t>ダンタイ</t>
    </rPh>
    <rPh sb="302" eb="304">
      <t>ヘイキン</t>
    </rPh>
    <rPh sb="304" eb="305">
      <t>ナ</t>
    </rPh>
    <rPh sb="307" eb="309">
      <t>スウジ</t>
    </rPh>
    <rPh sb="316" eb="318">
      <t>ユウシュウ</t>
    </rPh>
    <rPh sb="318" eb="319">
      <t>リツ</t>
    </rPh>
    <rPh sb="321" eb="322">
      <t>ミ</t>
    </rPh>
    <rPh sb="325" eb="327">
      <t>ヘイセイ</t>
    </rPh>
    <rPh sb="329" eb="331">
      <t>ネンド</t>
    </rPh>
    <rPh sb="333" eb="335">
      <t>ゾウカ</t>
    </rPh>
    <rPh sb="335" eb="337">
      <t>ケイコウ</t>
    </rPh>
    <rPh sb="343" eb="345">
      <t>ルイジ</t>
    </rPh>
    <rPh sb="345" eb="347">
      <t>ダンタイ</t>
    </rPh>
    <rPh sb="347" eb="349">
      <t>ヘイキン</t>
    </rPh>
    <rPh sb="350" eb="352">
      <t>ウワマワ</t>
    </rPh>
    <rPh sb="363" eb="365">
      <t>ロウスイ</t>
    </rPh>
    <rPh sb="365" eb="366">
      <t>リツ</t>
    </rPh>
    <rPh sb="371" eb="372">
      <t>コ</t>
    </rPh>
    <rPh sb="381" eb="383">
      <t>ロウスイ</t>
    </rPh>
    <rPh sb="383" eb="385">
      <t>チョウサ</t>
    </rPh>
    <rPh sb="386" eb="388">
      <t>ヘイセイ</t>
    </rPh>
    <rPh sb="393" eb="395">
      <t>ジュンジ</t>
    </rPh>
    <rPh sb="395" eb="396">
      <t>オコナ</t>
    </rPh>
    <phoneticPr fontId="7"/>
  </si>
  <si>
    <t>　当町では、③管路更新率からも見ても、類似団体平均を大きく下回っている。平成１７年度の町村合併から１０年が経過しているが、旧４町村の古い施設が残っており、管路については布設年度等を完全には把握できていない状態である。また漏水率が非常に高く３０％を超えていることから、平成２７年から漏水調査を行い部分的に修繕を行っているが、大規模な管路の更新までは出来ていない。
　当町の簡易水道区域は３地区に点在しており、浄水場は１８箇所、配水池は４２箇所と非常に多く、今後は計画的に上水道に統合し、施設の更新を行っていく必要がある。</t>
    <rPh sb="1" eb="2">
      <t>トウ</t>
    </rPh>
    <rPh sb="2" eb="3">
      <t>チョウ</t>
    </rPh>
    <rPh sb="7" eb="9">
      <t>カンロ</t>
    </rPh>
    <rPh sb="9" eb="11">
      <t>コウシン</t>
    </rPh>
    <rPh sb="11" eb="12">
      <t>リツ</t>
    </rPh>
    <rPh sb="15" eb="16">
      <t>ミ</t>
    </rPh>
    <rPh sb="19" eb="21">
      <t>ルイジ</t>
    </rPh>
    <rPh sb="21" eb="23">
      <t>ダンタイ</t>
    </rPh>
    <rPh sb="23" eb="25">
      <t>ヘイキン</t>
    </rPh>
    <rPh sb="26" eb="27">
      <t>オオ</t>
    </rPh>
    <rPh sb="29" eb="31">
      <t>シタマワ</t>
    </rPh>
    <rPh sb="61" eb="62">
      <t>キュウ</t>
    </rPh>
    <rPh sb="63" eb="65">
      <t>チョウソン</t>
    </rPh>
    <rPh sb="66" eb="67">
      <t>フル</t>
    </rPh>
    <rPh sb="68" eb="70">
      <t>シセツ</t>
    </rPh>
    <rPh sb="71" eb="72">
      <t>ノコ</t>
    </rPh>
    <rPh sb="77" eb="79">
      <t>カンロ</t>
    </rPh>
    <rPh sb="84" eb="86">
      <t>フセツ</t>
    </rPh>
    <rPh sb="86" eb="88">
      <t>ネンド</t>
    </rPh>
    <rPh sb="88" eb="89">
      <t>ナド</t>
    </rPh>
    <rPh sb="90" eb="92">
      <t>カンゼン</t>
    </rPh>
    <rPh sb="94" eb="96">
      <t>ハアク</t>
    </rPh>
    <rPh sb="102" eb="104">
      <t>ジョウタイ</t>
    </rPh>
    <rPh sb="147" eb="150">
      <t>ブブンテキ</t>
    </rPh>
    <rPh sb="151" eb="153">
      <t>シュウゼン</t>
    </rPh>
    <rPh sb="154" eb="155">
      <t>オコナ</t>
    </rPh>
    <rPh sb="161" eb="164">
      <t>ダイキボ</t>
    </rPh>
    <rPh sb="165" eb="167">
      <t>カンロ</t>
    </rPh>
    <rPh sb="168" eb="170">
      <t>コウシン</t>
    </rPh>
    <rPh sb="173" eb="175">
      <t>デキ</t>
    </rPh>
    <rPh sb="182" eb="184">
      <t>トウチョウ</t>
    </rPh>
    <rPh sb="185" eb="187">
      <t>カンイ</t>
    </rPh>
    <rPh sb="187" eb="189">
      <t>スイドウ</t>
    </rPh>
    <rPh sb="189" eb="191">
      <t>クイキ</t>
    </rPh>
    <rPh sb="193" eb="195">
      <t>チク</t>
    </rPh>
    <rPh sb="196" eb="198">
      <t>テンザイ</t>
    </rPh>
    <rPh sb="212" eb="215">
      <t>ハイスイチ</t>
    </rPh>
    <rPh sb="218" eb="220">
      <t>カショ</t>
    </rPh>
    <rPh sb="221" eb="223">
      <t>ヒジョウ</t>
    </rPh>
    <rPh sb="224" eb="225">
      <t>オオ</t>
    </rPh>
    <rPh sb="227" eb="229">
      <t>コンゴ</t>
    </rPh>
    <rPh sb="230" eb="233">
      <t>ケイカクテキ</t>
    </rPh>
    <rPh sb="234" eb="237">
      <t>ジョウスイドウ</t>
    </rPh>
    <rPh sb="238" eb="240">
      <t>トウゴウ</t>
    </rPh>
    <rPh sb="242" eb="244">
      <t>シセツ</t>
    </rPh>
    <rPh sb="245" eb="247">
      <t>コウシン</t>
    </rPh>
    <rPh sb="248" eb="249">
      <t>オコナ</t>
    </rPh>
    <rPh sb="253" eb="255">
      <t>ヒツヨウ</t>
    </rPh>
    <phoneticPr fontId="7"/>
  </si>
  <si>
    <t>　現在、当町では給水率９９％を超えているが、町村合併から１０年が経過した今日、施設の老朽化や人口の減少等を踏まえ、自主財源の確保はもとより、効率よい事業運営を余儀なくされている。
　今後は、長期的視野に基づき、点在している簡易水道区域の統廃合を行い、料金改定等の施策を実行していく必要がある。平成３０年度から越前地区の布殿浄水場区域に血ケ平地区を統合する計画である。</t>
    <rPh sb="1" eb="3">
      <t>ゲンザイ</t>
    </rPh>
    <rPh sb="4" eb="6">
      <t>トウチョウ</t>
    </rPh>
    <rPh sb="8" eb="10">
      <t>キュウスイ</t>
    </rPh>
    <rPh sb="10" eb="11">
      <t>リツ</t>
    </rPh>
    <rPh sb="15" eb="16">
      <t>コ</t>
    </rPh>
    <rPh sb="22" eb="24">
      <t>チョウソン</t>
    </rPh>
    <rPh sb="24" eb="26">
      <t>ガッペイ</t>
    </rPh>
    <rPh sb="30" eb="31">
      <t>ネン</t>
    </rPh>
    <rPh sb="32" eb="34">
      <t>ケイカ</t>
    </rPh>
    <rPh sb="36" eb="38">
      <t>コンニチ</t>
    </rPh>
    <rPh sb="39" eb="41">
      <t>シセツ</t>
    </rPh>
    <rPh sb="42" eb="45">
      <t>ロウキュウカ</t>
    </rPh>
    <rPh sb="46" eb="48">
      <t>ジンコウ</t>
    </rPh>
    <rPh sb="49" eb="51">
      <t>ゲンショウ</t>
    </rPh>
    <rPh sb="51" eb="52">
      <t>ナド</t>
    </rPh>
    <rPh sb="53" eb="54">
      <t>フ</t>
    </rPh>
    <rPh sb="57" eb="59">
      <t>ジシュ</t>
    </rPh>
    <rPh sb="59" eb="61">
      <t>ザイゲン</t>
    </rPh>
    <rPh sb="62" eb="64">
      <t>カクホ</t>
    </rPh>
    <rPh sb="70" eb="72">
      <t>コウリツ</t>
    </rPh>
    <rPh sb="74" eb="76">
      <t>ジギョウ</t>
    </rPh>
    <rPh sb="76" eb="78">
      <t>ウンエイ</t>
    </rPh>
    <rPh sb="79" eb="81">
      <t>ヨギ</t>
    </rPh>
    <rPh sb="91" eb="93">
      <t>コンゴ</t>
    </rPh>
    <rPh sb="95" eb="98">
      <t>チョウキテキ</t>
    </rPh>
    <rPh sb="98" eb="100">
      <t>シヤ</t>
    </rPh>
    <rPh sb="101" eb="102">
      <t>モト</t>
    </rPh>
    <rPh sb="105" eb="107">
      <t>テンザイ</t>
    </rPh>
    <rPh sb="111" eb="113">
      <t>カンイ</t>
    </rPh>
    <rPh sb="113" eb="115">
      <t>スイドウ</t>
    </rPh>
    <rPh sb="115" eb="117">
      <t>クイキ</t>
    </rPh>
    <rPh sb="118" eb="121">
      <t>トウハイゴウ</t>
    </rPh>
    <rPh sb="122" eb="123">
      <t>オコナ</t>
    </rPh>
    <rPh sb="125" eb="127">
      <t>リョウキン</t>
    </rPh>
    <rPh sb="127" eb="129">
      <t>カイテイ</t>
    </rPh>
    <rPh sb="129" eb="130">
      <t>トウ</t>
    </rPh>
    <rPh sb="131" eb="132">
      <t>セ</t>
    </rPh>
    <rPh sb="132" eb="133">
      <t>サク</t>
    </rPh>
    <rPh sb="134" eb="136">
      <t>ジッコウ</t>
    </rPh>
    <rPh sb="140" eb="142">
      <t>ヒツヨウ</t>
    </rPh>
    <rPh sb="146" eb="148">
      <t>ヘイセイ</t>
    </rPh>
    <rPh sb="150" eb="152">
      <t>ネンド</t>
    </rPh>
    <rPh sb="154" eb="156">
      <t>エチゼン</t>
    </rPh>
    <rPh sb="156" eb="158">
      <t>チク</t>
    </rPh>
    <rPh sb="159" eb="160">
      <t>フ</t>
    </rPh>
    <rPh sb="160" eb="161">
      <t>ドノ</t>
    </rPh>
    <rPh sb="161" eb="163">
      <t>ジョウスイ</t>
    </rPh>
    <rPh sb="163" eb="164">
      <t>バ</t>
    </rPh>
    <rPh sb="164" eb="166">
      <t>クイキ</t>
    </rPh>
    <rPh sb="167" eb="168">
      <t>チ</t>
    </rPh>
    <rPh sb="169" eb="170">
      <t>タイラ</t>
    </rPh>
    <rPh sb="170" eb="172">
      <t>チク</t>
    </rPh>
    <rPh sb="173" eb="175">
      <t>トウゴウ</t>
    </rPh>
    <rPh sb="177" eb="179">
      <t>ケイカク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</si>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</sst>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0.16</c:v>
                </c:pt>
                <c:pt idx="2" formatCode="#,##0.00;&quot;△&quot;#,##0.00">
                  <c:v>0</c:v>
                </c:pt>
                <c:pt idx="3" formatCode="#,##0.00;&quot;△&quot;#,##0.00">
                  <c:v>0</c:v>
                </c:pt>
                <c:pt idx="4">
                  <c:v>0.05</c:v>
                </c:pt>
              </c:numCache>
            </c:numRef>
          </c:val>
          <c:extLst xmlns:c16r2="http://schemas.microsoft.com/office/drawing/2015/06/chart">
            <c:ext xmlns:c16="http://schemas.microsoft.com/office/drawing/2014/chart" uri="{C3380CC4-5D6E-409C-BE32-E72D297353CC}">
              <c16:uniqueId val="{00000000-19C3-4F55-BD1A-B6BA57C84F68}"/>
            </c:ext>
          </c:extLst>
        </c:ser>
        <c:dLbls>
          <c:showLegendKey val="0"/>
          <c:showVal val="0"/>
          <c:showCatName val="0"/>
          <c:showSerName val="0"/>
          <c:showPercent val="0"/>
          <c:showBubbleSize val="0"/>
        </c:dLbls>
        <c:gapWidth val="150"/>
        <c:axId val="119373184"/>
        <c:axId val="1193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xmlns:c16r2="http://schemas.microsoft.com/office/drawing/2015/06/chart">
            <c:ext xmlns:c16="http://schemas.microsoft.com/office/drawing/2014/chart" uri="{C3380CC4-5D6E-409C-BE32-E72D297353CC}">
              <c16:uniqueId val="{00000001-19C3-4F55-BD1A-B6BA57C84F68}"/>
            </c:ext>
          </c:extLst>
        </c:ser>
        <c:dLbls>
          <c:showLegendKey val="0"/>
          <c:showVal val="0"/>
          <c:showCatName val="0"/>
          <c:showSerName val="0"/>
          <c:showPercent val="0"/>
          <c:showBubbleSize val="0"/>
        </c:dLbls>
        <c:marker val="1"/>
        <c:smooth val="0"/>
        <c:axId val="119373184"/>
        <c:axId val="119383552"/>
      </c:lineChart>
      <c:dateAx>
        <c:axId val="119373184"/>
        <c:scaling>
          <c:orientation val="minMax"/>
        </c:scaling>
        <c:delete val="1"/>
        <c:axPos val="b"/>
        <c:numFmt formatCode="ge" sourceLinked="1"/>
        <c:majorTickMark val="none"/>
        <c:minorTickMark val="none"/>
        <c:tickLblPos val="none"/>
        <c:crossAx val="119383552"/>
        <c:crosses val="autoZero"/>
        <c:auto val="1"/>
        <c:lblOffset val="100"/>
        <c:baseTimeUnit val="years"/>
      </c:dateAx>
      <c:valAx>
        <c:axId val="1193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54.77</c:v>
                </c:pt>
                <c:pt idx="1">
                  <c:v>56.25</c:v>
                </c:pt>
                <c:pt idx="2">
                  <c:v>58.24</c:v>
                </c:pt>
                <c:pt idx="3">
                  <c:v>57.94</c:v>
                </c:pt>
                <c:pt idx="4">
                  <c:v>55.24</c:v>
                </c:pt>
              </c:numCache>
            </c:numRef>
          </c:val>
          <c:extLst xmlns:c16r2="http://schemas.microsoft.com/office/drawing/2015/06/chart">
            <c:ext xmlns:c16="http://schemas.microsoft.com/office/drawing/2014/chart" uri="{C3380CC4-5D6E-409C-BE32-E72D297353CC}">
              <c16:uniqueId val="{00000000-FDBE-41CA-93CD-CB5CC5A7D598}"/>
            </c:ext>
          </c:extLst>
        </c:ser>
        <c:dLbls>
          <c:showLegendKey val="0"/>
          <c:showVal val="0"/>
          <c:showCatName val="0"/>
          <c:showSerName val="0"/>
          <c:showPercent val="0"/>
          <c:showBubbleSize val="0"/>
        </c:dLbls>
        <c:gapWidth val="150"/>
        <c:axId val="121314304"/>
        <c:axId val="1213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xmlns:c16r2="http://schemas.microsoft.com/office/drawing/2015/06/chart">
            <c:ext xmlns:c16="http://schemas.microsoft.com/office/drawing/2014/chart" uri="{C3380CC4-5D6E-409C-BE32-E72D297353CC}">
              <c16:uniqueId val="{00000001-FDBE-41CA-93CD-CB5CC5A7D598}"/>
            </c:ext>
          </c:extLst>
        </c:ser>
        <c:dLbls>
          <c:showLegendKey val="0"/>
          <c:showVal val="0"/>
          <c:showCatName val="0"/>
          <c:showSerName val="0"/>
          <c:showPercent val="0"/>
          <c:showBubbleSize val="0"/>
        </c:dLbls>
        <c:marker val="1"/>
        <c:smooth val="0"/>
        <c:axId val="121314304"/>
        <c:axId val="121316480"/>
      </c:lineChart>
      <c:dateAx>
        <c:axId val="121314304"/>
        <c:scaling>
          <c:orientation val="minMax"/>
        </c:scaling>
        <c:delete val="1"/>
        <c:axPos val="b"/>
        <c:numFmt formatCode="ge" sourceLinked="1"/>
        <c:majorTickMark val="none"/>
        <c:minorTickMark val="none"/>
        <c:tickLblPos val="none"/>
        <c:crossAx val="121316480"/>
        <c:crosses val="autoZero"/>
        <c:auto val="1"/>
        <c:lblOffset val="100"/>
        <c:baseTimeUnit val="years"/>
      </c:dateAx>
      <c:valAx>
        <c:axId val="1213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79.63</c:v>
                </c:pt>
                <c:pt idx="1">
                  <c:v>75.92</c:v>
                </c:pt>
                <c:pt idx="2">
                  <c:v>73.3</c:v>
                </c:pt>
                <c:pt idx="3">
                  <c:v>73.84</c:v>
                </c:pt>
                <c:pt idx="4">
                  <c:v>77.5</c:v>
                </c:pt>
              </c:numCache>
            </c:numRef>
          </c:val>
          <c:extLst xmlns:c16r2="http://schemas.microsoft.com/office/drawing/2015/06/chart">
            <c:ext xmlns:c16="http://schemas.microsoft.com/office/drawing/2014/chart" uri="{C3380CC4-5D6E-409C-BE32-E72D297353CC}">
              <c16:uniqueId val="{00000000-13CD-4774-B4AC-F5E8E6BEE2AB}"/>
            </c:ext>
          </c:extLst>
        </c:ser>
        <c:dLbls>
          <c:showLegendKey val="0"/>
          <c:showVal val="0"/>
          <c:showCatName val="0"/>
          <c:showSerName val="0"/>
          <c:showPercent val="0"/>
          <c:showBubbleSize val="0"/>
        </c:dLbls>
        <c:gapWidth val="150"/>
        <c:axId val="121359744"/>
        <c:axId val="121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xmlns:c16r2="http://schemas.microsoft.com/office/drawing/2015/06/chart">
            <c:ext xmlns:c16="http://schemas.microsoft.com/office/drawing/2014/chart" uri="{C3380CC4-5D6E-409C-BE32-E72D297353CC}">
              <c16:uniqueId val="{00000001-13CD-4774-B4AC-F5E8E6BEE2AB}"/>
            </c:ext>
          </c:extLst>
        </c:ser>
        <c:dLbls>
          <c:showLegendKey val="0"/>
          <c:showVal val="0"/>
          <c:showCatName val="0"/>
          <c:showSerName val="0"/>
          <c:showPercent val="0"/>
          <c:showBubbleSize val="0"/>
        </c:dLbls>
        <c:marker val="1"/>
        <c:smooth val="0"/>
        <c:axId val="121359744"/>
        <c:axId val="121361920"/>
      </c:lineChart>
      <c:dateAx>
        <c:axId val="121359744"/>
        <c:scaling>
          <c:orientation val="minMax"/>
        </c:scaling>
        <c:delete val="1"/>
        <c:axPos val="b"/>
        <c:numFmt formatCode="ge" sourceLinked="1"/>
        <c:majorTickMark val="none"/>
        <c:minorTickMark val="none"/>
        <c:tickLblPos val="none"/>
        <c:crossAx val="121361920"/>
        <c:crosses val="autoZero"/>
        <c:auto val="1"/>
        <c:lblOffset val="100"/>
        <c:baseTimeUnit val="years"/>
      </c:dateAx>
      <c:valAx>
        <c:axId val="121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70.72</c:v>
                </c:pt>
                <c:pt idx="1">
                  <c:v>71.41</c:v>
                </c:pt>
                <c:pt idx="2">
                  <c:v>70.17</c:v>
                </c:pt>
                <c:pt idx="3">
                  <c:v>66.36</c:v>
                </c:pt>
                <c:pt idx="4">
                  <c:v>68.010000000000005</c:v>
                </c:pt>
              </c:numCache>
            </c:numRef>
          </c:val>
          <c:extLst xmlns:c16r2="http://schemas.microsoft.com/office/drawing/2015/06/chart">
            <c:ext xmlns:c16="http://schemas.microsoft.com/office/drawing/2014/chart" uri="{C3380CC4-5D6E-409C-BE32-E72D297353CC}">
              <c16:uniqueId val="{00000000-ED81-49AA-96D2-7445BB40FD1D}"/>
            </c:ext>
          </c:extLst>
        </c:ser>
        <c:dLbls>
          <c:showLegendKey val="0"/>
          <c:showVal val="0"/>
          <c:showCatName val="0"/>
          <c:showSerName val="0"/>
          <c:showPercent val="0"/>
          <c:showBubbleSize val="0"/>
        </c:dLbls>
        <c:gapWidth val="150"/>
        <c:axId val="119435264"/>
        <c:axId val="1194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xmlns:c16r2="http://schemas.microsoft.com/office/drawing/2015/06/chart">
            <c:ext xmlns:c16="http://schemas.microsoft.com/office/drawing/2014/chart" uri="{C3380CC4-5D6E-409C-BE32-E72D297353CC}">
              <c16:uniqueId val="{00000001-ED81-49AA-96D2-7445BB40FD1D}"/>
            </c:ext>
          </c:extLst>
        </c:ser>
        <c:dLbls>
          <c:showLegendKey val="0"/>
          <c:showVal val="0"/>
          <c:showCatName val="0"/>
          <c:showSerName val="0"/>
          <c:showPercent val="0"/>
          <c:showBubbleSize val="0"/>
        </c:dLbls>
        <c:marker val="1"/>
        <c:smooth val="0"/>
        <c:axId val="119435264"/>
        <c:axId val="119437184"/>
      </c:lineChart>
      <c:dateAx>
        <c:axId val="119435264"/>
        <c:scaling>
          <c:orientation val="minMax"/>
        </c:scaling>
        <c:delete val="1"/>
        <c:axPos val="b"/>
        <c:numFmt formatCode="ge" sourceLinked="1"/>
        <c:majorTickMark val="none"/>
        <c:minorTickMark val="none"/>
        <c:tickLblPos val="none"/>
        <c:crossAx val="119437184"/>
        <c:crosses val="autoZero"/>
        <c:auto val="1"/>
        <c:lblOffset val="100"/>
        <c:baseTimeUnit val="years"/>
      </c:dateAx>
      <c:valAx>
        <c:axId val="1194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50-4B36-AE13-166FEA81EC57}"/>
            </c:ext>
          </c:extLst>
        </c:ser>
        <c:dLbls>
          <c:showLegendKey val="0"/>
          <c:showVal val="0"/>
          <c:showCatName val="0"/>
          <c:showSerName val="0"/>
          <c:showPercent val="0"/>
          <c:showBubbleSize val="0"/>
        </c:dLbls>
        <c:gapWidth val="150"/>
        <c:axId val="120856960"/>
        <c:axId val="1208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50-4B36-AE13-166FEA81EC57}"/>
            </c:ext>
          </c:extLst>
        </c:ser>
        <c:dLbls>
          <c:showLegendKey val="0"/>
          <c:showVal val="0"/>
          <c:showCatName val="0"/>
          <c:showSerName val="0"/>
          <c:showPercent val="0"/>
          <c:showBubbleSize val="0"/>
        </c:dLbls>
        <c:marker val="1"/>
        <c:smooth val="0"/>
        <c:axId val="120856960"/>
        <c:axId val="120858880"/>
      </c:lineChart>
      <c:dateAx>
        <c:axId val="120856960"/>
        <c:scaling>
          <c:orientation val="minMax"/>
        </c:scaling>
        <c:delete val="1"/>
        <c:axPos val="b"/>
        <c:numFmt formatCode="ge" sourceLinked="1"/>
        <c:majorTickMark val="none"/>
        <c:minorTickMark val="none"/>
        <c:tickLblPos val="none"/>
        <c:crossAx val="120858880"/>
        <c:crosses val="autoZero"/>
        <c:auto val="1"/>
        <c:lblOffset val="100"/>
        <c:baseTimeUnit val="years"/>
      </c:dateAx>
      <c:valAx>
        <c:axId val="1208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BD-4929-BC6D-3ED2263B3D35}"/>
            </c:ext>
          </c:extLst>
        </c:ser>
        <c:dLbls>
          <c:showLegendKey val="0"/>
          <c:showVal val="0"/>
          <c:showCatName val="0"/>
          <c:showSerName val="0"/>
          <c:showPercent val="0"/>
          <c:showBubbleSize val="0"/>
        </c:dLbls>
        <c:gapWidth val="150"/>
        <c:axId val="120890112"/>
        <c:axId val="120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BD-4929-BC6D-3ED2263B3D35}"/>
            </c:ext>
          </c:extLst>
        </c:ser>
        <c:dLbls>
          <c:showLegendKey val="0"/>
          <c:showVal val="0"/>
          <c:showCatName val="0"/>
          <c:showSerName val="0"/>
          <c:showPercent val="0"/>
          <c:showBubbleSize val="0"/>
        </c:dLbls>
        <c:marker val="1"/>
        <c:smooth val="0"/>
        <c:axId val="120890112"/>
        <c:axId val="120892032"/>
      </c:lineChart>
      <c:dateAx>
        <c:axId val="120890112"/>
        <c:scaling>
          <c:orientation val="minMax"/>
        </c:scaling>
        <c:delete val="1"/>
        <c:axPos val="b"/>
        <c:numFmt formatCode="ge" sourceLinked="1"/>
        <c:majorTickMark val="none"/>
        <c:minorTickMark val="none"/>
        <c:tickLblPos val="none"/>
        <c:crossAx val="120892032"/>
        <c:crosses val="autoZero"/>
        <c:auto val="1"/>
        <c:lblOffset val="100"/>
        <c:baseTimeUnit val="years"/>
      </c:dateAx>
      <c:valAx>
        <c:axId val="120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66-4C11-92BE-9A99F5EC77C4}"/>
            </c:ext>
          </c:extLst>
        </c:ser>
        <c:dLbls>
          <c:showLegendKey val="0"/>
          <c:showVal val="0"/>
          <c:showCatName val="0"/>
          <c:showSerName val="0"/>
          <c:showPercent val="0"/>
          <c:showBubbleSize val="0"/>
        </c:dLbls>
        <c:gapWidth val="150"/>
        <c:axId val="120908800"/>
        <c:axId val="1209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66-4C11-92BE-9A99F5EC77C4}"/>
            </c:ext>
          </c:extLst>
        </c:ser>
        <c:dLbls>
          <c:showLegendKey val="0"/>
          <c:showVal val="0"/>
          <c:showCatName val="0"/>
          <c:showSerName val="0"/>
          <c:showPercent val="0"/>
          <c:showBubbleSize val="0"/>
        </c:dLbls>
        <c:marker val="1"/>
        <c:smooth val="0"/>
        <c:axId val="120908800"/>
        <c:axId val="120943744"/>
      </c:lineChart>
      <c:dateAx>
        <c:axId val="120908800"/>
        <c:scaling>
          <c:orientation val="minMax"/>
        </c:scaling>
        <c:delete val="1"/>
        <c:axPos val="b"/>
        <c:numFmt formatCode="ge" sourceLinked="1"/>
        <c:majorTickMark val="none"/>
        <c:minorTickMark val="none"/>
        <c:tickLblPos val="none"/>
        <c:crossAx val="120943744"/>
        <c:crosses val="autoZero"/>
        <c:auto val="1"/>
        <c:lblOffset val="100"/>
        <c:baseTimeUnit val="years"/>
      </c:dateAx>
      <c:valAx>
        <c:axId val="1209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F1-45E0-9B17-3AE49E629605}"/>
            </c:ext>
          </c:extLst>
        </c:ser>
        <c:dLbls>
          <c:showLegendKey val="0"/>
          <c:showVal val="0"/>
          <c:showCatName val="0"/>
          <c:showSerName val="0"/>
          <c:showPercent val="0"/>
          <c:showBubbleSize val="0"/>
        </c:dLbls>
        <c:gapWidth val="150"/>
        <c:axId val="120967168"/>
        <c:axId val="1209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F1-45E0-9B17-3AE49E629605}"/>
            </c:ext>
          </c:extLst>
        </c:ser>
        <c:dLbls>
          <c:showLegendKey val="0"/>
          <c:showVal val="0"/>
          <c:showCatName val="0"/>
          <c:showSerName val="0"/>
          <c:showPercent val="0"/>
          <c:showBubbleSize val="0"/>
        </c:dLbls>
        <c:marker val="1"/>
        <c:smooth val="0"/>
        <c:axId val="120967168"/>
        <c:axId val="120969088"/>
      </c:lineChart>
      <c:dateAx>
        <c:axId val="120967168"/>
        <c:scaling>
          <c:orientation val="minMax"/>
        </c:scaling>
        <c:delete val="1"/>
        <c:axPos val="b"/>
        <c:numFmt formatCode="ge" sourceLinked="1"/>
        <c:majorTickMark val="none"/>
        <c:minorTickMark val="none"/>
        <c:tickLblPos val="none"/>
        <c:crossAx val="120969088"/>
        <c:crosses val="autoZero"/>
        <c:auto val="1"/>
        <c:lblOffset val="100"/>
        <c:baseTimeUnit val="years"/>
      </c:dateAx>
      <c:valAx>
        <c:axId val="1209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1190.5999999999999</c:v>
                </c:pt>
                <c:pt idx="1">
                  <c:v>1143.8699999999999</c:v>
                </c:pt>
                <c:pt idx="2">
                  <c:v>1010.04</c:v>
                </c:pt>
                <c:pt idx="3">
                  <c:v>912.65</c:v>
                </c:pt>
                <c:pt idx="4">
                  <c:v>847.93</c:v>
                </c:pt>
              </c:numCache>
            </c:numRef>
          </c:val>
          <c:extLst xmlns:c16r2="http://schemas.microsoft.com/office/drawing/2015/06/chart">
            <c:ext xmlns:c16="http://schemas.microsoft.com/office/drawing/2014/chart" uri="{C3380CC4-5D6E-409C-BE32-E72D297353CC}">
              <c16:uniqueId val="{00000000-34F5-40D2-8464-67608F125AFB}"/>
            </c:ext>
          </c:extLst>
        </c:ser>
        <c:dLbls>
          <c:showLegendKey val="0"/>
          <c:showVal val="0"/>
          <c:showCatName val="0"/>
          <c:showSerName val="0"/>
          <c:showPercent val="0"/>
          <c:showBubbleSize val="0"/>
        </c:dLbls>
        <c:gapWidth val="150"/>
        <c:axId val="121008512"/>
        <c:axId val="121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xmlns:c16r2="http://schemas.microsoft.com/office/drawing/2015/06/chart">
            <c:ext xmlns:c16="http://schemas.microsoft.com/office/drawing/2014/chart" uri="{C3380CC4-5D6E-409C-BE32-E72D297353CC}">
              <c16:uniqueId val="{00000001-34F5-40D2-8464-67608F125AFB}"/>
            </c:ext>
          </c:extLst>
        </c:ser>
        <c:dLbls>
          <c:showLegendKey val="0"/>
          <c:showVal val="0"/>
          <c:showCatName val="0"/>
          <c:showSerName val="0"/>
          <c:showPercent val="0"/>
          <c:showBubbleSize val="0"/>
        </c:dLbls>
        <c:marker val="1"/>
        <c:smooth val="0"/>
        <c:axId val="121008512"/>
        <c:axId val="121010432"/>
      </c:lineChart>
      <c:dateAx>
        <c:axId val="121008512"/>
        <c:scaling>
          <c:orientation val="minMax"/>
        </c:scaling>
        <c:delete val="1"/>
        <c:axPos val="b"/>
        <c:numFmt formatCode="ge" sourceLinked="1"/>
        <c:majorTickMark val="none"/>
        <c:minorTickMark val="none"/>
        <c:tickLblPos val="none"/>
        <c:crossAx val="121010432"/>
        <c:crosses val="autoZero"/>
        <c:auto val="1"/>
        <c:lblOffset val="100"/>
        <c:baseTimeUnit val="years"/>
      </c:dateAx>
      <c:valAx>
        <c:axId val="121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60.63</c:v>
                </c:pt>
                <c:pt idx="1">
                  <c:v>62.91</c:v>
                </c:pt>
                <c:pt idx="2">
                  <c:v>62.15</c:v>
                </c:pt>
                <c:pt idx="3">
                  <c:v>58.77</c:v>
                </c:pt>
                <c:pt idx="4">
                  <c:v>60.75</c:v>
                </c:pt>
              </c:numCache>
            </c:numRef>
          </c:val>
          <c:extLst xmlns:c16r2="http://schemas.microsoft.com/office/drawing/2015/06/chart">
            <c:ext xmlns:c16="http://schemas.microsoft.com/office/drawing/2014/chart" uri="{C3380CC4-5D6E-409C-BE32-E72D297353CC}">
              <c16:uniqueId val="{00000000-DADF-47AE-B0A6-EEFC383CF9DB}"/>
            </c:ext>
          </c:extLst>
        </c:ser>
        <c:dLbls>
          <c:showLegendKey val="0"/>
          <c:showVal val="0"/>
          <c:showCatName val="0"/>
          <c:showSerName val="0"/>
          <c:showPercent val="0"/>
          <c:showBubbleSize val="0"/>
        </c:dLbls>
        <c:gapWidth val="150"/>
        <c:axId val="121117312"/>
        <c:axId val="1211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xmlns:c16r2="http://schemas.microsoft.com/office/drawing/2015/06/chart">
            <c:ext xmlns:c16="http://schemas.microsoft.com/office/drawing/2014/chart" uri="{C3380CC4-5D6E-409C-BE32-E72D297353CC}">
              <c16:uniqueId val="{00000001-DADF-47AE-B0A6-EEFC383CF9DB}"/>
            </c:ext>
          </c:extLst>
        </c:ser>
        <c:dLbls>
          <c:showLegendKey val="0"/>
          <c:showVal val="0"/>
          <c:showCatName val="0"/>
          <c:showSerName val="0"/>
          <c:showPercent val="0"/>
          <c:showBubbleSize val="0"/>
        </c:dLbls>
        <c:marker val="1"/>
        <c:smooth val="0"/>
        <c:axId val="121117312"/>
        <c:axId val="121119488"/>
      </c:lineChart>
      <c:dateAx>
        <c:axId val="121117312"/>
        <c:scaling>
          <c:orientation val="minMax"/>
        </c:scaling>
        <c:delete val="1"/>
        <c:axPos val="b"/>
        <c:numFmt formatCode="ge" sourceLinked="1"/>
        <c:majorTickMark val="none"/>
        <c:minorTickMark val="none"/>
        <c:tickLblPos val="none"/>
        <c:crossAx val="121119488"/>
        <c:crosses val="autoZero"/>
        <c:auto val="1"/>
        <c:lblOffset val="100"/>
        <c:baseTimeUnit val="years"/>
      </c:dateAx>
      <c:valAx>
        <c:axId val="1211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228.11</c:v>
                </c:pt>
                <c:pt idx="1">
                  <c:v>220.72</c:v>
                </c:pt>
                <c:pt idx="2">
                  <c:v>239.38</c:v>
                </c:pt>
                <c:pt idx="3">
                  <c:v>257.20999999999998</c:v>
                </c:pt>
                <c:pt idx="4">
                  <c:v>248.75</c:v>
                </c:pt>
              </c:numCache>
            </c:numRef>
          </c:val>
          <c:extLst xmlns:c16r2="http://schemas.microsoft.com/office/drawing/2015/06/chart">
            <c:ext xmlns:c16="http://schemas.microsoft.com/office/drawing/2014/chart" uri="{C3380CC4-5D6E-409C-BE32-E72D297353CC}">
              <c16:uniqueId val="{00000000-971B-4EDF-A4F2-E7F55CEE4872}"/>
            </c:ext>
          </c:extLst>
        </c:ser>
        <c:dLbls>
          <c:showLegendKey val="0"/>
          <c:showVal val="0"/>
          <c:showCatName val="0"/>
          <c:showSerName val="0"/>
          <c:showPercent val="0"/>
          <c:showBubbleSize val="0"/>
        </c:dLbls>
        <c:gapWidth val="150"/>
        <c:axId val="121129600"/>
        <c:axId val="1211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xmlns:c16r2="http://schemas.microsoft.com/office/drawing/2015/06/chart">
            <c:ext xmlns:c16="http://schemas.microsoft.com/office/drawing/2014/chart" uri="{C3380CC4-5D6E-409C-BE32-E72D297353CC}">
              <c16:uniqueId val="{00000001-971B-4EDF-A4F2-E7F55CEE4872}"/>
            </c:ext>
          </c:extLst>
        </c:ser>
        <c:dLbls>
          <c:showLegendKey val="0"/>
          <c:showVal val="0"/>
          <c:showCatName val="0"/>
          <c:showSerName val="0"/>
          <c:showPercent val="0"/>
          <c:showBubbleSize val="0"/>
        </c:dLbls>
        <c:marker val="1"/>
        <c:smooth val="0"/>
        <c:axId val="121129600"/>
        <c:axId val="121168640"/>
      </c:lineChart>
      <c:dateAx>
        <c:axId val="121129600"/>
        <c:scaling>
          <c:orientation val="minMax"/>
        </c:scaling>
        <c:delete val="1"/>
        <c:axPos val="b"/>
        <c:numFmt formatCode="ge" sourceLinked="1"/>
        <c:majorTickMark val="none"/>
        <c:minorTickMark val="none"/>
        <c:tickLblPos val="none"/>
        <c:crossAx val="121168640"/>
        <c:crosses val="autoZero"/>
        <c:auto val="1"/>
        <c:lblOffset val="100"/>
        <c:baseTimeUnit val="years"/>
      </c:dateAx>
      <c:valAx>
        <c:axId val="121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福井県　越前町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122</v>
      </c>
      <c r="AE8" s="74"/>
      <c r="AF8" s="74"/>
      <c r="AG8" s="74"/>
      <c r="AH8" s="74"/>
      <c r="AI8" s="74"/>
      <c r="AJ8" s="74"/>
      <c r="AK8" s="2"/>
      <c r="AL8" s="67">
        <f>データ!$R$6</f>
        <v>22390</v>
      </c>
      <c r="AM8" s="67"/>
      <c r="AN8" s="67"/>
      <c r="AO8" s="67"/>
      <c r="AP8" s="67"/>
      <c r="AQ8" s="67"/>
      <c r="AR8" s="67"/>
      <c r="AS8" s="67"/>
      <c r="AT8" s="66">
        <f>データ!$S$6</f>
        <v>153.15</v>
      </c>
      <c r="AU8" s="66"/>
      <c r="AV8" s="66"/>
      <c r="AW8" s="66"/>
      <c r="AX8" s="66"/>
      <c r="AY8" s="66"/>
      <c r="AZ8" s="66"/>
      <c r="BA8" s="66"/>
      <c r="BB8" s="66">
        <f>データ!$T$6</f>
        <v>146.19999999999999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99.75</v>
      </c>
      <c r="Q10" s="66"/>
      <c r="R10" s="66"/>
      <c r="S10" s="66"/>
      <c r="T10" s="66"/>
      <c r="U10" s="66"/>
      <c r="V10" s="66"/>
      <c r="W10" s="67">
        <f>データ!$Q$6</f>
        <v>2800</v>
      </c>
      <c r="X10" s="67"/>
      <c r="Y10" s="67"/>
      <c r="Z10" s="67"/>
      <c r="AA10" s="67"/>
      <c r="AB10" s="67"/>
      <c r="AC10" s="67"/>
      <c r="AD10" s="2"/>
      <c r="AE10" s="2"/>
      <c r="AF10" s="2"/>
      <c r="AG10" s="2"/>
      <c r="AH10" s="2"/>
      <c r="AI10" s="2"/>
      <c r="AJ10" s="2"/>
      <c r="AK10" s="2"/>
      <c r="AL10" s="67">
        <f>データ!$U$6</f>
        <v>22203</v>
      </c>
      <c r="AM10" s="67"/>
      <c r="AN10" s="67"/>
      <c r="AO10" s="67"/>
      <c r="AP10" s="67"/>
      <c r="AQ10" s="67"/>
      <c r="AR10" s="67"/>
      <c r="AS10" s="67"/>
      <c r="AT10" s="66">
        <f>データ!$V$6</f>
        <v>7.9</v>
      </c>
      <c r="AU10" s="66"/>
      <c r="AV10" s="66"/>
      <c r="AW10" s="66"/>
      <c r="AX10" s="66"/>
      <c r="AY10" s="66"/>
      <c r="AZ10" s="66"/>
      <c r="BA10" s="66"/>
      <c r="BB10" s="66">
        <f>データ!$W$6</f>
        <v>2810.51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184233</v>
      </c>
      <c r="D6" s="34">
        <f t="shared" si="3"/>
        <v>47</v>
      </c>
      <c r="E6" s="34">
        <f t="shared" si="3"/>
        <v>1</v>
      </c>
      <c r="F6" s="34">
        <f t="shared" si="3"/>
        <v>0</v>
      </c>
      <c r="G6" s="34">
        <f t="shared" si="3"/>
        <v>0</v>
      </c>
      <c r="H6" s="34" t="str">
        <f t="shared" si="3"/>
        <v>福井県　越前町</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99.75</v>
      </c>
      <c r="Q6" s="35">
        <f t="shared" si="3"/>
        <v>2800</v>
      </c>
      <c r="R6" s="35">
        <f t="shared" si="3"/>
        <v>22390</v>
      </c>
      <c r="S6" s="35">
        <f t="shared" si="3"/>
        <v>153.15</v>
      </c>
      <c r="T6" s="35">
        <f t="shared" si="3"/>
        <v>146.19999999999999</v>
      </c>
      <c r="U6" s="35">
        <f t="shared" si="3"/>
        <v>22203</v>
      </c>
      <c r="V6" s="35">
        <f t="shared" si="3"/>
        <v>7.9</v>
      </c>
      <c r="W6" s="35">
        <f t="shared" si="3"/>
        <v>2810.51</v>
      </c>
      <c r="X6" s="36">
        <f>IF(X7="",NA(),X7)</f>
        <v>70.72</v>
      </c>
      <c r="Y6" s="36">
        <f t="shared" ref="Y6:AG6" si="4">IF(Y7="",NA(),Y7)</f>
        <v>71.41</v>
      </c>
      <c r="Z6" s="36">
        <f t="shared" si="4"/>
        <v>70.17</v>
      </c>
      <c r="AA6" s="36">
        <f t="shared" si="4"/>
        <v>66.36</v>
      </c>
      <c r="AB6" s="36">
        <f t="shared" si="4"/>
        <v>68.010000000000005</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1190.5999999999999</v>
      </c>
      <c r="BF6" s="36">
        <f t="shared" ref="BF6:BN6" si="7">IF(BF7="",NA(),BF7)</f>
        <v>1143.8699999999999</v>
      </c>
      <c r="BG6" s="36">
        <f t="shared" si="7"/>
        <v>1010.04</v>
      </c>
      <c r="BH6" s="36">
        <f t="shared" si="7"/>
        <v>912.65</v>
      </c>
      <c r="BI6" s="36">
        <f t="shared" si="7"/>
        <v>847.93</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60.63</v>
      </c>
      <c r="BQ6" s="36">
        <f t="shared" ref="BQ6:BY6" si="8">IF(BQ7="",NA(),BQ7)</f>
        <v>62.91</v>
      </c>
      <c r="BR6" s="36">
        <f t="shared" si="8"/>
        <v>62.15</v>
      </c>
      <c r="BS6" s="36">
        <f t="shared" si="8"/>
        <v>58.77</v>
      </c>
      <c r="BT6" s="36">
        <f t="shared" si="8"/>
        <v>60.75</v>
      </c>
      <c r="BU6" s="36">
        <f t="shared" si="8"/>
        <v>54.57</v>
      </c>
      <c r="BV6" s="36">
        <f t="shared" si="8"/>
        <v>54.4</v>
      </c>
      <c r="BW6" s="36">
        <f t="shared" si="8"/>
        <v>54.45</v>
      </c>
      <c r="BX6" s="36">
        <f t="shared" si="8"/>
        <v>54.33</v>
      </c>
      <c r="BY6" s="36">
        <f t="shared" si="8"/>
        <v>55.02</v>
      </c>
      <c r="BZ6" s="35" t="str">
        <f>IF(BZ7="","",IF(BZ7="-","【-】","【"&amp;SUBSTITUTE(TEXT(BZ7,"#,##0.00"),"-","△")&amp;"】"))</f>
        <v>【53.06】</v>
      </c>
      <c r="CA6" s="36">
        <f>IF(CA7="",NA(),CA7)</f>
        <v>228.11</v>
      </c>
      <c r="CB6" s="36">
        <f t="shared" ref="CB6:CJ6" si="9">IF(CB7="",NA(),CB7)</f>
        <v>220.72</v>
      </c>
      <c r="CC6" s="36">
        <f t="shared" si="9"/>
        <v>239.38</v>
      </c>
      <c r="CD6" s="36">
        <f t="shared" si="9"/>
        <v>257.20999999999998</v>
      </c>
      <c r="CE6" s="36">
        <f t="shared" si="9"/>
        <v>248.75</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54.77</v>
      </c>
      <c r="CM6" s="36">
        <f t="shared" ref="CM6:CU6" si="10">IF(CM7="",NA(),CM7)</f>
        <v>56.25</v>
      </c>
      <c r="CN6" s="36">
        <f t="shared" si="10"/>
        <v>58.24</v>
      </c>
      <c r="CO6" s="36">
        <f t="shared" si="10"/>
        <v>57.94</v>
      </c>
      <c r="CP6" s="36">
        <f t="shared" si="10"/>
        <v>55.24</v>
      </c>
      <c r="CQ6" s="36">
        <f t="shared" si="10"/>
        <v>63.99</v>
      </c>
      <c r="CR6" s="36">
        <f t="shared" si="10"/>
        <v>62.01</v>
      </c>
      <c r="CS6" s="36">
        <f t="shared" si="10"/>
        <v>60.68</v>
      </c>
      <c r="CT6" s="36">
        <f t="shared" si="10"/>
        <v>59.87</v>
      </c>
      <c r="CU6" s="36">
        <f t="shared" si="10"/>
        <v>59.59</v>
      </c>
      <c r="CV6" s="35" t="str">
        <f>IF(CV7="","",IF(CV7="-","【-】","【"&amp;SUBSTITUTE(TEXT(CV7,"#,##0.00"),"-","△")&amp;"】"))</f>
        <v>【56.28】</v>
      </c>
      <c r="CW6" s="36">
        <f>IF(CW7="",NA(),CW7)</f>
        <v>79.63</v>
      </c>
      <c r="CX6" s="36">
        <f t="shared" ref="CX6:DF6" si="11">IF(CX7="",NA(),CX7)</f>
        <v>75.92</v>
      </c>
      <c r="CY6" s="36">
        <f t="shared" si="11"/>
        <v>73.3</v>
      </c>
      <c r="CZ6" s="36">
        <f t="shared" si="11"/>
        <v>73.84</v>
      </c>
      <c r="DA6" s="36">
        <f t="shared" si="11"/>
        <v>77.5</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0.16</v>
      </c>
      <c r="EF6" s="35">
        <f t="shared" si="14"/>
        <v>0</v>
      </c>
      <c r="EG6" s="35">
        <f t="shared" si="14"/>
        <v>0</v>
      </c>
      <c r="EH6" s="36">
        <f t="shared" si="14"/>
        <v>0.05</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184233</v>
      </c>
      <c r="D7" s="38">
        <v>47</v>
      </c>
      <c r="E7" s="38">
        <v>1</v>
      </c>
      <c r="F7" s="38">
        <v>0</v>
      </c>
      <c r="G7" s="38">
        <v>0</v>
      </c>
      <c r="H7" s="38" t="s">
        <v>107</v>
      </c>
      <c r="I7" s="38" t="s">
        <v>108</v>
      </c>
      <c r="J7" s="38" t="s">
        <v>109</v>
      </c>
      <c r="K7" s="38" t="s">
        <v>110</v>
      </c>
      <c r="L7" s="38" t="s">
        <v>111</v>
      </c>
      <c r="M7" s="38"/>
      <c r="N7" s="39" t="s">
        <v>112</v>
      </c>
      <c r="O7" s="39" t="s">
        <v>113</v>
      </c>
      <c r="P7" s="39">
        <v>99.75</v>
      </c>
      <c r="Q7" s="39">
        <v>2800</v>
      </c>
      <c r="R7" s="39">
        <v>22390</v>
      </c>
      <c r="S7" s="39">
        <v>153.15</v>
      </c>
      <c r="T7" s="39">
        <v>146.19999999999999</v>
      </c>
      <c r="U7" s="39">
        <v>22203</v>
      </c>
      <c r="V7" s="39">
        <v>7.9</v>
      </c>
      <c r="W7" s="39">
        <v>2810.51</v>
      </c>
      <c r="X7" s="39">
        <v>70.72</v>
      </c>
      <c r="Y7" s="39">
        <v>71.41</v>
      </c>
      <c r="Z7" s="39">
        <v>70.17</v>
      </c>
      <c r="AA7" s="39">
        <v>66.36</v>
      </c>
      <c r="AB7" s="39">
        <v>68.010000000000005</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1190.5999999999999</v>
      </c>
      <c r="BF7" s="39">
        <v>1143.8699999999999</v>
      </c>
      <c r="BG7" s="39">
        <v>1010.04</v>
      </c>
      <c r="BH7" s="39">
        <v>912.65</v>
      </c>
      <c r="BI7" s="39">
        <v>847.93</v>
      </c>
      <c r="BJ7" s="39">
        <v>1321.78</v>
      </c>
      <c r="BK7" s="39">
        <v>1326.51</v>
      </c>
      <c r="BL7" s="39">
        <v>1285.3599999999999</v>
      </c>
      <c r="BM7" s="39">
        <v>1246.73</v>
      </c>
      <c r="BN7" s="39">
        <v>1281.51</v>
      </c>
      <c r="BO7" s="39">
        <v>1280.76</v>
      </c>
      <c r="BP7" s="39">
        <v>60.63</v>
      </c>
      <c r="BQ7" s="39">
        <v>62.91</v>
      </c>
      <c r="BR7" s="39">
        <v>62.15</v>
      </c>
      <c r="BS7" s="39">
        <v>58.77</v>
      </c>
      <c r="BT7" s="39">
        <v>60.75</v>
      </c>
      <c r="BU7" s="39">
        <v>54.57</v>
      </c>
      <c r="BV7" s="39">
        <v>54.4</v>
      </c>
      <c r="BW7" s="39">
        <v>54.45</v>
      </c>
      <c r="BX7" s="39">
        <v>54.33</v>
      </c>
      <c r="BY7" s="39">
        <v>55.02</v>
      </c>
      <c r="BZ7" s="39">
        <v>53.06</v>
      </c>
      <c r="CA7" s="39">
        <v>228.11</v>
      </c>
      <c r="CB7" s="39">
        <v>220.72</v>
      </c>
      <c r="CC7" s="39">
        <v>239.38</v>
      </c>
      <c r="CD7" s="39">
        <v>257.20999999999998</v>
      </c>
      <c r="CE7" s="39">
        <v>248.75</v>
      </c>
      <c r="CF7" s="39">
        <v>318.02999999999997</v>
      </c>
      <c r="CG7" s="39">
        <v>325.14</v>
      </c>
      <c r="CH7" s="39">
        <v>332.75</v>
      </c>
      <c r="CI7" s="39">
        <v>341.05</v>
      </c>
      <c r="CJ7" s="39">
        <v>330.62</v>
      </c>
      <c r="CK7" s="39">
        <v>314.83</v>
      </c>
      <c r="CL7" s="39">
        <v>54.77</v>
      </c>
      <c r="CM7" s="39">
        <v>56.25</v>
      </c>
      <c r="CN7" s="39">
        <v>58.24</v>
      </c>
      <c r="CO7" s="39">
        <v>57.94</v>
      </c>
      <c r="CP7" s="39">
        <v>55.24</v>
      </c>
      <c r="CQ7" s="39">
        <v>63.99</v>
      </c>
      <c r="CR7" s="39">
        <v>62.01</v>
      </c>
      <c r="CS7" s="39">
        <v>60.68</v>
      </c>
      <c r="CT7" s="39">
        <v>59.87</v>
      </c>
      <c r="CU7" s="39">
        <v>59.59</v>
      </c>
      <c r="CV7" s="39">
        <v>56.28</v>
      </c>
      <c r="CW7" s="39">
        <v>79.63</v>
      </c>
      <c r="CX7" s="39">
        <v>75.92</v>
      </c>
      <c r="CY7" s="39">
        <v>73.3</v>
      </c>
      <c r="CZ7" s="39">
        <v>73.84</v>
      </c>
      <c r="DA7" s="39">
        <v>77.5</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0.16</v>
      </c>
      <c r="EF7" s="39">
        <v>0</v>
      </c>
      <c r="EG7" s="39">
        <v>0</v>
      </c>
      <c r="EH7" s="39">
        <v>0.05</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2018-02-06T00:25:20Z</cp:lastPrinted>
  <dcterms:created xsi:type="dcterms:W3CDTF">2017-12-25T01:43:03Z</dcterms:created>
  <dcterms:modified xsi:type="dcterms:W3CDTF">2018-02-20T01:37:11Z</dcterms:modified>
  <cp:category/>
</cp:coreProperties>
</file>