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P8" i="4"/>
  <c r="I8" i="4"/>
  <c r="B8"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<sst xmlns="http://schemas.openxmlformats.org/spreadsheetml/2006/main" count="231" uniqueCount="119">
  <si>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</si>
  <si>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</si>
  <si>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</si>
  <si>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</si>
  <si>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</si>
  <si>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</si>
  <si>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</si>
  <si>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</si>
  <si>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</si>
  <si>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</si>
  <si>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</si>
  <si>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</si>
  <si>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</si>
  <si>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</si>
  <si>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</si>
  <si>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</si>
  <si>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</si>
  <si>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</si>
  <si>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</si>
  <si>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</si>
  <si>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</si>
  <si>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</si>
  <si>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</si>
  <si>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</si>
  <si>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</si>
  <si>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</si>
  <si>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</si>
  <si>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</si>
  <si>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</si>
  <si>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</si>
  <si>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</si>
  <si>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</si>
  <si>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</si>
  <si>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</si>
  <si>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</si>
  <si>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</si>
  <si>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</si>
  <si>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</si>
  <si>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</si>
  <si>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</si>
  <si>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</si>
  <si>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</si>
  <si>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</si>
  <si>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</si>
  <si>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</si>
  <si>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</si>
  <si>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</si>
  <si>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</si>
  <si>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</si>
  <si>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</si>
  <si>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</si>
  <si>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</si>
  <si>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</si>
  <si>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</si>
  <si>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</si>
  <si>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</si>
  <si>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</si>
  <si>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</si>
  <si>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</si>
  <si>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</si>
  <si>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</si>
  <si>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</si>
  <si>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</si>
  <si>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</si>
  <si>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</si>
  <si>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</si>
  <si>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</si>
  <si>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</si>
  <si>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</si>
  <si>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</si>
  <si>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</si>
  <si>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</si>
  <si>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</si>
  <si>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</si>
  <si>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</si>
  <si>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</si>
  <si>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</si>
  <si>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</si>
  <si>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</si>
  <si>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</si>
  <si>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</si>
  <si>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</si>
  <si>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</si>
  <si>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</si>
  <si>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</si>
  <si>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</si>
  <si>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</si>
  <si>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</si>
  <si>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</si>
  <si>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</si>
  <si>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</si>
  <si>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</si>
  <si>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</si>
  <si>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</si>
  <si>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</si>
  <si>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</si>
  <si>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</si>
  <si>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</si>
  <si>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</si>
  <si>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</si>
  <si>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</si>
  <si>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</si>
  <si>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</si>
  <si>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</si>
  <si>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</si>
  <si>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</si>
  <si>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</si>
  <si>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</si>
  <si>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</si>
  <si>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</si>
  <si>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</si>
  <si>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</si>
  <si>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</si>
  <si>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</si>
  <si>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</si>
  <si>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</si>
  <si>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益比率については、他会計負担金に依存しているため１００％を上回っているが、③流動比率は年々減少しており、今回は他会計負担金を未収金に計上しているため１００％を下回った。また⑤料金回収率についても、増加傾向ではあるが依然として約７０％と低く、適切な料金収入を確保する必要がある。
　②累計欠損金比率については低い水準で推移している。
　④企業債残高対事業規模比率から見ると、減少傾向ではあるが類似団体平均の約３倍で推移している。当町は平成１７年度の町村合併から上水道区域の統合を行い、事業は完了しているものの今後も類似の比率で推移していくものと考えられる。
　⑥給水原価についても減少傾向ではあるが、類似団体平均を上回っており、維持管理費の削減といった経営改善が必要である。
　⑦の施設利用率は高い水準で推移しているが、⑧の有収率は７６％と低く、施設の稼働状況が収益に結びついておらず、今後は施設改善や漏水調査等を行っていく予定である。
　</t>
    <rPh sb="1" eb="3">
      <t>ケイジョウ</t>
    </rPh>
    <rPh sb="3" eb="5">
      <t>シュウエキ</t>
    </rPh>
    <rPh sb="5" eb="7">
      <t>ヒリツ</t>
    </rPh>
    <rPh sb="33" eb="35">
      <t>ウワマワ</t>
    </rPh>
    <rPh sb="42" eb="44">
      <t>リュウドウ</t>
    </rPh>
    <rPh sb="44" eb="46">
      <t>ヒリツ</t>
    </rPh>
    <rPh sb="47" eb="49">
      <t>ネンネン</t>
    </rPh>
    <rPh sb="49" eb="51">
      <t>ゲンショウ</t>
    </rPh>
    <rPh sb="56" eb="58">
      <t>コンカイ</t>
    </rPh>
    <rPh sb="59" eb="60">
      <t>タ</t>
    </rPh>
    <rPh sb="60" eb="62">
      <t>カイケイ</t>
    </rPh>
    <rPh sb="62" eb="64">
      <t>フタン</t>
    </rPh>
    <rPh sb="64" eb="65">
      <t>キン</t>
    </rPh>
    <rPh sb="66" eb="68">
      <t>ミシュウ</t>
    </rPh>
    <rPh sb="68" eb="69">
      <t>キン</t>
    </rPh>
    <rPh sb="70" eb="72">
      <t>ケイジョウ</t>
    </rPh>
    <rPh sb="83" eb="85">
      <t>シタマワ</t>
    </rPh>
    <rPh sb="91" eb="93">
      <t>リョウキン</t>
    </rPh>
    <rPh sb="93" eb="95">
      <t>カイシュウ</t>
    </rPh>
    <rPh sb="95" eb="96">
      <t>リツ</t>
    </rPh>
    <rPh sb="102" eb="104">
      <t>ゾウカ</t>
    </rPh>
    <rPh sb="104" eb="106">
      <t>ケイコウ</t>
    </rPh>
    <rPh sb="111" eb="113">
      <t>イゼン</t>
    </rPh>
    <rPh sb="116" eb="117">
      <t>ヤク</t>
    </rPh>
    <rPh sb="121" eb="122">
      <t>ヒク</t>
    </rPh>
    <rPh sb="124" eb="126">
      <t>テキセツ</t>
    </rPh>
    <rPh sb="127" eb="129">
      <t>リョウキン</t>
    </rPh>
    <rPh sb="129" eb="131">
      <t>シュウニュウ</t>
    </rPh>
    <rPh sb="132" eb="134">
      <t>カクホ</t>
    </rPh>
    <rPh sb="136" eb="138">
      <t>ヒツヨウ</t>
    </rPh>
    <rPh sb="145" eb="147">
      <t>ルイケイ</t>
    </rPh>
    <rPh sb="147" eb="150">
      <t>ケッソンキン</t>
    </rPh>
    <rPh sb="150" eb="152">
      <t>ヒリツ</t>
    </rPh>
    <rPh sb="157" eb="158">
      <t>ヒク</t>
    </rPh>
    <rPh sb="159" eb="161">
      <t>スイジュン</t>
    </rPh>
    <rPh sb="162" eb="164">
      <t>スイイ</t>
    </rPh>
    <rPh sb="172" eb="174">
      <t>キギョウ</t>
    </rPh>
    <rPh sb="174" eb="175">
      <t>サイ</t>
    </rPh>
    <rPh sb="175" eb="177">
      <t>ザンダカ</t>
    </rPh>
    <rPh sb="177" eb="178">
      <t>タイ</t>
    </rPh>
    <rPh sb="178" eb="180">
      <t>ジギョウ</t>
    </rPh>
    <rPh sb="180" eb="182">
      <t>キボ</t>
    </rPh>
    <rPh sb="182" eb="184">
      <t>ヒリツ</t>
    </rPh>
    <rPh sb="186" eb="187">
      <t>ミ</t>
    </rPh>
    <rPh sb="190" eb="192">
      <t>ゲンショウ</t>
    </rPh>
    <rPh sb="192" eb="194">
      <t>ケイコウ</t>
    </rPh>
    <rPh sb="199" eb="201">
      <t>ルイジ</t>
    </rPh>
    <rPh sb="201" eb="203">
      <t>ダンタイ</t>
    </rPh>
    <rPh sb="203" eb="205">
      <t>ヘイキン</t>
    </rPh>
    <rPh sb="206" eb="207">
      <t>ヤク</t>
    </rPh>
    <rPh sb="208" eb="209">
      <t>バイ</t>
    </rPh>
    <rPh sb="210" eb="212">
      <t>スイイ</t>
    </rPh>
    <rPh sb="217" eb="218">
      <t>トウ</t>
    </rPh>
    <rPh sb="218" eb="219">
      <t>マチ</t>
    </rPh>
    <rPh sb="220" eb="222">
      <t>ヘイセイ</t>
    </rPh>
    <rPh sb="224" eb="226">
      <t>ネンド</t>
    </rPh>
    <rPh sb="227" eb="229">
      <t>チョウソン</t>
    </rPh>
    <rPh sb="229" eb="231">
      <t>ガッペイ</t>
    </rPh>
    <rPh sb="233" eb="234">
      <t>ジョウ</t>
    </rPh>
    <rPh sb="234" eb="236">
      <t>スイドウ</t>
    </rPh>
    <rPh sb="236" eb="238">
      <t>クイキ</t>
    </rPh>
    <rPh sb="239" eb="241">
      <t>トウゴウ</t>
    </rPh>
    <rPh sb="242" eb="243">
      <t>オコナ</t>
    </rPh>
    <rPh sb="245" eb="247">
      <t>ジギョウ</t>
    </rPh>
    <rPh sb="248" eb="250">
      <t>カンリョウ</t>
    </rPh>
    <rPh sb="257" eb="259">
      <t>コンゴ</t>
    </rPh>
    <rPh sb="260" eb="262">
      <t>ルイジ</t>
    </rPh>
    <rPh sb="263" eb="265">
      <t>ヒリツ</t>
    </rPh>
    <rPh sb="266" eb="268">
      <t>スイイ</t>
    </rPh>
    <rPh sb="275" eb="276">
      <t>カンガ</t>
    </rPh>
    <rPh sb="284" eb="286">
      <t>キュウスイ</t>
    </rPh>
    <rPh sb="286" eb="288">
      <t>ゲンカ</t>
    </rPh>
    <rPh sb="293" eb="295">
      <t>ゲンショウ</t>
    </rPh>
    <rPh sb="295" eb="297">
      <t>ケイコウ</t>
    </rPh>
    <rPh sb="310" eb="312">
      <t>ウワマワ</t>
    </rPh>
    <rPh sb="317" eb="319">
      <t>イジ</t>
    </rPh>
    <rPh sb="319" eb="322">
      <t>カンリヒ</t>
    </rPh>
    <rPh sb="323" eb="325">
      <t>サクゲン</t>
    </rPh>
    <rPh sb="329" eb="331">
      <t>ケイエイ</t>
    </rPh>
    <rPh sb="331" eb="333">
      <t>カイゼン</t>
    </rPh>
    <rPh sb="334" eb="336">
      <t>ヒツヨウ</t>
    </rPh>
    <rPh sb="344" eb="346">
      <t>シセツ</t>
    </rPh>
    <rPh sb="346" eb="349">
      <t>リヨウリツ</t>
    </rPh>
    <rPh sb="350" eb="351">
      <t>タカ</t>
    </rPh>
    <rPh sb="352" eb="354">
      <t>スイジュン</t>
    </rPh>
    <rPh sb="355" eb="357">
      <t>スイイ</t>
    </rPh>
    <rPh sb="376" eb="378">
      <t>シセツ</t>
    </rPh>
    <rPh sb="379" eb="381">
      <t>カドウ</t>
    </rPh>
    <rPh sb="381" eb="383">
      <t>ジョウキョウ</t>
    </rPh>
    <rPh sb="384" eb="386">
      <t>シュウエキ</t>
    </rPh>
    <rPh sb="387" eb="388">
      <t>ムス</t>
    </rPh>
    <rPh sb="396" eb="398">
      <t>コンゴ</t>
    </rPh>
    <rPh sb="399" eb="401">
      <t>シセツ</t>
    </rPh>
    <rPh sb="401" eb="403">
      <t>カイゼン</t>
    </rPh>
    <rPh sb="404" eb="406">
      <t>ロウスイ</t>
    </rPh>
    <rPh sb="406" eb="408">
      <t>チョウサ</t>
    </rPh>
    <rPh sb="408" eb="409">
      <t>トウ</t>
    </rPh>
    <rPh sb="410" eb="411">
      <t>オコナ</t>
    </rPh>
    <rPh sb="415" eb="417">
      <t>ヨテイ</t>
    </rPh>
    <phoneticPr fontId="7"/>
  </si>
  <si>
    <t>　現在、経常収益比率は１００％を上回っているものの、流動比率が１００％を下回っているため、適切な料金収入を確保するなど財政の健全化を図っていく必要がある。
　当町では給水率９９％を超えているが、町村合併から１０年が経過した今日、施設の老朽化や人口の減少等を踏まえ、自主財源の確保はもとより、効率よい事業運営を余儀なくされている。
　今後は、長期的視野に基づき、計画的に簡易水道区域の統廃合や料金改定等の施策を実行していく必要がある。</t>
    <rPh sb="1" eb="3">
      <t>ゲンザイ</t>
    </rPh>
    <rPh sb="59" eb="61">
      <t>ザイセイ</t>
    </rPh>
    <rPh sb="62" eb="65">
      <t>ケンゼンカ</t>
    </rPh>
    <rPh sb="66" eb="67">
      <t>ハカ</t>
    </rPh>
    <rPh sb="79" eb="81">
      <t>トウチョウ</t>
    </rPh>
    <rPh sb="83" eb="85">
      <t>キュウスイ</t>
    </rPh>
    <rPh sb="85" eb="86">
      <t>リツ</t>
    </rPh>
    <rPh sb="90" eb="91">
      <t>コ</t>
    </rPh>
    <rPh sb="97" eb="99">
      <t>チョウソン</t>
    </rPh>
    <rPh sb="99" eb="101">
      <t>ガッペイ</t>
    </rPh>
    <rPh sb="105" eb="106">
      <t>ネン</t>
    </rPh>
    <rPh sb="107" eb="109">
      <t>ケイカ</t>
    </rPh>
    <rPh sb="111" eb="113">
      <t>コンニチ</t>
    </rPh>
    <rPh sb="114" eb="116">
      <t>シセツ</t>
    </rPh>
    <rPh sb="117" eb="120">
      <t>ロウキュウカ</t>
    </rPh>
    <rPh sb="121" eb="123">
      <t>ジンコウ</t>
    </rPh>
    <rPh sb="124" eb="126">
      <t>ゲンショウ</t>
    </rPh>
    <rPh sb="126" eb="127">
      <t>ナド</t>
    </rPh>
    <rPh sb="128" eb="129">
      <t>フ</t>
    </rPh>
    <rPh sb="132" eb="134">
      <t>ジシュ</t>
    </rPh>
    <rPh sb="134" eb="136">
      <t>ザイゲン</t>
    </rPh>
    <rPh sb="137" eb="139">
      <t>カクホ</t>
    </rPh>
    <rPh sb="145" eb="147">
      <t>コウリツ</t>
    </rPh>
    <rPh sb="149" eb="151">
      <t>ジギョウ</t>
    </rPh>
    <rPh sb="151" eb="153">
      <t>ウンエイ</t>
    </rPh>
    <rPh sb="154" eb="156">
      <t>ヨギ</t>
    </rPh>
    <rPh sb="166" eb="168">
      <t>コンゴ</t>
    </rPh>
    <rPh sb="170" eb="173">
      <t>チョウキテキ</t>
    </rPh>
    <rPh sb="173" eb="175">
      <t>シヤ</t>
    </rPh>
    <rPh sb="176" eb="177">
      <t>モト</t>
    </rPh>
    <rPh sb="180" eb="183">
      <t>ケイカクテキ</t>
    </rPh>
    <rPh sb="184" eb="186">
      <t>カンイ</t>
    </rPh>
    <rPh sb="186" eb="188">
      <t>スイドウ</t>
    </rPh>
    <rPh sb="188" eb="190">
      <t>クイキ</t>
    </rPh>
    <rPh sb="191" eb="194">
      <t>トウハイゴウ</t>
    </rPh>
    <rPh sb="195" eb="197">
      <t>リョウキン</t>
    </rPh>
    <rPh sb="197" eb="199">
      <t>カイテイ</t>
    </rPh>
    <rPh sb="199" eb="200">
      <t>トウ</t>
    </rPh>
    <rPh sb="201" eb="202">
      <t>セ</t>
    </rPh>
    <rPh sb="202" eb="203">
      <t>サク</t>
    </rPh>
    <rPh sb="204" eb="206">
      <t>ジッコウ</t>
    </rPh>
    <rPh sb="210" eb="212">
      <t>ヒツヨウ</t>
    </rPh>
    <phoneticPr fontId="7"/>
  </si>
  <si>
    <t>　①有形固定資産減価償却率は類似団体平均を約１０％下回っているが、これは平成１７年度の町村合併に伴う上水道区域の統合事業の際に管路を所々布設替えしていることによるものである。
有収水量については類似団体に比べ約５％低くなっており、年々低下している。その原因として、一部区域において残っている昭和５０年代の古い管路からの漏水が考えられるため、漏水調査等を行い、対策を行う必要がある。
　また浄水・配水施設についても、平成８年度からの朝日地区簡易水道統合事業で整備されており、約２０年以上が経過しているため、早急に老朽化対策を行う必要がある。</t>
    <rPh sb="2" eb="4">
      <t>ユウケイ</t>
    </rPh>
    <rPh sb="4" eb="6">
      <t>コテイ</t>
    </rPh>
    <rPh sb="6" eb="8">
      <t>シサン</t>
    </rPh>
    <rPh sb="8" eb="10">
      <t>ゲンカ</t>
    </rPh>
    <rPh sb="10" eb="12">
      <t>ショウキャク</t>
    </rPh>
    <rPh sb="12" eb="13">
      <t>リツ</t>
    </rPh>
    <rPh sb="21" eb="22">
      <t>ヤク</t>
    </rPh>
    <rPh sb="25" eb="27">
      <t>シタマワ</t>
    </rPh>
    <rPh sb="36" eb="38">
      <t>ヘイセイ</t>
    </rPh>
    <rPh sb="40" eb="42">
      <t>ネンド</t>
    </rPh>
    <rPh sb="43" eb="45">
      <t>チョウソン</t>
    </rPh>
    <rPh sb="45" eb="47">
      <t>ガッペイ</t>
    </rPh>
    <rPh sb="48" eb="49">
      <t>トモナ</t>
    </rPh>
    <rPh sb="50" eb="53">
      <t>ジョウスイドウ</t>
    </rPh>
    <rPh sb="53" eb="55">
      <t>クイキ</t>
    </rPh>
    <rPh sb="56" eb="58">
      <t>トウゴウ</t>
    </rPh>
    <rPh sb="58" eb="60">
      <t>ジギョウ</t>
    </rPh>
    <rPh sb="61" eb="62">
      <t>サイ</t>
    </rPh>
    <rPh sb="63" eb="65">
      <t>カンロ</t>
    </rPh>
    <rPh sb="66" eb="68">
      <t>トコロドコロ</t>
    </rPh>
    <rPh sb="68" eb="70">
      <t>フセツ</t>
    </rPh>
    <rPh sb="70" eb="71">
      <t>カ</t>
    </rPh>
    <rPh sb="115" eb="117">
      <t>ネンネン</t>
    </rPh>
    <rPh sb="117" eb="119">
      <t>テイカ</t>
    </rPh>
    <rPh sb="126" eb="128">
      <t>ゲンイン</t>
    </rPh>
    <rPh sb="132" eb="134">
      <t>イチブ</t>
    </rPh>
    <rPh sb="134" eb="136">
      <t>クイキ</t>
    </rPh>
    <rPh sb="140" eb="141">
      <t>ノコ</t>
    </rPh>
    <rPh sb="145" eb="147">
      <t>ショウワ</t>
    </rPh>
    <rPh sb="149" eb="151">
      <t>ネンダイ</t>
    </rPh>
    <rPh sb="152" eb="153">
      <t>フル</t>
    </rPh>
    <rPh sb="154" eb="156">
      <t>カンロ</t>
    </rPh>
    <rPh sb="159" eb="161">
      <t>ロウスイ</t>
    </rPh>
    <rPh sb="162" eb="163">
      <t>カンガ</t>
    </rPh>
    <rPh sb="170" eb="172">
      <t>ロウスイ</t>
    </rPh>
    <rPh sb="172" eb="174">
      <t>チョウサ</t>
    </rPh>
    <rPh sb="174" eb="175">
      <t>トウ</t>
    </rPh>
    <rPh sb="176" eb="177">
      <t>オコナ</t>
    </rPh>
    <rPh sb="179" eb="181">
      <t>タイサク</t>
    </rPh>
    <rPh sb="182" eb="183">
      <t>オコナ</t>
    </rPh>
    <rPh sb="184" eb="186">
      <t>ヒツヨウ</t>
    </rPh>
    <rPh sb="194" eb="196">
      <t>ジョウスイ</t>
    </rPh>
    <rPh sb="197" eb="199">
      <t>ハイスイ</t>
    </rPh>
    <rPh sb="199" eb="201">
      <t>シセツ</t>
    </rPh>
    <rPh sb="207" eb="209">
      <t>ヘイセイ</t>
    </rPh>
    <rPh sb="210" eb="212">
      <t>ネンド</t>
    </rPh>
    <rPh sb="215" eb="217">
      <t>アサヒ</t>
    </rPh>
    <rPh sb="217" eb="219">
      <t>チク</t>
    </rPh>
    <rPh sb="219" eb="221">
      <t>カンイ</t>
    </rPh>
    <rPh sb="221" eb="223">
      <t>スイドウ</t>
    </rPh>
    <rPh sb="223" eb="225">
      <t>トウゴウ</t>
    </rPh>
    <rPh sb="225" eb="227">
      <t>ジギョウ</t>
    </rPh>
    <rPh sb="228" eb="230">
      <t>セイビ</t>
    </rPh>
    <rPh sb="236" eb="237">
      <t>ヤク</t>
    </rPh>
    <rPh sb="239" eb="240">
      <t>ネン</t>
    </rPh>
    <rPh sb="240" eb="242">
      <t>イジョウ</t>
    </rPh>
    <rPh sb="243" eb="245">
      <t>ケイカ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</si>
</sst>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6F-485B-AD57-81AD584ED781}"/>
            </c:ext>
          </c:extLst>
        </c:ser>
        <c:dLbls>
          <c:showLegendKey val="0"/>
          <c:showVal val="0"/>
          <c:showCatName val="0"/>
          <c:showSerName val="0"/>
          <c:showPercent val="0"/>
          <c:showBubbleSize val="0"/>
        </c:dLbls>
        <c:gapWidth val="150"/>
        <c:axId val="111111552"/>
        <c:axId val="111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xmlns:c16r2="http://schemas.microsoft.com/office/drawing/2015/06/chart">
            <c:ext xmlns:c16="http://schemas.microsoft.com/office/drawing/2014/chart" uri="{C3380CC4-5D6E-409C-BE32-E72D297353CC}">
              <c16:uniqueId val="{00000001-9A6F-485B-AD57-81AD584ED781}"/>
            </c:ext>
          </c:extLst>
        </c:ser>
        <c:dLbls>
          <c:showLegendKey val="0"/>
          <c:showVal val="0"/>
          <c:showCatName val="0"/>
          <c:showSerName val="0"/>
          <c:showPercent val="0"/>
          <c:showBubbleSize val="0"/>
        </c:dLbls>
        <c:marker val="1"/>
        <c:smooth val="0"/>
        <c:axId val="111111552"/>
        <c:axId val="111130112"/>
      </c:lineChart>
      <c:dateAx>
        <c:axId val="111111552"/>
        <c:scaling>
          <c:orientation val="minMax"/>
        </c:scaling>
        <c:delete val="1"/>
        <c:axPos val="b"/>
        <c:numFmt formatCode="ge" sourceLinked="1"/>
        <c:majorTickMark val="none"/>
        <c:minorTickMark val="none"/>
        <c:tickLblPos val="none"/>
        <c:crossAx val="111130112"/>
        <c:crosses val="autoZero"/>
        <c:auto val="1"/>
        <c:lblOffset val="100"/>
        <c:baseTimeUnit val="years"/>
      </c:dateAx>
      <c:valAx>
        <c:axId val="111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67.75</c:v>
                </c:pt>
                <c:pt idx="1">
                  <c:v>70.33</c:v>
                </c:pt>
                <c:pt idx="2">
                  <c:v>72.14</c:v>
                </c:pt>
                <c:pt idx="3">
                  <c:v>72.930000000000007</c:v>
                </c:pt>
                <c:pt idx="4">
                  <c:v>72.64</c:v>
                </c:pt>
              </c:numCache>
            </c:numRef>
          </c:val>
          <c:extLst xmlns:c16r2="http://schemas.microsoft.com/office/drawing/2015/06/chart">
            <c:ext xmlns:c16="http://schemas.microsoft.com/office/drawing/2014/chart" uri="{C3380CC4-5D6E-409C-BE32-E72D297353CC}">
              <c16:uniqueId val="{00000000-2756-4DC6-8228-00E8EF9AB51F}"/>
            </c:ext>
          </c:extLst>
        </c:ser>
        <c:dLbls>
          <c:showLegendKey val="0"/>
          <c:showVal val="0"/>
          <c:showCatName val="0"/>
          <c:showSerName val="0"/>
          <c:showPercent val="0"/>
          <c:showBubbleSize val="0"/>
        </c:dLbls>
        <c:gapWidth val="150"/>
        <c:axId val="121314304"/>
        <c:axId val="1213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xmlns:c16r2="http://schemas.microsoft.com/office/drawing/2015/06/chart">
            <c:ext xmlns:c16="http://schemas.microsoft.com/office/drawing/2014/chart" uri="{C3380CC4-5D6E-409C-BE32-E72D297353CC}">
              <c16:uniqueId val="{00000001-2756-4DC6-8228-00E8EF9AB51F}"/>
            </c:ext>
          </c:extLst>
        </c:ser>
        <c:dLbls>
          <c:showLegendKey val="0"/>
          <c:showVal val="0"/>
          <c:showCatName val="0"/>
          <c:showSerName val="0"/>
          <c:showPercent val="0"/>
          <c:showBubbleSize val="0"/>
        </c:dLbls>
        <c:marker val="1"/>
        <c:smooth val="0"/>
        <c:axId val="121314304"/>
        <c:axId val="121324672"/>
      </c:lineChart>
      <c:dateAx>
        <c:axId val="121314304"/>
        <c:scaling>
          <c:orientation val="minMax"/>
        </c:scaling>
        <c:delete val="1"/>
        <c:axPos val="b"/>
        <c:numFmt formatCode="ge" sourceLinked="1"/>
        <c:majorTickMark val="none"/>
        <c:minorTickMark val="none"/>
        <c:tickLblPos val="none"/>
        <c:crossAx val="121324672"/>
        <c:crosses val="autoZero"/>
        <c:auto val="1"/>
        <c:lblOffset val="100"/>
        <c:baseTimeUnit val="years"/>
      </c:dateAx>
      <c:valAx>
        <c:axId val="121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85.44</c:v>
                </c:pt>
                <c:pt idx="1">
                  <c:v>81.45</c:v>
                </c:pt>
                <c:pt idx="2">
                  <c:v>78.31</c:v>
                </c:pt>
                <c:pt idx="3">
                  <c:v>76.72</c:v>
                </c:pt>
                <c:pt idx="4">
                  <c:v>76.540000000000006</c:v>
                </c:pt>
              </c:numCache>
            </c:numRef>
          </c:val>
          <c:extLst xmlns:c16r2="http://schemas.microsoft.com/office/drawing/2015/06/chart">
            <c:ext xmlns:c16="http://schemas.microsoft.com/office/drawing/2014/chart" uri="{C3380CC4-5D6E-409C-BE32-E72D297353CC}">
              <c16:uniqueId val="{00000000-3918-49B4-9DA5-6F7DB676F384}"/>
            </c:ext>
          </c:extLst>
        </c:ser>
        <c:dLbls>
          <c:showLegendKey val="0"/>
          <c:showVal val="0"/>
          <c:showCatName val="0"/>
          <c:showSerName val="0"/>
          <c:showPercent val="0"/>
          <c:showBubbleSize val="0"/>
        </c:dLbls>
        <c:gapWidth val="150"/>
        <c:axId val="121359744"/>
        <c:axId val="121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xmlns:c16r2="http://schemas.microsoft.com/office/drawing/2015/06/chart">
            <c:ext xmlns:c16="http://schemas.microsoft.com/office/drawing/2014/chart" uri="{C3380CC4-5D6E-409C-BE32-E72D297353CC}">
              <c16:uniqueId val="{00000001-3918-49B4-9DA5-6F7DB676F384}"/>
            </c:ext>
          </c:extLst>
        </c:ser>
        <c:dLbls>
          <c:showLegendKey val="0"/>
          <c:showVal val="0"/>
          <c:showCatName val="0"/>
          <c:showSerName val="0"/>
          <c:showPercent val="0"/>
          <c:showBubbleSize val="0"/>
        </c:dLbls>
        <c:marker val="1"/>
        <c:smooth val="0"/>
        <c:axId val="121359744"/>
        <c:axId val="121361920"/>
      </c:lineChart>
      <c:dateAx>
        <c:axId val="121359744"/>
        <c:scaling>
          <c:orientation val="minMax"/>
        </c:scaling>
        <c:delete val="1"/>
        <c:axPos val="b"/>
        <c:numFmt formatCode="ge" sourceLinked="1"/>
        <c:majorTickMark val="none"/>
        <c:minorTickMark val="none"/>
        <c:tickLblPos val="none"/>
        <c:crossAx val="121361920"/>
        <c:crosses val="autoZero"/>
        <c:auto val="1"/>
        <c:lblOffset val="100"/>
        <c:baseTimeUnit val="years"/>
      </c:dateAx>
      <c:valAx>
        <c:axId val="121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100.15</c:v>
                </c:pt>
                <c:pt idx="1">
                  <c:v>100.12</c:v>
                </c:pt>
                <c:pt idx="2">
                  <c:v>105.82</c:v>
                </c:pt>
                <c:pt idx="3">
                  <c:v>102.33</c:v>
                </c:pt>
                <c:pt idx="4">
                  <c:v>106.08</c:v>
                </c:pt>
              </c:numCache>
            </c:numRef>
          </c:val>
          <c:extLst xmlns:c16r2="http://schemas.microsoft.com/office/drawing/2015/06/chart">
            <c:ext xmlns:c16="http://schemas.microsoft.com/office/drawing/2014/chart" uri="{C3380CC4-5D6E-409C-BE32-E72D297353CC}">
              <c16:uniqueId val="{00000000-816D-40B0-97DF-0F952BD6EE96}"/>
            </c:ext>
          </c:extLst>
        </c:ser>
        <c:dLbls>
          <c:showLegendKey val="0"/>
          <c:showVal val="0"/>
          <c:showCatName val="0"/>
          <c:showSerName val="0"/>
          <c:showPercent val="0"/>
          <c:showBubbleSize val="0"/>
        </c:dLbls>
        <c:gapWidth val="150"/>
        <c:axId val="111370240"/>
        <c:axId val="1113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xmlns:c16r2="http://schemas.microsoft.com/office/drawing/2015/06/chart">
            <c:ext xmlns:c16="http://schemas.microsoft.com/office/drawing/2014/chart" uri="{C3380CC4-5D6E-409C-BE32-E72D297353CC}">
              <c16:uniqueId val="{00000001-816D-40B0-97DF-0F952BD6EE96}"/>
            </c:ext>
          </c:extLst>
        </c:ser>
        <c:dLbls>
          <c:showLegendKey val="0"/>
          <c:showVal val="0"/>
          <c:showCatName val="0"/>
          <c:showSerName val="0"/>
          <c:showPercent val="0"/>
          <c:showBubbleSize val="0"/>
        </c:dLbls>
        <c:marker val="1"/>
        <c:smooth val="0"/>
        <c:axId val="111370240"/>
        <c:axId val="111372160"/>
      </c:lineChart>
      <c:dateAx>
        <c:axId val="111370240"/>
        <c:scaling>
          <c:orientation val="minMax"/>
        </c:scaling>
        <c:delete val="1"/>
        <c:axPos val="b"/>
        <c:numFmt formatCode="ge" sourceLinked="1"/>
        <c:majorTickMark val="none"/>
        <c:minorTickMark val="none"/>
        <c:tickLblPos val="none"/>
        <c:crossAx val="111372160"/>
        <c:crosses val="autoZero"/>
        <c:auto val="1"/>
        <c:lblOffset val="100"/>
        <c:baseTimeUnit val="years"/>
      </c:dateAx>
      <c:valAx>
        <c:axId val="11137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24.05</c:v>
                </c:pt>
                <c:pt idx="1">
                  <c:v>26.36</c:v>
                </c:pt>
                <c:pt idx="2">
                  <c:v>33.67</c:v>
                </c:pt>
                <c:pt idx="3">
                  <c:v>35.5</c:v>
                </c:pt>
                <c:pt idx="4">
                  <c:v>37.26</c:v>
                </c:pt>
              </c:numCache>
            </c:numRef>
          </c:val>
          <c:extLst xmlns:c16r2="http://schemas.microsoft.com/office/drawing/2015/06/chart">
            <c:ext xmlns:c16="http://schemas.microsoft.com/office/drawing/2014/chart" uri="{C3380CC4-5D6E-409C-BE32-E72D297353CC}">
              <c16:uniqueId val="{00000000-2C9F-4501-AC6F-616497BEC51D}"/>
            </c:ext>
          </c:extLst>
        </c:ser>
        <c:dLbls>
          <c:showLegendKey val="0"/>
          <c:showVal val="0"/>
          <c:showCatName val="0"/>
          <c:showSerName val="0"/>
          <c:showPercent val="0"/>
          <c:showBubbleSize val="0"/>
        </c:dLbls>
        <c:gapWidth val="150"/>
        <c:axId val="111419776"/>
        <c:axId val="1114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xmlns:c16r2="http://schemas.microsoft.com/office/drawing/2015/06/chart">
            <c:ext xmlns:c16="http://schemas.microsoft.com/office/drawing/2014/chart" uri="{C3380CC4-5D6E-409C-BE32-E72D297353CC}">
              <c16:uniqueId val="{00000001-2C9F-4501-AC6F-616497BEC51D}"/>
            </c:ext>
          </c:extLst>
        </c:ser>
        <c:dLbls>
          <c:showLegendKey val="0"/>
          <c:showVal val="0"/>
          <c:showCatName val="0"/>
          <c:showSerName val="0"/>
          <c:showPercent val="0"/>
          <c:showBubbleSize val="0"/>
        </c:dLbls>
        <c:marker val="1"/>
        <c:smooth val="0"/>
        <c:axId val="111419776"/>
        <c:axId val="111421696"/>
      </c:lineChart>
      <c:dateAx>
        <c:axId val="111419776"/>
        <c:scaling>
          <c:orientation val="minMax"/>
        </c:scaling>
        <c:delete val="1"/>
        <c:axPos val="b"/>
        <c:numFmt formatCode="ge" sourceLinked="1"/>
        <c:majorTickMark val="none"/>
        <c:minorTickMark val="none"/>
        <c:tickLblPos val="none"/>
        <c:crossAx val="111421696"/>
        <c:crosses val="autoZero"/>
        <c:auto val="1"/>
        <c:lblOffset val="100"/>
        <c:baseTimeUnit val="years"/>
      </c:dateAx>
      <c:valAx>
        <c:axId val="1114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EB-4540-A3D5-6921B6664EA0}"/>
            </c:ext>
          </c:extLst>
        </c:ser>
        <c:dLbls>
          <c:showLegendKey val="0"/>
          <c:showVal val="0"/>
          <c:showCatName val="0"/>
          <c:showSerName val="0"/>
          <c:showPercent val="0"/>
          <c:showBubbleSize val="0"/>
        </c:dLbls>
        <c:gapWidth val="150"/>
        <c:axId val="111452928"/>
        <c:axId val="1114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xmlns:c16r2="http://schemas.microsoft.com/office/drawing/2015/06/chart">
            <c:ext xmlns:c16="http://schemas.microsoft.com/office/drawing/2014/chart" uri="{C3380CC4-5D6E-409C-BE32-E72D297353CC}">
              <c16:uniqueId val="{00000001-92EB-4540-A3D5-6921B6664EA0}"/>
            </c:ext>
          </c:extLst>
        </c:ser>
        <c:dLbls>
          <c:showLegendKey val="0"/>
          <c:showVal val="0"/>
          <c:showCatName val="0"/>
          <c:showSerName val="0"/>
          <c:showPercent val="0"/>
          <c:showBubbleSize val="0"/>
        </c:dLbls>
        <c:marker val="1"/>
        <c:smooth val="0"/>
        <c:axId val="111452928"/>
        <c:axId val="111454848"/>
      </c:lineChart>
      <c:dateAx>
        <c:axId val="111452928"/>
        <c:scaling>
          <c:orientation val="minMax"/>
        </c:scaling>
        <c:delete val="1"/>
        <c:axPos val="b"/>
        <c:numFmt formatCode="ge" sourceLinked="1"/>
        <c:majorTickMark val="none"/>
        <c:minorTickMark val="none"/>
        <c:tickLblPos val="none"/>
        <c:crossAx val="111454848"/>
        <c:crosses val="autoZero"/>
        <c:auto val="1"/>
        <c:lblOffset val="100"/>
        <c:baseTimeUnit val="years"/>
      </c:dateAx>
      <c:valAx>
        <c:axId val="1114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72-4CE7-A583-84E7BF562783}"/>
            </c:ext>
          </c:extLst>
        </c:ser>
        <c:dLbls>
          <c:showLegendKey val="0"/>
          <c:showVal val="0"/>
          <c:showCatName val="0"/>
          <c:showSerName val="0"/>
          <c:showPercent val="0"/>
          <c:showBubbleSize val="0"/>
        </c:dLbls>
        <c:gapWidth val="150"/>
        <c:axId val="111471616"/>
        <c:axId val="1115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xmlns:c16r2="http://schemas.microsoft.com/office/drawing/2015/06/chart">
            <c:ext xmlns:c16="http://schemas.microsoft.com/office/drawing/2014/chart" uri="{C3380CC4-5D6E-409C-BE32-E72D297353CC}">
              <c16:uniqueId val="{00000001-5D72-4CE7-A583-84E7BF562783}"/>
            </c:ext>
          </c:extLst>
        </c:ser>
        <c:dLbls>
          <c:showLegendKey val="0"/>
          <c:showVal val="0"/>
          <c:showCatName val="0"/>
          <c:showSerName val="0"/>
          <c:showPercent val="0"/>
          <c:showBubbleSize val="0"/>
        </c:dLbls>
        <c:marker val="1"/>
        <c:smooth val="0"/>
        <c:axId val="111471616"/>
        <c:axId val="111502464"/>
      </c:lineChart>
      <c:dateAx>
        <c:axId val="111471616"/>
        <c:scaling>
          <c:orientation val="minMax"/>
        </c:scaling>
        <c:delete val="1"/>
        <c:axPos val="b"/>
        <c:numFmt formatCode="ge" sourceLinked="1"/>
        <c:majorTickMark val="none"/>
        <c:minorTickMark val="none"/>
        <c:tickLblPos val="none"/>
        <c:crossAx val="111502464"/>
        <c:crosses val="autoZero"/>
        <c:auto val="1"/>
        <c:lblOffset val="100"/>
        <c:baseTimeUnit val="years"/>
      </c:dateAx>
      <c:valAx>
        <c:axId val="11150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3029.62</c:v>
                </c:pt>
                <c:pt idx="1">
                  <c:v>1645.51</c:v>
                </c:pt>
                <c:pt idx="2">
                  <c:v>145.1</c:v>
                </c:pt>
                <c:pt idx="3">
                  <c:v>102.23</c:v>
                </c:pt>
                <c:pt idx="4">
                  <c:v>68.81</c:v>
                </c:pt>
              </c:numCache>
            </c:numRef>
          </c:val>
          <c:extLst xmlns:c16r2="http://schemas.microsoft.com/office/drawing/2015/06/chart">
            <c:ext xmlns:c16="http://schemas.microsoft.com/office/drawing/2014/chart" uri="{C3380CC4-5D6E-409C-BE32-E72D297353CC}">
              <c16:uniqueId val="{00000000-AD20-492E-AA96-0ED179579203}"/>
            </c:ext>
          </c:extLst>
        </c:ser>
        <c:dLbls>
          <c:showLegendKey val="0"/>
          <c:showVal val="0"/>
          <c:showCatName val="0"/>
          <c:showSerName val="0"/>
          <c:showPercent val="0"/>
          <c:showBubbleSize val="0"/>
        </c:dLbls>
        <c:gapWidth val="150"/>
        <c:axId val="111523712"/>
        <c:axId val="1115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xmlns:c16r2="http://schemas.microsoft.com/office/drawing/2015/06/chart">
            <c:ext xmlns:c16="http://schemas.microsoft.com/office/drawing/2014/chart" uri="{C3380CC4-5D6E-409C-BE32-E72D297353CC}">
              <c16:uniqueId val="{00000001-AD20-492E-AA96-0ED179579203}"/>
            </c:ext>
          </c:extLst>
        </c:ser>
        <c:dLbls>
          <c:showLegendKey val="0"/>
          <c:showVal val="0"/>
          <c:showCatName val="0"/>
          <c:showSerName val="0"/>
          <c:showPercent val="0"/>
          <c:showBubbleSize val="0"/>
        </c:dLbls>
        <c:marker val="1"/>
        <c:smooth val="0"/>
        <c:axId val="111523712"/>
        <c:axId val="111529984"/>
      </c:lineChart>
      <c:dateAx>
        <c:axId val="111523712"/>
        <c:scaling>
          <c:orientation val="minMax"/>
        </c:scaling>
        <c:delete val="1"/>
        <c:axPos val="b"/>
        <c:numFmt formatCode="ge" sourceLinked="1"/>
        <c:majorTickMark val="none"/>
        <c:minorTickMark val="none"/>
        <c:tickLblPos val="none"/>
        <c:crossAx val="111529984"/>
        <c:crosses val="autoZero"/>
        <c:auto val="1"/>
        <c:lblOffset val="100"/>
        <c:baseTimeUnit val="years"/>
      </c:dateAx>
      <c:valAx>
        <c:axId val="11152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1657.96</c:v>
                </c:pt>
                <c:pt idx="1">
                  <c:v>1598.33</c:v>
                </c:pt>
                <c:pt idx="2">
                  <c:v>1458.05</c:v>
                </c:pt>
                <c:pt idx="3">
                  <c:v>1369.24</c:v>
                </c:pt>
                <c:pt idx="4">
                  <c:v>1291.17</c:v>
                </c:pt>
              </c:numCache>
            </c:numRef>
          </c:val>
          <c:extLst xmlns:c16r2="http://schemas.microsoft.com/office/drawing/2015/06/chart">
            <c:ext xmlns:c16="http://schemas.microsoft.com/office/drawing/2014/chart" uri="{C3380CC4-5D6E-409C-BE32-E72D297353CC}">
              <c16:uniqueId val="{00000000-A062-4FAB-834D-CF3F7CFA2BC8}"/>
            </c:ext>
          </c:extLst>
        </c:ser>
        <c:dLbls>
          <c:showLegendKey val="0"/>
          <c:showVal val="0"/>
          <c:showCatName val="0"/>
          <c:showSerName val="0"/>
          <c:showPercent val="0"/>
          <c:showBubbleSize val="0"/>
        </c:dLbls>
        <c:gapWidth val="150"/>
        <c:axId val="121071872"/>
        <c:axId val="1210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xmlns:c16r2="http://schemas.microsoft.com/office/drawing/2015/06/chart">
            <c:ext xmlns:c16="http://schemas.microsoft.com/office/drawing/2014/chart" uri="{C3380CC4-5D6E-409C-BE32-E72D297353CC}">
              <c16:uniqueId val="{00000001-A062-4FAB-834D-CF3F7CFA2BC8}"/>
            </c:ext>
          </c:extLst>
        </c:ser>
        <c:dLbls>
          <c:showLegendKey val="0"/>
          <c:showVal val="0"/>
          <c:showCatName val="0"/>
          <c:showSerName val="0"/>
          <c:showPercent val="0"/>
          <c:showBubbleSize val="0"/>
        </c:dLbls>
        <c:marker val="1"/>
        <c:smooth val="0"/>
        <c:axId val="121071872"/>
        <c:axId val="121074048"/>
      </c:lineChart>
      <c:dateAx>
        <c:axId val="121071872"/>
        <c:scaling>
          <c:orientation val="minMax"/>
        </c:scaling>
        <c:delete val="1"/>
        <c:axPos val="b"/>
        <c:numFmt formatCode="ge" sourceLinked="1"/>
        <c:majorTickMark val="none"/>
        <c:minorTickMark val="none"/>
        <c:tickLblPos val="none"/>
        <c:crossAx val="121074048"/>
        <c:crosses val="autoZero"/>
        <c:auto val="1"/>
        <c:lblOffset val="100"/>
        <c:baseTimeUnit val="years"/>
      </c:dateAx>
      <c:valAx>
        <c:axId val="12107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55.47</c:v>
                </c:pt>
                <c:pt idx="1">
                  <c:v>54.64</c:v>
                </c:pt>
                <c:pt idx="2">
                  <c:v>65.11</c:v>
                </c:pt>
                <c:pt idx="3">
                  <c:v>68.66</c:v>
                </c:pt>
                <c:pt idx="4">
                  <c:v>70.16</c:v>
                </c:pt>
              </c:numCache>
            </c:numRef>
          </c:val>
          <c:extLst xmlns:c16r2="http://schemas.microsoft.com/office/drawing/2015/06/chart">
            <c:ext xmlns:c16="http://schemas.microsoft.com/office/drawing/2014/chart" uri="{C3380CC4-5D6E-409C-BE32-E72D297353CC}">
              <c16:uniqueId val="{00000000-7FC5-4314-AA8C-A01F13F78488}"/>
            </c:ext>
          </c:extLst>
        </c:ser>
        <c:dLbls>
          <c:showLegendKey val="0"/>
          <c:showVal val="0"/>
          <c:showCatName val="0"/>
          <c:showSerName val="0"/>
          <c:showPercent val="0"/>
          <c:showBubbleSize val="0"/>
        </c:dLbls>
        <c:gapWidth val="150"/>
        <c:axId val="121109120"/>
        <c:axId val="121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xmlns:c16r2="http://schemas.microsoft.com/office/drawing/2015/06/chart">
            <c:ext xmlns:c16="http://schemas.microsoft.com/office/drawing/2014/chart" uri="{C3380CC4-5D6E-409C-BE32-E72D297353CC}">
              <c16:uniqueId val="{00000001-7FC5-4314-AA8C-A01F13F78488}"/>
            </c:ext>
          </c:extLst>
        </c:ser>
        <c:dLbls>
          <c:showLegendKey val="0"/>
          <c:showVal val="0"/>
          <c:showCatName val="0"/>
          <c:showSerName val="0"/>
          <c:showPercent val="0"/>
          <c:showBubbleSize val="0"/>
        </c:dLbls>
        <c:marker val="1"/>
        <c:smooth val="0"/>
        <c:axId val="121109120"/>
        <c:axId val="121119488"/>
      </c:lineChart>
      <c:dateAx>
        <c:axId val="121109120"/>
        <c:scaling>
          <c:orientation val="minMax"/>
        </c:scaling>
        <c:delete val="1"/>
        <c:axPos val="b"/>
        <c:numFmt formatCode="ge" sourceLinked="1"/>
        <c:majorTickMark val="none"/>
        <c:minorTickMark val="none"/>
        <c:tickLblPos val="none"/>
        <c:crossAx val="121119488"/>
        <c:crosses val="autoZero"/>
        <c:auto val="1"/>
        <c:lblOffset val="100"/>
        <c:baseTimeUnit val="years"/>
      </c:dateAx>
      <c:valAx>
        <c:axId val="121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235.2</c:v>
                </c:pt>
                <c:pt idx="1">
                  <c:v>238.91</c:v>
                </c:pt>
                <c:pt idx="2">
                  <c:v>211.13</c:v>
                </c:pt>
                <c:pt idx="3">
                  <c:v>202.56</c:v>
                </c:pt>
                <c:pt idx="4">
                  <c:v>197.79</c:v>
                </c:pt>
              </c:numCache>
            </c:numRef>
          </c:val>
          <c:extLst xmlns:c16r2="http://schemas.microsoft.com/office/drawing/2015/06/chart">
            <c:ext xmlns:c16="http://schemas.microsoft.com/office/drawing/2014/chart" uri="{C3380CC4-5D6E-409C-BE32-E72D297353CC}">
              <c16:uniqueId val="{00000000-33DD-41EB-9B5D-2EC7A92DDF7D}"/>
            </c:ext>
          </c:extLst>
        </c:ser>
        <c:dLbls>
          <c:showLegendKey val="0"/>
          <c:showVal val="0"/>
          <c:showCatName val="0"/>
          <c:showSerName val="0"/>
          <c:showPercent val="0"/>
          <c:showBubbleSize val="0"/>
        </c:dLbls>
        <c:gapWidth val="150"/>
        <c:axId val="121129600"/>
        <c:axId val="121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xmlns:c16r2="http://schemas.microsoft.com/office/drawing/2015/06/chart">
            <c:ext xmlns:c16="http://schemas.microsoft.com/office/drawing/2014/chart" uri="{C3380CC4-5D6E-409C-BE32-E72D297353CC}">
              <c16:uniqueId val="{00000001-33DD-41EB-9B5D-2EC7A92DDF7D}"/>
            </c:ext>
          </c:extLst>
        </c:ser>
        <c:dLbls>
          <c:showLegendKey val="0"/>
          <c:showVal val="0"/>
          <c:showCatName val="0"/>
          <c:showSerName val="0"/>
          <c:showPercent val="0"/>
          <c:showBubbleSize val="0"/>
        </c:dLbls>
        <c:marker val="1"/>
        <c:smooth val="0"/>
        <c:axId val="121129600"/>
        <c:axId val="121164544"/>
      </c:lineChart>
      <c:dateAx>
        <c:axId val="121129600"/>
        <c:scaling>
          <c:orientation val="minMax"/>
        </c:scaling>
        <c:delete val="1"/>
        <c:axPos val="b"/>
        <c:numFmt formatCode="ge" sourceLinked="1"/>
        <c:majorTickMark val="none"/>
        <c:minorTickMark val="none"/>
        <c:tickLblPos val="none"/>
        <c:crossAx val="121164544"/>
        <c:crosses val="autoZero"/>
        <c:auto val="1"/>
        <c:lblOffset val="100"/>
        <c:baseTimeUnit val="years"/>
      </c:dateAx>
      <c:valAx>
        <c:axId val="121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4" zoomScale="85" zoomScaleNormal="85"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越前町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c r="AE8" s="84"/>
      <c r="AF8" s="84"/>
      <c r="AG8" s="84"/>
      <c r="AH8" s="84"/>
      <c r="AI8" s="84"/>
      <c r="AJ8" s="84"/>
      <c r="AK8" s="5"/>
      <c r="AL8" s="71">
        <f>データ!$R$6</f>
        <v>22390</v>
      </c>
      <c r="AM8" s="71"/>
      <c r="AN8" s="71"/>
      <c r="AO8" s="71"/>
      <c r="AP8" s="71"/>
      <c r="AQ8" s="71"/>
      <c r="AR8" s="71"/>
      <c r="AS8" s="71"/>
      <c r="AT8" s="67">
        <f>データ!$S$6</f>
        <v>153.15</v>
      </c>
      <c r="AU8" s="68"/>
      <c r="AV8" s="68"/>
      <c r="AW8" s="68"/>
      <c r="AX8" s="68"/>
      <c r="AY8" s="68"/>
      <c r="AZ8" s="68"/>
      <c r="BA8" s="68"/>
      <c r="BB8" s="70">
        <f>データ!$T$6</f>
        <v>146.19999999999999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35.729999999999997</v>
      </c>
      <c r="J10" s="68"/>
      <c r="K10" s="68"/>
      <c r="L10" s="68"/>
      <c r="M10" s="68"/>
      <c r="N10" s="68"/>
      <c r="O10" s="69"/>
      <c r="P10" s="70">
        <f>データ!$P$6</f>
        <v>45.84</v>
      </c>
      <c r="Q10" s="70"/>
      <c r="R10" s="70"/>
      <c r="S10" s="70"/>
      <c r="T10" s="70"/>
      <c r="U10" s="70"/>
      <c r="V10" s="70"/>
      <c r="W10" s="71">
        <f>データ!$Q$6</f>
        <v>2800</v>
      </c>
      <c r="X10" s="71"/>
      <c r="Y10" s="71"/>
      <c r="Z10" s="71"/>
      <c r="AA10" s="71"/>
      <c r="AB10" s="71"/>
      <c r="AC10" s="71"/>
      <c r="AD10" s="2"/>
      <c r="AE10" s="2"/>
      <c r="AF10" s="2"/>
      <c r="AG10" s="2"/>
      <c r="AH10" s="5"/>
      <c r="AI10" s="5"/>
      <c r="AJ10" s="5"/>
      <c r="AK10" s="5"/>
      <c r="AL10" s="71">
        <f>データ!$U$6</f>
        <v>10204</v>
      </c>
      <c r="AM10" s="71"/>
      <c r="AN10" s="71"/>
      <c r="AO10" s="71"/>
      <c r="AP10" s="71"/>
      <c r="AQ10" s="71"/>
      <c r="AR10" s="71"/>
      <c r="AS10" s="71"/>
      <c r="AT10" s="67">
        <f>データ!$V$6</f>
        <v>14.42</v>
      </c>
      <c r="AU10" s="68"/>
      <c r="AV10" s="68"/>
      <c r="AW10" s="68"/>
      <c r="AX10" s="68"/>
      <c r="AY10" s="68"/>
      <c r="AZ10" s="68"/>
      <c r="BA10" s="68"/>
      <c r="BB10" s="70">
        <f>データ!$W$6</f>
        <v>707.63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184233</v>
      </c>
      <c r="D6" s="34">
        <f t="shared" si="3"/>
        <v>46</v>
      </c>
      <c r="E6" s="34">
        <f t="shared" si="3"/>
        <v>1</v>
      </c>
      <c r="F6" s="34">
        <f t="shared" si="3"/>
        <v>0</v>
      </c>
      <c r="G6" s="34">
        <f t="shared" si="3"/>
        <v>1</v>
      </c>
      <c r="H6" s="34" t="str">
        <f t="shared" si="3"/>
        <v>福井県　越前町</v>
      </c>
      <c r="I6" s="34" t="str">
        <f t="shared" si="3"/>
        <v>法適用</v>
      </c>
      <c r="J6" s="34" t="str">
        <f t="shared" si="3"/>
        <v>水道事業</v>
      </c>
      <c r="K6" s="34" t="str">
        <f t="shared" si="3"/>
        <v>末端給水事業</v>
      </c>
      <c r="L6" s="34" t="str">
        <f t="shared" si="3"/>
        <v>A7</v>
      </c>
      <c r="M6" s="34">
        <f t="shared" si="3"/>
        <v>0</v>
      </c>
      <c r="N6" s="35" t="str">
        <f t="shared" si="3"/>
        <v>-</v>
      </c>
      <c r="O6" s="35">
        <f t="shared" si="3"/>
        <v>35.729999999999997</v>
      </c>
      <c r="P6" s="35">
        <f t="shared" si="3"/>
        <v>45.84</v>
      </c>
      <c r="Q6" s="35">
        <f t="shared" si="3"/>
        <v>2800</v>
      </c>
      <c r="R6" s="35">
        <f t="shared" si="3"/>
        <v>22390</v>
      </c>
      <c r="S6" s="35">
        <f t="shared" si="3"/>
        <v>153.15</v>
      </c>
      <c r="T6" s="35">
        <f t="shared" si="3"/>
        <v>146.19999999999999</v>
      </c>
      <c r="U6" s="35">
        <f t="shared" si="3"/>
        <v>10204</v>
      </c>
      <c r="V6" s="35">
        <f t="shared" si="3"/>
        <v>14.42</v>
      </c>
      <c r="W6" s="35">
        <f t="shared" si="3"/>
        <v>707.63</v>
      </c>
      <c r="X6" s="36">
        <f>IF(X7="",NA(),X7)</f>
        <v>100.15</v>
      </c>
      <c r="Y6" s="36">
        <f t="shared" ref="Y6:AG6" si="4">IF(Y7="",NA(),Y7)</f>
        <v>100.12</v>
      </c>
      <c r="Z6" s="36">
        <f t="shared" si="4"/>
        <v>105.82</v>
      </c>
      <c r="AA6" s="36">
        <f t="shared" si="4"/>
        <v>102.33</v>
      </c>
      <c r="AB6" s="36">
        <f t="shared" si="4"/>
        <v>106.08</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3029.62</v>
      </c>
      <c r="AU6" s="36">
        <f t="shared" ref="AU6:BC6" si="6">IF(AU7="",NA(),AU7)</f>
        <v>1645.51</v>
      </c>
      <c r="AV6" s="36">
        <f t="shared" si="6"/>
        <v>145.1</v>
      </c>
      <c r="AW6" s="36">
        <f t="shared" si="6"/>
        <v>102.23</v>
      </c>
      <c r="AX6" s="36">
        <f t="shared" si="6"/>
        <v>68.81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1657.96</v>
      </c>
      <c r="BF6" s="36">
        <f t="shared" ref="BF6:BN6" si="7">IF(BF7="",NA(),BF7)</f>
        <v>1598.33</v>
      </c>
      <c r="BG6" s="36">
        <f t="shared" si="7"/>
        <v>1458.05</v>
      </c>
      <c r="BH6" s="36">
        <f t="shared" si="7"/>
        <v>1369.24</v>
      </c>
      <c r="BI6" s="36">
        <f t="shared" si="7"/>
        <v>1291.17</v>
      </c>
      <c r="BJ6" s="36">
        <f t="shared" si="7"/>
        <v>458</v>
      </c>
      <c r="BK6" s="36">
        <f t="shared" si="7"/>
        <v>443.13</v>
      </c>
      <c r="BL6" s="36">
        <f t="shared" si="7"/>
        <v>442.54</v>
      </c>
      <c r="BM6" s="36">
        <f t="shared" si="7"/>
        <v>431</v>
      </c>
      <c r="BN6" s="36">
        <f t="shared" si="7"/>
        <v>422.5</v>
      </c>
      <c r="BO6" s="35" t="str">
        <f>IF(BO7="","",IF(BO7="-","【-】","【"&amp;SUBSTITUTE(TEXT(BO7,"#,##0.00"),"-","△")&amp;"】"))</f>
        <v>【270.87】</v>
      </c>
      <c r="BP6" s="36">
        <f>IF(BP7="",NA(),BP7)</f>
        <v>55.47</v>
      </c>
      <c r="BQ6" s="36">
        <f t="shared" ref="BQ6:BY6" si="8">IF(BQ7="",NA(),BQ7)</f>
        <v>54.64</v>
      </c>
      <c r="BR6" s="36">
        <f t="shared" si="8"/>
        <v>65.11</v>
      </c>
      <c r="BS6" s="36">
        <f t="shared" si="8"/>
        <v>68.66</v>
      </c>
      <c r="BT6" s="36">
        <f t="shared" si="8"/>
        <v>70.16</v>
      </c>
      <c r="BU6" s="36">
        <f t="shared" si="8"/>
        <v>96.27</v>
      </c>
      <c r="BV6" s="36">
        <f t="shared" si="8"/>
        <v>95.4</v>
      </c>
      <c r="BW6" s="36">
        <f t="shared" si="8"/>
        <v>98.6</v>
      </c>
      <c r="BX6" s="36">
        <f t="shared" si="8"/>
        <v>100.82</v>
      </c>
      <c r="BY6" s="36">
        <f t="shared" si="8"/>
        <v>101.64</v>
      </c>
      <c r="BZ6" s="35" t="str">
        <f>IF(BZ7="","",IF(BZ7="-","【-】","【"&amp;SUBSTITUTE(TEXT(BZ7,"#,##0.00"),"-","△")&amp;"】"))</f>
        <v>【105.59】</v>
      </c>
      <c r="CA6" s="36">
        <f>IF(CA7="",NA(),CA7)</f>
        <v>235.2</v>
      </c>
      <c r="CB6" s="36">
        <f t="shared" ref="CB6:CJ6" si="9">IF(CB7="",NA(),CB7)</f>
        <v>238.91</v>
      </c>
      <c r="CC6" s="36">
        <f t="shared" si="9"/>
        <v>211.13</v>
      </c>
      <c r="CD6" s="36">
        <f t="shared" si="9"/>
        <v>202.56</v>
      </c>
      <c r="CE6" s="36">
        <f t="shared" si="9"/>
        <v>197.79</v>
      </c>
      <c r="CF6" s="36">
        <f t="shared" si="9"/>
        <v>186.94</v>
      </c>
      <c r="CG6" s="36">
        <f t="shared" si="9"/>
        <v>186.15</v>
      </c>
      <c r="CH6" s="36">
        <f t="shared" si="9"/>
        <v>181.67</v>
      </c>
      <c r="CI6" s="36">
        <f t="shared" si="9"/>
        <v>179.55</v>
      </c>
      <c r="CJ6" s="36">
        <f t="shared" si="9"/>
        <v>179.16</v>
      </c>
      <c r="CK6" s="35" t="str">
        <f>IF(CK7="","",IF(CK7="-","【-】","【"&amp;SUBSTITUTE(TEXT(CK7,"#,##0.00"),"-","△")&amp;"】"))</f>
        <v>【163.27】</v>
      </c>
      <c r="CL6" s="36">
        <f>IF(CL7="",NA(),CL7)</f>
        <v>67.75</v>
      </c>
      <c r="CM6" s="36">
        <f t="shared" ref="CM6:CU6" si="10">IF(CM7="",NA(),CM7)</f>
        <v>70.33</v>
      </c>
      <c r="CN6" s="36">
        <f t="shared" si="10"/>
        <v>72.14</v>
      </c>
      <c r="CO6" s="36">
        <f t="shared" si="10"/>
        <v>72.930000000000007</v>
      </c>
      <c r="CP6" s="36">
        <f t="shared" si="10"/>
        <v>72.64</v>
      </c>
      <c r="CQ6" s="36">
        <f t="shared" si="10"/>
        <v>54.51</v>
      </c>
      <c r="CR6" s="36">
        <f t="shared" si="10"/>
        <v>54.47</v>
      </c>
      <c r="CS6" s="36">
        <f t="shared" si="10"/>
        <v>53.61</v>
      </c>
      <c r="CT6" s="36">
        <f t="shared" si="10"/>
        <v>53.52</v>
      </c>
      <c r="CU6" s="36">
        <f t="shared" si="10"/>
        <v>54.24</v>
      </c>
      <c r="CV6" s="35" t="str">
        <f>IF(CV7="","",IF(CV7="-","【-】","【"&amp;SUBSTITUTE(TEXT(CV7,"#,##0.00"),"-","△")&amp;"】"))</f>
        <v>【59.94】</v>
      </c>
      <c r="CW6" s="36">
        <f>IF(CW7="",NA(),CW7)</f>
        <v>85.44</v>
      </c>
      <c r="CX6" s="36">
        <f t="shared" ref="CX6:DF6" si="11">IF(CX7="",NA(),CX7)</f>
        <v>81.45</v>
      </c>
      <c r="CY6" s="36">
        <f t="shared" si="11"/>
        <v>78.31</v>
      </c>
      <c r="CZ6" s="36">
        <f t="shared" si="11"/>
        <v>76.72</v>
      </c>
      <c r="DA6" s="36">
        <f t="shared" si="11"/>
        <v>76.540000000000006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24.05</v>
      </c>
      <c r="DI6" s="36">
        <f t="shared" ref="DI6:DQ6" si="12">IF(DI7="",NA(),DI7)</f>
        <v>26.36</v>
      </c>
      <c r="DJ6" s="36">
        <f t="shared" si="12"/>
        <v>33.67</v>
      </c>
      <c r="DK6" s="36">
        <f t="shared" si="12"/>
        <v>35.5</v>
      </c>
      <c r="DL6" s="36">
        <f t="shared" si="12"/>
        <v>37.26</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184233</v>
      </c>
      <c r="D7" s="38">
        <v>46</v>
      </c>
      <c r="E7" s="38">
        <v>1</v>
      </c>
      <c r="F7" s="38">
        <v>0</v>
      </c>
      <c r="G7" s="38">
        <v>1</v>
      </c>
      <c r="H7" s="38" t="s">
        <v>105</v>
      </c>
      <c r="I7" s="38" t="s">
        <v>106</v>
      </c>
      <c r="J7" s="38" t="s">
        <v>107</v>
      </c>
      <c r="K7" s="38" t="s">
        <v>108</v>
      </c>
      <c r="L7" s="38" t="s">
        <v>109</v>
      </c>
      <c r="M7" s="38"/>
      <c r="N7" s="39" t="s">
        <v>110</v>
      </c>
      <c r="O7" s="39">
        <v>35.729999999999997</v>
      </c>
      <c r="P7" s="39">
        <v>45.84</v>
      </c>
      <c r="Q7" s="39">
        <v>2800</v>
      </c>
      <c r="R7" s="39">
        <v>22390</v>
      </c>
      <c r="S7" s="39">
        <v>153.15</v>
      </c>
      <c r="T7" s="39">
        <v>146.19999999999999</v>
      </c>
      <c r="U7" s="39">
        <v>10204</v>
      </c>
      <c r="V7" s="39">
        <v>14.42</v>
      </c>
      <c r="W7" s="39">
        <v>707.63</v>
      </c>
      <c r="X7" s="39">
        <v>100.15</v>
      </c>
      <c r="Y7" s="39">
        <v>100.12</v>
      </c>
      <c r="Z7" s="39">
        <v>105.82</v>
      </c>
      <c r="AA7" s="39">
        <v>102.33</v>
      </c>
      <c r="AB7" s="39">
        <v>106.08</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3029.62</v>
      </c>
      <c r="AU7" s="39">
        <v>1645.51</v>
      </c>
      <c r="AV7" s="39">
        <v>145.1</v>
      </c>
      <c r="AW7" s="39">
        <v>102.23</v>
      </c>
      <c r="AX7" s="39">
        <v>68.81</v>
      </c>
      <c r="AY7" s="39">
        <v>1159.4100000000001</v>
      </c>
      <c r="AZ7" s="39">
        <v>1081.23</v>
      </c>
      <c r="BA7" s="39">
        <v>406.37</v>
      </c>
      <c r="BB7" s="39">
        <v>398.29</v>
      </c>
      <c r="BC7" s="39">
        <v>388.67</v>
      </c>
      <c r="BD7" s="39">
        <v>262.87</v>
      </c>
      <c r="BE7" s="39">
        <v>1657.96</v>
      </c>
      <c r="BF7" s="39">
        <v>1598.33</v>
      </c>
      <c r="BG7" s="39">
        <v>1458.05</v>
      </c>
      <c r="BH7" s="39">
        <v>1369.24</v>
      </c>
      <c r="BI7" s="39">
        <v>1291.17</v>
      </c>
      <c r="BJ7" s="39">
        <v>458</v>
      </c>
      <c r="BK7" s="39">
        <v>443.13</v>
      </c>
      <c r="BL7" s="39">
        <v>442.54</v>
      </c>
      <c r="BM7" s="39">
        <v>431</v>
      </c>
      <c r="BN7" s="39">
        <v>422.5</v>
      </c>
      <c r="BO7" s="39">
        <v>270.87</v>
      </c>
      <c r="BP7" s="39">
        <v>55.47</v>
      </c>
      <c r="BQ7" s="39">
        <v>54.64</v>
      </c>
      <c r="BR7" s="39">
        <v>65.11</v>
      </c>
      <c r="BS7" s="39">
        <v>68.66</v>
      </c>
      <c r="BT7" s="39">
        <v>70.16</v>
      </c>
      <c r="BU7" s="39">
        <v>96.27</v>
      </c>
      <c r="BV7" s="39">
        <v>95.4</v>
      </c>
      <c r="BW7" s="39">
        <v>98.6</v>
      </c>
      <c r="BX7" s="39">
        <v>100.82</v>
      </c>
      <c r="BY7" s="39">
        <v>101.64</v>
      </c>
      <c r="BZ7" s="39">
        <v>105.59</v>
      </c>
      <c r="CA7" s="39">
        <v>235.2</v>
      </c>
      <c r="CB7" s="39">
        <v>238.91</v>
      </c>
      <c r="CC7" s="39">
        <v>211.13</v>
      </c>
      <c r="CD7" s="39">
        <v>202.56</v>
      </c>
      <c r="CE7" s="39">
        <v>197.79</v>
      </c>
      <c r="CF7" s="39">
        <v>186.94</v>
      </c>
      <c r="CG7" s="39">
        <v>186.15</v>
      </c>
      <c r="CH7" s="39">
        <v>181.67</v>
      </c>
      <c r="CI7" s="39">
        <v>179.55</v>
      </c>
      <c r="CJ7" s="39">
        <v>179.16</v>
      </c>
      <c r="CK7" s="39">
        <v>163.27000000000001</v>
      </c>
      <c r="CL7" s="39">
        <v>67.75</v>
      </c>
      <c r="CM7" s="39">
        <v>70.33</v>
      </c>
      <c r="CN7" s="39">
        <v>72.14</v>
      </c>
      <c r="CO7" s="39">
        <v>72.930000000000007</v>
      </c>
      <c r="CP7" s="39">
        <v>72.64</v>
      </c>
      <c r="CQ7" s="39">
        <v>54.51</v>
      </c>
      <c r="CR7" s="39">
        <v>54.47</v>
      </c>
      <c r="CS7" s="39">
        <v>53.61</v>
      </c>
      <c r="CT7" s="39">
        <v>53.52</v>
      </c>
      <c r="CU7" s="39">
        <v>54.24</v>
      </c>
      <c r="CV7" s="39">
        <v>59.94</v>
      </c>
      <c r="CW7" s="39">
        <v>85.44</v>
      </c>
      <c r="CX7" s="39">
        <v>81.45</v>
      </c>
      <c r="CY7" s="39">
        <v>78.31</v>
      </c>
      <c r="CZ7" s="39">
        <v>76.72</v>
      </c>
      <c r="DA7" s="39">
        <v>76.540000000000006</v>
      </c>
      <c r="DB7" s="39">
        <v>81.790000000000006</v>
      </c>
      <c r="DC7" s="39">
        <v>81.459999999999994</v>
      </c>
      <c r="DD7" s="39">
        <v>81.31</v>
      </c>
      <c r="DE7" s="39">
        <v>81.459999999999994</v>
      </c>
      <c r="DF7" s="39">
        <v>81.680000000000007</v>
      </c>
      <c r="DG7" s="39">
        <v>90.22</v>
      </c>
      <c r="DH7" s="39">
        <v>24.05</v>
      </c>
      <c r="DI7" s="39">
        <v>26.36</v>
      </c>
      <c r="DJ7" s="39">
        <v>33.67</v>
      </c>
      <c r="DK7" s="39">
        <v>35.5</v>
      </c>
      <c r="DL7" s="39">
        <v>37.26</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v>
      </c>
      <c r="EE7" s="39">
        <v>0</v>
      </c>
      <c r="EF7" s="39">
        <v>0</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2018-02-05T01:23:50Z</cp:lastPrinted>
  <dcterms:created xsi:type="dcterms:W3CDTF">2017-12-25T01:27:44Z</dcterms:created>
  <dcterms:modified xsi:type="dcterms:W3CDTF">2018-02-22T08:09:21Z</dcterms:modified>
  <cp:category/>
</cp:coreProperties>
</file>