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<sst xmlns="http://schemas.openxmlformats.org/spreadsheetml/2006/main" count="251" uniqueCount="126">
  <si>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</si>
  <si>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</si>
  <si>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</si>
  <si>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</si>
  <si>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</si>
  <si>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</si>
  <si>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</si>
  <si>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</si>
  <si>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</si>
  <si>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</si>
  <si>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</si>
  <si>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</si>
  <si>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</si>
  <si>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</si>
  <si>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</si>
  <si>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</si>
  <si>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</si>
  <si>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</si>
  <si>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</si>
  <si>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</si>
  <si>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</si>
  <si>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</si>
  <si>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</si>
  <si>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</si>
  <si>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</si>
  <si>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</si>
  <si>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</si>
  <si>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</si>
  <si>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</si>
  <si>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</si>
  <si>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</si>
  <si>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</si>
  <si>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</si>
  <si>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</si>
  <si>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</si>
  <si>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</si>
  <si>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</si>
  <si>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</si>
  <si>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</si>
  <si>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</si>
  <si>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</si>
  <si>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</si>
  <si>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</si>
  <si>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</si>
  <si>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</si>
  <si>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</si>
  <si>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</si>
  <si>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</si>
  <si>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</si>
  <si>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</si>
  <si>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</si>
  <si>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</si>
  <si>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</si>
  <si>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</si>
  <si>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</si>
  <si>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</si>
  <si>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</si>
  <si>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</si>
  <si>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</si>
  <si>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</si>
  <si>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</si>
  <si>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</si>
  <si>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</si>
  <si>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</si>
  <si>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</si>
  <si>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</si>
  <si>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</si>
  <si>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</si>
  <si>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</si>
  <si>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</si>
  <si>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</si>
  <si>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</si>
  <si>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</si>
  <si>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</si>
  <si>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</si>
  <si>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</si>
  <si>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</si>
  <si>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</si>
  <si>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</si>
  <si>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</si>
  <si>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</si>
  <si>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</si>
  <si>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</si>
  <si>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</si>
  <si>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</si>
  <si>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</si>
  <si>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</si>
  <si>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</si>
  <si>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</si>
  <si>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</si>
  <si>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</si>
  <si>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</si>
  <si>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</si>
  <si>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</si>
  <si>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</si>
  <si>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</si>
  <si>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</si>
  <si>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</si>
  <si>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</si>
  <si>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</si>
  <si>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</si>
  <si>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</si>
  <si>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</si>
  <si>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</si>
  <si>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</si>
  <si>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</si>
  <si>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</si>
  <si>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</si>
  <si>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</si>
  <si>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</si>
  <si>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南越前町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</si>
  <si>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</si>
  <si>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</si>
  <si>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</si>
  <si>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</si>
  <si>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</si>
  <si>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</si>
  <si>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</si>
  <si>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</si>
  <si>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</si>
  <si>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</si>
  <si>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</si>
  <si>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rFont val="ＭＳ ゴシック"/>
        <family val="3"/>
        <charset val="128"/>
      </rPr>
      <t>　①収益的収支比率に関し、Ｈ26年度度までは大まかに増加傾向にあり、ある程度の改善が図られていたが、Ｈ27年度においては浄化槽区域における新規加入が増加したことにより、若干の数値悪化となった。全体的な傾向としては、恒常的に収支不足分を他会計補助金にて賄っているのが現状である。</t>
    </r>
    <r>
      <rPr>
        <sz val="11"/>
        <color theme="1"/>
        <rFont val="ＭＳ ゴシック"/>
        <family val="3"/>
        <charset val="128"/>
      </rPr>
      <t xml:space="preserve">
　④企業債残高対事業規模比率については、近年、新規の企業債は無く額の変動もないため、営業収益に応じて率は変動している。また、H28年度には、企業債の一部が償還済となり、さらに、以降の新たな起債もないことから、若干比率が低下し、それ以降はこのまま推移するとみられる。
　⑤経費回収率はH28年度において類似団体の水準を若干超過したが、率は低い。今後は、健全な経営を目指し、健全経営を見据えた数年毎の使用料収入の見直しを検討したい。
　⑥汚水処理原価は類似団体の水準に近付きつつある。今後は、汚水処理費の更なる削減を検討していきたい。
　⑦施設利用率はほぼ均衡して推移しているが、過疎による人口の減少により、減少していく懸念がある。一方、宅地造成の計画もあるものの、小規模かつ浄化槽区域のみに限定していないため、現況から大幅な変動はないと考えられる。
　⑧水洗化率は100％であり、類似団体より高い。適切な汚水処理と水質保全の観点から、今後もこの数値を維持していきたい。 </t>
    </r>
    <rPh sb="96" eb="99">
      <t>ゼンタイテキ</t>
    </rPh>
    <rPh sb="283" eb="285">
      <t>ネンド</t>
    </rPh>
    <rPh sb="294" eb="296">
      <t>スイジュン</t>
    </rPh>
    <rPh sb="297" eb="299">
      <t>ジャッカン</t>
    </rPh>
    <rPh sb="299" eb="301">
      <t>チョウカ</t>
    </rPh>
    <rPh sb="305" eb="306">
      <t>リツ</t>
    </rPh>
    <rPh sb="307" eb="308">
      <t>ヒク</t>
    </rPh>
    <rPh sb="340" eb="342">
      <t>シュウニュウ</t>
    </rPh>
    <rPh sb="368" eb="370">
      <t>スイジュン</t>
    </rPh>
    <rPh sb="371" eb="373">
      <t>チカヅ</t>
    </rPh>
    <rPh sb="379" eb="381">
      <t>コンゴ</t>
    </rPh>
    <rPh sb="383" eb="385">
      <t>オスイ</t>
    </rPh>
    <rPh sb="385" eb="387">
      <t>ショリ</t>
    </rPh>
    <rPh sb="387" eb="388">
      <t>ヒ</t>
    </rPh>
    <rPh sb="389" eb="390">
      <t>サラ</t>
    </rPh>
    <rPh sb="392" eb="394">
      <t>サクゲン</t>
    </rPh>
    <rPh sb="395" eb="397">
      <t>ケントウ</t>
    </rPh>
    <rPh sb="415" eb="417">
      <t>キンコウ</t>
    </rPh>
    <rPh sb="419" eb="421">
      <t>スイイ</t>
    </rPh>
    <rPh sb="427" eb="429">
      <t>カソ</t>
    </rPh>
    <rPh sb="441" eb="443">
      <t>ゲンショウ</t>
    </rPh>
    <rPh sb="447" eb="449">
      <t>ケネン</t>
    </rPh>
    <phoneticPr fontId="4"/>
  </si>
  <si>
    <t xml:space="preserve">　現在は、施設機能の維持のため、定期的な清掃並びに点検を行い、修繕が必要な施設については部分的な修繕を行っている。
　施設は新しく、老朽化に対する懸念はない。また、機能的にも全面的な改修を必要とする箇所はない。しかしながら、今後は、老朽化も進行することから、長期的視点の施設改修計画を検討したい。
</t>
    <rPh sb="129" eb="132">
      <t>チョウキテキ</t>
    </rPh>
    <rPh sb="132" eb="134">
      <t>シテン</t>
    </rPh>
    <rPh sb="135" eb="137">
      <t>シセツ</t>
    </rPh>
    <rPh sb="137" eb="139">
      <t>カイシュウ</t>
    </rPh>
    <rPh sb="139" eb="141">
      <t>ケイカク</t>
    </rPh>
    <phoneticPr fontId="4"/>
  </si>
  <si>
    <t>　経営の健全化について、維持管理経費の削減に取り組んでいるものの、依然として収入の中では他会計繰入金が高いウエイトを占めている。町としては、人口増加を促す施策も講じているが、長期的には過疎による人口減少がさらに進行すると予測されることから、今以上に使用料の減少が懸念される。
　今後は、健全経営を見据えた数年毎の使用料見直し、並びに長期的な視点から施設の更新計画の策定も必要と考えられる。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</si>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</sst>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2A-4A6E-8376-DA669466DA30}"/>
            </c:ext>
          </c:extLst>
        </c:ser>
        <c:dLbls>
          <c:showLegendKey val="0"/>
          <c:showVal val="0"/>
          <c:showCatName val="0"/>
          <c:showSerName val="0"/>
          <c:showPercent val="0"/>
          <c:showBubbleSize val="0"/>
        </c:dLbls>
        <c:gapWidth val="150"/>
        <c:axId val="109309312"/>
        <c:axId val="1097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82A-4A6E-8376-DA669466DA30}"/>
            </c:ext>
          </c:extLst>
        </c:ser>
        <c:dLbls>
          <c:showLegendKey val="0"/>
          <c:showVal val="0"/>
          <c:showCatName val="0"/>
          <c:showSerName val="0"/>
          <c:showPercent val="0"/>
          <c:showBubbleSize val="0"/>
        </c:dLbls>
        <c:marker val="1"/>
        <c:smooth val="0"/>
        <c:axId val="109309312"/>
        <c:axId val="109786624"/>
      </c:lineChart>
      <c:dateAx>
        <c:axId val="109309312"/>
        <c:scaling>
          <c:orientation val="minMax"/>
        </c:scaling>
        <c:delete val="1"/>
        <c:axPos val="b"/>
        <c:numFmt formatCode="ge" sourceLinked="1"/>
        <c:majorTickMark val="none"/>
        <c:minorTickMark val="none"/>
        <c:tickLblPos val="none"/>
        <c:crossAx val="109786624"/>
        <c:crosses val="autoZero"/>
        <c:auto val="1"/>
        <c:lblOffset val="100"/>
        <c:baseTimeUnit val="years"/>
      </c:dateAx>
      <c:valAx>
        <c:axId val="1097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47.56</c:v>
                </c:pt>
                <c:pt idx="1">
                  <c:v>47.27</c:v>
                </c:pt>
                <c:pt idx="2">
                  <c:v>45.88</c:v>
                </c:pt>
                <c:pt idx="3">
                  <c:v>47.37</c:v>
                </c:pt>
                <c:pt idx="4">
                  <c:v>45.98</c:v>
                </c:pt>
              </c:numCache>
            </c:numRef>
          </c:val>
          <c:extLst xmlns:c16r2="http://schemas.microsoft.com/office/drawing/2015/06/chart">
            <c:ext xmlns:c16="http://schemas.microsoft.com/office/drawing/2014/chart" uri="{C3380CC4-5D6E-409C-BE32-E72D297353CC}">
              <c16:uniqueId val="{00000000-319E-4A0E-AD63-B4BD031155CD}"/>
            </c:ext>
          </c:extLst>
        </c:ser>
        <c:dLbls>
          <c:showLegendKey val="0"/>
          <c:showVal val="0"/>
          <c:showCatName val="0"/>
          <c:showSerName val="0"/>
          <c:showPercent val="0"/>
          <c:showBubbleSize val="0"/>
        </c:dLbls>
        <c:gapWidth val="150"/>
        <c:axId val="111447040"/>
        <c:axId val="111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extLst xmlns:c16r2="http://schemas.microsoft.com/office/drawing/2015/06/chart">
            <c:ext xmlns:c16="http://schemas.microsoft.com/office/drawing/2014/chart" uri="{C3380CC4-5D6E-409C-BE32-E72D297353CC}">
              <c16:uniqueId val="{00000001-319E-4A0E-AD63-B4BD031155CD}"/>
            </c:ext>
          </c:extLst>
        </c:ser>
        <c:dLbls>
          <c:showLegendKey val="0"/>
          <c:showVal val="0"/>
          <c:showCatName val="0"/>
          <c:showSerName val="0"/>
          <c:showPercent val="0"/>
          <c:showBubbleSize val="0"/>
        </c:dLbls>
        <c:marker val="1"/>
        <c:smooth val="0"/>
        <c:axId val="111447040"/>
        <c:axId val="111453312"/>
      </c:lineChart>
      <c:dateAx>
        <c:axId val="111447040"/>
        <c:scaling>
          <c:orientation val="minMax"/>
        </c:scaling>
        <c:delete val="1"/>
        <c:axPos val="b"/>
        <c:numFmt formatCode="ge" sourceLinked="1"/>
        <c:majorTickMark val="none"/>
        <c:minorTickMark val="none"/>
        <c:tickLblPos val="none"/>
        <c:crossAx val="111453312"/>
        <c:crosses val="autoZero"/>
        <c:auto val="1"/>
        <c:lblOffset val="100"/>
        <c:baseTimeUnit val="years"/>
      </c:dateAx>
      <c:valAx>
        <c:axId val="111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2E-4094-B387-71A63C33AB54}"/>
            </c:ext>
          </c:extLst>
        </c:ser>
        <c:dLbls>
          <c:showLegendKey val="0"/>
          <c:showVal val="0"/>
          <c:showCatName val="0"/>
          <c:showSerName val="0"/>
          <c:showPercent val="0"/>
          <c:showBubbleSize val="0"/>
        </c:dLbls>
        <c:gapWidth val="150"/>
        <c:axId val="111562112"/>
        <c:axId val="1115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extLst xmlns:c16r2="http://schemas.microsoft.com/office/drawing/2015/06/chart">
            <c:ext xmlns:c16="http://schemas.microsoft.com/office/drawing/2014/chart" uri="{C3380CC4-5D6E-409C-BE32-E72D297353CC}">
              <c16:uniqueId val="{00000001-DC2E-4094-B387-71A63C33AB54}"/>
            </c:ext>
          </c:extLst>
        </c:ser>
        <c:dLbls>
          <c:showLegendKey val="0"/>
          <c:showVal val="0"/>
          <c:showCatName val="0"/>
          <c:showSerName val="0"/>
          <c:showPercent val="0"/>
          <c:showBubbleSize val="0"/>
        </c:dLbls>
        <c:marker val="1"/>
        <c:smooth val="0"/>
        <c:axId val="111562112"/>
        <c:axId val="111564288"/>
      </c:lineChart>
      <c:dateAx>
        <c:axId val="111562112"/>
        <c:scaling>
          <c:orientation val="minMax"/>
        </c:scaling>
        <c:delete val="1"/>
        <c:axPos val="b"/>
        <c:numFmt formatCode="ge" sourceLinked="1"/>
        <c:majorTickMark val="none"/>
        <c:minorTickMark val="none"/>
        <c:tickLblPos val="none"/>
        <c:crossAx val="111564288"/>
        <c:crosses val="autoZero"/>
        <c:auto val="1"/>
        <c:lblOffset val="100"/>
        <c:baseTimeUnit val="years"/>
      </c:dateAx>
      <c:valAx>
        <c:axId val="111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92.95</c:v>
                </c:pt>
                <c:pt idx="1">
                  <c:v>93.46</c:v>
                </c:pt>
                <c:pt idx="2">
                  <c:v>95.33</c:v>
                </c:pt>
                <c:pt idx="3">
                  <c:v>94.2</c:v>
                </c:pt>
                <c:pt idx="4">
                  <c:v>95</c:v>
                </c:pt>
              </c:numCache>
            </c:numRef>
          </c:val>
          <c:extLst xmlns:c16r2="http://schemas.microsoft.com/office/drawing/2015/06/chart">
            <c:ext xmlns:c16="http://schemas.microsoft.com/office/drawing/2014/chart" uri="{C3380CC4-5D6E-409C-BE32-E72D297353CC}">
              <c16:uniqueId val="{00000000-2202-4104-A3ED-BBDF56B22E63}"/>
            </c:ext>
          </c:extLst>
        </c:ser>
        <c:dLbls>
          <c:showLegendKey val="0"/>
          <c:showVal val="0"/>
          <c:showCatName val="0"/>
          <c:showSerName val="0"/>
          <c:showPercent val="0"/>
          <c:showBubbleSize val="0"/>
        </c:dLbls>
        <c:gapWidth val="150"/>
        <c:axId val="109834240"/>
        <c:axId val="109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02-4104-A3ED-BBDF56B22E63}"/>
            </c:ext>
          </c:extLst>
        </c:ser>
        <c:dLbls>
          <c:showLegendKey val="0"/>
          <c:showVal val="0"/>
          <c:showCatName val="0"/>
          <c:showSerName val="0"/>
          <c:showPercent val="0"/>
          <c:showBubbleSize val="0"/>
        </c:dLbls>
        <c:marker val="1"/>
        <c:smooth val="0"/>
        <c:axId val="109834240"/>
        <c:axId val="109836160"/>
      </c:lineChart>
      <c:dateAx>
        <c:axId val="109834240"/>
        <c:scaling>
          <c:orientation val="minMax"/>
        </c:scaling>
        <c:delete val="1"/>
        <c:axPos val="b"/>
        <c:numFmt formatCode="ge" sourceLinked="1"/>
        <c:majorTickMark val="none"/>
        <c:minorTickMark val="none"/>
        <c:tickLblPos val="none"/>
        <c:crossAx val="109836160"/>
        <c:crosses val="autoZero"/>
        <c:auto val="1"/>
        <c:lblOffset val="100"/>
        <c:baseTimeUnit val="years"/>
      </c:dateAx>
      <c:valAx>
        <c:axId val="109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8E-4231-BC17-1A1176AA3841}"/>
            </c:ext>
          </c:extLst>
        </c:ser>
        <c:dLbls>
          <c:showLegendKey val="0"/>
          <c:showVal val="0"/>
          <c:showCatName val="0"/>
          <c:showSerName val="0"/>
          <c:showPercent val="0"/>
          <c:showBubbleSize val="0"/>
        </c:dLbls>
        <c:gapWidth val="150"/>
        <c:axId val="111124864"/>
        <c:axId val="111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8E-4231-BC17-1A1176AA3841}"/>
            </c:ext>
          </c:extLst>
        </c:ser>
        <c:dLbls>
          <c:showLegendKey val="0"/>
          <c:showVal val="0"/>
          <c:showCatName val="0"/>
          <c:showSerName val="0"/>
          <c:showPercent val="0"/>
          <c:showBubbleSize val="0"/>
        </c:dLbls>
        <c:marker val="1"/>
        <c:smooth val="0"/>
        <c:axId val="111124864"/>
        <c:axId val="111126784"/>
      </c:lineChart>
      <c:dateAx>
        <c:axId val="111124864"/>
        <c:scaling>
          <c:orientation val="minMax"/>
        </c:scaling>
        <c:delete val="1"/>
        <c:axPos val="b"/>
        <c:numFmt formatCode="ge" sourceLinked="1"/>
        <c:majorTickMark val="none"/>
        <c:minorTickMark val="none"/>
        <c:tickLblPos val="none"/>
        <c:crossAx val="111126784"/>
        <c:crosses val="autoZero"/>
        <c:auto val="1"/>
        <c:lblOffset val="100"/>
        <c:baseTimeUnit val="years"/>
      </c:dateAx>
      <c:valAx>
        <c:axId val="1111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1B-4EAB-9A0C-836C8CB9FE66}"/>
            </c:ext>
          </c:extLst>
        </c:ser>
        <c:dLbls>
          <c:showLegendKey val="0"/>
          <c:showVal val="0"/>
          <c:showCatName val="0"/>
          <c:showSerName val="0"/>
          <c:showPercent val="0"/>
          <c:showBubbleSize val="0"/>
        </c:dLbls>
        <c:gapWidth val="150"/>
        <c:axId val="111223552"/>
        <c:axId val="111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1B-4EAB-9A0C-836C8CB9FE66}"/>
            </c:ext>
          </c:extLst>
        </c:ser>
        <c:dLbls>
          <c:showLegendKey val="0"/>
          <c:showVal val="0"/>
          <c:showCatName val="0"/>
          <c:showSerName val="0"/>
          <c:showPercent val="0"/>
          <c:showBubbleSize val="0"/>
        </c:dLbls>
        <c:marker val="1"/>
        <c:smooth val="0"/>
        <c:axId val="111223552"/>
        <c:axId val="111225472"/>
      </c:lineChart>
      <c:dateAx>
        <c:axId val="111223552"/>
        <c:scaling>
          <c:orientation val="minMax"/>
        </c:scaling>
        <c:delete val="1"/>
        <c:axPos val="b"/>
        <c:numFmt formatCode="ge" sourceLinked="1"/>
        <c:majorTickMark val="none"/>
        <c:minorTickMark val="none"/>
        <c:tickLblPos val="none"/>
        <c:crossAx val="111225472"/>
        <c:crosses val="autoZero"/>
        <c:auto val="1"/>
        <c:lblOffset val="100"/>
        <c:baseTimeUnit val="years"/>
      </c:dateAx>
      <c:valAx>
        <c:axId val="111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5E-439D-80F7-B7388537CDA9}"/>
            </c:ext>
          </c:extLst>
        </c:ser>
        <c:dLbls>
          <c:showLegendKey val="0"/>
          <c:showVal val="0"/>
          <c:showCatName val="0"/>
          <c:showSerName val="0"/>
          <c:showPercent val="0"/>
          <c:showBubbleSize val="0"/>
        </c:dLbls>
        <c:gapWidth val="150"/>
        <c:axId val="111242240"/>
        <c:axId val="1112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5E-439D-80F7-B7388537CDA9}"/>
            </c:ext>
          </c:extLst>
        </c:ser>
        <c:dLbls>
          <c:showLegendKey val="0"/>
          <c:showVal val="0"/>
          <c:showCatName val="0"/>
          <c:showSerName val="0"/>
          <c:showPercent val="0"/>
          <c:showBubbleSize val="0"/>
        </c:dLbls>
        <c:marker val="1"/>
        <c:smooth val="0"/>
        <c:axId val="111242240"/>
        <c:axId val="111273088"/>
      </c:lineChart>
      <c:dateAx>
        <c:axId val="111242240"/>
        <c:scaling>
          <c:orientation val="minMax"/>
        </c:scaling>
        <c:delete val="1"/>
        <c:axPos val="b"/>
        <c:numFmt formatCode="ge" sourceLinked="1"/>
        <c:majorTickMark val="none"/>
        <c:minorTickMark val="none"/>
        <c:tickLblPos val="none"/>
        <c:crossAx val="111273088"/>
        <c:crosses val="autoZero"/>
        <c:auto val="1"/>
        <c:lblOffset val="100"/>
        <c:baseTimeUnit val="years"/>
      </c:dateAx>
      <c:valAx>
        <c:axId val="111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9B-4BF3-B1CF-713AF140A60B}"/>
            </c:ext>
          </c:extLst>
        </c:ser>
        <c:dLbls>
          <c:showLegendKey val="0"/>
          <c:showVal val="0"/>
          <c:showCatName val="0"/>
          <c:showSerName val="0"/>
          <c:showPercent val="0"/>
          <c:showBubbleSize val="0"/>
        </c:dLbls>
        <c:gapWidth val="150"/>
        <c:axId val="111165440"/>
        <c:axId val="1111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9B-4BF3-B1CF-713AF140A60B}"/>
            </c:ext>
          </c:extLst>
        </c:ser>
        <c:dLbls>
          <c:showLegendKey val="0"/>
          <c:showVal val="0"/>
          <c:showCatName val="0"/>
          <c:showSerName val="0"/>
          <c:showPercent val="0"/>
          <c:showBubbleSize val="0"/>
        </c:dLbls>
        <c:marker val="1"/>
        <c:smooth val="0"/>
        <c:axId val="111165440"/>
        <c:axId val="111167360"/>
      </c:lineChart>
      <c:dateAx>
        <c:axId val="111165440"/>
        <c:scaling>
          <c:orientation val="minMax"/>
        </c:scaling>
        <c:delete val="1"/>
        <c:axPos val="b"/>
        <c:numFmt formatCode="ge" sourceLinked="1"/>
        <c:majorTickMark val="none"/>
        <c:minorTickMark val="none"/>
        <c:tickLblPos val="none"/>
        <c:crossAx val="111167360"/>
        <c:crosses val="autoZero"/>
        <c:auto val="1"/>
        <c:lblOffset val="100"/>
        <c:baseTimeUnit val="years"/>
      </c:dateAx>
      <c:valAx>
        <c:axId val="1111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192.3</c:v>
                </c:pt>
                <c:pt idx="1">
                  <c:v>154.47999999999999</c:v>
                </c:pt>
                <c:pt idx="2">
                  <c:v>123.79</c:v>
                </c:pt>
                <c:pt idx="3">
                  <c:v>178.77</c:v>
                </c:pt>
                <c:pt idx="4">
                  <c:v>134.19</c:v>
                </c:pt>
              </c:numCache>
            </c:numRef>
          </c:val>
          <c:extLst xmlns:c16r2="http://schemas.microsoft.com/office/drawing/2015/06/chart">
            <c:ext xmlns:c16="http://schemas.microsoft.com/office/drawing/2014/chart" uri="{C3380CC4-5D6E-409C-BE32-E72D297353CC}">
              <c16:uniqueId val="{00000000-0EBE-498B-954B-2A0746670171}"/>
            </c:ext>
          </c:extLst>
        </c:ser>
        <c:dLbls>
          <c:showLegendKey val="0"/>
          <c:showVal val="0"/>
          <c:showCatName val="0"/>
          <c:showSerName val="0"/>
          <c:showPercent val="0"/>
          <c:showBubbleSize val="0"/>
        </c:dLbls>
        <c:gapWidth val="150"/>
        <c:axId val="111210880"/>
        <c:axId val="1112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extLst xmlns:c16r2="http://schemas.microsoft.com/office/drawing/2015/06/chart">
            <c:ext xmlns:c16="http://schemas.microsoft.com/office/drawing/2014/chart" uri="{C3380CC4-5D6E-409C-BE32-E72D297353CC}">
              <c16:uniqueId val="{00000001-0EBE-498B-954B-2A0746670171}"/>
            </c:ext>
          </c:extLst>
        </c:ser>
        <c:dLbls>
          <c:showLegendKey val="0"/>
          <c:showVal val="0"/>
          <c:showCatName val="0"/>
          <c:showSerName val="0"/>
          <c:showPercent val="0"/>
          <c:showBubbleSize val="0"/>
        </c:dLbls>
        <c:marker val="1"/>
        <c:smooth val="0"/>
        <c:axId val="111210880"/>
        <c:axId val="111212800"/>
      </c:lineChart>
      <c:dateAx>
        <c:axId val="111210880"/>
        <c:scaling>
          <c:orientation val="minMax"/>
        </c:scaling>
        <c:delete val="1"/>
        <c:axPos val="b"/>
        <c:numFmt formatCode="ge" sourceLinked="1"/>
        <c:majorTickMark val="none"/>
        <c:minorTickMark val="none"/>
        <c:tickLblPos val="none"/>
        <c:crossAx val="111212800"/>
        <c:crosses val="autoZero"/>
        <c:auto val="1"/>
        <c:lblOffset val="100"/>
        <c:baseTimeUnit val="years"/>
      </c:dateAx>
      <c:valAx>
        <c:axId val="1112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47.46</c:v>
                </c:pt>
                <c:pt idx="1">
                  <c:v>43.59</c:v>
                </c:pt>
                <c:pt idx="2">
                  <c:v>44.26</c:v>
                </c:pt>
                <c:pt idx="3">
                  <c:v>48.58</c:v>
                </c:pt>
                <c:pt idx="4">
                  <c:v>57.11</c:v>
                </c:pt>
              </c:numCache>
            </c:numRef>
          </c:val>
          <c:extLst xmlns:c16r2="http://schemas.microsoft.com/office/drawing/2015/06/chart">
            <c:ext xmlns:c16="http://schemas.microsoft.com/office/drawing/2014/chart" uri="{C3380CC4-5D6E-409C-BE32-E72D297353CC}">
              <c16:uniqueId val="{00000000-89F4-4CCC-88DC-C42CF0B0CF86}"/>
            </c:ext>
          </c:extLst>
        </c:ser>
        <c:dLbls>
          <c:showLegendKey val="0"/>
          <c:showVal val="0"/>
          <c:showCatName val="0"/>
          <c:showSerName val="0"/>
          <c:showPercent val="0"/>
          <c:showBubbleSize val="0"/>
        </c:dLbls>
        <c:gapWidth val="150"/>
        <c:axId val="111377024"/>
        <c:axId val="111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extLst xmlns:c16r2="http://schemas.microsoft.com/office/drawing/2015/06/chart">
            <c:ext xmlns:c16="http://schemas.microsoft.com/office/drawing/2014/chart" uri="{C3380CC4-5D6E-409C-BE32-E72D297353CC}">
              <c16:uniqueId val="{00000001-89F4-4CCC-88DC-C42CF0B0CF86}"/>
            </c:ext>
          </c:extLst>
        </c:ser>
        <c:dLbls>
          <c:showLegendKey val="0"/>
          <c:showVal val="0"/>
          <c:showCatName val="0"/>
          <c:showSerName val="0"/>
          <c:showPercent val="0"/>
          <c:showBubbleSize val="0"/>
        </c:dLbls>
        <c:marker val="1"/>
        <c:smooth val="0"/>
        <c:axId val="111377024"/>
        <c:axId val="111387392"/>
      </c:lineChart>
      <c:dateAx>
        <c:axId val="111377024"/>
        <c:scaling>
          <c:orientation val="minMax"/>
        </c:scaling>
        <c:delete val="1"/>
        <c:axPos val="b"/>
        <c:numFmt formatCode="ge" sourceLinked="1"/>
        <c:majorTickMark val="none"/>
        <c:minorTickMark val="none"/>
        <c:tickLblPos val="none"/>
        <c:crossAx val="111387392"/>
        <c:crosses val="autoZero"/>
        <c:auto val="1"/>
        <c:lblOffset val="100"/>
        <c:baseTimeUnit val="years"/>
      </c:dateAx>
      <c:valAx>
        <c:axId val="111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358.75</c:v>
                </c:pt>
                <c:pt idx="1">
                  <c:v>401.4</c:v>
                </c:pt>
                <c:pt idx="2">
                  <c:v>403.81</c:v>
                </c:pt>
                <c:pt idx="3">
                  <c:v>366.26</c:v>
                </c:pt>
                <c:pt idx="4">
                  <c:v>322.91000000000003</c:v>
                </c:pt>
              </c:numCache>
            </c:numRef>
          </c:val>
          <c:extLst xmlns:c16r2="http://schemas.microsoft.com/office/drawing/2015/06/chart">
            <c:ext xmlns:c16="http://schemas.microsoft.com/office/drawing/2014/chart" uri="{C3380CC4-5D6E-409C-BE32-E72D297353CC}">
              <c16:uniqueId val="{00000000-27D6-4D4D-993C-D9E35114B4D2}"/>
            </c:ext>
          </c:extLst>
        </c:ser>
        <c:dLbls>
          <c:showLegendKey val="0"/>
          <c:showVal val="0"/>
          <c:showCatName val="0"/>
          <c:showSerName val="0"/>
          <c:showPercent val="0"/>
          <c:showBubbleSize val="0"/>
        </c:dLbls>
        <c:gapWidth val="150"/>
        <c:axId val="111397504"/>
        <c:axId val="111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extLst xmlns:c16r2="http://schemas.microsoft.com/office/drawing/2015/06/chart">
            <c:ext xmlns:c16="http://schemas.microsoft.com/office/drawing/2014/chart" uri="{C3380CC4-5D6E-409C-BE32-E72D297353CC}">
              <c16:uniqueId val="{00000001-27D6-4D4D-993C-D9E35114B4D2}"/>
            </c:ext>
          </c:extLst>
        </c:ser>
        <c:dLbls>
          <c:showLegendKey val="0"/>
          <c:showVal val="0"/>
          <c:showCatName val="0"/>
          <c:showSerName val="0"/>
          <c:showPercent val="0"/>
          <c:showBubbleSize val="0"/>
        </c:dLbls>
        <c:marker val="1"/>
        <c:smooth val="0"/>
        <c:axId val="111397504"/>
        <c:axId val="111432448"/>
      </c:lineChart>
      <c:dateAx>
        <c:axId val="111397504"/>
        <c:scaling>
          <c:orientation val="minMax"/>
        </c:scaling>
        <c:delete val="1"/>
        <c:axPos val="b"/>
        <c:numFmt formatCode="ge" sourceLinked="1"/>
        <c:majorTickMark val="none"/>
        <c:minorTickMark val="none"/>
        <c:tickLblPos val="none"/>
        <c:crossAx val="111432448"/>
        <c:crosses val="autoZero"/>
        <c:auto val="1"/>
        <c:lblOffset val="100"/>
        <c:baseTimeUnit val="years"/>
      </c:dateAx>
      <c:valAx>
        <c:axId val="111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南越前町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125</v>
      </c>
      <c r="AE8" s="49"/>
      <c r="AF8" s="49"/>
      <c r="AG8" s="49"/>
      <c r="AH8" s="49"/>
      <c r="AI8" s="49"/>
      <c r="AJ8" s="49"/>
      <c r="AK8" s="4"/>
      <c r="AL8" s="50">
        <f>データ!S6</f>
        <v>11017</v>
      </c>
      <c r="AM8" s="50"/>
      <c r="AN8" s="50"/>
      <c r="AO8" s="50"/>
      <c r="AP8" s="50"/>
      <c r="AQ8" s="50"/>
      <c r="AR8" s="50"/>
      <c r="AS8" s="50"/>
      <c r="AT8" s="45">
        <f>データ!T6</f>
        <v>343.69</v>
      </c>
      <c r="AU8" s="45"/>
      <c r="AV8" s="45"/>
      <c r="AW8" s="45"/>
      <c r="AX8" s="45"/>
      <c r="AY8" s="45"/>
      <c r="AZ8" s="45"/>
      <c r="BA8" s="45"/>
      <c r="BB8" s="45">
        <f>データ!U6</f>
        <v>32.06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3.65</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400</v>
      </c>
      <c r="AM10" s="50"/>
      <c r="AN10" s="50"/>
      <c r="AO10" s="50"/>
      <c r="AP10" s="50"/>
      <c r="AQ10" s="50"/>
      <c r="AR10" s="50"/>
      <c r="AS10" s="50"/>
      <c r="AT10" s="45">
        <f>データ!W6</f>
        <v>0.25</v>
      </c>
      <c r="AU10" s="45"/>
      <c r="AV10" s="45"/>
      <c r="AW10" s="45"/>
      <c r="AX10" s="45"/>
      <c r="AY10" s="45"/>
      <c r="AZ10" s="45"/>
      <c r="BA10" s="45"/>
      <c r="BB10" s="45">
        <f>データ!X6</f>
        <v>1600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184047</v>
      </c>
      <c r="D6" s="33">
        <f t="shared" si="3"/>
        <v>47</v>
      </c>
      <c r="E6" s="33">
        <f t="shared" si="3"/>
        <v>18</v>
      </c>
      <c r="F6" s="33">
        <f t="shared" si="3"/>
        <v>1</v>
      </c>
      <c r="G6" s="33">
        <f t="shared" si="3"/>
        <v>0</v>
      </c>
      <c r="H6" s="33" t="str">
        <f t="shared" si="3"/>
        <v>福井県　南越前町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3.65</v>
      </c>
      <c r="Q6" s="34">
        <f t="shared" si="3"/>
        <v>100</v>
      </c>
      <c r="R6" s="34">
        <f t="shared" si="3"/>
        <v>3348</v>
      </c>
      <c r="S6" s="34">
        <f t="shared" si="3"/>
        <v>11017</v>
      </c>
      <c r="T6" s="34">
        <f t="shared" si="3"/>
        <v>343.69</v>
      </c>
      <c r="U6" s="34">
        <f t="shared" si="3"/>
        <v>32.06</v>
      </c>
      <c r="V6" s="34">
        <f t="shared" si="3"/>
        <v>400</v>
      </c>
      <c r="W6" s="34">
        <f t="shared" si="3"/>
        <v>0.25</v>
      </c>
      <c r="X6" s="34">
        <f t="shared" si="3"/>
        <v>1600</v>
      </c>
      <c r="Y6" s="35">
        <f>IF(Y7="",NA(),Y7)</f>
        <v>92.95</v>
      </c>
      <c r="Z6" s="35">
        <f t="shared" ref="Z6:AH6" si="4">IF(Z7="",NA(),Z7)</f>
        <v>93.46</v>
      </c>
      <c r="AA6" s="35">
        <f t="shared" si="4"/>
        <v>95.33</v>
      </c>
      <c r="AB6" s="35">
        <f t="shared" si="4"/>
        <v>94.2</v>
      </c>
      <c r="AC6" s="35">
        <f t="shared" si="4"/>
        <v>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192.3</v>
      </c>
      <c r="BG6" s="35">
        <f t="shared" ref="BG6:BO6" si="7">IF(BG7="",NA(),BG7)</f>
        <v>154.47999999999999</v>
      </c>
      <c r="BH6" s="35">
        <f t="shared" si="7"/>
        <v>123.79</v>
      </c>
      <c r="BI6" s="35">
        <f t="shared" si="7"/>
        <v>178.77</v>
      </c>
      <c r="BJ6" s="35">
        <f t="shared" si="7"/>
        <v>134.19</v>
      </c>
      <c r="BK6" s="35">
        <f t="shared" si="7"/>
        <v>825.66</v>
      </c>
      <c r="BL6" s="35">
        <f t="shared" si="7"/>
        <v>799.41</v>
      </c>
      <c r="BM6" s="35">
        <f t="shared" si="7"/>
        <v>701.33</v>
      </c>
      <c r="BN6" s="35">
        <f t="shared" si="7"/>
        <v>663.76</v>
      </c>
      <c r="BO6" s="35">
        <f t="shared" si="7"/>
        <v>566.35</v>
      </c>
      <c r="BP6" s="34" t="str">
        <f>IF(BP7="","",IF(BP7="-","【-】","【"&amp;SUBSTITUTE(TEXT(BP7,"#,##0.00"),"-","△")&amp;"】"))</f>
        <v>【559.52】</v>
      </c>
      <c r="BQ6" s="35">
        <f>IF(BQ7="",NA(),BQ7)</f>
        <v>47.46</v>
      </c>
      <c r="BR6" s="35">
        <f t="shared" ref="BR6:BZ6" si="8">IF(BR7="",NA(),BR7)</f>
        <v>43.59</v>
      </c>
      <c r="BS6" s="35">
        <f t="shared" si="8"/>
        <v>44.26</v>
      </c>
      <c r="BT6" s="35">
        <f t="shared" si="8"/>
        <v>48.58</v>
      </c>
      <c r="BU6" s="35">
        <f t="shared" si="8"/>
        <v>57.11</v>
      </c>
      <c r="BV6" s="35">
        <f t="shared" si="8"/>
        <v>53.57</v>
      </c>
      <c r="BW6" s="35">
        <f t="shared" si="8"/>
        <v>51.57</v>
      </c>
      <c r="BX6" s="35">
        <f t="shared" si="8"/>
        <v>53.48</v>
      </c>
      <c r="BY6" s="35">
        <f t="shared" si="8"/>
        <v>53.76</v>
      </c>
      <c r="BZ6" s="35">
        <f t="shared" si="8"/>
        <v>52.27</v>
      </c>
      <c r="CA6" s="34" t="str">
        <f>IF(CA7="","",IF(CA7="-","【-】","【"&amp;SUBSTITUTE(TEXT(CA7,"#,##0.00"),"-","△")&amp;"】"))</f>
        <v>【52.20】</v>
      </c>
      <c r="CB6" s="35">
        <f>IF(CB7="",NA(),CB7)</f>
        <v>358.75</v>
      </c>
      <c r="CC6" s="35">
        <f t="shared" ref="CC6:CK6" si="9">IF(CC7="",NA(),CC7)</f>
        <v>401.4</v>
      </c>
      <c r="CD6" s="35">
        <f t="shared" si="9"/>
        <v>403.81</v>
      </c>
      <c r="CE6" s="35">
        <f t="shared" si="9"/>
        <v>366.26</v>
      </c>
      <c r="CF6" s="35">
        <f t="shared" si="9"/>
        <v>322.91000000000003</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47.56</v>
      </c>
      <c r="CN6" s="35">
        <f t="shared" ref="CN6:CV6" si="10">IF(CN7="",NA(),CN7)</f>
        <v>47.27</v>
      </c>
      <c r="CO6" s="35">
        <f t="shared" si="10"/>
        <v>45.88</v>
      </c>
      <c r="CP6" s="35">
        <f t="shared" si="10"/>
        <v>47.37</v>
      </c>
      <c r="CQ6" s="35">
        <f t="shared" si="10"/>
        <v>45.98</v>
      </c>
      <c r="CR6" s="35">
        <f t="shared" si="10"/>
        <v>45.33</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184047</v>
      </c>
      <c r="D7" s="37">
        <v>47</v>
      </c>
      <c r="E7" s="37">
        <v>18</v>
      </c>
      <c r="F7" s="37">
        <v>1</v>
      </c>
      <c r="G7" s="37">
        <v>0</v>
      </c>
      <c r="H7" s="37" t="s">
        <v>110</v>
      </c>
      <c r="I7" s="37" t="s">
        <v>111</v>
      </c>
      <c r="J7" s="37" t="s">
        <v>112</v>
      </c>
      <c r="K7" s="37" t="s">
        <v>113</v>
      </c>
      <c r="L7" s="37" t="s">
        <v>114</v>
      </c>
      <c r="M7" s="37"/>
      <c r="N7" s="38" t="s">
        <v>115</v>
      </c>
      <c r="O7" s="38" t="s">
        <v>116</v>
      </c>
      <c r="P7" s="38">
        <v>3.65</v>
      </c>
      <c r="Q7" s="38">
        <v>100</v>
      </c>
      <c r="R7" s="38">
        <v>3348</v>
      </c>
      <c r="S7" s="38">
        <v>11017</v>
      </c>
      <c r="T7" s="38">
        <v>343.69</v>
      </c>
      <c r="U7" s="38">
        <v>32.06</v>
      </c>
      <c r="V7" s="38">
        <v>400</v>
      </c>
      <c r="W7" s="38">
        <v>0.25</v>
      </c>
      <c r="X7" s="38">
        <v>1600</v>
      </c>
      <c r="Y7" s="38">
        <v>92.95</v>
      </c>
      <c r="Z7" s="38">
        <v>93.46</v>
      </c>
      <c r="AA7" s="38">
        <v>95.33</v>
      </c>
      <c r="AB7" s="38">
        <v>94.2</v>
      </c>
      <c r="AC7" s="38">
        <v>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192.3</v>
      </c>
      <c r="BG7" s="38">
        <v>154.47999999999999</v>
      </c>
      <c r="BH7" s="38">
        <v>123.79</v>
      </c>
      <c r="BI7" s="38">
        <v>178.77</v>
      </c>
      <c r="BJ7" s="38">
        <v>134.19</v>
      </c>
      <c r="BK7" s="38">
        <v>825.66</v>
      </c>
      <c r="BL7" s="38">
        <v>799.41</v>
      </c>
      <c r="BM7" s="38">
        <v>701.33</v>
      </c>
      <c r="BN7" s="38">
        <v>663.76</v>
      </c>
      <c r="BO7" s="38">
        <v>566.35</v>
      </c>
      <c r="BP7" s="38">
        <v>559.52</v>
      </c>
      <c r="BQ7" s="38">
        <v>47.46</v>
      </c>
      <c r="BR7" s="38">
        <v>43.59</v>
      </c>
      <c r="BS7" s="38">
        <v>44.26</v>
      </c>
      <c r="BT7" s="38">
        <v>48.58</v>
      </c>
      <c r="BU7" s="38">
        <v>57.11</v>
      </c>
      <c r="BV7" s="38">
        <v>53.57</v>
      </c>
      <c r="BW7" s="38">
        <v>51.57</v>
      </c>
      <c r="BX7" s="38">
        <v>53.48</v>
      </c>
      <c r="BY7" s="38">
        <v>53.76</v>
      </c>
      <c r="BZ7" s="38">
        <v>52.27</v>
      </c>
      <c r="CA7" s="38">
        <v>52.2</v>
      </c>
      <c r="CB7" s="38">
        <v>358.75</v>
      </c>
      <c r="CC7" s="38">
        <v>401.4</v>
      </c>
      <c r="CD7" s="38">
        <v>403.81</v>
      </c>
      <c r="CE7" s="38">
        <v>366.26</v>
      </c>
      <c r="CF7" s="38">
        <v>322.91000000000003</v>
      </c>
      <c r="CG7" s="38">
        <v>275.01</v>
      </c>
      <c r="CH7" s="38">
        <v>282.5</v>
      </c>
      <c r="CI7" s="38">
        <v>277.29000000000002</v>
      </c>
      <c r="CJ7" s="38">
        <v>275.25</v>
      </c>
      <c r="CK7" s="38">
        <v>291.01</v>
      </c>
      <c r="CL7" s="38">
        <v>295.2</v>
      </c>
      <c r="CM7" s="38">
        <v>47.56</v>
      </c>
      <c r="CN7" s="38">
        <v>47.27</v>
      </c>
      <c r="CO7" s="38">
        <v>45.88</v>
      </c>
      <c r="CP7" s="38">
        <v>47.37</v>
      </c>
      <c r="CQ7" s="38">
        <v>45.98</v>
      </c>
      <c r="CR7" s="38">
        <v>45.33</v>
      </c>
      <c r="CS7" s="38">
        <v>48.69</v>
      </c>
      <c r="CT7" s="38">
        <v>52.52</v>
      </c>
      <c r="CU7" s="38">
        <v>54.14</v>
      </c>
      <c r="CV7" s="38">
        <v>132.99</v>
      </c>
      <c r="CW7" s="38">
        <v>122.9</v>
      </c>
      <c r="CX7" s="38">
        <v>100</v>
      </c>
      <c r="CY7" s="38">
        <v>100</v>
      </c>
      <c r="CZ7" s="38">
        <v>100</v>
      </c>
      <c r="DA7" s="38">
        <v>100</v>
      </c>
      <c r="DB7" s="38">
        <v>100</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2018-02-09T04:26:25Z</cp:lastPrinted>
  <dcterms:created xsi:type="dcterms:W3CDTF">2017-12-25T02:43:27Z</dcterms:created>
  <dcterms:modified xsi:type="dcterms:W3CDTF">2018-02-20T01:35:33Z</dcterms:modified>
  <cp:category/>
</cp:coreProperties>
</file>