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20730" windowHeight="1045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I10" i="4"/>
  <c r="B10" i="4"/>
  <c r="BB8" i="4"/>
  <c r="AT8" i="4"/>
  <c r="AL8" i="4"/>
  <c r="W8" i="4"/>
  <c r="P8" i="4"/>
  <c r="I8" i="4"/>
  <c r="B6" i="4"/>
  <c r="C10" i="5" l="1"/>
  <c r="D10" i="5"/>
  <c r="E10" i="5"/>
  <c r="B10" i="5"/>
</calcChain>
</file>

<file path=xl/sharedStrings.xml><?xml version="1.0" encoding="utf-8"?>
<sst xmlns="http://schemas.openxmlformats.org/spreadsheetml/2006/main" count="232" uniqueCount="119">
  <si>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</si>
  <si>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</si>
  <si>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</si>
  <si>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</si>
  <si>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</si>
  <si>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</si>
  <si>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</si>
  <si>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</si>
  <si>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</si>
  <si>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</si>
  <si>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</si>
  <si>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</si>
  <si>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</si>
  <si>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</si>
  <si>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</si>
  <si>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</si>
  <si>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</si>
  <si>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</si>
  <si>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</si>
  <si>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</si>
  <si>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</si>
  <si>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</si>
  <si>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</si>
  <si>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</si>
  <si>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</si>
  <si>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</si>
  <si>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</si>
  <si>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</si>
  <si>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</si>
  <si>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</si>
  <si>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</si>
  <si>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</si>
  <si>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</si>
  <si>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</si>
  <si>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</si>
  <si>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</si>
  <si>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</si>
  <si>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</si>
  <si>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</si>
  <si>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</si>
  <si>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</si>
  <si>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</si>
  <si>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</si>
  <si>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</si>
  <si>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</si>
  <si>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</si>
  <si>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</si>
  <si>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</si>
  <si>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</si>
  <si>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</si>
  <si>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</si>
  <si>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</si>
  <si>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</si>
  <si>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</si>
  <si>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</si>
  <si>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</si>
  <si>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</si>
  <si>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</si>
  <si>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</si>
  <si>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</si>
  <si>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</si>
  <si>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</si>
  <si>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</si>
  <si>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</si>
  <si>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</si>
  <si>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</si>
  <si>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</si>
  <si>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</si>
  <si>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</si>
  <si>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</si>
  <si>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</si>
  <si>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</si>
  <si>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</si>
  <si>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</si>
  <si>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</si>
  <si>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</si>
  <si>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</si>
  <si>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</si>
  <si>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</si>
  <si>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</si>
  <si>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</si>
  <si>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</si>
  <si>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</si>
  <si>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</si>
  <si>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</si>
  <si>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</si>
  <si>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</si>
  <si>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</si>
  <si>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</si>
  <si>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</si>
  <si>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</si>
  <si>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</si>
  <si>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</si>
  <si>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</si>
  <si>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</si>
  <si>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</si>
  <si>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</si>
  <si>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</si>
  <si>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</si>
  <si>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</si>
  <si>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</si>
  <si>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</si>
  <si>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</si>
  <si>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</si>
  <si>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福井県　南越前町</t>
  </si>
  <si>
    <t>法適用</t>
  </si>
  <si>
    <t>水道事業</t>
  </si>
  <si>
    <t>末端給水事業</t>
  </si>
  <si>
    <t>A7</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</si>
  <si>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</si>
  <si>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</si>
  <si>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</si>
  <si>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</si>
  <si>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</si>
  <si>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</si>
  <si>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①経常収支比率は、類似団体に比較して低く、ほぼ100％を維持しているが、これは、起債の償還や営業赤字分を恒常的に他会計繰入金により収益が賄われているに過ぎない。そのため、給水収益の確保や経費の削減等の経営改善に向けた取り組みが必要と考えられる。
　③流動比率は、地方公営企業会計制度の見直し以降、類似団体より低い。一時借入金は無いものの経常比率が示すとおり、恒常的に他会計補助金に依存している状況である。
　④企業債残高対給水収益比率について、近年は新規の企業債が無いために徐々に下降しているが、依然として高い水準となっている。
　⑤料金回収率は、償還金利子や長期前受金戻入額の減少、並びに施設維持管理費を縮減させていることから微量な増加傾向にあるが、類似団体に比較して低い。今後は経営効率の改善並びに料金の改定を検討したい。
　⑥給水原価は類似団体に比較して高い傾向にあり、徐々に減少している。
　⑦施設利用率は、H28年度に急激に減少しているが、基となる決算状況調査の数値を修正したことによる。今後は過疎による人口減少に伴い、施設利用率も徐々に減少していく懸念が大きい。
　⑧有収率は、若干の改善はみられるが、類似団体より低い。漏水対策による給水効率の向上に取り組んでいく。</t>
    <rPh sb="174" eb="175">
      <t>シメ</t>
    </rPh>
    <rPh sb="197" eb="199">
      <t>ジョウキョウ</t>
    </rPh>
    <rPh sb="349" eb="350">
      <t>ナラ</t>
    </rPh>
    <rPh sb="352" eb="354">
      <t>リョウキン</t>
    </rPh>
    <rPh sb="389" eb="391">
      <t>ジョジョ</t>
    </rPh>
    <rPh sb="392" eb="394">
      <t>ゲンショウ</t>
    </rPh>
    <rPh sb="412" eb="414">
      <t>ネンド</t>
    </rPh>
    <rPh sb="415" eb="417">
      <t>キュウゲキ</t>
    </rPh>
    <rPh sb="418" eb="420">
      <t>ゲンショウ</t>
    </rPh>
    <rPh sb="426" eb="427">
      <t>モト</t>
    </rPh>
    <rPh sb="430" eb="432">
      <t>ケッサン</t>
    </rPh>
    <rPh sb="432" eb="434">
      <t>ジョウキョウ</t>
    </rPh>
    <rPh sb="434" eb="436">
      <t>チョウサ</t>
    </rPh>
    <rPh sb="437" eb="439">
      <t>スウチ</t>
    </rPh>
    <rPh sb="440" eb="442">
      <t>シュウセイ</t>
    </rPh>
    <rPh sb="496" eb="498">
      <t>ジャッカン</t>
    </rPh>
    <rPh sb="499" eb="501">
      <t>カイゼン</t>
    </rPh>
    <rPh sb="532" eb="533">
      <t>ト</t>
    </rPh>
    <rPh sb="534" eb="535">
      <t>ク</t>
    </rPh>
    <phoneticPr fontId="4"/>
  </si>
  <si>
    <t xml:space="preserve">　①有形固定資産減価償却率は増加していることから、施設の更新が進んでおらず、老朽化が徐々に進行していることが伺える。
　現在は、臨時的な不具合に対し、スポット的に必要部分の改修を行っている。また、耐用年数の低い機器については、経費削減のために耐用年数を超えた使用を行う場合もあるが、点検時に特に動作状況に注意を払い、機能維持に努めている。
</t>
    <phoneticPr fontId="4"/>
  </si>
  <si>
    <t>非設置</t>
    <rPh sb="0" eb="1">
      <t>ヒ</t>
    </rPh>
    <rPh sb="1" eb="3">
      <t>セッチ</t>
    </rPh>
    <phoneticPr fontId="4"/>
  </si>
  <si>
    <t>　経営の健全化について、維持管理経費の削減に取り組んでいる。しかしながら、施設立地が中山間地であり、人口に対する管路延長が長く、施設数も多いことから維持経費の大幅な削減は困難である。そのため、収入の中で他会計繰入金が高いウエイトを占めている。加えて、今後は過疎による人口減少がさらに加速することに加え、節水型機器の普及拡大が進むことから、今以上に使用料の減少が懸念される。
　ついては、水道ビジョンを改定し、老朽個所の洗い出し及び更新を検討するとともに、健全経営を見据えた定期的な料金改定を検討していく。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</si>
</sst>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1D4-495C-9453-A7C62620E7CE}"/>
            </c:ext>
          </c:extLst>
        </c:ser>
        <c:dLbls>
          <c:showLegendKey val="0"/>
          <c:showVal val="0"/>
          <c:showCatName val="0"/>
          <c:showSerName val="0"/>
          <c:showPercent val="0"/>
          <c:showBubbleSize val="0"/>
        </c:dLbls>
        <c:gapWidth val="150"/>
        <c:axId val="94629248"/>
        <c:axId val="10925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0.71</c:v>
                </c:pt>
                <c:pt idx="2">
                  <c:v>0.68</c:v>
                </c:pt>
                <c:pt idx="3">
                  <c:v>1.65</c:v>
                </c:pt>
                <c:pt idx="4">
                  <c:v>0.47</c:v>
                </c:pt>
              </c:numCache>
            </c:numRef>
          </c:val>
          <c:smooth val="0"/>
          <c:extLst xmlns:c16r2="http://schemas.microsoft.com/office/drawing/2015/06/chart">
            <c:ext xmlns:c16="http://schemas.microsoft.com/office/drawing/2014/chart" uri="{C3380CC4-5D6E-409C-BE32-E72D297353CC}">
              <c16:uniqueId val="{00000001-B1D4-495C-9453-A7C62620E7CE}"/>
            </c:ext>
          </c:extLst>
        </c:ser>
        <c:dLbls>
          <c:showLegendKey val="0"/>
          <c:showVal val="0"/>
          <c:showCatName val="0"/>
          <c:showSerName val="0"/>
          <c:showPercent val="0"/>
          <c:showBubbleSize val="0"/>
        </c:dLbls>
        <c:marker val="1"/>
        <c:smooth val="0"/>
        <c:axId val="94629248"/>
        <c:axId val="109258240"/>
      </c:lineChart>
      <c:dateAx>
        <c:axId val="94629248"/>
        <c:scaling>
          <c:orientation val="minMax"/>
        </c:scaling>
        <c:delete val="1"/>
        <c:axPos val="b"/>
        <c:numFmt formatCode="ge" sourceLinked="1"/>
        <c:majorTickMark val="none"/>
        <c:minorTickMark val="none"/>
        <c:tickLblPos val="none"/>
        <c:crossAx val="109258240"/>
        <c:crosses val="autoZero"/>
        <c:auto val="1"/>
        <c:lblOffset val="100"/>
        <c:baseTimeUnit val="years"/>
      </c:dateAx>
      <c:valAx>
        <c:axId val="10925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2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87.77</c:v>
                </c:pt>
                <c:pt idx="1">
                  <c:v>86.43</c:v>
                </c:pt>
                <c:pt idx="2">
                  <c:v>86.44</c:v>
                </c:pt>
                <c:pt idx="3">
                  <c:v>84.8</c:v>
                </c:pt>
                <c:pt idx="4">
                  <c:v>54.06</c:v>
                </c:pt>
              </c:numCache>
            </c:numRef>
          </c:val>
          <c:extLst xmlns:c16r2="http://schemas.microsoft.com/office/drawing/2015/06/chart">
            <c:ext xmlns:c16="http://schemas.microsoft.com/office/drawing/2014/chart" uri="{C3380CC4-5D6E-409C-BE32-E72D297353CC}">
              <c16:uniqueId val="{00000000-ED80-4432-846C-BEE52D33304E}"/>
            </c:ext>
          </c:extLst>
        </c:ser>
        <c:dLbls>
          <c:showLegendKey val="0"/>
          <c:showVal val="0"/>
          <c:showCatName val="0"/>
          <c:showSerName val="0"/>
          <c:showPercent val="0"/>
          <c:showBubbleSize val="0"/>
        </c:dLbls>
        <c:gapWidth val="150"/>
        <c:axId val="111188992"/>
        <c:axId val="11119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54.51</c:v>
                </c:pt>
                <c:pt idx="1">
                  <c:v>54.47</c:v>
                </c:pt>
                <c:pt idx="2">
                  <c:v>53.61</c:v>
                </c:pt>
                <c:pt idx="3">
                  <c:v>53.52</c:v>
                </c:pt>
                <c:pt idx="4">
                  <c:v>54.24</c:v>
                </c:pt>
              </c:numCache>
            </c:numRef>
          </c:val>
          <c:smooth val="0"/>
          <c:extLst xmlns:c16r2="http://schemas.microsoft.com/office/drawing/2015/06/chart">
            <c:ext xmlns:c16="http://schemas.microsoft.com/office/drawing/2014/chart" uri="{C3380CC4-5D6E-409C-BE32-E72D297353CC}">
              <c16:uniqueId val="{00000001-ED80-4432-846C-BEE52D33304E}"/>
            </c:ext>
          </c:extLst>
        </c:ser>
        <c:dLbls>
          <c:showLegendKey val="0"/>
          <c:showVal val="0"/>
          <c:showCatName val="0"/>
          <c:showSerName val="0"/>
          <c:showPercent val="0"/>
          <c:showBubbleSize val="0"/>
        </c:dLbls>
        <c:marker val="1"/>
        <c:smooth val="0"/>
        <c:axId val="111188992"/>
        <c:axId val="111195264"/>
      </c:lineChart>
      <c:dateAx>
        <c:axId val="111188992"/>
        <c:scaling>
          <c:orientation val="minMax"/>
        </c:scaling>
        <c:delete val="1"/>
        <c:axPos val="b"/>
        <c:numFmt formatCode="ge" sourceLinked="1"/>
        <c:majorTickMark val="none"/>
        <c:minorTickMark val="none"/>
        <c:tickLblPos val="none"/>
        <c:crossAx val="111195264"/>
        <c:crosses val="autoZero"/>
        <c:auto val="1"/>
        <c:lblOffset val="100"/>
        <c:baseTimeUnit val="years"/>
      </c:dateAx>
      <c:valAx>
        <c:axId val="11119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18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71.680000000000007</c:v>
                </c:pt>
                <c:pt idx="1">
                  <c:v>74.5</c:v>
                </c:pt>
                <c:pt idx="2">
                  <c:v>73.38</c:v>
                </c:pt>
                <c:pt idx="3">
                  <c:v>72.53</c:v>
                </c:pt>
                <c:pt idx="4">
                  <c:v>74.37</c:v>
                </c:pt>
              </c:numCache>
            </c:numRef>
          </c:val>
          <c:extLst xmlns:c16r2="http://schemas.microsoft.com/office/drawing/2015/06/chart">
            <c:ext xmlns:c16="http://schemas.microsoft.com/office/drawing/2014/chart" uri="{C3380CC4-5D6E-409C-BE32-E72D297353CC}">
              <c16:uniqueId val="{00000000-BE9C-4A96-BCA4-B50F298F65FD}"/>
            </c:ext>
          </c:extLst>
        </c:ser>
        <c:dLbls>
          <c:showLegendKey val="0"/>
          <c:showVal val="0"/>
          <c:showCatName val="0"/>
          <c:showSerName val="0"/>
          <c:showPercent val="0"/>
          <c:showBubbleSize val="0"/>
        </c:dLbls>
        <c:gapWidth val="150"/>
        <c:axId val="111299968"/>
        <c:axId val="11130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81.790000000000006</c:v>
                </c:pt>
                <c:pt idx="1">
                  <c:v>81.459999999999994</c:v>
                </c:pt>
                <c:pt idx="2">
                  <c:v>81.31</c:v>
                </c:pt>
                <c:pt idx="3">
                  <c:v>81.459999999999994</c:v>
                </c:pt>
                <c:pt idx="4">
                  <c:v>81.680000000000007</c:v>
                </c:pt>
              </c:numCache>
            </c:numRef>
          </c:val>
          <c:smooth val="0"/>
          <c:extLst xmlns:c16r2="http://schemas.microsoft.com/office/drawing/2015/06/chart">
            <c:ext xmlns:c16="http://schemas.microsoft.com/office/drawing/2014/chart" uri="{C3380CC4-5D6E-409C-BE32-E72D297353CC}">
              <c16:uniqueId val="{00000001-BE9C-4A96-BCA4-B50F298F65FD}"/>
            </c:ext>
          </c:extLst>
        </c:ser>
        <c:dLbls>
          <c:showLegendKey val="0"/>
          <c:showVal val="0"/>
          <c:showCatName val="0"/>
          <c:showSerName val="0"/>
          <c:showPercent val="0"/>
          <c:showBubbleSize val="0"/>
        </c:dLbls>
        <c:marker val="1"/>
        <c:smooth val="0"/>
        <c:axId val="111299968"/>
        <c:axId val="111306240"/>
      </c:lineChart>
      <c:dateAx>
        <c:axId val="111299968"/>
        <c:scaling>
          <c:orientation val="minMax"/>
        </c:scaling>
        <c:delete val="1"/>
        <c:axPos val="b"/>
        <c:numFmt formatCode="ge" sourceLinked="1"/>
        <c:majorTickMark val="none"/>
        <c:minorTickMark val="none"/>
        <c:tickLblPos val="none"/>
        <c:crossAx val="111306240"/>
        <c:crosses val="autoZero"/>
        <c:auto val="1"/>
        <c:lblOffset val="100"/>
        <c:baseTimeUnit val="years"/>
      </c:dateAx>
      <c:valAx>
        <c:axId val="11130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29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100.06</c:v>
                </c:pt>
                <c:pt idx="1">
                  <c:v>100.17</c:v>
                </c:pt>
                <c:pt idx="2">
                  <c:v>99.87</c:v>
                </c:pt>
                <c:pt idx="3">
                  <c:v>100.12</c:v>
                </c:pt>
                <c:pt idx="4">
                  <c:v>100.13</c:v>
                </c:pt>
              </c:numCache>
            </c:numRef>
          </c:val>
          <c:extLst xmlns:c16r2="http://schemas.microsoft.com/office/drawing/2015/06/chart">
            <c:ext xmlns:c16="http://schemas.microsoft.com/office/drawing/2014/chart" uri="{C3380CC4-5D6E-409C-BE32-E72D297353CC}">
              <c16:uniqueId val="{00000000-B4E5-4159-B518-D4B53CDF85F0}"/>
            </c:ext>
          </c:extLst>
        </c:ser>
        <c:dLbls>
          <c:showLegendKey val="0"/>
          <c:showVal val="0"/>
          <c:showCatName val="0"/>
          <c:showSerName val="0"/>
          <c:showPercent val="0"/>
          <c:showBubbleSize val="0"/>
        </c:dLbls>
        <c:gapWidth val="150"/>
        <c:axId val="109305856"/>
        <c:axId val="109307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108.33</c:v>
                </c:pt>
                <c:pt idx="1">
                  <c:v>107.95</c:v>
                </c:pt>
                <c:pt idx="2">
                  <c:v>109.49</c:v>
                </c:pt>
                <c:pt idx="3">
                  <c:v>111.06</c:v>
                </c:pt>
                <c:pt idx="4">
                  <c:v>111.34</c:v>
                </c:pt>
              </c:numCache>
            </c:numRef>
          </c:val>
          <c:smooth val="0"/>
          <c:extLst xmlns:c16r2="http://schemas.microsoft.com/office/drawing/2015/06/chart">
            <c:ext xmlns:c16="http://schemas.microsoft.com/office/drawing/2014/chart" uri="{C3380CC4-5D6E-409C-BE32-E72D297353CC}">
              <c16:uniqueId val="{00000001-B4E5-4159-B518-D4B53CDF85F0}"/>
            </c:ext>
          </c:extLst>
        </c:ser>
        <c:dLbls>
          <c:showLegendKey val="0"/>
          <c:showVal val="0"/>
          <c:showCatName val="0"/>
          <c:showSerName val="0"/>
          <c:showPercent val="0"/>
          <c:showBubbleSize val="0"/>
        </c:dLbls>
        <c:marker val="1"/>
        <c:smooth val="0"/>
        <c:axId val="109305856"/>
        <c:axId val="109307776"/>
      </c:lineChart>
      <c:dateAx>
        <c:axId val="109305856"/>
        <c:scaling>
          <c:orientation val="minMax"/>
        </c:scaling>
        <c:delete val="1"/>
        <c:axPos val="b"/>
        <c:numFmt formatCode="ge" sourceLinked="1"/>
        <c:majorTickMark val="none"/>
        <c:minorTickMark val="none"/>
        <c:tickLblPos val="none"/>
        <c:crossAx val="109307776"/>
        <c:crosses val="autoZero"/>
        <c:auto val="1"/>
        <c:lblOffset val="100"/>
        <c:baseTimeUnit val="years"/>
      </c:dateAx>
      <c:valAx>
        <c:axId val="109307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930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7.59</c:v>
                </c:pt>
                <c:pt idx="1">
                  <c:v>10.53</c:v>
                </c:pt>
                <c:pt idx="2">
                  <c:v>38.01</c:v>
                </c:pt>
                <c:pt idx="3">
                  <c:v>42.6</c:v>
                </c:pt>
                <c:pt idx="4">
                  <c:v>46.52</c:v>
                </c:pt>
              </c:numCache>
            </c:numRef>
          </c:val>
          <c:extLst xmlns:c16r2="http://schemas.microsoft.com/office/drawing/2015/06/chart">
            <c:ext xmlns:c16="http://schemas.microsoft.com/office/drawing/2014/chart" uri="{C3380CC4-5D6E-409C-BE32-E72D297353CC}">
              <c16:uniqueId val="{00000000-7502-41C5-9D89-FF152B9F0FBC}"/>
            </c:ext>
          </c:extLst>
        </c:ser>
        <c:dLbls>
          <c:showLegendKey val="0"/>
          <c:showVal val="0"/>
          <c:showCatName val="0"/>
          <c:showSerName val="0"/>
          <c:showPercent val="0"/>
          <c:showBubbleSize val="0"/>
        </c:dLbls>
        <c:gapWidth val="150"/>
        <c:axId val="109814144"/>
        <c:axId val="109816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37.799999999999997</c:v>
                </c:pt>
                <c:pt idx="1">
                  <c:v>38.520000000000003</c:v>
                </c:pt>
                <c:pt idx="2">
                  <c:v>46.67</c:v>
                </c:pt>
                <c:pt idx="3">
                  <c:v>47.7</c:v>
                </c:pt>
                <c:pt idx="4">
                  <c:v>48.14</c:v>
                </c:pt>
              </c:numCache>
            </c:numRef>
          </c:val>
          <c:smooth val="0"/>
          <c:extLst xmlns:c16r2="http://schemas.microsoft.com/office/drawing/2015/06/chart">
            <c:ext xmlns:c16="http://schemas.microsoft.com/office/drawing/2014/chart" uri="{C3380CC4-5D6E-409C-BE32-E72D297353CC}">
              <c16:uniqueId val="{00000001-7502-41C5-9D89-FF152B9F0FBC}"/>
            </c:ext>
          </c:extLst>
        </c:ser>
        <c:dLbls>
          <c:showLegendKey val="0"/>
          <c:showVal val="0"/>
          <c:showCatName val="0"/>
          <c:showSerName val="0"/>
          <c:showPercent val="0"/>
          <c:showBubbleSize val="0"/>
        </c:dLbls>
        <c:marker val="1"/>
        <c:smooth val="0"/>
        <c:axId val="109814144"/>
        <c:axId val="109816064"/>
      </c:lineChart>
      <c:dateAx>
        <c:axId val="109814144"/>
        <c:scaling>
          <c:orientation val="minMax"/>
        </c:scaling>
        <c:delete val="1"/>
        <c:axPos val="b"/>
        <c:numFmt formatCode="ge" sourceLinked="1"/>
        <c:majorTickMark val="none"/>
        <c:minorTickMark val="none"/>
        <c:tickLblPos val="none"/>
        <c:crossAx val="109816064"/>
        <c:crosses val="autoZero"/>
        <c:auto val="1"/>
        <c:lblOffset val="100"/>
        <c:baseTimeUnit val="years"/>
      </c:dateAx>
      <c:valAx>
        <c:axId val="10981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81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CCC-4C6E-AD50-5908C6EE9361}"/>
            </c:ext>
          </c:extLst>
        </c:ser>
        <c:dLbls>
          <c:showLegendKey val="0"/>
          <c:showVal val="0"/>
          <c:showCatName val="0"/>
          <c:showSerName val="0"/>
          <c:showPercent val="0"/>
          <c:showBubbleSize val="0"/>
        </c:dLbls>
        <c:gapWidth val="150"/>
        <c:axId val="109908736"/>
        <c:axId val="109910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8.2200000000000006</c:v>
                </c:pt>
                <c:pt idx="1">
                  <c:v>9.43</c:v>
                </c:pt>
                <c:pt idx="2">
                  <c:v>10.029999999999999</c:v>
                </c:pt>
                <c:pt idx="3">
                  <c:v>7.26</c:v>
                </c:pt>
                <c:pt idx="4">
                  <c:v>11.13</c:v>
                </c:pt>
              </c:numCache>
            </c:numRef>
          </c:val>
          <c:smooth val="0"/>
          <c:extLst xmlns:c16r2="http://schemas.microsoft.com/office/drawing/2015/06/chart">
            <c:ext xmlns:c16="http://schemas.microsoft.com/office/drawing/2014/chart" uri="{C3380CC4-5D6E-409C-BE32-E72D297353CC}">
              <c16:uniqueId val="{00000001-BCCC-4C6E-AD50-5908C6EE9361}"/>
            </c:ext>
          </c:extLst>
        </c:ser>
        <c:dLbls>
          <c:showLegendKey val="0"/>
          <c:showVal val="0"/>
          <c:showCatName val="0"/>
          <c:showSerName val="0"/>
          <c:showPercent val="0"/>
          <c:showBubbleSize val="0"/>
        </c:dLbls>
        <c:marker val="1"/>
        <c:smooth val="0"/>
        <c:axId val="109908736"/>
        <c:axId val="109910656"/>
      </c:lineChart>
      <c:dateAx>
        <c:axId val="109908736"/>
        <c:scaling>
          <c:orientation val="minMax"/>
        </c:scaling>
        <c:delete val="1"/>
        <c:axPos val="b"/>
        <c:numFmt formatCode="ge" sourceLinked="1"/>
        <c:majorTickMark val="none"/>
        <c:minorTickMark val="none"/>
        <c:tickLblPos val="none"/>
        <c:crossAx val="109910656"/>
        <c:crosses val="autoZero"/>
        <c:auto val="1"/>
        <c:lblOffset val="100"/>
        <c:baseTimeUnit val="years"/>
      </c:dateAx>
      <c:valAx>
        <c:axId val="10991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90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EC1-479C-9FD8-9DA7C7F1F2BC}"/>
            </c:ext>
          </c:extLst>
        </c:ser>
        <c:dLbls>
          <c:showLegendKey val="0"/>
          <c:showVal val="0"/>
          <c:showCatName val="0"/>
          <c:showSerName val="0"/>
          <c:showPercent val="0"/>
          <c:showBubbleSize val="0"/>
        </c:dLbls>
        <c:gapWidth val="150"/>
        <c:axId val="109940096"/>
        <c:axId val="109962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15.69</c:v>
                </c:pt>
                <c:pt idx="1">
                  <c:v>13.47</c:v>
                </c:pt>
                <c:pt idx="2">
                  <c:v>9.49</c:v>
                </c:pt>
                <c:pt idx="3">
                  <c:v>9.35</c:v>
                </c:pt>
                <c:pt idx="4">
                  <c:v>10.130000000000001</c:v>
                </c:pt>
              </c:numCache>
            </c:numRef>
          </c:val>
          <c:smooth val="0"/>
          <c:extLst xmlns:c16r2="http://schemas.microsoft.com/office/drawing/2015/06/chart">
            <c:ext xmlns:c16="http://schemas.microsoft.com/office/drawing/2014/chart" uri="{C3380CC4-5D6E-409C-BE32-E72D297353CC}">
              <c16:uniqueId val="{00000001-9EC1-479C-9FD8-9DA7C7F1F2BC}"/>
            </c:ext>
          </c:extLst>
        </c:ser>
        <c:dLbls>
          <c:showLegendKey val="0"/>
          <c:showVal val="0"/>
          <c:showCatName val="0"/>
          <c:showSerName val="0"/>
          <c:showPercent val="0"/>
          <c:showBubbleSize val="0"/>
        </c:dLbls>
        <c:marker val="1"/>
        <c:smooth val="0"/>
        <c:axId val="109940096"/>
        <c:axId val="109962752"/>
      </c:lineChart>
      <c:dateAx>
        <c:axId val="109940096"/>
        <c:scaling>
          <c:orientation val="minMax"/>
        </c:scaling>
        <c:delete val="1"/>
        <c:axPos val="b"/>
        <c:numFmt formatCode="ge" sourceLinked="1"/>
        <c:majorTickMark val="none"/>
        <c:minorTickMark val="none"/>
        <c:tickLblPos val="none"/>
        <c:crossAx val="109962752"/>
        <c:crosses val="autoZero"/>
        <c:auto val="1"/>
        <c:lblOffset val="100"/>
        <c:baseTimeUnit val="years"/>
      </c:dateAx>
      <c:valAx>
        <c:axId val="1099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994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1390.14</c:v>
                </c:pt>
                <c:pt idx="1">
                  <c:v>2877.86</c:v>
                </c:pt>
                <c:pt idx="2">
                  <c:v>148.37</c:v>
                </c:pt>
                <c:pt idx="3">
                  <c:v>129.84</c:v>
                </c:pt>
                <c:pt idx="4">
                  <c:v>109.71</c:v>
                </c:pt>
              </c:numCache>
            </c:numRef>
          </c:val>
          <c:extLst xmlns:c16r2="http://schemas.microsoft.com/office/drawing/2015/06/chart">
            <c:ext xmlns:c16="http://schemas.microsoft.com/office/drawing/2014/chart" uri="{C3380CC4-5D6E-409C-BE32-E72D297353CC}">
              <c16:uniqueId val="{00000000-27E3-4988-8FDD-E064A39BD65B}"/>
            </c:ext>
          </c:extLst>
        </c:ser>
        <c:dLbls>
          <c:showLegendKey val="0"/>
          <c:showVal val="0"/>
          <c:showCatName val="0"/>
          <c:showSerName val="0"/>
          <c:showPercent val="0"/>
          <c:showBubbleSize val="0"/>
        </c:dLbls>
        <c:gapWidth val="150"/>
        <c:axId val="109854720"/>
        <c:axId val="10985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1159.4100000000001</c:v>
                </c:pt>
                <c:pt idx="1">
                  <c:v>1081.23</c:v>
                </c:pt>
                <c:pt idx="2">
                  <c:v>406.37</c:v>
                </c:pt>
                <c:pt idx="3">
                  <c:v>398.29</c:v>
                </c:pt>
                <c:pt idx="4">
                  <c:v>388.67</c:v>
                </c:pt>
              </c:numCache>
            </c:numRef>
          </c:val>
          <c:smooth val="0"/>
          <c:extLst xmlns:c16r2="http://schemas.microsoft.com/office/drawing/2015/06/chart">
            <c:ext xmlns:c16="http://schemas.microsoft.com/office/drawing/2014/chart" uri="{C3380CC4-5D6E-409C-BE32-E72D297353CC}">
              <c16:uniqueId val="{00000001-27E3-4988-8FDD-E064A39BD65B}"/>
            </c:ext>
          </c:extLst>
        </c:ser>
        <c:dLbls>
          <c:showLegendKey val="0"/>
          <c:showVal val="0"/>
          <c:showCatName val="0"/>
          <c:showSerName val="0"/>
          <c:showPercent val="0"/>
          <c:showBubbleSize val="0"/>
        </c:dLbls>
        <c:marker val="1"/>
        <c:smooth val="0"/>
        <c:axId val="109854720"/>
        <c:axId val="109856640"/>
      </c:lineChart>
      <c:dateAx>
        <c:axId val="109854720"/>
        <c:scaling>
          <c:orientation val="minMax"/>
        </c:scaling>
        <c:delete val="1"/>
        <c:axPos val="b"/>
        <c:numFmt formatCode="ge" sourceLinked="1"/>
        <c:majorTickMark val="none"/>
        <c:minorTickMark val="none"/>
        <c:tickLblPos val="none"/>
        <c:crossAx val="109856640"/>
        <c:crosses val="autoZero"/>
        <c:auto val="1"/>
        <c:lblOffset val="100"/>
        <c:baseTimeUnit val="years"/>
      </c:dateAx>
      <c:valAx>
        <c:axId val="1098566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98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1142.54</c:v>
                </c:pt>
                <c:pt idx="1">
                  <c:v>1029.8399999999999</c:v>
                </c:pt>
                <c:pt idx="2">
                  <c:v>925.04</c:v>
                </c:pt>
                <c:pt idx="3">
                  <c:v>851.39</c:v>
                </c:pt>
                <c:pt idx="4">
                  <c:v>733.47</c:v>
                </c:pt>
              </c:numCache>
            </c:numRef>
          </c:val>
          <c:extLst xmlns:c16r2="http://schemas.microsoft.com/office/drawing/2015/06/chart">
            <c:ext xmlns:c16="http://schemas.microsoft.com/office/drawing/2014/chart" uri="{C3380CC4-5D6E-409C-BE32-E72D297353CC}">
              <c16:uniqueId val="{00000000-492E-4700-8B8D-D808E6CC11BA}"/>
            </c:ext>
          </c:extLst>
        </c:ser>
        <c:dLbls>
          <c:showLegendKey val="0"/>
          <c:showVal val="0"/>
          <c:showCatName val="0"/>
          <c:showSerName val="0"/>
          <c:showPercent val="0"/>
          <c:showBubbleSize val="0"/>
        </c:dLbls>
        <c:gapWidth val="150"/>
        <c:axId val="109902080"/>
        <c:axId val="11108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c:v>
                </c:pt>
                <c:pt idx="1">
                  <c:v>443.13</c:v>
                </c:pt>
                <c:pt idx="2">
                  <c:v>442.54</c:v>
                </c:pt>
                <c:pt idx="3">
                  <c:v>431</c:v>
                </c:pt>
                <c:pt idx="4">
                  <c:v>422.5</c:v>
                </c:pt>
              </c:numCache>
            </c:numRef>
          </c:val>
          <c:smooth val="0"/>
          <c:extLst xmlns:c16r2="http://schemas.microsoft.com/office/drawing/2015/06/chart">
            <c:ext xmlns:c16="http://schemas.microsoft.com/office/drawing/2014/chart" uri="{C3380CC4-5D6E-409C-BE32-E72D297353CC}">
              <c16:uniqueId val="{00000001-492E-4700-8B8D-D808E6CC11BA}"/>
            </c:ext>
          </c:extLst>
        </c:ser>
        <c:dLbls>
          <c:showLegendKey val="0"/>
          <c:showVal val="0"/>
          <c:showCatName val="0"/>
          <c:showSerName val="0"/>
          <c:showPercent val="0"/>
          <c:showBubbleSize val="0"/>
        </c:dLbls>
        <c:marker val="1"/>
        <c:smooth val="0"/>
        <c:axId val="109902080"/>
        <c:axId val="111083904"/>
      </c:lineChart>
      <c:dateAx>
        <c:axId val="109902080"/>
        <c:scaling>
          <c:orientation val="minMax"/>
        </c:scaling>
        <c:delete val="1"/>
        <c:axPos val="b"/>
        <c:numFmt formatCode="ge" sourceLinked="1"/>
        <c:majorTickMark val="none"/>
        <c:minorTickMark val="none"/>
        <c:tickLblPos val="none"/>
        <c:crossAx val="111083904"/>
        <c:crosses val="autoZero"/>
        <c:auto val="1"/>
        <c:lblOffset val="100"/>
        <c:baseTimeUnit val="years"/>
      </c:dateAx>
      <c:valAx>
        <c:axId val="111083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990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40.97</c:v>
                </c:pt>
                <c:pt idx="1">
                  <c:v>43.32</c:v>
                </c:pt>
                <c:pt idx="2">
                  <c:v>47.59</c:v>
                </c:pt>
                <c:pt idx="3">
                  <c:v>51.32</c:v>
                </c:pt>
                <c:pt idx="4">
                  <c:v>58.87</c:v>
                </c:pt>
              </c:numCache>
            </c:numRef>
          </c:val>
          <c:extLst xmlns:c16r2="http://schemas.microsoft.com/office/drawing/2015/06/chart">
            <c:ext xmlns:c16="http://schemas.microsoft.com/office/drawing/2014/chart" uri="{C3380CC4-5D6E-409C-BE32-E72D297353CC}">
              <c16:uniqueId val="{00000000-C2D3-4C7F-9949-60FA9C404DCE}"/>
            </c:ext>
          </c:extLst>
        </c:ser>
        <c:dLbls>
          <c:showLegendKey val="0"/>
          <c:showVal val="0"/>
          <c:showCatName val="0"/>
          <c:showSerName val="0"/>
          <c:showPercent val="0"/>
          <c:showBubbleSize val="0"/>
        </c:dLbls>
        <c:gapWidth val="150"/>
        <c:axId val="111114880"/>
        <c:axId val="111125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96.27</c:v>
                </c:pt>
                <c:pt idx="1">
                  <c:v>95.4</c:v>
                </c:pt>
                <c:pt idx="2">
                  <c:v>98.6</c:v>
                </c:pt>
                <c:pt idx="3">
                  <c:v>100.82</c:v>
                </c:pt>
                <c:pt idx="4">
                  <c:v>101.64</c:v>
                </c:pt>
              </c:numCache>
            </c:numRef>
          </c:val>
          <c:smooth val="0"/>
          <c:extLst xmlns:c16r2="http://schemas.microsoft.com/office/drawing/2015/06/chart">
            <c:ext xmlns:c16="http://schemas.microsoft.com/office/drawing/2014/chart" uri="{C3380CC4-5D6E-409C-BE32-E72D297353CC}">
              <c16:uniqueId val="{00000001-C2D3-4C7F-9949-60FA9C404DCE}"/>
            </c:ext>
          </c:extLst>
        </c:ser>
        <c:dLbls>
          <c:showLegendKey val="0"/>
          <c:showVal val="0"/>
          <c:showCatName val="0"/>
          <c:showSerName val="0"/>
          <c:showPercent val="0"/>
          <c:showBubbleSize val="0"/>
        </c:dLbls>
        <c:marker val="1"/>
        <c:smooth val="0"/>
        <c:axId val="111114880"/>
        <c:axId val="111125248"/>
      </c:lineChart>
      <c:dateAx>
        <c:axId val="111114880"/>
        <c:scaling>
          <c:orientation val="minMax"/>
        </c:scaling>
        <c:delete val="1"/>
        <c:axPos val="b"/>
        <c:numFmt formatCode="ge" sourceLinked="1"/>
        <c:majorTickMark val="none"/>
        <c:minorTickMark val="none"/>
        <c:tickLblPos val="none"/>
        <c:crossAx val="111125248"/>
        <c:crosses val="autoZero"/>
        <c:auto val="1"/>
        <c:lblOffset val="100"/>
        <c:baseTimeUnit val="years"/>
      </c:dateAx>
      <c:valAx>
        <c:axId val="11112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11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351.43</c:v>
                </c:pt>
                <c:pt idx="1">
                  <c:v>332.1</c:v>
                </c:pt>
                <c:pt idx="2">
                  <c:v>313.02999999999997</c:v>
                </c:pt>
                <c:pt idx="3">
                  <c:v>294.04000000000002</c:v>
                </c:pt>
                <c:pt idx="4">
                  <c:v>254.64</c:v>
                </c:pt>
              </c:numCache>
            </c:numRef>
          </c:val>
          <c:extLst xmlns:c16r2="http://schemas.microsoft.com/office/drawing/2015/06/chart">
            <c:ext xmlns:c16="http://schemas.microsoft.com/office/drawing/2014/chart" uri="{C3380CC4-5D6E-409C-BE32-E72D297353CC}">
              <c16:uniqueId val="{00000000-EBDD-4A10-A4AF-9CE463599317}"/>
            </c:ext>
          </c:extLst>
        </c:ser>
        <c:dLbls>
          <c:showLegendKey val="0"/>
          <c:showVal val="0"/>
          <c:showCatName val="0"/>
          <c:showSerName val="0"/>
          <c:showPercent val="0"/>
          <c:showBubbleSize val="0"/>
        </c:dLbls>
        <c:gapWidth val="150"/>
        <c:axId val="111135360"/>
        <c:axId val="11117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186.94</c:v>
                </c:pt>
                <c:pt idx="1">
                  <c:v>186.15</c:v>
                </c:pt>
                <c:pt idx="2">
                  <c:v>181.67</c:v>
                </c:pt>
                <c:pt idx="3">
                  <c:v>179.55</c:v>
                </c:pt>
                <c:pt idx="4">
                  <c:v>179.16</c:v>
                </c:pt>
              </c:numCache>
            </c:numRef>
          </c:val>
          <c:smooth val="0"/>
          <c:extLst xmlns:c16r2="http://schemas.microsoft.com/office/drawing/2015/06/chart">
            <c:ext xmlns:c16="http://schemas.microsoft.com/office/drawing/2014/chart" uri="{C3380CC4-5D6E-409C-BE32-E72D297353CC}">
              <c16:uniqueId val="{00000001-EBDD-4A10-A4AF-9CE463599317}"/>
            </c:ext>
          </c:extLst>
        </c:ser>
        <c:dLbls>
          <c:showLegendKey val="0"/>
          <c:showVal val="0"/>
          <c:showCatName val="0"/>
          <c:showSerName val="0"/>
          <c:showPercent val="0"/>
          <c:showBubbleSize val="0"/>
        </c:dLbls>
        <c:marker val="1"/>
        <c:smooth val="0"/>
        <c:axId val="111135360"/>
        <c:axId val="111170304"/>
      </c:lineChart>
      <c:dateAx>
        <c:axId val="111135360"/>
        <c:scaling>
          <c:orientation val="minMax"/>
        </c:scaling>
        <c:delete val="1"/>
        <c:axPos val="b"/>
        <c:numFmt formatCode="ge" sourceLinked="1"/>
        <c:majorTickMark val="none"/>
        <c:minorTickMark val="none"/>
        <c:tickLblPos val="none"/>
        <c:crossAx val="111170304"/>
        <c:crosses val="autoZero"/>
        <c:auto val="1"/>
        <c:lblOffset val="100"/>
        <c:baseTimeUnit val="years"/>
      </c:dateAx>
      <c:valAx>
        <c:axId val="11117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13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B55" zoomScale="85" zoomScaleNormal="85" workbookViewId="0">
      <selection activeCell="BL83" sqref="BL8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福井県　南越前町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A7</v>
      </c>
      <c r="X8" s="83"/>
      <c r="Y8" s="83"/>
      <c r="Z8" s="83"/>
      <c r="AA8" s="83"/>
      <c r="AB8" s="83"/>
      <c r="AC8" s="83"/>
      <c r="AD8" s="84" t="s">
        <v>117</v>
      </c>
      <c r="AE8" s="84"/>
      <c r="AF8" s="84"/>
      <c r="AG8" s="84"/>
      <c r="AH8" s="84"/>
      <c r="AI8" s="84"/>
      <c r="AJ8" s="84"/>
      <c r="AK8" s="5"/>
      <c r="AL8" s="71">
        <f>データ!$R$6</f>
        <v>11017</v>
      </c>
      <c r="AM8" s="71"/>
      <c r="AN8" s="71"/>
      <c r="AO8" s="71"/>
      <c r="AP8" s="71"/>
      <c r="AQ8" s="71"/>
      <c r="AR8" s="71"/>
      <c r="AS8" s="71"/>
      <c r="AT8" s="67">
        <f>データ!$S$6</f>
        <v>343.69</v>
      </c>
      <c r="AU8" s="68"/>
      <c r="AV8" s="68"/>
      <c r="AW8" s="68"/>
      <c r="AX8" s="68"/>
      <c r="AY8" s="68"/>
      <c r="AZ8" s="68"/>
      <c r="BA8" s="68"/>
      <c r="BB8" s="70">
        <f>データ!$T$6</f>
        <v>32.06</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60.93</v>
      </c>
      <c r="J10" s="68"/>
      <c r="K10" s="68"/>
      <c r="L10" s="68"/>
      <c r="M10" s="68"/>
      <c r="N10" s="68"/>
      <c r="O10" s="69"/>
      <c r="P10" s="70">
        <f>データ!$P$6</f>
        <v>97.13</v>
      </c>
      <c r="Q10" s="70"/>
      <c r="R10" s="70"/>
      <c r="S10" s="70"/>
      <c r="T10" s="70"/>
      <c r="U10" s="70"/>
      <c r="V10" s="70"/>
      <c r="W10" s="71">
        <f>データ!$Q$6</f>
        <v>2376</v>
      </c>
      <c r="X10" s="71"/>
      <c r="Y10" s="71"/>
      <c r="Z10" s="71"/>
      <c r="AA10" s="71"/>
      <c r="AB10" s="71"/>
      <c r="AC10" s="71"/>
      <c r="AD10" s="2"/>
      <c r="AE10" s="2"/>
      <c r="AF10" s="2"/>
      <c r="AG10" s="2"/>
      <c r="AH10" s="5"/>
      <c r="AI10" s="5"/>
      <c r="AJ10" s="5"/>
      <c r="AK10" s="5"/>
      <c r="AL10" s="71">
        <f>データ!$U$6</f>
        <v>10642</v>
      </c>
      <c r="AM10" s="71"/>
      <c r="AN10" s="71"/>
      <c r="AO10" s="71"/>
      <c r="AP10" s="71"/>
      <c r="AQ10" s="71"/>
      <c r="AR10" s="71"/>
      <c r="AS10" s="71"/>
      <c r="AT10" s="67">
        <f>データ!$V$6</f>
        <v>19.600000000000001</v>
      </c>
      <c r="AU10" s="68"/>
      <c r="AV10" s="68"/>
      <c r="AW10" s="68"/>
      <c r="AX10" s="68"/>
      <c r="AY10" s="68"/>
      <c r="AZ10" s="68"/>
      <c r="BA10" s="68"/>
      <c r="BB10" s="70">
        <f>データ!$W$6</f>
        <v>542.96</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115</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116</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35</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64</v>
      </c>
      <c r="B4" s="31"/>
      <c r="C4" s="31"/>
      <c r="D4" s="31"/>
      <c r="E4" s="31"/>
      <c r="F4" s="31"/>
      <c r="G4" s="31"/>
      <c r="H4" s="92"/>
      <c r="I4" s="93"/>
      <c r="J4" s="93"/>
      <c r="K4" s="93"/>
      <c r="L4" s="93"/>
      <c r="M4" s="93"/>
      <c r="N4" s="93"/>
      <c r="O4" s="93"/>
      <c r="P4" s="93"/>
      <c r="Q4" s="93"/>
      <c r="R4" s="93"/>
      <c r="S4" s="93"/>
      <c r="T4" s="93"/>
      <c r="U4" s="93"/>
      <c r="V4" s="93"/>
      <c r="W4" s="94"/>
      <c r="X4" s="88" t="s">
        <v>65</v>
      </c>
      <c r="Y4" s="88"/>
      <c r="Z4" s="88"/>
      <c r="AA4" s="88"/>
      <c r="AB4" s="88"/>
      <c r="AC4" s="88"/>
      <c r="AD4" s="88"/>
      <c r="AE4" s="88"/>
      <c r="AF4" s="88"/>
      <c r="AG4" s="88"/>
      <c r="AH4" s="88"/>
      <c r="AI4" s="88" t="s">
        <v>66</v>
      </c>
      <c r="AJ4" s="88"/>
      <c r="AK4" s="88"/>
      <c r="AL4" s="88"/>
      <c r="AM4" s="88"/>
      <c r="AN4" s="88"/>
      <c r="AO4" s="88"/>
      <c r="AP4" s="88"/>
      <c r="AQ4" s="88"/>
      <c r="AR4" s="88"/>
      <c r="AS4" s="88"/>
      <c r="AT4" s="88" t="s">
        <v>67</v>
      </c>
      <c r="AU4" s="88"/>
      <c r="AV4" s="88"/>
      <c r="AW4" s="88"/>
      <c r="AX4" s="88"/>
      <c r="AY4" s="88"/>
      <c r="AZ4" s="88"/>
      <c r="BA4" s="88"/>
      <c r="BB4" s="88"/>
      <c r="BC4" s="88"/>
      <c r="BD4" s="88"/>
      <c r="BE4" s="88" t="s">
        <v>68</v>
      </c>
      <c r="BF4" s="88"/>
      <c r="BG4" s="88"/>
      <c r="BH4" s="88"/>
      <c r="BI4" s="88"/>
      <c r="BJ4" s="88"/>
      <c r="BK4" s="88"/>
      <c r="BL4" s="88"/>
      <c r="BM4" s="88"/>
      <c r="BN4" s="88"/>
      <c r="BO4" s="88"/>
      <c r="BP4" s="88" t="s">
        <v>69</v>
      </c>
      <c r="BQ4" s="88"/>
      <c r="BR4" s="88"/>
      <c r="BS4" s="88"/>
      <c r="BT4" s="88"/>
      <c r="BU4" s="88"/>
      <c r="BV4" s="88"/>
      <c r="BW4" s="88"/>
      <c r="BX4" s="88"/>
      <c r="BY4" s="88"/>
      <c r="BZ4" s="88"/>
      <c r="CA4" s="88" t="s">
        <v>70</v>
      </c>
      <c r="CB4" s="88"/>
      <c r="CC4" s="88"/>
      <c r="CD4" s="88"/>
      <c r="CE4" s="88"/>
      <c r="CF4" s="88"/>
      <c r="CG4" s="88"/>
      <c r="CH4" s="88"/>
      <c r="CI4" s="88"/>
      <c r="CJ4" s="88"/>
      <c r="CK4" s="88"/>
      <c r="CL4" s="88" t="s">
        <v>71</v>
      </c>
      <c r="CM4" s="88"/>
      <c r="CN4" s="88"/>
      <c r="CO4" s="88"/>
      <c r="CP4" s="88"/>
      <c r="CQ4" s="88"/>
      <c r="CR4" s="88"/>
      <c r="CS4" s="88"/>
      <c r="CT4" s="88"/>
      <c r="CU4" s="88"/>
      <c r="CV4" s="88"/>
      <c r="CW4" s="88" t="s">
        <v>72</v>
      </c>
      <c r="CX4" s="88"/>
      <c r="CY4" s="88"/>
      <c r="CZ4" s="88"/>
      <c r="DA4" s="88"/>
      <c r="DB4" s="88"/>
      <c r="DC4" s="88"/>
      <c r="DD4" s="88"/>
      <c r="DE4" s="88"/>
      <c r="DF4" s="88"/>
      <c r="DG4" s="88"/>
      <c r="DH4" s="88" t="s">
        <v>73</v>
      </c>
      <c r="DI4" s="88"/>
      <c r="DJ4" s="88"/>
      <c r="DK4" s="88"/>
      <c r="DL4" s="88"/>
      <c r="DM4" s="88"/>
      <c r="DN4" s="88"/>
      <c r="DO4" s="88"/>
      <c r="DP4" s="88"/>
      <c r="DQ4" s="88"/>
      <c r="DR4" s="88"/>
      <c r="DS4" s="88" t="s">
        <v>74</v>
      </c>
      <c r="DT4" s="88"/>
      <c r="DU4" s="88"/>
      <c r="DV4" s="88"/>
      <c r="DW4" s="88"/>
      <c r="DX4" s="88"/>
      <c r="DY4" s="88"/>
      <c r="DZ4" s="88"/>
      <c r="EA4" s="88"/>
      <c r="EB4" s="88"/>
      <c r="EC4" s="88"/>
      <c r="ED4" s="88" t="s">
        <v>75</v>
      </c>
      <c r="EE4" s="88"/>
      <c r="EF4" s="88"/>
      <c r="EG4" s="88"/>
      <c r="EH4" s="88"/>
      <c r="EI4" s="88"/>
      <c r="EJ4" s="88"/>
      <c r="EK4" s="88"/>
      <c r="EL4" s="88"/>
      <c r="EM4" s="88"/>
      <c r="EN4" s="88"/>
    </row>
    <row r="5" spans="1:144">
      <c r="A5" s="29" t="s">
        <v>76</v>
      </c>
      <c r="B5" s="32"/>
      <c r="C5" s="32"/>
      <c r="D5" s="32"/>
      <c r="E5" s="32"/>
      <c r="F5" s="32"/>
      <c r="G5" s="32"/>
      <c r="H5" s="33" t="s">
        <v>77</v>
      </c>
      <c r="I5" s="33" t="s">
        <v>78</v>
      </c>
      <c r="J5" s="33" t="s">
        <v>79</v>
      </c>
      <c r="K5" s="33" t="s">
        <v>80</v>
      </c>
      <c r="L5" s="33" t="s">
        <v>81</v>
      </c>
      <c r="M5" s="33" t="s">
        <v>5</v>
      </c>
      <c r="N5" s="33" t="s">
        <v>82</v>
      </c>
      <c r="O5" s="33" t="s">
        <v>83</v>
      </c>
      <c r="P5" s="33" t="s">
        <v>84</v>
      </c>
      <c r="Q5" s="33" t="s">
        <v>85</v>
      </c>
      <c r="R5" s="33" t="s">
        <v>86</v>
      </c>
      <c r="S5" s="33" t="s">
        <v>87</v>
      </c>
      <c r="T5" s="33" t="s">
        <v>88</v>
      </c>
      <c r="U5" s="33" t="s">
        <v>89</v>
      </c>
      <c r="V5" s="33" t="s">
        <v>90</v>
      </c>
      <c r="W5" s="33" t="s">
        <v>91</v>
      </c>
      <c r="X5" s="33" t="s">
        <v>92</v>
      </c>
      <c r="Y5" s="33" t="s">
        <v>93</v>
      </c>
      <c r="Z5" s="33" t="s">
        <v>94</v>
      </c>
      <c r="AA5" s="33" t="s">
        <v>95</v>
      </c>
      <c r="AB5" s="33" t="s">
        <v>96</v>
      </c>
      <c r="AC5" s="33" t="s">
        <v>97</v>
      </c>
      <c r="AD5" s="33" t="s">
        <v>98</v>
      </c>
      <c r="AE5" s="33" t="s">
        <v>99</v>
      </c>
      <c r="AF5" s="33" t="s">
        <v>100</v>
      </c>
      <c r="AG5" s="33" t="s">
        <v>101</v>
      </c>
      <c r="AH5" s="33" t="s">
        <v>41</v>
      </c>
      <c r="AI5" s="33" t="s">
        <v>92</v>
      </c>
      <c r="AJ5" s="33" t="s">
        <v>93</v>
      </c>
      <c r="AK5" s="33" t="s">
        <v>94</v>
      </c>
      <c r="AL5" s="33" t="s">
        <v>95</v>
      </c>
      <c r="AM5" s="33" t="s">
        <v>96</v>
      </c>
      <c r="AN5" s="33" t="s">
        <v>97</v>
      </c>
      <c r="AO5" s="33" t="s">
        <v>98</v>
      </c>
      <c r="AP5" s="33" t="s">
        <v>99</v>
      </c>
      <c r="AQ5" s="33" t="s">
        <v>100</v>
      </c>
      <c r="AR5" s="33" t="s">
        <v>101</v>
      </c>
      <c r="AS5" s="33" t="s">
        <v>102</v>
      </c>
      <c r="AT5" s="33" t="s">
        <v>92</v>
      </c>
      <c r="AU5" s="33" t="s">
        <v>93</v>
      </c>
      <c r="AV5" s="33" t="s">
        <v>94</v>
      </c>
      <c r="AW5" s="33" t="s">
        <v>95</v>
      </c>
      <c r="AX5" s="33" t="s">
        <v>96</v>
      </c>
      <c r="AY5" s="33" t="s">
        <v>97</v>
      </c>
      <c r="AZ5" s="33" t="s">
        <v>98</v>
      </c>
      <c r="BA5" s="33" t="s">
        <v>99</v>
      </c>
      <c r="BB5" s="33" t="s">
        <v>100</v>
      </c>
      <c r="BC5" s="33" t="s">
        <v>101</v>
      </c>
      <c r="BD5" s="33" t="s">
        <v>102</v>
      </c>
      <c r="BE5" s="33" t="s">
        <v>92</v>
      </c>
      <c r="BF5" s="33" t="s">
        <v>93</v>
      </c>
      <c r="BG5" s="33" t="s">
        <v>94</v>
      </c>
      <c r="BH5" s="33" t="s">
        <v>95</v>
      </c>
      <c r="BI5" s="33" t="s">
        <v>96</v>
      </c>
      <c r="BJ5" s="33" t="s">
        <v>97</v>
      </c>
      <c r="BK5" s="33" t="s">
        <v>98</v>
      </c>
      <c r="BL5" s="33" t="s">
        <v>99</v>
      </c>
      <c r="BM5" s="33" t="s">
        <v>100</v>
      </c>
      <c r="BN5" s="33" t="s">
        <v>101</v>
      </c>
      <c r="BO5" s="33" t="s">
        <v>102</v>
      </c>
      <c r="BP5" s="33" t="s">
        <v>92</v>
      </c>
      <c r="BQ5" s="33" t="s">
        <v>93</v>
      </c>
      <c r="BR5" s="33" t="s">
        <v>94</v>
      </c>
      <c r="BS5" s="33" t="s">
        <v>95</v>
      </c>
      <c r="BT5" s="33" t="s">
        <v>96</v>
      </c>
      <c r="BU5" s="33" t="s">
        <v>97</v>
      </c>
      <c r="BV5" s="33" t="s">
        <v>98</v>
      </c>
      <c r="BW5" s="33" t="s">
        <v>99</v>
      </c>
      <c r="BX5" s="33" t="s">
        <v>100</v>
      </c>
      <c r="BY5" s="33" t="s">
        <v>101</v>
      </c>
      <c r="BZ5" s="33" t="s">
        <v>102</v>
      </c>
      <c r="CA5" s="33" t="s">
        <v>92</v>
      </c>
      <c r="CB5" s="33" t="s">
        <v>93</v>
      </c>
      <c r="CC5" s="33" t="s">
        <v>94</v>
      </c>
      <c r="CD5" s="33" t="s">
        <v>95</v>
      </c>
      <c r="CE5" s="33" t="s">
        <v>96</v>
      </c>
      <c r="CF5" s="33" t="s">
        <v>97</v>
      </c>
      <c r="CG5" s="33" t="s">
        <v>98</v>
      </c>
      <c r="CH5" s="33" t="s">
        <v>99</v>
      </c>
      <c r="CI5" s="33" t="s">
        <v>100</v>
      </c>
      <c r="CJ5" s="33" t="s">
        <v>101</v>
      </c>
      <c r="CK5" s="33" t="s">
        <v>102</v>
      </c>
      <c r="CL5" s="33" t="s">
        <v>92</v>
      </c>
      <c r="CM5" s="33" t="s">
        <v>93</v>
      </c>
      <c r="CN5" s="33" t="s">
        <v>94</v>
      </c>
      <c r="CO5" s="33" t="s">
        <v>95</v>
      </c>
      <c r="CP5" s="33" t="s">
        <v>96</v>
      </c>
      <c r="CQ5" s="33" t="s">
        <v>97</v>
      </c>
      <c r="CR5" s="33" t="s">
        <v>98</v>
      </c>
      <c r="CS5" s="33" t="s">
        <v>99</v>
      </c>
      <c r="CT5" s="33" t="s">
        <v>100</v>
      </c>
      <c r="CU5" s="33" t="s">
        <v>101</v>
      </c>
      <c r="CV5" s="33" t="s">
        <v>102</v>
      </c>
      <c r="CW5" s="33" t="s">
        <v>92</v>
      </c>
      <c r="CX5" s="33" t="s">
        <v>93</v>
      </c>
      <c r="CY5" s="33" t="s">
        <v>94</v>
      </c>
      <c r="CZ5" s="33" t="s">
        <v>95</v>
      </c>
      <c r="DA5" s="33" t="s">
        <v>96</v>
      </c>
      <c r="DB5" s="33" t="s">
        <v>97</v>
      </c>
      <c r="DC5" s="33" t="s">
        <v>98</v>
      </c>
      <c r="DD5" s="33" t="s">
        <v>99</v>
      </c>
      <c r="DE5" s="33" t="s">
        <v>100</v>
      </c>
      <c r="DF5" s="33" t="s">
        <v>101</v>
      </c>
      <c r="DG5" s="33" t="s">
        <v>102</v>
      </c>
      <c r="DH5" s="33" t="s">
        <v>92</v>
      </c>
      <c r="DI5" s="33" t="s">
        <v>93</v>
      </c>
      <c r="DJ5" s="33" t="s">
        <v>94</v>
      </c>
      <c r="DK5" s="33" t="s">
        <v>95</v>
      </c>
      <c r="DL5" s="33" t="s">
        <v>96</v>
      </c>
      <c r="DM5" s="33" t="s">
        <v>97</v>
      </c>
      <c r="DN5" s="33" t="s">
        <v>98</v>
      </c>
      <c r="DO5" s="33" t="s">
        <v>99</v>
      </c>
      <c r="DP5" s="33" t="s">
        <v>100</v>
      </c>
      <c r="DQ5" s="33" t="s">
        <v>101</v>
      </c>
      <c r="DR5" s="33" t="s">
        <v>102</v>
      </c>
      <c r="DS5" s="33" t="s">
        <v>92</v>
      </c>
      <c r="DT5" s="33" t="s">
        <v>93</v>
      </c>
      <c r="DU5" s="33" t="s">
        <v>94</v>
      </c>
      <c r="DV5" s="33" t="s">
        <v>95</v>
      </c>
      <c r="DW5" s="33" t="s">
        <v>96</v>
      </c>
      <c r="DX5" s="33" t="s">
        <v>97</v>
      </c>
      <c r="DY5" s="33" t="s">
        <v>98</v>
      </c>
      <c r="DZ5" s="33" t="s">
        <v>99</v>
      </c>
      <c r="EA5" s="33" t="s">
        <v>100</v>
      </c>
      <c r="EB5" s="33" t="s">
        <v>101</v>
      </c>
      <c r="EC5" s="33" t="s">
        <v>102</v>
      </c>
      <c r="ED5" s="33" t="s">
        <v>92</v>
      </c>
      <c r="EE5" s="33" t="s">
        <v>93</v>
      </c>
      <c r="EF5" s="33" t="s">
        <v>94</v>
      </c>
      <c r="EG5" s="33" t="s">
        <v>95</v>
      </c>
      <c r="EH5" s="33" t="s">
        <v>96</v>
      </c>
      <c r="EI5" s="33" t="s">
        <v>97</v>
      </c>
      <c r="EJ5" s="33" t="s">
        <v>98</v>
      </c>
      <c r="EK5" s="33" t="s">
        <v>99</v>
      </c>
      <c r="EL5" s="33" t="s">
        <v>100</v>
      </c>
      <c r="EM5" s="33" t="s">
        <v>101</v>
      </c>
      <c r="EN5" s="33" t="s">
        <v>102</v>
      </c>
    </row>
    <row r="6" spans="1:144" s="37" customFormat="1">
      <c r="A6" s="29" t="s">
        <v>103</v>
      </c>
      <c r="B6" s="34">
        <f>B7</f>
        <v>2016</v>
      </c>
      <c r="C6" s="34">
        <f t="shared" ref="C6:W6" si="3">C7</f>
        <v>184047</v>
      </c>
      <c r="D6" s="34">
        <f t="shared" si="3"/>
        <v>46</v>
      </c>
      <c r="E6" s="34">
        <f t="shared" si="3"/>
        <v>1</v>
      </c>
      <c r="F6" s="34">
        <f t="shared" si="3"/>
        <v>0</v>
      </c>
      <c r="G6" s="34">
        <f t="shared" si="3"/>
        <v>1</v>
      </c>
      <c r="H6" s="34" t="str">
        <f t="shared" si="3"/>
        <v>福井県　南越前町</v>
      </c>
      <c r="I6" s="34" t="str">
        <f t="shared" si="3"/>
        <v>法適用</v>
      </c>
      <c r="J6" s="34" t="str">
        <f t="shared" si="3"/>
        <v>水道事業</v>
      </c>
      <c r="K6" s="34" t="str">
        <f t="shared" si="3"/>
        <v>末端給水事業</v>
      </c>
      <c r="L6" s="34" t="str">
        <f t="shared" si="3"/>
        <v>A7</v>
      </c>
      <c r="M6" s="34">
        <f t="shared" si="3"/>
        <v>0</v>
      </c>
      <c r="N6" s="35" t="str">
        <f t="shared" si="3"/>
        <v>-</v>
      </c>
      <c r="O6" s="35">
        <f t="shared" si="3"/>
        <v>60.93</v>
      </c>
      <c r="P6" s="35">
        <f t="shared" si="3"/>
        <v>97.13</v>
      </c>
      <c r="Q6" s="35">
        <f t="shared" si="3"/>
        <v>2376</v>
      </c>
      <c r="R6" s="35">
        <f t="shared" si="3"/>
        <v>11017</v>
      </c>
      <c r="S6" s="35">
        <f t="shared" si="3"/>
        <v>343.69</v>
      </c>
      <c r="T6" s="35">
        <f t="shared" si="3"/>
        <v>32.06</v>
      </c>
      <c r="U6" s="35">
        <f t="shared" si="3"/>
        <v>10642</v>
      </c>
      <c r="V6" s="35">
        <f t="shared" si="3"/>
        <v>19.600000000000001</v>
      </c>
      <c r="W6" s="35">
        <f t="shared" si="3"/>
        <v>542.96</v>
      </c>
      <c r="X6" s="36">
        <f>IF(X7="",NA(),X7)</f>
        <v>100.06</v>
      </c>
      <c r="Y6" s="36">
        <f t="shared" ref="Y6:AG6" si="4">IF(Y7="",NA(),Y7)</f>
        <v>100.17</v>
      </c>
      <c r="Z6" s="36">
        <f t="shared" si="4"/>
        <v>99.87</v>
      </c>
      <c r="AA6" s="36">
        <f t="shared" si="4"/>
        <v>100.12</v>
      </c>
      <c r="AB6" s="36">
        <f t="shared" si="4"/>
        <v>100.13</v>
      </c>
      <c r="AC6" s="36">
        <f t="shared" si="4"/>
        <v>108.33</v>
      </c>
      <c r="AD6" s="36">
        <f t="shared" si="4"/>
        <v>107.95</v>
      </c>
      <c r="AE6" s="36">
        <f t="shared" si="4"/>
        <v>109.49</v>
      </c>
      <c r="AF6" s="36">
        <f t="shared" si="4"/>
        <v>111.06</v>
      </c>
      <c r="AG6" s="36">
        <f t="shared" si="4"/>
        <v>111.34</v>
      </c>
      <c r="AH6" s="35" t="str">
        <f>IF(AH7="","",IF(AH7="-","【-】","【"&amp;SUBSTITUTE(TEXT(AH7,"#,##0.00"),"-","△")&amp;"】"))</f>
        <v>【114.35】</v>
      </c>
      <c r="AI6" s="35">
        <f>IF(AI7="",NA(),AI7)</f>
        <v>0</v>
      </c>
      <c r="AJ6" s="35">
        <f t="shared" ref="AJ6:AR6" si="5">IF(AJ7="",NA(),AJ7)</f>
        <v>0</v>
      </c>
      <c r="AK6" s="35">
        <f t="shared" si="5"/>
        <v>0</v>
      </c>
      <c r="AL6" s="35">
        <f t="shared" si="5"/>
        <v>0</v>
      </c>
      <c r="AM6" s="35">
        <f t="shared" si="5"/>
        <v>0</v>
      </c>
      <c r="AN6" s="36">
        <f t="shared" si="5"/>
        <v>15.69</v>
      </c>
      <c r="AO6" s="36">
        <f t="shared" si="5"/>
        <v>13.47</v>
      </c>
      <c r="AP6" s="36">
        <f t="shared" si="5"/>
        <v>9.49</v>
      </c>
      <c r="AQ6" s="36">
        <f t="shared" si="5"/>
        <v>9.35</v>
      </c>
      <c r="AR6" s="36">
        <f t="shared" si="5"/>
        <v>10.130000000000001</v>
      </c>
      <c r="AS6" s="35" t="str">
        <f>IF(AS7="","",IF(AS7="-","【-】","【"&amp;SUBSTITUTE(TEXT(AS7,"#,##0.00"),"-","△")&amp;"】"))</f>
        <v>【0.79】</v>
      </c>
      <c r="AT6" s="36">
        <f>IF(AT7="",NA(),AT7)</f>
        <v>1390.14</v>
      </c>
      <c r="AU6" s="36">
        <f t="shared" ref="AU6:BC6" si="6">IF(AU7="",NA(),AU7)</f>
        <v>2877.86</v>
      </c>
      <c r="AV6" s="36">
        <f t="shared" si="6"/>
        <v>148.37</v>
      </c>
      <c r="AW6" s="36">
        <f t="shared" si="6"/>
        <v>129.84</v>
      </c>
      <c r="AX6" s="36">
        <f t="shared" si="6"/>
        <v>109.71</v>
      </c>
      <c r="AY6" s="36">
        <f t="shared" si="6"/>
        <v>1159.4100000000001</v>
      </c>
      <c r="AZ6" s="36">
        <f t="shared" si="6"/>
        <v>1081.23</v>
      </c>
      <c r="BA6" s="36">
        <f t="shared" si="6"/>
        <v>406.37</v>
      </c>
      <c r="BB6" s="36">
        <f t="shared" si="6"/>
        <v>398.29</v>
      </c>
      <c r="BC6" s="36">
        <f t="shared" si="6"/>
        <v>388.67</v>
      </c>
      <c r="BD6" s="35" t="str">
        <f>IF(BD7="","",IF(BD7="-","【-】","【"&amp;SUBSTITUTE(TEXT(BD7,"#,##0.00"),"-","△")&amp;"】"))</f>
        <v>【262.87】</v>
      </c>
      <c r="BE6" s="36">
        <f>IF(BE7="",NA(),BE7)</f>
        <v>1142.54</v>
      </c>
      <c r="BF6" s="36">
        <f t="shared" ref="BF6:BN6" si="7">IF(BF7="",NA(),BF7)</f>
        <v>1029.8399999999999</v>
      </c>
      <c r="BG6" s="36">
        <f t="shared" si="7"/>
        <v>925.04</v>
      </c>
      <c r="BH6" s="36">
        <f t="shared" si="7"/>
        <v>851.39</v>
      </c>
      <c r="BI6" s="36">
        <f t="shared" si="7"/>
        <v>733.47</v>
      </c>
      <c r="BJ6" s="36">
        <f t="shared" si="7"/>
        <v>458</v>
      </c>
      <c r="BK6" s="36">
        <f t="shared" si="7"/>
        <v>443.13</v>
      </c>
      <c r="BL6" s="36">
        <f t="shared" si="7"/>
        <v>442.54</v>
      </c>
      <c r="BM6" s="36">
        <f t="shared" si="7"/>
        <v>431</v>
      </c>
      <c r="BN6" s="36">
        <f t="shared" si="7"/>
        <v>422.5</v>
      </c>
      <c r="BO6" s="35" t="str">
        <f>IF(BO7="","",IF(BO7="-","【-】","【"&amp;SUBSTITUTE(TEXT(BO7,"#,##0.00"),"-","△")&amp;"】"))</f>
        <v>【270.87】</v>
      </c>
      <c r="BP6" s="36">
        <f>IF(BP7="",NA(),BP7)</f>
        <v>40.97</v>
      </c>
      <c r="BQ6" s="36">
        <f t="shared" ref="BQ6:BY6" si="8">IF(BQ7="",NA(),BQ7)</f>
        <v>43.32</v>
      </c>
      <c r="BR6" s="36">
        <f t="shared" si="8"/>
        <v>47.59</v>
      </c>
      <c r="BS6" s="36">
        <f t="shared" si="8"/>
        <v>51.32</v>
      </c>
      <c r="BT6" s="36">
        <f t="shared" si="8"/>
        <v>58.87</v>
      </c>
      <c r="BU6" s="36">
        <f t="shared" si="8"/>
        <v>96.27</v>
      </c>
      <c r="BV6" s="36">
        <f t="shared" si="8"/>
        <v>95.4</v>
      </c>
      <c r="BW6" s="36">
        <f t="shared" si="8"/>
        <v>98.6</v>
      </c>
      <c r="BX6" s="36">
        <f t="shared" si="8"/>
        <v>100.82</v>
      </c>
      <c r="BY6" s="36">
        <f t="shared" si="8"/>
        <v>101.64</v>
      </c>
      <c r="BZ6" s="35" t="str">
        <f>IF(BZ7="","",IF(BZ7="-","【-】","【"&amp;SUBSTITUTE(TEXT(BZ7,"#,##0.00"),"-","△")&amp;"】"))</f>
        <v>【105.59】</v>
      </c>
      <c r="CA6" s="36">
        <f>IF(CA7="",NA(),CA7)</f>
        <v>351.43</v>
      </c>
      <c r="CB6" s="36">
        <f t="shared" ref="CB6:CJ6" si="9">IF(CB7="",NA(),CB7)</f>
        <v>332.1</v>
      </c>
      <c r="CC6" s="36">
        <f t="shared" si="9"/>
        <v>313.02999999999997</v>
      </c>
      <c r="CD6" s="36">
        <f t="shared" si="9"/>
        <v>294.04000000000002</v>
      </c>
      <c r="CE6" s="36">
        <f t="shared" si="9"/>
        <v>254.64</v>
      </c>
      <c r="CF6" s="36">
        <f t="shared" si="9"/>
        <v>186.94</v>
      </c>
      <c r="CG6" s="36">
        <f t="shared" si="9"/>
        <v>186.15</v>
      </c>
      <c r="CH6" s="36">
        <f t="shared" si="9"/>
        <v>181.67</v>
      </c>
      <c r="CI6" s="36">
        <f t="shared" si="9"/>
        <v>179.55</v>
      </c>
      <c r="CJ6" s="36">
        <f t="shared" si="9"/>
        <v>179.16</v>
      </c>
      <c r="CK6" s="35" t="str">
        <f>IF(CK7="","",IF(CK7="-","【-】","【"&amp;SUBSTITUTE(TEXT(CK7,"#,##0.00"),"-","△")&amp;"】"))</f>
        <v>【163.27】</v>
      </c>
      <c r="CL6" s="36">
        <f>IF(CL7="",NA(),CL7)</f>
        <v>87.77</v>
      </c>
      <c r="CM6" s="36">
        <f t="shared" ref="CM6:CU6" si="10">IF(CM7="",NA(),CM7)</f>
        <v>86.43</v>
      </c>
      <c r="CN6" s="36">
        <f t="shared" si="10"/>
        <v>86.44</v>
      </c>
      <c r="CO6" s="36">
        <f t="shared" si="10"/>
        <v>84.8</v>
      </c>
      <c r="CP6" s="36">
        <f t="shared" si="10"/>
        <v>54.06</v>
      </c>
      <c r="CQ6" s="36">
        <f t="shared" si="10"/>
        <v>54.51</v>
      </c>
      <c r="CR6" s="36">
        <f t="shared" si="10"/>
        <v>54.47</v>
      </c>
      <c r="CS6" s="36">
        <f t="shared" si="10"/>
        <v>53.61</v>
      </c>
      <c r="CT6" s="36">
        <f t="shared" si="10"/>
        <v>53.52</v>
      </c>
      <c r="CU6" s="36">
        <f t="shared" si="10"/>
        <v>54.24</v>
      </c>
      <c r="CV6" s="35" t="str">
        <f>IF(CV7="","",IF(CV7="-","【-】","【"&amp;SUBSTITUTE(TEXT(CV7,"#,##0.00"),"-","△")&amp;"】"))</f>
        <v>【59.94】</v>
      </c>
      <c r="CW6" s="36">
        <f>IF(CW7="",NA(),CW7)</f>
        <v>71.680000000000007</v>
      </c>
      <c r="CX6" s="36">
        <f t="shared" ref="CX6:DF6" si="11">IF(CX7="",NA(),CX7)</f>
        <v>74.5</v>
      </c>
      <c r="CY6" s="36">
        <f t="shared" si="11"/>
        <v>73.38</v>
      </c>
      <c r="CZ6" s="36">
        <f t="shared" si="11"/>
        <v>72.53</v>
      </c>
      <c r="DA6" s="36">
        <f t="shared" si="11"/>
        <v>74.37</v>
      </c>
      <c r="DB6" s="36">
        <f t="shared" si="11"/>
        <v>81.790000000000006</v>
      </c>
      <c r="DC6" s="36">
        <f t="shared" si="11"/>
        <v>81.459999999999994</v>
      </c>
      <c r="DD6" s="36">
        <f t="shared" si="11"/>
        <v>81.31</v>
      </c>
      <c r="DE6" s="36">
        <f t="shared" si="11"/>
        <v>81.459999999999994</v>
      </c>
      <c r="DF6" s="36">
        <f t="shared" si="11"/>
        <v>81.680000000000007</v>
      </c>
      <c r="DG6" s="35" t="str">
        <f>IF(DG7="","",IF(DG7="-","【-】","【"&amp;SUBSTITUTE(TEXT(DG7,"#,##0.00"),"-","△")&amp;"】"))</f>
        <v>【90.22】</v>
      </c>
      <c r="DH6" s="36">
        <f>IF(DH7="",NA(),DH7)</f>
        <v>7.59</v>
      </c>
      <c r="DI6" s="36">
        <f t="shared" ref="DI6:DQ6" si="12">IF(DI7="",NA(),DI7)</f>
        <v>10.53</v>
      </c>
      <c r="DJ6" s="36">
        <f t="shared" si="12"/>
        <v>38.01</v>
      </c>
      <c r="DK6" s="36">
        <f t="shared" si="12"/>
        <v>42.6</v>
      </c>
      <c r="DL6" s="36">
        <f t="shared" si="12"/>
        <v>46.52</v>
      </c>
      <c r="DM6" s="36">
        <f t="shared" si="12"/>
        <v>37.799999999999997</v>
      </c>
      <c r="DN6" s="36">
        <f t="shared" si="12"/>
        <v>38.520000000000003</v>
      </c>
      <c r="DO6" s="36">
        <f t="shared" si="12"/>
        <v>46.67</v>
      </c>
      <c r="DP6" s="36">
        <f t="shared" si="12"/>
        <v>47.7</v>
      </c>
      <c r="DQ6" s="36">
        <f t="shared" si="12"/>
        <v>48.14</v>
      </c>
      <c r="DR6" s="35" t="str">
        <f>IF(DR7="","",IF(DR7="-","【-】","【"&amp;SUBSTITUTE(TEXT(DR7,"#,##0.00"),"-","△")&amp;"】"))</f>
        <v>【47.91】</v>
      </c>
      <c r="DS6" s="35">
        <f>IF(DS7="",NA(),DS7)</f>
        <v>0</v>
      </c>
      <c r="DT6" s="35">
        <f t="shared" ref="DT6:EB6" si="13">IF(DT7="",NA(),DT7)</f>
        <v>0</v>
      </c>
      <c r="DU6" s="35">
        <f t="shared" si="13"/>
        <v>0</v>
      </c>
      <c r="DV6" s="35">
        <f t="shared" si="13"/>
        <v>0</v>
      </c>
      <c r="DW6" s="35">
        <f t="shared" si="13"/>
        <v>0</v>
      </c>
      <c r="DX6" s="36">
        <f t="shared" si="13"/>
        <v>8.2200000000000006</v>
      </c>
      <c r="DY6" s="36">
        <f t="shared" si="13"/>
        <v>9.43</v>
      </c>
      <c r="DZ6" s="36">
        <f t="shared" si="13"/>
        <v>10.029999999999999</v>
      </c>
      <c r="EA6" s="36">
        <f t="shared" si="13"/>
        <v>7.26</v>
      </c>
      <c r="EB6" s="36">
        <f t="shared" si="13"/>
        <v>11.13</v>
      </c>
      <c r="EC6" s="35" t="str">
        <f>IF(EC7="","",IF(EC7="-","【-】","【"&amp;SUBSTITUTE(TEXT(EC7,"#,##0.00"),"-","△")&amp;"】"))</f>
        <v>【15.00】</v>
      </c>
      <c r="ED6" s="35">
        <f>IF(ED7="",NA(),ED7)</f>
        <v>0</v>
      </c>
      <c r="EE6" s="35">
        <f t="shared" ref="EE6:EM6" si="14">IF(EE7="",NA(),EE7)</f>
        <v>0</v>
      </c>
      <c r="EF6" s="35">
        <f t="shared" si="14"/>
        <v>0</v>
      </c>
      <c r="EG6" s="35">
        <f t="shared" si="14"/>
        <v>0</v>
      </c>
      <c r="EH6" s="35">
        <f t="shared" si="14"/>
        <v>0</v>
      </c>
      <c r="EI6" s="36">
        <f t="shared" si="14"/>
        <v>0.6</v>
      </c>
      <c r="EJ6" s="36">
        <f t="shared" si="14"/>
        <v>0.71</v>
      </c>
      <c r="EK6" s="36">
        <f t="shared" si="14"/>
        <v>0.68</v>
      </c>
      <c r="EL6" s="36">
        <f t="shared" si="14"/>
        <v>1.65</v>
      </c>
      <c r="EM6" s="36">
        <f t="shared" si="14"/>
        <v>0.47</v>
      </c>
      <c r="EN6" s="35" t="str">
        <f>IF(EN7="","",IF(EN7="-","【-】","【"&amp;SUBSTITUTE(TEXT(EN7,"#,##0.00"),"-","△")&amp;"】"))</f>
        <v>【0.76】</v>
      </c>
    </row>
    <row r="7" spans="1:144" s="37" customFormat="1">
      <c r="A7" s="29"/>
      <c r="B7" s="38">
        <v>2016</v>
      </c>
      <c r="C7" s="38">
        <v>184047</v>
      </c>
      <c r="D7" s="38">
        <v>46</v>
      </c>
      <c r="E7" s="38">
        <v>1</v>
      </c>
      <c r="F7" s="38">
        <v>0</v>
      </c>
      <c r="G7" s="38">
        <v>1</v>
      </c>
      <c r="H7" s="38" t="s">
        <v>104</v>
      </c>
      <c r="I7" s="38" t="s">
        <v>105</v>
      </c>
      <c r="J7" s="38" t="s">
        <v>106</v>
      </c>
      <c r="K7" s="38" t="s">
        <v>107</v>
      </c>
      <c r="L7" s="38" t="s">
        <v>108</v>
      </c>
      <c r="M7" s="38"/>
      <c r="N7" s="39" t="s">
        <v>109</v>
      </c>
      <c r="O7" s="39">
        <v>60.93</v>
      </c>
      <c r="P7" s="39">
        <v>97.13</v>
      </c>
      <c r="Q7" s="39">
        <v>2376</v>
      </c>
      <c r="R7" s="39">
        <v>11017</v>
      </c>
      <c r="S7" s="39">
        <v>343.69</v>
      </c>
      <c r="T7" s="39">
        <v>32.06</v>
      </c>
      <c r="U7" s="39">
        <v>10642</v>
      </c>
      <c r="V7" s="39">
        <v>19.600000000000001</v>
      </c>
      <c r="W7" s="39">
        <v>542.96</v>
      </c>
      <c r="X7" s="39">
        <v>100.06</v>
      </c>
      <c r="Y7" s="39">
        <v>100.17</v>
      </c>
      <c r="Z7" s="39">
        <v>99.87</v>
      </c>
      <c r="AA7" s="39">
        <v>100.12</v>
      </c>
      <c r="AB7" s="39">
        <v>100.13</v>
      </c>
      <c r="AC7" s="39">
        <v>108.33</v>
      </c>
      <c r="AD7" s="39">
        <v>107.95</v>
      </c>
      <c r="AE7" s="39">
        <v>109.49</v>
      </c>
      <c r="AF7" s="39">
        <v>111.06</v>
      </c>
      <c r="AG7" s="39">
        <v>111.34</v>
      </c>
      <c r="AH7" s="39">
        <v>114.35</v>
      </c>
      <c r="AI7" s="39">
        <v>0</v>
      </c>
      <c r="AJ7" s="39">
        <v>0</v>
      </c>
      <c r="AK7" s="39">
        <v>0</v>
      </c>
      <c r="AL7" s="39">
        <v>0</v>
      </c>
      <c r="AM7" s="39">
        <v>0</v>
      </c>
      <c r="AN7" s="39">
        <v>15.69</v>
      </c>
      <c r="AO7" s="39">
        <v>13.47</v>
      </c>
      <c r="AP7" s="39">
        <v>9.49</v>
      </c>
      <c r="AQ7" s="39">
        <v>9.35</v>
      </c>
      <c r="AR7" s="39">
        <v>10.130000000000001</v>
      </c>
      <c r="AS7" s="39">
        <v>0.79</v>
      </c>
      <c r="AT7" s="39">
        <v>1390.14</v>
      </c>
      <c r="AU7" s="39">
        <v>2877.86</v>
      </c>
      <c r="AV7" s="39">
        <v>148.37</v>
      </c>
      <c r="AW7" s="39">
        <v>129.84</v>
      </c>
      <c r="AX7" s="39">
        <v>109.71</v>
      </c>
      <c r="AY7" s="39">
        <v>1159.4100000000001</v>
      </c>
      <c r="AZ7" s="39">
        <v>1081.23</v>
      </c>
      <c r="BA7" s="39">
        <v>406.37</v>
      </c>
      <c r="BB7" s="39">
        <v>398.29</v>
      </c>
      <c r="BC7" s="39">
        <v>388.67</v>
      </c>
      <c r="BD7" s="39">
        <v>262.87</v>
      </c>
      <c r="BE7" s="39">
        <v>1142.54</v>
      </c>
      <c r="BF7" s="39">
        <v>1029.8399999999999</v>
      </c>
      <c r="BG7" s="39">
        <v>925.04</v>
      </c>
      <c r="BH7" s="39">
        <v>851.39</v>
      </c>
      <c r="BI7" s="39">
        <v>733.47</v>
      </c>
      <c r="BJ7" s="39">
        <v>458</v>
      </c>
      <c r="BK7" s="39">
        <v>443.13</v>
      </c>
      <c r="BL7" s="39">
        <v>442.54</v>
      </c>
      <c r="BM7" s="39">
        <v>431</v>
      </c>
      <c r="BN7" s="39">
        <v>422.5</v>
      </c>
      <c r="BO7" s="39">
        <v>270.87</v>
      </c>
      <c r="BP7" s="39">
        <v>40.97</v>
      </c>
      <c r="BQ7" s="39">
        <v>43.32</v>
      </c>
      <c r="BR7" s="39">
        <v>47.59</v>
      </c>
      <c r="BS7" s="39">
        <v>51.32</v>
      </c>
      <c r="BT7" s="39">
        <v>58.87</v>
      </c>
      <c r="BU7" s="39">
        <v>96.27</v>
      </c>
      <c r="BV7" s="39">
        <v>95.4</v>
      </c>
      <c r="BW7" s="39">
        <v>98.6</v>
      </c>
      <c r="BX7" s="39">
        <v>100.82</v>
      </c>
      <c r="BY7" s="39">
        <v>101.64</v>
      </c>
      <c r="BZ7" s="39">
        <v>105.59</v>
      </c>
      <c r="CA7" s="39">
        <v>351.43</v>
      </c>
      <c r="CB7" s="39">
        <v>332.1</v>
      </c>
      <c r="CC7" s="39">
        <v>313.02999999999997</v>
      </c>
      <c r="CD7" s="39">
        <v>294.04000000000002</v>
      </c>
      <c r="CE7" s="39">
        <v>254.64</v>
      </c>
      <c r="CF7" s="39">
        <v>186.94</v>
      </c>
      <c r="CG7" s="39">
        <v>186.15</v>
      </c>
      <c r="CH7" s="39">
        <v>181.67</v>
      </c>
      <c r="CI7" s="39">
        <v>179.55</v>
      </c>
      <c r="CJ7" s="39">
        <v>179.16</v>
      </c>
      <c r="CK7" s="39">
        <v>163.27000000000001</v>
      </c>
      <c r="CL7" s="39">
        <v>87.77</v>
      </c>
      <c r="CM7" s="39">
        <v>86.43</v>
      </c>
      <c r="CN7" s="39">
        <v>86.44</v>
      </c>
      <c r="CO7" s="39">
        <v>84.8</v>
      </c>
      <c r="CP7" s="39">
        <v>54.06</v>
      </c>
      <c r="CQ7" s="39">
        <v>54.51</v>
      </c>
      <c r="CR7" s="39">
        <v>54.47</v>
      </c>
      <c r="CS7" s="39">
        <v>53.61</v>
      </c>
      <c r="CT7" s="39">
        <v>53.52</v>
      </c>
      <c r="CU7" s="39">
        <v>54.24</v>
      </c>
      <c r="CV7" s="39">
        <v>59.94</v>
      </c>
      <c r="CW7" s="39">
        <v>71.680000000000007</v>
      </c>
      <c r="CX7" s="39">
        <v>74.5</v>
      </c>
      <c r="CY7" s="39">
        <v>73.38</v>
      </c>
      <c r="CZ7" s="39">
        <v>72.53</v>
      </c>
      <c r="DA7" s="39">
        <v>74.37</v>
      </c>
      <c r="DB7" s="39">
        <v>81.790000000000006</v>
      </c>
      <c r="DC7" s="39">
        <v>81.459999999999994</v>
      </c>
      <c r="DD7" s="39">
        <v>81.31</v>
      </c>
      <c r="DE7" s="39">
        <v>81.459999999999994</v>
      </c>
      <c r="DF7" s="39">
        <v>81.680000000000007</v>
      </c>
      <c r="DG7" s="39">
        <v>90.22</v>
      </c>
      <c r="DH7" s="39">
        <v>7.59</v>
      </c>
      <c r="DI7" s="39">
        <v>10.53</v>
      </c>
      <c r="DJ7" s="39">
        <v>38.01</v>
      </c>
      <c r="DK7" s="39">
        <v>42.6</v>
      </c>
      <c r="DL7" s="39">
        <v>46.52</v>
      </c>
      <c r="DM7" s="39">
        <v>37.799999999999997</v>
      </c>
      <c r="DN7" s="39">
        <v>38.520000000000003</v>
      </c>
      <c r="DO7" s="39">
        <v>46.67</v>
      </c>
      <c r="DP7" s="39">
        <v>47.7</v>
      </c>
      <c r="DQ7" s="39">
        <v>48.14</v>
      </c>
      <c r="DR7" s="39">
        <v>47.91</v>
      </c>
      <c r="DS7" s="39">
        <v>0</v>
      </c>
      <c r="DT7" s="39">
        <v>0</v>
      </c>
      <c r="DU7" s="39">
        <v>0</v>
      </c>
      <c r="DV7" s="39">
        <v>0</v>
      </c>
      <c r="DW7" s="39">
        <v>0</v>
      </c>
      <c r="DX7" s="39">
        <v>8.2200000000000006</v>
      </c>
      <c r="DY7" s="39">
        <v>9.43</v>
      </c>
      <c r="DZ7" s="39">
        <v>10.029999999999999</v>
      </c>
      <c r="EA7" s="39">
        <v>7.26</v>
      </c>
      <c r="EB7" s="39">
        <v>11.13</v>
      </c>
      <c r="EC7" s="39">
        <v>15</v>
      </c>
      <c r="ED7" s="39">
        <v>0</v>
      </c>
      <c r="EE7" s="39">
        <v>0</v>
      </c>
      <c r="EF7" s="39">
        <v>0</v>
      </c>
      <c r="EG7" s="39">
        <v>0</v>
      </c>
      <c r="EH7" s="39">
        <v>0</v>
      </c>
      <c r="EI7" s="39">
        <v>0.6</v>
      </c>
      <c r="EJ7" s="39">
        <v>0.71</v>
      </c>
      <c r="EK7" s="39">
        <v>0.68</v>
      </c>
      <c r="EL7" s="39">
        <v>1.65</v>
      </c>
      <c r="EM7" s="39">
        <v>0.47</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110</v>
      </c>
      <c r="C9" s="42" t="s">
        <v>111</v>
      </c>
      <c r="D9" s="42" t="s">
        <v>112</v>
      </c>
      <c r="E9" s="42" t="s">
        <v>113</v>
      </c>
      <c r="F9" s="42" t="s">
        <v>114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2018-02-22T02:19:20Z</cp:lastPrinted>
  <dcterms:created xsi:type="dcterms:W3CDTF">2017-12-25T01:27:44Z</dcterms:created>
  <dcterms:modified xsi:type="dcterms:W3CDTF">2018-02-22T02:19:22Z</dcterms:modified>
  <cp:category/>
</cp:coreProperties>
</file>