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<sst xmlns="http://schemas.openxmlformats.org/spreadsheetml/2006/main" count="245" uniqueCount="125">
  <si>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</si>
  <si>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</si>
  <si>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</si>
  <si>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</si>
  <si>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</si>
  <si>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</si>
  <si>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</si>
  <si>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</si>
  <si>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</si>
  <si>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</si>
  <si>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</si>
  <si>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</si>
  <si>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</si>
  <si>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</si>
  <si>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</si>
  <si>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</si>
  <si>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</si>
  <si>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</si>
  <si>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</si>
  <si>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</si>
  <si>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</si>
  <si>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</si>
  <si>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</si>
  <si>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</si>
  <si>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</si>
  <si>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</si>
  <si>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</si>
  <si>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</si>
  <si>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</si>
  <si>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</si>
  <si>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</si>
  <si>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</si>
  <si>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</si>
  <si>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</si>
  <si>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</si>
  <si>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</si>
  <si>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</si>
  <si>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</si>
  <si>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</si>
  <si>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</si>
  <si>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</si>
  <si>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</si>
  <si>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</si>
  <si>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</si>
  <si>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</si>
  <si>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</si>
  <si>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</si>
  <si>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</si>
  <si>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</si>
  <si>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</si>
  <si>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</si>
  <si>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</si>
  <si>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</si>
  <si>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</si>
  <si>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</si>
  <si>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</si>
  <si>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</si>
  <si>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</si>
  <si>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</si>
  <si>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</si>
  <si>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</si>
  <si>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</si>
  <si>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</si>
  <si>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</si>
  <si>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</si>
  <si>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</si>
  <si>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</si>
  <si>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</si>
  <si>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</si>
  <si>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</si>
  <si>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</si>
  <si>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</si>
  <si>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</si>
  <si>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</si>
  <si>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</si>
  <si>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</si>
  <si>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</si>
  <si>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</si>
  <si>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</si>
  <si>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</si>
  <si>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</si>
  <si>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</si>
  <si>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</si>
  <si>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</si>
  <si>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</si>
  <si>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</si>
  <si>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</si>
  <si>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</si>
  <si>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</si>
  <si>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</si>
  <si>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</si>
  <si>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</si>
  <si>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</si>
  <si>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</si>
  <si>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</si>
  <si>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</si>
  <si>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</si>
  <si>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</si>
  <si>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</si>
  <si>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</si>
  <si>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</si>
  <si>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</si>
  <si>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</si>
  <si>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</si>
  <si>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</si>
  <si>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</si>
  <si>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</si>
  <si>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</si>
  <si>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</si>
  <si>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永平寺町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</si>
  <si>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</si>
  <si>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</si>
  <si>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</si>
  <si>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</si>
  <si>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</si>
  <si>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</si>
  <si>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</si>
  <si>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</si>
  <si>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</si>
  <si>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</si>
  <si>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</si>
  <si>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公共下水道事業は、平成7年4月より供用を開始し、22年が経過している。従って、管渠耐用年数の観点から考えても、半分以下の経年数となっていることから、現状としては管渠の更新・老朽化対策は実施していない。
　中長期的な考えとしては、管渠の更新は、耐用年数である50年を目処に実施することを考えている。しかしながら、単に耐用年数通りに更新するのではなく、ストックマネジメント計画及び中長期的な経営計画を策定した上で、定期的な点検を行いながら施設の長寿命化を図り、更新を行っていく予定である。</t>
    <rPh sb="43" eb="44">
      <t>カン</t>
    </rPh>
    <rPh sb="44" eb="45">
      <t>キョ</t>
    </rPh>
    <phoneticPr fontId="4"/>
  </si>
  <si>
    <t>　当町の公共下水道事業は、平成7年4月より供用を開始している。しかしながら、汚水は中継ポンプ場から五領川浄化センターに圧送し処理している。
　経常収益は、一般会計からの繰入金に依存していいる状況が続いており、経営状況は脆弱である。このため、料金体系の見直しによる収益の確保、維持管理費の削減、施設の統廃合等の効率化による費用の削減を行い、経営改善に向けた取組を行う必要がある。</t>
    <rPh sb="95" eb="97">
      <t>ジョウキョウ</t>
    </rPh>
    <rPh sb="98" eb="99">
      <t>ツヅ</t>
    </rPh>
    <phoneticPr fontId="4"/>
  </si>
  <si>
    <t>　①収益的収支比率は、100％未満である上、総収益の約56%を一般会計繰入金に依存している状況であるため、使用料収入による財源確保等の経営改善に向けた取組が必要である。
　④企業債残高対事業規模比率は、類似団体及び全国平均を上回っている。現在は、下水道普及率89.8％、供用開始から22年経過と新規投資、大規模施設更新の必要性が生じていないため企業債残高は増加していないが、将来を見据え料金水準が適切かどうか検討が必要である。⑤経費回収率は74.07％と類似団体と同水準であるが、100％を下回っているため、適正な使用料収入を確保及び汚水処理費の削減が必要である。⑥汚水処理原価は、類似団体を下回っているが、効率化による維持管理費の削減、料金水準の見直しによる経営改善等、持続可能な下水道事業の推進に努めていく必要がある。
　⑦施設利用率は、当町においては、五領川公共下水道事務組合に汚水処理を委託しており、終末処理場がないため該当しない。⑧水洗化率は、91.77％で若干、未接続世帯（浄化槽設置世帯等）が残っているものの、おおむね汚水処理が適切に行われており、水質保全に寄与している。</t>
    <rPh sb="105" eb="106">
      <t>オヨ</t>
    </rPh>
    <rPh sb="119" eb="121">
      <t>ゲンザイ</t>
    </rPh>
    <rPh sb="126" eb="128">
      <t>フキュウ</t>
    </rPh>
    <rPh sb="128" eb="129">
      <t>リツ</t>
    </rPh>
    <rPh sb="135" eb="137">
      <t>キョウヨウ</t>
    </rPh>
    <rPh sb="137" eb="139">
      <t>カイシ</t>
    </rPh>
    <rPh sb="143" eb="144">
      <t>ネン</t>
    </rPh>
    <rPh sb="144" eb="146">
      <t>ケイカ</t>
    </rPh>
    <rPh sb="147" eb="149">
      <t>シンキ</t>
    </rPh>
    <rPh sb="149" eb="151">
      <t>トウシ</t>
    </rPh>
    <rPh sb="152" eb="155">
      <t>ダイキボ</t>
    </rPh>
    <rPh sb="155" eb="157">
      <t>シセツ</t>
    </rPh>
    <rPh sb="157" eb="159">
      <t>コウシン</t>
    </rPh>
    <rPh sb="160" eb="163">
      <t>ヒツヨウセイ</t>
    </rPh>
    <rPh sb="164" eb="165">
      <t>ショウ</t>
    </rPh>
    <rPh sb="172" eb="174">
      <t>キギョウ</t>
    </rPh>
    <rPh sb="174" eb="175">
      <t>サイ</t>
    </rPh>
    <rPh sb="175" eb="177">
      <t>ザンダカ</t>
    </rPh>
    <rPh sb="178" eb="180">
      <t>ゾウカ</t>
    </rPh>
    <rPh sb="187" eb="189">
      <t>ショウライ</t>
    </rPh>
    <rPh sb="190" eb="192">
      <t>ミス</t>
    </rPh>
    <rPh sb="227" eb="229">
      <t>ルイジ</t>
    </rPh>
    <rPh sb="229" eb="231">
      <t>ダンタイ</t>
    </rPh>
    <rPh sb="232" eb="233">
      <t>ドウ</t>
    </rPh>
    <rPh sb="245" eb="247">
      <t>シタマワ</t>
    </rPh>
    <rPh sb="265" eb="266">
      <t>オヨ</t>
    </rPh>
    <rPh sb="267" eb="269">
      <t>オスイ</t>
    </rPh>
    <rPh sb="269" eb="271">
      <t>ショリ</t>
    </rPh>
    <rPh sb="271" eb="272">
      <t>ヒ</t>
    </rPh>
    <rPh sb="273" eb="275">
      <t>サクゲン</t>
    </rPh>
    <rPh sb="296" eb="297">
      <t>シタ</t>
    </rPh>
    <rPh sb="334" eb="335">
      <t>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</si>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</sst>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xf numFmtId="6" fontId="17" fillId="0" borderId="0" applyFont="0" applyFill="0" applyBorder="0" applyAlignment="0" applyProtection="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1">
    <cellStyle name="桁区切り 2" xfId="2"/>
    <cellStyle name="桁区切り 2 2" xfId="19"/>
    <cellStyle name="桁区切り 3" xfId="3"/>
    <cellStyle name="桁区切り 3 2" xfId="4"/>
    <cellStyle name="通貨 2" xfId="5"/>
    <cellStyle name="通貨 2 2" xfId="20"/>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311488"/>
        <c:axId val="477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47311488"/>
        <c:axId val="47723264"/>
      </c:lineChart>
      <c:dateAx>
        <c:axId val="47311488"/>
        <c:scaling>
          <c:orientation val="minMax"/>
        </c:scaling>
        <c:delete val="1"/>
        <c:axPos val="b"/>
        <c:numFmt formatCode="ge" sourceLinked="1"/>
        <c:majorTickMark val="none"/>
        <c:minorTickMark val="none"/>
        <c:tickLblPos val="none"/>
        <c:crossAx val="47723264"/>
        <c:crosses val="autoZero"/>
        <c:auto val="1"/>
        <c:lblOffset val="100"/>
        <c:baseTimeUnit val="years"/>
      </c:dateAx>
      <c:valAx>
        <c:axId val="477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60.92</c:v>
                </c:pt>
                <c:pt idx="1">
                  <c:v>59.21</c:v>
                </c:pt>
                <c:pt idx="2">
                  <c:v>58.25</c:v>
                </c:pt>
                <c:pt idx="3">
                  <c:v>60.15</c:v>
                </c:pt>
                <c:pt idx="4">
                  <c:v>91.25</c:v>
                </c:pt>
              </c:numCache>
            </c:numRef>
          </c:val>
        </c:ser>
        <c:dLbls>
          <c:showLegendKey val="0"/>
          <c:showVal val="0"/>
          <c:showCatName val="0"/>
          <c:showSerName val="0"/>
          <c:showPercent val="0"/>
          <c:showBubbleSize val="0"/>
        </c:dLbls>
        <c:gapWidth val="150"/>
        <c:axId val="47765760"/>
        <c:axId val="479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65760"/>
        <c:axId val="47972736"/>
      </c:lineChart>
      <c:dateAx>
        <c:axId val="47765760"/>
        <c:scaling>
          <c:orientation val="minMax"/>
        </c:scaling>
        <c:delete val="1"/>
        <c:axPos val="b"/>
        <c:numFmt formatCode="ge" sourceLinked="1"/>
        <c:majorTickMark val="none"/>
        <c:minorTickMark val="none"/>
        <c:tickLblPos val="none"/>
        <c:crossAx val="47972736"/>
        <c:crosses val="autoZero"/>
        <c:auto val="1"/>
        <c:lblOffset val="100"/>
        <c:baseTimeUnit val="years"/>
      </c:dateAx>
      <c:valAx>
        <c:axId val="479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002944"/>
        <c:axId val="480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02944"/>
        <c:axId val="48013312"/>
      </c:lineChart>
      <c:dateAx>
        <c:axId val="48002944"/>
        <c:scaling>
          <c:orientation val="minMax"/>
        </c:scaling>
        <c:delete val="1"/>
        <c:axPos val="b"/>
        <c:numFmt formatCode="ge" sourceLinked="1"/>
        <c:majorTickMark val="none"/>
        <c:minorTickMark val="none"/>
        <c:tickLblPos val="none"/>
        <c:crossAx val="48013312"/>
        <c:crosses val="autoZero"/>
        <c:auto val="1"/>
        <c:lblOffset val="100"/>
        <c:baseTimeUnit val="years"/>
      </c:dateAx>
      <c:valAx>
        <c:axId val="480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109056"/>
        <c:axId val="48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109056"/>
        <c:axId val="48110976"/>
      </c:lineChart>
      <c:dateAx>
        <c:axId val="48109056"/>
        <c:scaling>
          <c:orientation val="minMax"/>
        </c:scaling>
        <c:delete val="1"/>
        <c:axPos val="b"/>
        <c:numFmt formatCode="ge" sourceLinked="1"/>
        <c:majorTickMark val="none"/>
        <c:minorTickMark val="none"/>
        <c:tickLblPos val="none"/>
        <c:crossAx val="48110976"/>
        <c:crosses val="autoZero"/>
        <c:auto val="1"/>
        <c:lblOffset val="100"/>
        <c:baseTimeUnit val="years"/>
      </c:dateAx>
      <c:valAx>
        <c:axId val="48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126976"/>
        <c:axId val="481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126976"/>
        <c:axId val="48149632"/>
      </c:lineChart>
      <c:dateAx>
        <c:axId val="48126976"/>
        <c:scaling>
          <c:orientation val="minMax"/>
        </c:scaling>
        <c:delete val="1"/>
        <c:axPos val="b"/>
        <c:numFmt formatCode="ge" sourceLinked="1"/>
        <c:majorTickMark val="none"/>
        <c:minorTickMark val="none"/>
        <c:tickLblPos val="none"/>
        <c:crossAx val="48149632"/>
        <c:crosses val="autoZero"/>
        <c:auto val="1"/>
        <c:lblOffset val="100"/>
        <c:baseTimeUnit val="years"/>
      </c:dateAx>
      <c:valAx>
        <c:axId val="481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180224"/>
        <c:axId val="481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180224"/>
        <c:axId val="48186496"/>
      </c:lineChart>
      <c:dateAx>
        <c:axId val="48180224"/>
        <c:scaling>
          <c:orientation val="minMax"/>
        </c:scaling>
        <c:delete val="1"/>
        <c:axPos val="b"/>
        <c:numFmt formatCode="ge" sourceLinked="1"/>
        <c:majorTickMark val="none"/>
        <c:minorTickMark val="none"/>
        <c:tickLblPos val="none"/>
        <c:crossAx val="48186496"/>
        <c:crosses val="autoZero"/>
        <c:auto val="1"/>
        <c:lblOffset val="100"/>
        <c:baseTimeUnit val="years"/>
      </c:dateAx>
      <c:valAx>
        <c:axId val="481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1142.3699999999999</c:v>
                </c:pt>
                <c:pt idx="4" formatCode="#,##0.00;&quot;△&quot;#,##0.00;&quot;-&quot;">
                  <c:v>1290.9100000000001</c:v>
                </c:pt>
              </c:numCache>
            </c:numRef>
          </c:val>
        </c:ser>
        <c:dLbls>
          <c:showLegendKey val="0"/>
          <c:showVal val="0"/>
          <c:showCatName val="0"/>
          <c:showSerName val="0"/>
          <c:showPercent val="0"/>
          <c:showBubbleSize val="0"/>
        </c:dLbls>
        <c:gapWidth val="150"/>
        <c:axId val="48216320"/>
        <c:axId val="482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48216320"/>
        <c:axId val="48222592"/>
      </c:lineChart>
      <c:dateAx>
        <c:axId val="48216320"/>
        <c:scaling>
          <c:orientation val="minMax"/>
        </c:scaling>
        <c:delete val="1"/>
        <c:axPos val="b"/>
        <c:numFmt formatCode="ge" sourceLinked="1"/>
        <c:majorTickMark val="none"/>
        <c:minorTickMark val="none"/>
        <c:tickLblPos val="none"/>
        <c:crossAx val="48222592"/>
        <c:crosses val="autoZero"/>
        <c:auto val="1"/>
        <c:lblOffset val="100"/>
        <c:baseTimeUnit val="years"/>
      </c:dateAx>
      <c:valAx>
        <c:axId val="482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38.58</c:v>
                </c:pt>
                <c:pt idx="1">
                  <c:v>38.520000000000003</c:v>
                </c:pt>
                <c:pt idx="2">
                  <c:v>39.57</c:v>
                </c:pt>
                <c:pt idx="3">
                  <c:v>39.130000000000003</c:v>
                </c:pt>
                <c:pt idx="4">
                  <c:v>74.069999999999993</c:v>
                </c:pt>
              </c:numCache>
            </c:numRef>
          </c:val>
        </c:ser>
        <c:dLbls>
          <c:showLegendKey val="0"/>
          <c:showVal val="0"/>
          <c:showCatName val="0"/>
          <c:showSerName val="0"/>
          <c:showPercent val="0"/>
          <c:showBubbleSize val="0"/>
        </c:dLbls>
        <c:gapWidth val="150"/>
        <c:axId val="48255360"/>
        <c:axId val="482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48255360"/>
        <c:axId val="48257280"/>
      </c:lineChart>
      <c:dateAx>
        <c:axId val="48255360"/>
        <c:scaling>
          <c:orientation val="minMax"/>
        </c:scaling>
        <c:delete val="1"/>
        <c:axPos val="b"/>
        <c:numFmt formatCode="ge" sourceLinked="1"/>
        <c:majorTickMark val="none"/>
        <c:minorTickMark val="none"/>
        <c:tickLblPos val="none"/>
        <c:crossAx val="48257280"/>
        <c:crosses val="autoZero"/>
        <c:auto val="1"/>
        <c:lblOffset val="100"/>
        <c:baseTimeUnit val="years"/>
      </c:dateAx>
      <c:valAx>
        <c:axId val="482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348.63</c:v>
                </c:pt>
                <c:pt idx="1">
                  <c:v>331.89</c:v>
                </c:pt>
                <c:pt idx="2">
                  <c:v>347.84</c:v>
                </c:pt>
                <c:pt idx="3">
                  <c:v>383.83</c:v>
                </c:pt>
                <c:pt idx="4">
                  <c:v>186.17</c:v>
                </c:pt>
              </c:numCache>
            </c:numRef>
          </c:val>
        </c:ser>
        <c:dLbls>
          <c:showLegendKey val="0"/>
          <c:showVal val="0"/>
          <c:showCatName val="0"/>
          <c:showSerName val="0"/>
          <c:showPercent val="0"/>
          <c:showBubbleSize val="0"/>
        </c:dLbls>
        <c:gapWidth val="150"/>
        <c:axId val="48274816"/>
        <c:axId val="483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48274816"/>
        <c:axId val="48301568"/>
      </c:lineChart>
      <c:dateAx>
        <c:axId val="48274816"/>
        <c:scaling>
          <c:orientation val="minMax"/>
        </c:scaling>
        <c:delete val="1"/>
        <c:axPos val="b"/>
        <c:numFmt formatCode="ge" sourceLinked="1"/>
        <c:majorTickMark val="none"/>
        <c:minorTickMark val="none"/>
        <c:tickLblPos val="none"/>
        <c:crossAx val="48301568"/>
        <c:crosses val="autoZero"/>
        <c:auto val="1"/>
        <c:lblOffset val="100"/>
        <c:baseTimeUnit val="years"/>
      </c:dateAx>
      <c:valAx>
        <c:axId val="483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327680"/>
        <c:axId val="483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48327680"/>
        <c:axId val="48338048"/>
      </c:lineChart>
      <c:dateAx>
        <c:axId val="48327680"/>
        <c:scaling>
          <c:orientation val="minMax"/>
        </c:scaling>
        <c:delete val="1"/>
        <c:axPos val="b"/>
        <c:numFmt formatCode="ge" sourceLinked="1"/>
        <c:majorTickMark val="none"/>
        <c:minorTickMark val="none"/>
        <c:tickLblPos val="none"/>
        <c:crossAx val="48338048"/>
        <c:crosses val="autoZero"/>
        <c:auto val="1"/>
        <c:lblOffset val="100"/>
        <c:baseTimeUnit val="years"/>
      </c:dateAx>
      <c:valAx>
        <c:axId val="483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88.93</c:v>
                </c:pt>
                <c:pt idx="1">
                  <c:v>89.53</c:v>
                </c:pt>
                <c:pt idx="2">
                  <c:v>90.27</c:v>
                </c:pt>
                <c:pt idx="3">
                  <c:v>91.61</c:v>
                </c:pt>
                <c:pt idx="4">
                  <c:v>91.77</c:v>
                </c:pt>
              </c:numCache>
            </c:numRef>
          </c:val>
        </c:ser>
        <c:dLbls>
          <c:showLegendKey val="0"/>
          <c:showVal val="0"/>
          <c:showCatName val="0"/>
          <c:showSerName val="0"/>
          <c:showPercent val="0"/>
          <c:showBubbleSize val="0"/>
        </c:dLbls>
        <c:gapWidth val="150"/>
        <c:axId val="48355968"/>
        <c:axId val="485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48355968"/>
        <c:axId val="48513792"/>
      </c:lineChart>
      <c:dateAx>
        <c:axId val="48355968"/>
        <c:scaling>
          <c:orientation val="minMax"/>
        </c:scaling>
        <c:delete val="1"/>
        <c:axPos val="b"/>
        <c:numFmt formatCode="ge" sourceLinked="1"/>
        <c:majorTickMark val="none"/>
        <c:minorTickMark val="none"/>
        <c:tickLblPos val="none"/>
        <c:crossAx val="48513792"/>
        <c:crosses val="autoZero"/>
        <c:auto val="1"/>
        <c:lblOffset val="100"/>
        <c:baseTimeUnit val="years"/>
      </c:dateAx>
      <c:valAx>
        <c:axId val="485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永平寺町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18998</v>
      </c>
      <c r="AM8" s="67"/>
      <c r="AN8" s="67"/>
      <c r="AO8" s="67"/>
      <c r="AP8" s="67"/>
      <c r="AQ8" s="67"/>
      <c r="AR8" s="67"/>
      <c r="AS8" s="67"/>
      <c r="AT8" s="66">
        <f>データ!T6</f>
        <v>94.43</v>
      </c>
      <c r="AU8" s="66"/>
      <c r="AV8" s="66"/>
      <c r="AW8" s="66"/>
      <c r="AX8" s="66"/>
      <c r="AY8" s="66"/>
      <c r="AZ8" s="66"/>
      <c r="BA8" s="66"/>
      <c r="BB8" s="66">
        <f>データ!U6</f>
        <v>201.19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38.24</v>
      </c>
      <c r="Q10" s="66"/>
      <c r="R10" s="66"/>
      <c r="S10" s="66"/>
      <c r="T10" s="66"/>
      <c r="U10" s="66"/>
      <c r="V10" s="66"/>
      <c r="W10" s="66">
        <f>データ!Q6</f>
        <v>95.32</v>
      </c>
      <c r="X10" s="66"/>
      <c r="Y10" s="66"/>
      <c r="Z10" s="66"/>
      <c r="AA10" s="66"/>
      <c r="AB10" s="66"/>
      <c r="AC10" s="66"/>
      <c r="AD10" s="67">
        <f>データ!R6</f>
        <v>2484</v>
      </c>
      <c r="AE10" s="67"/>
      <c r="AF10" s="67"/>
      <c r="AG10" s="67"/>
      <c r="AH10" s="67"/>
      <c r="AI10" s="67"/>
      <c r="AJ10" s="67"/>
      <c r="AK10" s="2"/>
      <c r="AL10" s="67">
        <f>データ!V6</f>
        <v>7220</v>
      </c>
      <c r="AM10" s="67"/>
      <c r="AN10" s="67"/>
      <c r="AO10" s="67"/>
      <c r="AP10" s="67"/>
      <c r="AQ10" s="67"/>
      <c r="AR10" s="67"/>
      <c r="AS10" s="67"/>
      <c r="AT10" s="66">
        <f>データ!W6</f>
        <v>1.65</v>
      </c>
      <c r="AU10" s="66"/>
      <c r="AV10" s="66"/>
      <c r="AW10" s="66"/>
      <c r="AX10" s="66"/>
      <c r="AY10" s="66"/>
      <c r="AZ10" s="66"/>
      <c r="BA10" s="66"/>
      <c r="BB10" s="66">
        <f>データ!X6</f>
        <v>4375.76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1" t="s">
        <v>26</v>
      </c>
      <c r="BM14" s="52"/>
      <c r="BN14" s="52"/>
      <c r="BO14" s="52"/>
      <c r="BP14" s="52"/>
      <c r="BQ14" s="52"/>
      <c r="BR14" s="52"/>
      <c r="BS14" s="52"/>
      <c r="BT14" s="52"/>
      <c r="BU14" s="52"/>
      <c r="BV14" s="52"/>
      <c r="BW14" s="52"/>
      <c r="BX14" s="52"/>
      <c r="BY14" s="52"/>
      <c r="BZ14" s="5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5" t="s">
        <v>123</v>
      </c>
      <c r="BM16" s="46"/>
      <c r="BN16" s="46"/>
      <c r="BO16" s="46"/>
      <c r="BP16" s="46"/>
      <c r="BQ16" s="46"/>
      <c r="BR16" s="46"/>
      <c r="BS16" s="46"/>
      <c r="BT16" s="46"/>
      <c r="BU16" s="46"/>
      <c r="BV16" s="46"/>
      <c r="BW16" s="46"/>
      <c r="BX16" s="46"/>
      <c r="BY16" s="46"/>
      <c r="BZ16" s="4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5"/>
      <c r="BM17" s="46"/>
      <c r="BN17" s="46"/>
      <c r="BO17" s="46"/>
      <c r="BP17" s="46"/>
      <c r="BQ17" s="46"/>
      <c r="BR17" s="46"/>
      <c r="BS17" s="46"/>
      <c r="BT17" s="46"/>
      <c r="BU17" s="46"/>
      <c r="BV17" s="46"/>
      <c r="BW17" s="46"/>
      <c r="BX17" s="46"/>
      <c r="BY17" s="46"/>
      <c r="BZ17" s="4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5"/>
      <c r="BM18" s="46"/>
      <c r="BN18" s="46"/>
      <c r="BO18" s="46"/>
      <c r="BP18" s="46"/>
      <c r="BQ18" s="46"/>
      <c r="BR18" s="46"/>
      <c r="BS18" s="46"/>
      <c r="BT18" s="46"/>
      <c r="BU18" s="46"/>
      <c r="BV18" s="46"/>
      <c r="BW18" s="46"/>
      <c r="BX18" s="46"/>
      <c r="BY18" s="46"/>
      <c r="BZ18" s="4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5"/>
      <c r="BM19" s="46"/>
      <c r="BN19" s="46"/>
      <c r="BO19" s="46"/>
      <c r="BP19" s="46"/>
      <c r="BQ19" s="46"/>
      <c r="BR19" s="46"/>
      <c r="BS19" s="46"/>
      <c r="BT19" s="46"/>
      <c r="BU19" s="46"/>
      <c r="BV19" s="46"/>
      <c r="BW19" s="46"/>
      <c r="BX19" s="46"/>
      <c r="BY19" s="46"/>
      <c r="BZ19" s="4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5"/>
      <c r="BM20" s="46"/>
      <c r="BN20" s="46"/>
      <c r="BO20" s="46"/>
      <c r="BP20" s="46"/>
      <c r="BQ20" s="46"/>
      <c r="BR20" s="46"/>
      <c r="BS20" s="46"/>
      <c r="BT20" s="46"/>
      <c r="BU20" s="46"/>
      <c r="BV20" s="46"/>
      <c r="BW20" s="46"/>
      <c r="BX20" s="46"/>
      <c r="BY20" s="46"/>
      <c r="BZ20" s="4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5"/>
      <c r="BM21" s="46"/>
      <c r="BN21" s="46"/>
      <c r="BO21" s="46"/>
      <c r="BP21" s="46"/>
      <c r="BQ21" s="46"/>
      <c r="BR21" s="46"/>
      <c r="BS21" s="46"/>
      <c r="BT21" s="46"/>
      <c r="BU21" s="46"/>
      <c r="BV21" s="46"/>
      <c r="BW21" s="46"/>
      <c r="BX21" s="46"/>
      <c r="BY21" s="46"/>
      <c r="BZ21" s="4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5"/>
      <c r="BM22" s="46"/>
      <c r="BN22" s="46"/>
      <c r="BO22" s="46"/>
      <c r="BP22" s="46"/>
      <c r="BQ22" s="46"/>
      <c r="BR22" s="46"/>
      <c r="BS22" s="46"/>
      <c r="BT22" s="46"/>
      <c r="BU22" s="46"/>
      <c r="BV22" s="46"/>
      <c r="BW22" s="46"/>
      <c r="BX22" s="46"/>
      <c r="BY22" s="46"/>
      <c r="BZ22" s="4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5"/>
      <c r="BM23" s="46"/>
      <c r="BN23" s="46"/>
      <c r="BO23" s="46"/>
      <c r="BP23" s="46"/>
      <c r="BQ23" s="46"/>
      <c r="BR23" s="46"/>
      <c r="BS23" s="46"/>
      <c r="BT23" s="46"/>
      <c r="BU23" s="46"/>
      <c r="BV23" s="46"/>
      <c r="BW23" s="46"/>
      <c r="BX23" s="46"/>
      <c r="BY23" s="46"/>
      <c r="BZ23" s="4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5"/>
      <c r="BM24" s="46"/>
      <c r="BN24" s="46"/>
      <c r="BO24" s="46"/>
      <c r="BP24" s="46"/>
      <c r="BQ24" s="46"/>
      <c r="BR24" s="46"/>
      <c r="BS24" s="46"/>
      <c r="BT24" s="46"/>
      <c r="BU24" s="46"/>
      <c r="BV24" s="46"/>
      <c r="BW24" s="46"/>
      <c r="BX24" s="46"/>
      <c r="BY24" s="46"/>
      <c r="BZ24" s="4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5"/>
      <c r="BM25" s="46"/>
      <c r="BN25" s="46"/>
      <c r="BO25" s="46"/>
      <c r="BP25" s="46"/>
      <c r="BQ25" s="46"/>
      <c r="BR25" s="46"/>
      <c r="BS25" s="46"/>
      <c r="BT25" s="46"/>
      <c r="BU25" s="46"/>
      <c r="BV25" s="46"/>
      <c r="BW25" s="46"/>
      <c r="BX25" s="46"/>
      <c r="BY25" s="46"/>
      <c r="BZ25" s="4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5"/>
      <c r="BM26" s="46"/>
      <c r="BN26" s="46"/>
      <c r="BO26" s="46"/>
      <c r="BP26" s="46"/>
      <c r="BQ26" s="46"/>
      <c r="BR26" s="46"/>
      <c r="BS26" s="46"/>
      <c r="BT26" s="46"/>
      <c r="BU26" s="46"/>
      <c r="BV26" s="46"/>
      <c r="BW26" s="46"/>
      <c r="BX26" s="46"/>
      <c r="BY26" s="46"/>
      <c r="BZ26" s="4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5"/>
      <c r="BM27" s="46"/>
      <c r="BN27" s="46"/>
      <c r="BO27" s="46"/>
      <c r="BP27" s="46"/>
      <c r="BQ27" s="46"/>
      <c r="BR27" s="46"/>
      <c r="BS27" s="46"/>
      <c r="BT27" s="46"/>
      <c r="BU27" s="46"/>
      <c r="BV27" s="46"/>
      <c r="BW27" s="46"/>
      <c r="BX27" s="46"/>
      <c r="BY27" s="46"/>
      <c r="BZ27" s="4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5"/>
      <c r="BM28" s="46"/>
      <c r="BN28" s="46"/>
      <c r="BO28" s="46"/>
      <c r="BP28" s="46"/>
      <c r="BQ28" s="46"/>
      <c r="BR28" s="46"/>
      <c r="BS28" s="46"/>
      <c r="BT28" s="46"/>
      <c r="BU28" s="46"/>
      <c r="BV28" s="46"/>
      <c r="BW28" s="46"/>
      <c r="BX28" s="46"/>
      <c r="BY28" s="46"/>
      <c r="BZ28" s="4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5"/>
      <c r="BM29" s="46"/>
      <c r="BN29" s="46"/>
      <c r="BO29" s="46"/>
      <c r="BP29" s="46"/>
      <c r="BQ29" s="46"/>
      <c r="BR29" s="46"/>
      <c r="BS29" s="46"/>
      <c r="BT29" s="46"/>
      <c r="BU29" s="46"/>
      <c r="BV29" s="46"/>
      <c r="BW29" s="46"/>
      <c r="BX29" s="46"/>
      <c r="BY29" s="46"/>
      <c r="BZ29" s="4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5"/>
      <c r="BM30" s="46"/>
      <c r="BN30" s="46"/>
      <c r="BO30" s="46"/>
      <c r="BP30" s="46"/>
      <c r="BQ30" s="46"/>
      <c r="BR30" s="46"/>
      <c r="BS30" s="46"/>
      <c r="BT30" s="46"/>
      <c r="BU30" s="46"/>
      <c r="BV30" s="46"/>
      <c r="BW30" s="46"/>
      <c r="BX30" s="46"/>
      <c r="BY30" s="46"/>
      <c r="BZ30" s="4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5"/>
      <c r="BM31" s="46"/>
      <c r="BN31" s="46"/>
      <c r="BO31" s="46"/>
      <c r="BP31" s="46"/>
      <c r="BQ31" s="46"/>
      <c r="BR31" s="46"/>
      <c r="BS31" s="46"/>
      <c r="BT31" s="46"/>
      <c r="BU31" s="46"/>
      <c r="BV31" s="46"/>
      <c r="BW31" s="46"/>
      <c r="BX31" s="46"/>
      <c r="BY31" s="46"/>
      <c r="BZ31" s="4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5"/>
      <c r="BM32" s="46"/>
      <c r="BN32" s="46"/>
      <c r="BO32" s="46"/>
      <c r="BP32" s="46"/>
      <c r="BQ32" s="46"/>
      <c r="BR32" s="46"/>
      <c r="BS32" s="46"/>
      <c r="BT32" s="46"/>
      <c r="BU32" s="46"/>
      <c r="BV32" s="46"/>
      <c r="BW32" s="46"/>
      <c r="BX32" s="46"/>
      <c r="BY32" s="46"/>
      <c r="BZ32" s="4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5"/>
      <c r="BM33" s="46"/>
      <c r="BN33" s="46"/>
      <c r="BO33" s="46"/>
      <c r="BP33" s="46"/>
      <c r="BQ33" s="46"/>
      <c r="BR33" s="46"/>
      <c r="BS33" s="46"/>
      <c r="BT33" s="46"/>
      <c r="BU33" s="46"/>
      <c r="BV33" s="46"/>
      <c r="BW33" s="46"/>
      <c r="BX33" s="46"/>
      <c r="BY33" s="46"/>
      <c r="BZ33" s="47"/>
    </row>
    <row r="34" spans="1:78" ht="13.5" customHeight="1">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45"/>
      <c r="BM34" s="46"/>
      <c r="BN34" s="46"/>
      <c r="BO34" s="46"/>
      <c r="BP34" s="46"/>
      <c r="BQ34" s="46"/>
      <c r="BR34" s="46"/>
      <c r="BS34" s="46"/>
      <c r="BT34" s="46"/>
      <c r="BU34" s="46"/>
      <c r="BV34" s="46"/>
      <c r="BW34" s="46"/>
      <c r="BX34" s="46"/>
      <c r="BY34" s="46"/>
      <c r="BZ34" s="47"/>
    </row>
    <row r="35" spans="1:78" ht="13.5" customHeight="1">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45"/>
      <c r="BM35" s="46"/>
      <c r="BN35" s="46"/>
      <c r="BO35" s="46"/>
      <c r="BP35" s="46"/>
      <c r="BQ35" s="46"/>
      <c r="BR35" s="46"/>
      <c r="BS35" s="46"/>
      <c r="BT35" s="46"/>
      <c r="BU35" s="46"/>
      <c r="BV35" s="46"/>
      <c r="BW35" s="46"/>
      <c r="BX35" s="46"/>
      <c r="BY35" s="46"/>
      <c r="BZ35" s="4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5"/>
      <c r="BM36" s="46"/>
      <c r="BN36" s="46"/>
      <c r="BO36" s="46"/>
      <c r="BP36" s="46"/>
      <c r="BQ36" s="46"/>
      <c r="BR36" s="46"/>
      <c r="BS36" s="46"/>
      <c r="BT36" s="46"/>
      <c r="BU36" s="46"/>
      <c r="BV36" s="46"/>
      <c r="BW36" s="46"/>
      <c r="BX36" s="46"/>
      <c r="BY36" s="46"/>
      <c r="BZ36" s="4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5"/>
      <c r="BM37" s="46"/>
      <c r="BN37" s="46"/>
      <c r="BO37" s="46"/>
      <c r="BP37" s="46"/>
      <c r="BQ37" s="46"/>
      <c r="BR37" s="46"/>
      <c r="BS37" s="46"/>
      <c r="BT37" s="46"/>
      <c r="BU37" s="46"/>
      <c r="BV37" s="46"/>
      <c r="BW37" s="46"/>
      <c r="BX37" s="46"/>
      <c r="BY37" s="46"/>
      <c r="BZ37" s="4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5"/>
      <c r="BM38" s="46"/>
      <c r="BN38" s="46"/>
      <c r="BO38" s="46"/>
      <c r="BP38" s="46"/>
      <c r="BQ38" s="46"/>
      <c r="BR38" s="46"/>
      <c r="BS38" s="46"/>
      <c r="BT38" s="46"/>
      <c r="BU38" s="46"/>
      <c r="BV38" s="46"/>
      <c r="BW38" s="46"/>
      <c r="BX38" s="46"/>
      <c r="BY38" s="46"/>
      <c r="BZ38" s="4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5"/>
      <c r="BM39" s="46"/>
      <c r="BN39" s="46"/>
      <c r="BO39" s="46"/>
      <c r="BP39" s="46"/>
      <c r="BQ39" s="46"/>
      <c r="BR39" s="46"/>
      <c r="BS39" s="46"/>
      <c r="BT39" s="46"/>
      <c r="BU39" s="46"/>
      <c r="BV39" s="46"/>
      <c r="BW39" s="46"/>
      <c r="BX39" s="46"/>
      <c r="BY39" s="46"/>
      <c r="BZ39" s="4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5"/>
      <c r="BM40" s="46"/>
      <c r="BN40" s="46"/>
      <c r="BO40" s="46"/>
      <c r="BP40" s="46"/>
      <c r="BQ40" s="46"/>
      <c r="BR40" s="46"/>
      <c r="BS40" s="46"/>
      <c r="BT40" s="46"/>
      <c r="BU40" s="46"/>
      <c r="BV40" s="46"/>
      <c r="BW40" s="46"/>
      <c r="BX40" s="46"/>
      <c r="BY40" s="46"/>
      <c r="BZ40" s="4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5"/>
      <c r="BM41" s="46"/>
      <c r="BN41" s="46"/>
      <c r="BO41" s="46"/>
      <c r="BP41" s="46"/>
      <c r="BQ41" s="46"/>
      <c r="BR41" s="46"/>
      <c r="BS41" s="46"/>
      <c r="BT41" s="46"/>
      <c r="BU41" s="46"/>
      <c r="BV41" s="46"/>
      <c r="BW41" s="46"/>
      <c r="BX41" s="46"/>
      <c r="BY41" s="46"/>
      <c r="BZ41" s="4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5"/>
      <c r="BM42" s="46"/>
      <c r="BN42" s="46"/>
      <c r="BO42" s="46"/>
      <c r="BP42" s="46"/>
      <c r="BQ42" s="46"/>
      <c r="BR42" s="46"/>
      <c r="BS42" s="46"/>
      <c r="BT42" s="46"/>
      <c r="BU42" s="46"/>
      <c r="BV42" s="46"/>
      <c r="BW42" s="46"/>
      <c r="BX42" s="46"/>
      <c r="BY42" s="46"/>
      <c r="BZ42" s="4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5"/>
      <c r="BM43" s="46"/>
      <c r="BN43" s="46"/>
      <c r="BO43" s="46"/>
      <c r="BP43" s="46"/>
      <c r="BQ43" s="46"/>
      <c r="BR43" s="46"/>
      <c r="BS43" s="46"/>
      <c r="BT43" s="46"/>
      <c r="BU43" s="46"/>
      <c r="BV43" s="46"/>
      <c r="BW43" s="46"/>
      <c r="BX43" s="46"/>
      <c r="BY43" s="46"/>
      <c r="BZ43" s="4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8"/>
      <c r="BM44" s="49"/>
      <c r="BN44" s="49"/>
      <c r="BO44" s="49"/>
      <c r="BP44" s="49"/>
      <c r="BQ44" s="49"/>
      <c r="BR44" s="49"/>
      <c r="BS44" s="49"/>
      <c r="BT44" s="49"/>
      <c r="BU44" s="49"/>
      <c r="BV44" s="49"/>
      <c r="BW44" s="49"/>
      <c r="BX44" s="49"/>
      <c r="BY44" s="49"/>
      <c r="BZ44" s="5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1" t="s">
        <v>31</v>
      </c>
      <c r="BM45" s="52"/>
      <c r="BN45" s="52"/>
      <c r="BO45" s="52"/>
      <c r="BP45" s="52"/>
      <c r="BQ45" s="52"/>
      <c r="BR45" s="52"/>
      <c r="BS45" s="52"/>
      <c r="BT45" s="52"/>
      <c r="BU45" s="52"/>
      <c r="BV45" s="52"/>
      <c r="BW45" s="52"/>
      <c r="BX45" s="52"/>
      <c r="BY45" s="52"/>
      <c r="BZ45" s="53"/>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4"/>
      <c r="BM46" s="55"/>
      <c r="BN46" s="55"/>
      <c r="BO46" s="55"/>
      <c r="BP46" s="55"/>
      <c r="BQ46" s="55"/>
      <c r="BR46" s="55"/>
      <c r="BS46" s="55"/>
      <c r="BT46" s="55"/>
      <c r="BU46" s="55"/>
      <c r="BV46" s="55"/>
      <c r="BW46" s="55"/>
      <c r="BX46" s="55"/>
      <c r="BY46" s="55"/>
      <c r="BZ46" s="56"/>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5" t="s">
        <v>121</v>
      </c>
      <c r="BM47" s="46"/>
      <c r="BN47" s="46"/>
      <c r="BO47" s="46"/>
      <c r="BP47" s="46"/>
      <c r="BQ47" s="46"/>
      <c r="BR47" s="46"/>
      <c r="BS47" s="46"/>
      <c r="BT47" s="46"/>
      <c r="BU47" s="46"/>
      <c r="BV47" s="46"/>
      <c r="BW47" s="46"/>
      <c r="BX47" s="46"/>
      <c r="BY47" s="46"/>
      <c r="BZ47" s="4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5"/>
      <c r="BM48" s="46"/>
      <c r="BN48" s="46"/>
      <c r="BO48" s="46"/>
      <c r="BP48" s="46"/>
      <c r="BQ48" s="46"/>
      <c r="BR48" s="46"/>
      <c r="BS48" s="46"/>
      <c r="BT48" s="46"/>
      <c r="BU48" s="46"/>
      <c r="BV48" s="46"/>
      <c r="BW48" s="46"/>
      <c r="BX48" s="46"/>
      <c r="BY48" s="46"/>
      <c r="BZ48" s="4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5"/>
      <c r="BM49" s="46"/>
      <c r="BN49" s="46"/>
      <c r="BO49" s="46"/>
      <c r="BP49" s="46"/>
      <c r="BQ49" s="46"/>
      <c r="BR49" s="46"/>
      <c r="BS49" s="46"/>
      <c r="BT49" s="46"/>
      <c r="BU49" s="46"/>
      <c r="BV49" s="46"/>
      <c r="BW49" s="46"/>
      <c r="BX49" s="46"/>
      <c r="BY49" s="46"/>
      <c r="BZ49" s="4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5"/>
      <c r="BM50" s="46"/>
      <c r="BN50" s="46"/>
      <c r="BO50" s="46"/>
      <c r="BP50" s="46"/>
      <c r="BQ50" s="46"/>
      <c r="BR50" s="46"/>
      <c r="BS50" s="46"/>
      <c r="BT50" s="46"/>
      <c r="BU50" s="46"/>
      <c r="BV50" s="46"/>
      <c r="BW50" s="46"/>
      <c r="BX50" s="46"/>
      <c r="BY50" s="46"/>
      <c r="BZ50" s="4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5"/>
      <c r="BM51" s="46"/>
      <c r="BN51" s="46"/>
      <c r="BO51" s="46"/>
      <c r="BP51" s="46"/>
      <c r="BQ51" s="46"/>
      <c r="BR51" s="46"/>
      <c r="BS51" s="46"/>
      <c r="BT51" s="46"/>
      <c r="BU51" s="46"/>
      <c r="BV51" s="46"/>
      <c r="BW51" s="46"/>
      <c r="BX51" s="46"/>
      <c r="BY51" s="46"/>
      <c r="BZ51" s="4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5"/>
      <c r="BM52" s="46"/>
      <c r="BN52" s="46"/>
      <c r="BO52" s="46"/>
      <c r="BP52" s="46"/>
      <c r="BQ52" s="46"/>
      <c r="BR52" s="46"/>
      <c r="BS52" s="46"/>
      <c r="BT52" s="46"/>
      <c r="BU52" s="46"/>
      <c r="BV52" s="46"/>
      <c r="BW52" s="46"/>
      <c r="BX52" s="46"/>
      <c r="BY52" s="46"/>
      <c r="BZ52" s="4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5"/>
      <c r="BM53" s="46"/>
      <c r="BN53" s="46"/>
      <c r="BO53" s="46"/>
      <c r="BP53" s="46"/>
      <c r="BQ53" s="46"/>
      <c r="BR53" s="46"/>
      <c r="BS53" s="46"/>
      <c r="BT53" s="46"/>
      <c r="BU53" s="46"/>
      <c r="BV53" s="46"/>
      <c r="BW53" s="46"/>
      <c r="BX53" s="46"/>
      <c r="BY53" s="46"/>
      <c r="BZ53" s="4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5"/>
      <c r="BM54" s="46"/>
      <c r="BN54" s="46"/>
      <c r="BO54" s="46"/>
      <c r="BP54" s="46"/>
      <c r="BQ54" s="46"/>
      <c r="BR54" s="46"/>
      <c r="BS54" s="46"/>
      <c r="BT54" s="46"/>
      <c r="BU54" s="46"/>
      <c r="BV54" s="46"/>
      <c r="BW54" s="46"/>
      <c r="BX54" s="46"/>
      <c r="BY54" s="46"/>
      <c r="BZ54" s="4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5"/>
      <c r="BM55" s="46"/>
      <c r="BN55" s="46"/>
      <c r="BO55" s="46"/>
      <c r="BP55" s="46"/>
      <c r="BQ55" s="46"/>
      <c r="BR55" s="46"/>
      <c r="BS55" s="46"/>
      <c r="BT55" s="46"/>
      <c r="BU55" s="46"/>
      <c r="BV55" s="46"/>
      <c r="BW55" s="46"/>
      <c r="BX55" s="46"/>
      <c r="BY55" s="46"/>
      <c r="BZ55" s="47"/>
    </row>
    <row r="56" spans="1:78" ht="13.5" customHeight="1">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45"/>
      <c r="BM56" s="46"/>
      <c r="BN56" s="46"/>
      <c r="BO56" s="46"/>
      <c r="BP56" s="46"/>
      <c r="BQ56" s="46"/>
      <c r="BR56" s="46"/>
      <c r="BS56" s="46"/>
      <c r="BT56" s="46"/>
      <c r="BU56" s="46"/>
      <c r="BV56" s="46"/>
      <c r="BW56" s="46"/>
      <c r="BX56" s="46"/>
      <c r="BY56" s="46"/>
      <c r="BZ56" s="47"/>
    </row>
    <row r="57" spans="1:78" ht="13.5" customHeight="1">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45"/>
      <c r="BM57" s="46"/>
      <c r="BN57" s="46"/>
      <c r="BO57" s="46"/>
      <c r="BP57" s="46"/>
      <c r="BQ57" s="46"/>
      <c r="BR57" s="46"/>
      <c r="BS57" s="46"/>
      <c r="BT57" s="46"/>
      <c r="BU57" s="46"/>
      <c r="BV57" s="46"/>
      <c r="BW57" s="46"/>
      <c r="BX57" s="46"/>
      <c r="BY57" s="46"/>
      <c r="BZ57" s="4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5"/>
      <c r="BM58" s="46"/>
      <c r="BN58" s="46"/>
      <c r="BO58" s="46"/>
      <c r="BP58" s="46"/>
      <c r="BQ58" s="46"/>
      <c r="BR58" s="46"/>
      <c r="BS58" s="46"/>
      <c r="BT58" s="46"/>
      <c r="BU58" s="46"/>
      <c r="BV58" s="46"/>
      <c r="BW58" s="46"/>
      <c r="BX58" s="46"/>
      <c r="BY58" s="46"/>
      <c r="BZ58" s="4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5"/>
      <c r="BM62" s="46"/>
      <c r="BN62" s="46"/>
      <c r="BO62" s="46"/>
      <c r="BP62" s="46"/>
      <c r="BQ62" s="46"/>
      <c r="BR62" s="46"/>
      <c r="BS62" s="46"/>
      <c r="BT62" s="46"/>
      <c r="BU62" s="46"/>
      <c r="BV62" s="46"/>
      <c r="BW62" s="46"/>
      <c r="BX62" s="46"/>
      <c r="BY62" s="46"/>
      <c r="BZ62" s="4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1" t="s">
        <v>37</v>
      </c>
      <c r="BM64" s="52"/>
      <c r="BN64" s="52"/>
      <c r="BO64" s="52"/>
      <c r="BP64" s="52"/>
      <c r="BQ64" s="52"/>
      <c r="BR64" s="52"/>
      <c r="BS64" s="52"/>
      <c r="BT64" s="52"/>
      <c r="BU64" s="52"/>
      <c r="BV64" s="52"/>
      <c r="BW64" s="52"/>
      <c r="BX64" s="52"/>
      <c r="BY64" s="52"/>
      <c r="BZ64" s="53"/>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4"/>
      <c r="BM65" s="55"/>
      <c r="BN65" s="55"/>
      <c r="BO65" s="55"/>
      <c r="BP65" s="55"/>
      <c r="BQ65" s="55"/>
      <c r="BR65" s="55"/>
      <c r="BS65" s="55"/>
      <c r="BT65" s="55"/>
      <c r="BU65" s="55"/>
      <c r="BV65" s="55"/>
      <c r="BW65" s="55"/>
      <c r="BX65" s="55"/>
      <c r="BY65" s="55"/>
      <c r="BZ65" s="56"/>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5" t="s">
        <v>122</v>
      </c>
      <c r="BM66" s="46"/>
      <c r="BN66" s="46"/>
      <c r="BO66" s="46"/>
      <c r="BP66" s="46"/>
      <c r="BQ66" s="46"/>
      <c r="BR66" s="46"/>
      <c r="BS66" s="46"/>
      <c r="BT66" s="46"/>
      <c r="BU66" s="46"/>
      <c r="BV66" s="46"/>
      <c r="BW66" s="46"/>
      <c r="BX66" s="46"/>
      <c r="BY66" s="46"/>
      <c r="BZ66" s="47"/>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5"/>
      <c r="BM67" s="46"/>
      <c r="BN67" s="46"/>
      <c r="BO67" s="46"/>
      <c r="BP67" s="46"/>
      <c r="BQ67" s="46"/>
      <c r="BR67" s="46"/>
      <c r="BS67" s="46"/>
      <c r="BT67" s="46"/>
      <c r="BU67" s="46"/>
      <c r="BV67" s="46"/>
      <c r="BW67" s="46"/>
      <c r="BX67" s="46"/>
      <c r="BY67" s="46"/>
      <c r="BZ67" s="47"/>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5"/>
      <c r="BM68" s="46"/>
      <c r="BN68" s="46"/>
      <c r="BO68" s="46"/>
      <c r="BP68" s="46"/>
      <c r="BQ68" s="46"/>
      <c r="BR68" s="46"/>
      <c r="BS68" s="46"/>
      <c r="BT68" s="46"/>
      <c r="BU68" s="46"/>
      <c r="BV68" s="46"/>
      <c r="BW68" s="46"/>
      <c r="BX68" s="46"/>
      <c r="BY68" s="46"/>
      <c r="BZ68" s="47"/>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5"/>
      <c r="BM69" s="46"/>
      <c r="BN69" s="46"/>
      <c r="BO69" s="46"/>
      <c r="BP69" s="46"/>
      <c r="BQ69" s="46"/>
      <c r="BR69" s="46"/>
      <c r="BS69" s="46"/>
      <c r="BT69" s="46"/>
      <c r="BU69" s="46"/>
      <c r="BV69" s="46"/>
      <c r="BW69" s="46"/>
      <c r="BX69" s="46"/>
      <c r="BY69" s="46"/>
      <c r="BZ69" s="47"/>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5"/>
      <c r="BM70" s="46"/>
      <c r="BN70" s="46"/>
      <c r="BO70" s="46"/>
      <c r="BP70" s="46"/>
      <c r="BQ70" s="46"/>
      <c r="BR70" s="46"/>
      <c r="BS70" s="46"/>
      <c r="BT70" s="46"/>
      <c r="BU70" s="46"/>
      <c r="BV70" s="46"/>
      <c r="BW70" s="46"/>
      <c r="BX70" s="46"/>
      <c r="BY70" s="46"/>
      <c r="BZ70" s="47"/>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5"/>
      <c r="BM71" s="46"/>
      <c r="BN71" s="46"/>
      <c r="BO71" s="46"/>
      <c r="BP71" s="46"/>
      <c r="BQ71" s="46"/>
      <c r="BR71" s="46"/>
      <c r="BS71" s="46"/>
      <c r="BT71" s="46"/>
      <c r="BU71" s="46"/>
      <c r="BV71" s="46"/>
      <c r="BW71" s="46"/>
      <c r="BX71" s="46"/>
      <c r="BY71" s="46"/>
      <c r="BZ71" s="47"/>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5"/>
      <c r="BM72" s="46"/>
      <c r="BN72" s="46"/>
      <c r="BO72" s="46"/>
      <c r="BP72" s="46"/>
      <c r="BQ72" s="46"/>
      <c r="BR72" s="46"/>
      <c r="BS72" s="46"/>
      <c r="BT72" s="46"/>
      <c r="BU72" s="46"/>
      <c r="BV72" s="46"/>
      <c r="BW72" s="46"/>
      <c r="BX72" s="46"/>
      <c r="BY72" s="46"/>
      <c r="BZ72" s="47"/>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5"/>
      <c r="BM73" s="46"/>
      <c r="BN73" s="46"/>
      <c r="BO73" s="46"/>
      <c r="BP73" s="46"/>
      <c r="BQ73" s="46"/>
      <c r="BR73" s="46"/>
      <c r="BS73" s="46"/>
      <c r="BT73" s="46"/>
      <c r="BU73" s="46"/>
      <c r="BV73" s="46"/>
      <c r="BW73" s="46"/>
      <c r="BX73" s="46"/>
      <c r="BY73" s="46"/>
      <c r="BZ73" s="47"/>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5"/>
      <c r="BM74" s="46"/>
      <c r="BN74" s="46"/>
      <c r="BO74" s="46"/>
      <c r="BP74" s="46"/>
      <c r="BQ74" s="46"/>
      <c r="BR74" s="46"/>
      <c r="BS74" s="46"/>
      <c r="BT74" s="46"/>
      <c r="BU74" s="46"/>
      <c r="BV74" s="46"/>
      <c r="BW74" s="46"/>
      <c r="BX74" s="46"/>
      <c r="BY74" s="46"/>
      <c r="BZ74" s="47"/>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5"/>
      <c r="BM75" s="46"/>
      <c r="BN75" s="46"/>
      <c r="BO75" s="46"/>
      <c r="BP75" s="46"/>
      <c r="BQ75" s="46"/>
      <c r="BR75" s="46"/>
      <c r="BS75" s="46"/>
      <c r="BT75" s="46"/>
      <c r="BU75" s="46"/>
      <c r="BV75" s="46"/>
      <c r="BW75" s="46"/>
      <c r="BX75" s="46"/>
      <c r="BY75" s="46"/>
      <c r="BZ75" s="47"/>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5"/>
      <c r="BM76" s="46"/>
      <c r="BN76" s="46"/>
      <c r="BO76" s="46"/>
      <c r="BP76" s="46"/>
      <c r="BQ76" s="46"/>
      <c r="BR76" s="46"/>
      <c r="BS76" s="46"/>
      <c r="BT76" s="46"/>
      <c r="BU76" s="46"/>
      <c r="BV76" s="46"/>
      <c r="BW76" s="46"/>
      <c r="BX76" s="46"/>
      <c r="BY76" s="46"/>
      <c r="BZ76" s="47"/>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5"/>
      <c r="BM77" s="46"/>
      <c r="BN77" s="46"/>
      <c r="BO77" s="46"/>
      <c r="BP77" s="46"/>
      <c r="BQ77" s="46"/>
      <c r="BR77" s="46"/>
      <c r="BS77" s="46"/>
      <c r="BT77" s="46"/>
      <c r="BU77" s="46"/>
      <c r="BV77" s="46"/>
      <c r="BW77" s="46"/>
      <c r="BX77" s="46"/>
      <c r="BY77" s="46"/>
      <c r="BZ77" s="47"/>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5"/>
      <c r="BM78" s="46"/>
      <c r="BN78" s="46"/>
      <c r="BO78" s="46"/>
      <c r="BP78" s="46"/>
      <c r="BQ78" s="46"/>
      <c r="BR78" s="46"/>
      <c r="BS78" s="46"/>
      <c r="BT78" s="46"/>
      <c r="BU78" s="46"/>
      <c r="BV78" s="46"/>
      <c r="BW78" s="46"/>
      <c r="BX78" s="46"/>
      <c r="BY78" s="46"/>
      <c r="BZ78" s="47"/>
    </row>
    <row r="79" spans="1:78" ht="13.5" customHeight="1">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45"/>
      <c r="BM79" s="46"/>
      <c r="BN79" s="46"/>
      <c r="BO79" s="46"/>
      <c r="BP79" s="46"/>
      <c r="BQ79" s="46"/>
      <c r="BR79" s="46"/>
      <c r="BS79" s="46"/>
      <c r="BT79" s="46"/>
      <c r="BU79" s="46"/>
      <c r="BV79" s="46"/>
      <c r="BW79" s="46"/>
      <c r="BX79" s="46"/>
      <c r="BY79" s="46"/>
      <c r="BZ79" s="47"/>
    </row>
    <row r="80" spans="1:78" ht="13.5" customHeight="1">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45"/>
      <c r="BM80" s="46"/>
      <c r="BN80" s="46"/>
      <c r="BO80" s="46"/>
      <c r="BP80" s="46"/>
      <c r="BQ80" s="46"/>
      <c r="BR80" s="46"/>
      <c r="BS80" s="46"/>
      <c r="BT80" s="46"/>
      <c r="BU80" s="46"/>
      <c r="BV80" s="46"/>
      <c r="BW80" s="46"/>
      <c r="BX80" s="46"/>
      <c r="BY80" s="46"/>
      <c r="BZ80" s="47"/>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5"/>
      <c r="BM81" s="46"/>
      <c r="BN81" s="46"/>
      <c r="BO81" s="46"/>
      <c r="BP81" s="46"/>
      <c r="BQ81" s="46"/>
      <c r="BR81" s="46"/>
      <c r="BS81" s="46"/>
      <c r="BT81" s="46"/>
      <c r="BU81" s="46"/>
      <c r="BV81" s="46"/>
      <c r="BW81" s="46"/>
      <c r="BX81" s="46"/>
      <c r="BY81" s="46"/>
      <c r="BZ81" s="4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183229</v>
      </c>
      <c r="D6" s="33">
        <f t="shared" si="3"/>
        <v>47</v>
      </c>
      <c r="E6" s="33">
        <f t="shared" si="3"/>
        <v>17</v>
      </c>
      <c r="F6" s="33">
        <f t="shared" si="3"/>
        <v>1</v>
      </c>
      <c r="G6" s="33">
        <f t="shared" si="3"/>
        <v>0</v>
      </c>
      <c r="H6" s="33" t="str">
        <f t="shared" si="3"/>
        <v>福井県　永平寺町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38.24</v>
      </c>
      <c r="Q6" s="34">
        <f t="shared" si="3"/>
        <v>95.32</v>
      </c>
      <c r="R6" s="34">
        <f t="shared" si="3"/>
        <v>2484</v>
      </c>
      <c r="S6" s="34">
        <f t="shared" si="3"/>
        <v>18998</v>
      </c>
      <c r="T6" s="34">
        <f t="shared" si="3"/>
        <v>94.43</v>
      </c>
      <c r="U6" s="34">
        <f t="shared" si="3"/>
        <v>201.19</v>
      </c>
      <c r="V6" s="34">
        <f t="shared" si="3"/>
        <v>7220</v>
      </c>
      <c r="W6" s="34">
        <f t="shared" si="3"/>
        <v>1.65</v>
      </c>
      <c r="X6" s="34">
        <f t="shared" si="3"/>
        <v>4375.76</v>
      </c>
      <c r="Y6" s="35">
        <f>IF(Y7="",NA(),Y7)</f>
        <v>60.92</v>
      </c>
      <c r="Z6" s="35">
        <f t="shared" ref="Z6:AH6" si="4">IF(Z7="",NA(),Z7)</f>
        <v>59.21</v>
      </c>
      <c r="AA6" s="35">
        <f t="shared" si="4"/>
        <v>58.25</v>
      </c>
      <c r="AB6" s="35">
        <f t="shared" si="4"/>
        <v>60.15</v>
      </c>
      <c r="AC6" s="35">
        <f t="shared" si="4"/>
        <v>91.25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1142.3699999999999</v>
      </c>
      <c r="BJ6" s="35">
        <f t="shared" si="7"/>
        <v>1290.9100000000001</v>
      </c>
      <c r="BK6" s="35">
        <f t="shared" si="7"/>
        <v>1273.52</v>
      </c>
      <c r="BL6" s="35">
        <f t="shared" si="7"/>
        <v>1209.95</v>
      </c>
      <c r="BM6" s="35">
        <f t="shared" si="7"/>
        <v>1136.5</v>
      </c>
      <c r="BN6" s="35">
        <f t="shared" si="7"/>
        <v>1118.56</v>
      </c>
      <c r="BO6" s="35">
        <f t="shared" si="7"/>
        <v>1111.31</v>
      </c>
      <c r="BP6" s="34" t="str">
        <f>IF(BP7="","",IF(BP7="-","【-】","【"&amp;SUBSTITUTE(TEXT(BP7,"#,##0.00"),"-","△")&amp;"】"))</f>
        <v>【728.30】</v>
      </c>
      <c r="BQ6" s="35">
        <f>IF(BQ7="",NA(),BQ7)</f>
        <v>38.58</v>
      </c>
      <c r="BR6" s="35">
        <f t="shared" ref="BR6:BZ6" si="8">IF(BR7="",NA(),BR7)</f>
        <v>38.520000000000003</v>
      </c>
      <c r="BS6" s="35">
        <f t="shared" si="8"/>
        <v>39.57</v>
      </c>
      <c r="BT6" s="35">
        <f t="shared" si="8"/>
        <v>39.130000000000003</v>
      </c>
      <c r="BU6" s="35">
        <f t="shared" si="8"/>
        <v>74.069999999999993</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348.63</v>
      </c>
      <c r="CC6" s="35">
        <f t="shared" ref="CC6:CK6" si="9">IF(CC7="",NA(),CC7)</f>
        <v>331.89</v>
      </c>
      <c r="CD6" s="35">
        <f t="shared" si="9"/>
        <v>347.84</v>
      </c>
      <c r="CE6" s="35">
        <f t="shared" si="9"/>
        <v>383.83</v>
      </c>
      <c r="CF6" s="35">
        <f t="shared" si="9"/>
        <v>186.17</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88.93</v>
      </c>
      <c r="CY6" s="35">
        <f t="shared" ref="CY6:DG6" si="11">IF(CY7="",NA(),CY7)</f>
        <v>89.53</v>
      </c>
      <c r="CZ6" s="35">
        <f t="shared" si="11"/>
        <v>90.27</v>
      </c>
      <c r="DA6" s="35">
        <f t="shared" si="11"/>
        <v>91.61</v>
      </c>
      <c r="DB6" s="35">
        <f t="shared" si="11"/>
        <v>91.77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183229</v>
      </c>
      <c r="D7" s="37">
        <v>47</v>
      </c>
      <c r="E7" s="37">
        <v>17</v>
      </c>
      <c r="F7" s="37">
        <v>1</v>
      </c>
      <c r="G7" s="37">
        <v>0</v>
      </c>
      <c r="H7" s="37" t="s">
        <v>109</v>
      </c>
      <c r="I7" s="37" t="s">
        <v>110</v>
      </c>
      <c r="J7" s="37" t="s">
        <v>111</v>
      </c>
      <c r="K7" s="37" t="s">
        <v>112</v>
      </c>
      <c r="L7" s="37" t="s">
        <v>113</v>
      </c>
      <c r="M7" s="37"/>
      <c r="N7" s="38" t="s">
        <v>114</v>
      </c>
      <c r="O7" s="38" t="s">
        <v>115</v>
      </c>
      <c r="P7" s="38">
        <v>38.24</v>
      </c>
      <c r="Q7" s="38">
        <v>95.32</v>
      </c>
      <c r="R7" s="38">
        <v>2484</v>
      </c>
      <c r="S7" s="38">
        <v>18998</v>
      </c>
      <c r="T7" s="38">
        <v>94.43</v>
      </c>
      <c r="U7" s="38">
        <v>201.19</v>
      </c>
      <c r="V7" s="38">
        <v>7220</v>
      </c>
      <c r="W7" s="38">
        <v>1.65</v>
      </c>
      <c r="X7" s="38">
        <v>4375.76</v>
      </c>
      <c r="Y7" s="38">
        <v>60.92</v>
      </c>
      <c r="Z7" s="38">
        <v>59.21</v>
      </c>
      <c r="AA7" s="38">
        <v>58.25</v>
      </c>
      <c r="AB7" s="38">
        <v>60.15</v>
      </c>
      <c r="AC7" s="38">
        <v>91.25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1142.3699999999999</v>
      </c>
      <c r="BJ7" s="38">
        <v>1290.9100000000001</v>
      </c>
      <c r="BK7" s="38">
        <v>1273.52</v>
      </c>
      <c r="BL7" s="38">
        <v>1209.95</v>
      </c>
      <c r="BM7" s="38">
        <v>1136.5</v>
      </c>
      <c r="BN7" s="38">
        <v>1118.56</v>
      </c>
      <c r="BO7" s="38">
        <v>1111.31</v>
      </c>
      <c r="BP7" s="38">
        <v>728.3</v>
      </c>
      <c r="BQ7" s="38">
        <v>38.58</v>
      </c>
      <c r="BR7" s="38">
        <v>38.520000000000003</v>
      </c>
      <c r="BS7" s="38">
        <v>39.57</v>
      </c>
      <c r="BT7" s="38">
        <v>39.130000000000003</v>
      </c>
      <c r="BU7" s="38">
        <v>74.069999999999993</v>
      </c>
      <c r="BV7" s="38">
        <v>67.849999999999994</v>
      </c>
      <c r="BW7" s="38">
        <v>69.48</v>
      </c>
      <c r="BX7" s="38">
        <v>71.650000000000006</v>
      </c>
      <c r="BY7" s="38">
        <v>72.33</v>
      </c>
      <c r="BZ7" s="38">
        <v>75.540000000000006</v>
      </c>
      <c r="CA7" s="38">
        <v>100.04</v>
      </c>
      <c r="CB7" s="38">
        <v>348.63</v>
      </c>
      <c r="CC7" s="38">
        <v>331.89</v>
      </c>
      <c r="CD7" s="38">
        <v>347.84</v>
      </c>
      <c r="CE7" s="38">
        <v>383.83</v>
      </c>
      <c r="CF7" s="38">
        <v>186.17</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88.93</v>
      </c>
      <c r="CY7" s="38">
        <v>89.53</v>
      </c>
      <c r="CZ7" s="38">
        <v>90.27</v>
      </c>
      <c r="DA7" s="38">
        <v>91.61</v>
      </c>
      <c r="DB7" s="38">
        <v>91.77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2018-02-05T05:18:48Z</cp:lastPrinted>
  <dcterms:created xsi:type="dcterms:W3CDTF">2017-12-25T02:07:31Z</dcterms:created>
  <dcterms:modified xsi:type="dcterms:W3CDTF">2018-02-20T01:29:20Z</dcterms:modified>
  <cp:category/>
</cp:coreProperties>
</file>