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<sst xmlns="http://schemas.openxmlformats.org/spreadsheetml/2006/main" count="245" uniqueCount="125">
  <si>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</si>
  <si>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</si>
  <si>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</si>
  <si>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</si>
  <si>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</si>
  <si>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</si>
  <si>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</si>
  <si>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</si>
  <si>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</si>
  <si>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</si>
  <si>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</si>
  <si>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</si>
  <si>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</si>
  <si>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</si>
  <si>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</si>
  <si>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</si>
  <si>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</si>
  <si>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</si>
  <si>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</si>
  <si>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</si>
  <si>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</si>
  <si>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</si>
  <si>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</si>
  <si>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</si>
  <si>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</si>
  <si>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</si>
  <si>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</si>
  <si>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</si>
  <si>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</si>
  <si>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</si>
  <si>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</si>
  <si>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</si>
  <si>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</si>
  <si>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</si>
  <si>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</si>
  <si>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</si>
  <si>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</si>
  <si>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</si>
  <si>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</si>
  <si>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</si>
  <si>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</si>
  <si>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</si>
  <si>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</si>
  <si>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</si>
  <si>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</si>
  <si>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</si>
  <si>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</si>
  <si>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</si>
  <si>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</si>
  <si>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</si>
  <si>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</si>
  <si>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</si>
  <si>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</si>
  <si>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</si>
  <si>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</si>
  <si>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</si>
  <si>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</si>
  <si>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</si>
  <si>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</si>
  <si>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</si>
  <si>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</si>
  <si>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</si>
  <si>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</si>
  <si>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</si>
  <si>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</si>
  <si>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</si>
  <si>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</si>
  <si>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</si>
  <si>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</si>
  <si>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</si>
  <si>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</si>
  <si>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</si>
  <si>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</si>
  <si>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</si>
  <si>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</si>
  <si>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</si>
  <si>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</si>
  <si>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</si>
  <si>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</si>
  <si>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</si>
  <si>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</si>
  <si>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</si>
  <si>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</si>
  <si>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</si>
  <si>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</si>
  <si>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</si>
  <si>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</si>
  <si>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</si>
  <si>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</si>
  <si>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</si>
  <si>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</si>
  <si>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</si>
  <si>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</si>
  <si>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</si>
  <si>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</si>
  <si>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</si>
  <si>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</si>
  <si>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</si>
  <si>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</si>
  <si>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</si>
  <si>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</si>
  <si>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</si>
  <si>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</si>
  <si>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</si>
  <si>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</si>
  <si>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</si>
  <si>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</si>
  <si>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</si>
  <si>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</si>
  <si>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永平寺町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</si>
  <si>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</si>
  <si>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</si>
  <si>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</si>
  <si>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</si>
  <si>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</si>
  <si>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</si>
  <si>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</si>
  <si>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</si>
  <si>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</si>
  <si>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</si>
  <si>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</si>
  <si>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公共下水道事業は、平成7年4月より供用を開始し、22年が経過している。従って、管渠耐用年数の観点から考えても、半分以下の経年数となっていることから、現状としては管渠の更新・老朽化対策は実施していない。
　中長期的な考えとしては、管渠の更新は、耐用年数である50年を目処に実施することを考えている。しかしながら、単に耐用年数通りに更新するのではなく、ストックマネジメント計画及び中長期的な経営計画を策定した上で、定期的な点検を行いながら施設の長寿命化を図り、更新を行っていく予定である。</t>
    <rPh sb="43" eb="44">
      <t>カン</t>
    </rPh>
    <rPh sb="44" eb="45">
      <t>キョ</t>
    </rPh>
    <phoneticPr fontId="4"/>
  </si>
  <si>
    <t>　当町の公共下水道事業は、平成7年4月より供用を開始している。しかしながら、汚水は中継ポンプ場から五領川浄化センターに圧送し処理している。
　経常収益は、一般会計からの繰入金に依存していいる状況が続いており、経営状況は脆弱である。このため、料金体系の見直しによる収益の確保、維持管理費の削減、施設の統廃合等の効率化による費用の削減を行い、経営改善に向けた取組を行う必要がある。</t>
    <rPh sb="95" eb="97">
      <t>ジョウキョウ</t>
    </rPh>
    <rPh sb="98" eb="99">
      <t>ツヅ</t>
    </rPh>
    <phoneticPr fontId="4"/>
  </si>
  <si>
    <t>　①収益的収支比率は、100％未満である上、総収益の約56%を一般会計繰入金に依存している状況であるため、使用料収入による財源確保等の経営改善に向けた取組が必要である。
　④企業債残高対事業規模比率は、類似団体及び全国平均を上回っている。現在は、下水道普及率89.8％、供用開始から22年経過と新規投資、大規模施設更新の必要性が生じていないため企業債残高は増加していないが、将来を見据え料金水準が適切かどうか検討が必要である。⑤経費回収率は74.07％と類似団体と同水準であるが、100％を下回っているため、適正な使用料収入を確保及び汚水処理費の削減が必要である。⑥汚水処理原価は、類似団体を下回っているが、効率化による維持管理費の削減、料金水準の見直しによる経営改善等、持続可能な下水道事業の推進に努めていく必要がある。
　⑦施設利用率は、当町においては、五領川公共下水道事務組合に汚水処理を委託しており、終末処理場がないため該当しない。⑧水洗化率は、91.77％で若干、未接続世帯（浄化槽設置世帯等）が残っているものの、おおむね汚水処理が適切に行われており、水質保全に寄与している。</t>
    <rPh sb="105" eb="106">
      <t>オヨ</t>
    </rPh>
    <rPh sb="119" eb="121">
      <t>ゲンザイ</t>
    </rPh>
    <rPh sb="126" eb="128">
      <t>フキュウ</t>
    </rPh>
    <rPh sb="128" eb="129">
      <t>リツ</t>
    </rPh>
    <rPh sb="135" eb="137">
      <t>キョウヨウ</t>
    </rPh>
    <rPh sb="137" eb="139">
      <t>カイシ</t>
    </rPh>
    <rPh sb="143" eb="144">
      <t>ネン</t>
    </rPh>
    <rPh sb="144" eb="146">
      <t>ケイカ</t>
    </rPh>
    <rPh sb="147" eb="149">
      <t>シンキ</t>
    </rPh>
    <rPh sb="149" eb="151">
      <t>トウシ</t>
    </rPh>
    <rPh sb="152" eb="155">
      <t>ダイキボ</t>
    </rPh>
    <rPh sb="155" eb="157">
      <t>シセツ</t>
    </rPh>
    <rPh sb="157" eb="159">
      <t>コウシン</t>
    </rPh>
    <rPh sb="160" eb="163">
      <t>ヒツヨウセイ</t>
    </rPh>
    <rPh sb="164" eb="165">
      <t>ショウ</t>
    </rPh>
    <rPh sb="172" eb="174">
      <t>キギョウ</t>
    </rPh>
    <rPh sb="174" eb="175">
      <t>サイ</t>
    </rPh>
    <rPh sb="175" eb="177">
      <t>ザンダカ</t>
    </rPh>
    <rPh sb="178" eb="180">
      <t>ゾウカ</t>
    </rPh>
    <rPh sb="187" eb="189">
      <t>ショウライ</t>
    </rPh>
    <rPh sb="190" eb="192">
      <t>ミス</t>
    </rPh>
    <rPh sb="227" eb="229">
      <t>ルイジ</t>
    </rPh>
    <rPh sb="229" eb="231">
      <t>ダンタイ</t>
    </rPh>
    <rPh sb="232" eb="233">
      <t>ドウ</t>
    </rPh>
    <rPh sb="245" eb="247">
      <t>シタマワ</t>
    </rPh>
    <rPh sb="265" eb="266">
      <t>オヨ</t>
    </rPh>
    <rPh sb="267" eb="269">
      <t>オスイ</t>
    </rPh>
    <rPh sb="269" eb="271">
      <t>ショリ</t>
    </rPh>
    <rPh sb="271" eb="272">
      <t>ヒ</t>
    </rPh>
    <rPh sb="273" eb="275">
      <t>サクゲン</t>
    </rPh>
    <rPh sb="296" eb="297">
      <t>シタ</t>
    </rPh>
    <rPh sb="334" eb="335">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</si>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</sst>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11488"/>
        <c:axId val="477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47311488"/>
        <c:axId val="47723264"/>
      </c:lineChart>
      <c:dateAx>
        <c:axId val="47311488"/>
        <c:scaling>
          <c:orientation val="minMax"/>
        </c:scaling>
        <c:delete val="1"/>
        <c:axPos val="b"/>
        <c:numFmt formatCode="ge" sourceLinked="1"/>
        <c:majorTickMark val="none"/>
        <c:minorTickMark val="none"/>
        <c:tickLblPos val="none"/>
        <c:crossAx val="47723264"/>
        <c:crosses val="autoZero"/>
        <c:auto val="1"/>
        <c:lblOffset val="100"/>
        <c:baseTimeUnit val="years"/>
      </c:dateAx>
      <c:valAx>
        <c:axId val="477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327680"/>
        <c:axId val="483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48327680"/>
        <c:axId val="48338048"/>
      </c:lineChart>
      <c:dateAx>
        <c:axId val="48327680"/>
        <c:scaling>
          <c:orientation val="minMax"/>
        </c:scaling>
        <c:delete val="1"/>
        <c:axPos val="b"/>
        <c:numFmt formatCode="ge" sourceLinked="1"/>
        <c:majorTickMark val="none"/>
        <c:minorTickMark val="none"/>
        <c:tickLblPos val="none"/>
        <c:crossAx val="48338048"/>
        <c:crosses val="autoZero"/>
        <c:auto val="1"/>
        <c:lblOffset val="100"/>
        <c:baseTimeUnit val="years"/>
      </c:dateAx>
      <c:valAx>
        <c:axId val="48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88.93</c:v>
                </c:pt>
                <c:pt idx="1">
                  <c:v>89.53</c:v>
                </c:pt>
                <c:pt idx="2">
                  <c:v>90.27</c:v>
                </c:pt>
                <c:pt idx="3">
                  <c:v>91.61</c:v>
                </c:pt>
                <c:pt idx="4">
                  <c:v>91.77</c:v>
                </c:pt>
              </c:numCache>
            </c:numRef>
          </c:val>
        </c:ser>
        <c:dLbls>
          <c:showLegendKey val="0"/>
          <c:showVal val="0"/>
          <c:showCatName val="0"/>
          <c:showSerName val="0"/>
          <c:showPercent val="0"/>
          <c:showBubbleSize val="0"/>
        </c:dLbls>
        <c:gapWidth val="150"/>
        <c:axId val="48355968"/>
        <c:axId val="485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48355968"/>
        <c:axId val="48513792"/>
      </c:lineChart>
      <c:dateAx>
        <c:axId val="48355968"/>
        <c:scaling>
          <c:orientation val="minMax"/>
        </c:scaling>
        <c:delete val="1"/>
        <c:axPos val="b"/>
        <c:numFmt formatCode="ge" sourceLinked="1"/>
        <c:majorTickMark val="none"/>
        <c:minorTickMark val="none"/>
        <c:tickLblPos val="none"/>
        <c:crossAx val="48513792"/>
        <c:crosses val="autoZero"/>
        <c:auto val="1"/>
        <c:lblOffset val="100"/>
        <c:baseTimeUnit val="years"/>
      </c:dateAx>
      <c:valAx>
        <c:axId val="48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60.92</c:v>
                </c:pt>
                <c:pt idx="1">
                  <c:v>59.21</c:v>
                </c:pt>
                <c:pt idx="2">
                  <c:v>58.25</c:v>
                </c:pt>
                <c:pt idx="3">
                  <c:v>60.15</c:v>
                </c:pt>
                <c:pt idx="4">
                  <c:v>91.25</c:v>
                </c:pt>
              </c:numCache>
            </c:numRef>
          </c:val>
        </c:ser>
        <c:dLbls>
          <c:showLegendKey val="0"/>
          <c:showVal val="0"/>
          <c:showCatName val="0"/>
          <c:showSerName val="0"/>
          <c:showPercent val="0"/>
          <c:showBubbleSize val="0"/>
        </c:dLbls>
        <c:gapWidth val="150"/>
        <c:axId val="47765760"/>
        <c:axId val="479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65760"/>
        <c:axId val="47972736"/>
      </c:lineChart>
      <c:dateAx>
        <c:axId val="47765760"/>
        <c:scaling>
          <c:orientation val="minMax"/>
        </c:scaling>
        <c:delete val="1"/>
        <c:axPos val="b"/>
        <c:numFmt formatCode="ge" sourceLinked="1"/>
        <c:majorTickMark val="none"/>
        <c:minorTickMark val="none"/>
        <c:tickLblPos val="none"/>
        <c:crossAx val="47972736"/>
        <c:crosses val="autoZero"/>
        <c:auto val="1"/>
        <c:lblOffset val="100"/>
        <c:baseTimeUnit val="years"/>
      </c:dateAx>
      <c:valAx>
        <c:axId val="479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02944"/>
        <c:axId val="480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02944"/>
        <c:axId val="48013312"/>
      </c:lineChart>
      <c:dateAx>
        <c:axId val="48002944"/>
        <c:scaling>
          <c:orientation val="minMax"/>
        </c:scaling>
        <c:delete val="1"/>
        <c:axPos val="b"/>
        <c:numFmt formatCode="ge" sourceLinked="1"/>
        <c:majorTickMark val="none"/>
        <c:minorTickMark val="none"/>
        <c:tickLblPos val="none"/>
        <c:crossAx val="48013312"/>
        <c:crosses val="autoZero"/>
        <c:auto val="1"/>
        <c:lblOffset val="100"/>
        <c:baseTimeUnit val="years"/>
      </c:dateAx>
      <c:valAx>
        <c:axId val="48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109056"/>
        <c:axId val="48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09056"/>
        <c:axId val="48110976"/>
      </c:lineChart>
      <c:dateAx>
        <c:axId val="48109056"/>
        <c:scaling>
          <c:orientation val="minMax"/>
        </c:scaling>
        <c:delete val="1"/>
        <c:axPos val="b"/>
        <c:numFmt formatCode="ge" sourceLinked="1"/>
        <c:majorTickMark val="none"/>
        <c:minorTickMark val="none"/>
        <c:tickLblPos val="none"/>
        <c:crossAx val="48110976"/>
        <c:crosses val="autoZero"/>
        <c:auto val="1"/>
        <c:lblOffset val="100"/>
        <c:baseTimeUnit val="years"/>
      </c:dateAx>
      <c:valAx>
        <c:axId val="48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126976"/>
        <c:axId val="48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26976"/>
        <c:axId val="48149632"/>
      </c:lineChart>
      <c:dateAx>
        <c:axId val="48126976"/>
        <c:scaling>
          <c:orientation val="minMax"/>
        </c:scaling>
        <c:delete val="1"/>
        <c:axPos val="b"/>
        <c:numFmt formatCode="ge" sourceLinked="1"/>
        <c:majorTickMark val="none"/>
        <c:minorTickMark val="none"/>
        <c:tickLblPos val="none"/>
        <c:crossAx val="48149632"/>
        <c:crosses val="autoZero"/>
        <c:auto val="1"/>
        <c:lblOffset val="100"/>
        <c:baseTimeUnit val="years"/>
      </c:dateAx>
      <c:valAx>
        <c:axId val="481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180224"/>
        <c:axId val="481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80224"/>
        <c:axId val="48186496"/>
      </c:lineChart>
      <c:dateAx>
        <c:axId val="48180224"/>
        <c:scaling>
          <c:orientation val="minMax"/>
        </c:scaling>
        <c:delete val="1"/>
        <c:axPos val="b"/>
        <c:numFmt formatCode="ge" sourceLinked="1"/>
        <c:majorTickMark val="none"/>
        <c:minorTickMark val="none"/>
        <c:tickLblPos val="none"/>
        <c:crossAx val="48186496"/>
        <c:crosses val="autoZero"/>
        <c:auto val="1"/>
        <c:lblOffset val="100"/>
        <c:baseTimeUnit val="years"/>
      </c:dateAx>
      <c:valAx>
        <c:axId val="48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1142.3699999999999</c:v>
                </c:pt>
                <c:pt idx="4" formatCode="#,##0.00;&quot;△&quot;#,##0.00;&quot;-&quot;">
                  <c:v>1290.9100000000001</c:v>
                </c:pt>
              </c:numCache>
            </c:numRef>
          </c:val>
        </c:ser>
        <c:dLbls>
          <c:showLegendKey val="0"/>
          <c:showVal val="0"/>
          <c:showCatName val="0"/>
          <c:showSerName val="0"/>
          <c:showPercent val="0"/>
          <c:showBubbleSize val="0"/>
        </c:dLbls>
        <c:gapWidth val="150"/>
        <c:axId val="48216320"/>
        <c:axId val="482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48216320"/>
        <c:axId val="48222592"/>
      </c:lineChart>
      <c:dateAx>
        <c:axId val="48216320"/>
        <c:scaling>
          <c:orientation val="minMax"/>
        </c:scaling>
        <c:delete val="1"/>
        <c:axPos val="b"/>
        <c:numFmt formatCode="ge" sourceLinked="1"/>
        <c:majorTickMark val="none"/>
        <c:minorTickMark val="none"/>
        <c:tickLblPos val="none"/>
        <c:crossAx val="48222592"/>
        <c:crosses val="autoZero"/>
        <c:auto val="1"/>
        <c:lblOffset val="100"/>
        <c:baseTimeUnit val="years"/>
      </c:dateAx>
      <c:valAx>
        <c:axId val="482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38.58</c:v>
                </c:pt>
                <c:pt idx="1">
                  <c:v>38.520000000000003</c:v>
                </c:pt>
                <c:pt idx="2">
                  <c:v>39.57</c:v>
                </c:pt>
                <c:pt idx="3">
                  <c:v>39.130000000000003</c:v>
                </c:pt>
                <c:pt idx="4">
                  <c:v>74.069999999999993</c:v>
                </c:pt>
              </c:numCache>
            </c:numRef>
          </c:val>
        </c:ser>
        <c:dLbls>
          <c:showLegendKey val="0"/>
          <c:showVal val="0"/>
          <c:showCatName val="0"/>
          <c:showSerName val="0"/>
          <c:showPercent val="0"/>
          <c:showBubbleSize val="0"/>
        </c:dLbls>
        <c:gapWidth val="150"/>
        <c:axId val="48255360"/>
        <c:axId val="482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48255360"/>
        <c:axId val="48257280"/>
      </c:lineChart>
      <c:dateAx>
        <c:axId val="48255360"/>
        <c:scaling>
          <c:orientation val="minMax"/>
        </c:scaling>
        <c:delete val="1"/>
        <c:axPos val="b"/>
        <c:numFmt formatCode="ge" sourceLinked="1"/>
        <c:majorTickMark val="none"/>
        <c:minorTickMark val="none"/>
        <c:tickLblPos val="none"/>
        <c:crossAx val="48257280"/>
        <c:crosses val="autoZero"/>
        <c:auto val="1"/>
        <c:lblOffset val="100"/>
        <c:baseTimeUnit val="years"/>
      </c:dateAx>
      <c:valAx>
        <c:axId val="482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348.63</c:v>
                </c:pt>
                <c:pt idx="1">
                  <c:v>331.89</c:v>
                </c:pt>
                <c:pt idx="2">
                  <c:v>347.84</c:v>
                </c:pt>
                <c:pt idx="3">
                  <c:v>383.83</c:v>
                </c:pt>
                <c:pt idx="4">
                  <c:v>186.17</c:v>
                </c:pt>
              </c:numCache>
            </c:numRef>
          </c:val>
        </c:ser>
        <c:dLbls>
          <c:showLegendKey val="0"/>
          <c:showVal val="0"/>
          <c:showCatName val="0"/>
          <c:showSerName val="0"/>
          <c:showPercent val="0"/>
          <c:showBubbleSize val="0"/>
        </c:dLbls>
        <c:gapWidth val="150"/>
        <c:axId val="48274816"/>
        <c:axId val="483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48274816"/>
        <c:axId val="48301568"/>
      </c:lineChart>
      <c:dateAx>
        <c:axId val="48274816"/>
        <c:scaling>
          <c:orientation val="minMax"/>
        </c:scaling>
        <c:delete val="1"/>
        <c:axPos val="b"/>
        <c:numFmt formatCode="ge" sourceLinked="1"/>
        <c:majorTickMark val="none"/>
        <c:minorTickMark val="none"/>
        <c:tickLblPos val="none"/>
        <c:crossAx val="48301568"/>
        <c:crosses val="autoZero"/>
        <c:auto val="1"/>
        <c:lblOffset val="100"/>
        <c:baseTimeUnit val="years"/>
      </c:dateAx>
      <c:valAx>
        <c:axId val="483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永平寺町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18998</v>
      </c>
      <c r="AM8" s="67"/>
      <c r="AN8" s="67"/>
      <c r="AO8" s="67"/>
      <c r="AP8" s="67"/>
      <c r="AQ8" s="67"/>
      <c r="AR8" s="67"/>
      <c r="AS8" s="67"/>
      <c r="AT8" s="66">
        <f>データ!T6</f>
        <v>94.43</v>
      </c>
      <c r="AU8" s="66"/>
      <c r="AV8" s="66"/>
      <c r="AW8" s="66"/>
      <c r="AX8" s="66"/>
      <c r="AY8" s="66"/>
      <c r="AZ8" s="66"/>
      <c r="BA8" s="66"/>
      <c r="BB8" s="66">
        <f>データ!U6</f>
        <v>201.19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38.24</v>
      </c>
      <c r="Q10" s="66"/>
      <c r="R10" s="66"/>
      <c r="S10" s="66"/>
      <c r="T10" s="66"/>
      <c r="U10" s="66"/>
      <c r="V10" s="66"/>
      <c r="W10" s="66">
        <f>データ!Q6</f>
        <v>95.32</v>
      </c>
      <c r="X10" s="66"/>
      <c r="Y10" s="66"/>
      <c r="Z10" s="66"/>
      <c r="AA10" s="66"/>
      <c r="AB10" s="66"/>
      <c r="AC10" s="66"/>
      <c r="AD10" s="67">
        <f>データ!R6</f>
        <v>2484</v>
      </c>
      <c r="AE10" s="67"/>
      <c r="AF10" s="67"/>
      <c r="AG10" s="67"/>
      <c r="AH10" s="67"/>
      <c r="AI10" s="67"/>
      <c r="AJ10" s="67"/>
      <c r="AK10" s="2"/>
      <c r="AL10" s="67">
        <f>データ!V6</f>
        <v>7220</v>
      </c>
      <c r="AM10" s="67"/>
      <c r="AN10" s="67"/>
      <c r="AO10" s="67"/>
      <c r="AP10" s="67"/>
      <c r="AQ10" s="67"/>
      <c r="AR10" s="67"/>
      <c r="AS10" s="67"/>
      <c r="AT10" s="66">
        <f>データ!W6</f>
        <v>1.65</v>
      </c>
      <c r="AU10" s="66"/>
      <c r="AV10" s="66"/>
      <c r="AW10" s="66"/>
      <c r="AX10" s="66"/>
      <c r="AY10" s="66"/>
      <c r="AZ10" s="66"/>
      <c r="BA10" s="66"/>
      <c r="BB10" s="66">
        <f>データ!X6</f>
        <v>4375.76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5" t="s">
        <v>123</v>
      </c>
      <c r="BM16" s="46"/>
      <c r="BN16" s="46"/>
      <c r="BO16" s="46"/>
      <c r="BP16" s="46"/>
      <c r="BQ16" s="46"/>
      <c r="BR16" s="46"/>
      <c r="BS16" s="46"/>
      <c r="BT16" s="46"/>
      <c r="BU16" s="46"/>
      <c r="BV16" s="46"/>
      <c r="BW16" s="46"/>
      <c r="BX16" s="46"/>
      <c r="BY16" s="46"/>
      <c r="BZ16" s="4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5"/>
      <c r="BM17" s="46"/>
      <c r="BN17" s="46"/>
      <c r="BO17" s="46"/>
      <c r="BP17" s="46"/>
      <c r="BQ17" s="46"/>
      <c r="BR17" s="46"/>
      <c r="BS17" s="46"/>
      <c r="BT17" s="46"/>
      <c r="BU17" s="46"/>
      <c r="BV17" s="46"/>
      <c r="BW17" s="46"/>
      <c r="BX17" s="46"/>
      <c r="BY17" s="46"/>
      <c r="BZ17" s="4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5"/>
      <c r="BM18" s="46"/>
      <c r="BN18" s="46"/>
      <c r="BO18" s="46"/>
      <c r="BP18" s="46"/>
      <c r="BQ18" s="46"/>
      <c r="BR18" s="46"/>
      <c r="BS18" s="46"/>
      <c r="BT18" s="46"/>
      <c r="BU18" s="46"/>
      <c r="BV18" s="46"/>
      <c r="BW18" s="46"/>
      <c r="BX18" s="46"/>
      <c r="BY18" s="46"/>
      <c r="BZ18" s="4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5"/>
      <c r="BM19" s="46"/>
      <c r="BN19" s="46"/>
      <c r="BO19" s="46"/>
      <c r="BP19" s="46"/>
      <c r="BQ19" s="46"/>
      <c r="BR19" s="46"/>
      <c r="BS19" s="46"/>
      <c r="BT19" s="46"/>
      <c r="BU19" s="46"/>
      <c r="BV19" s="46"/>
      <c r="BW19" s="46"/>
      <c r="BX19" s="46"/>
      <c r="BY19" s="46"/>
      <c r="BZ19" s="4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5"/>
      <c r="BM20" s="46"/>
      <c r="BN20" s="46"/>
      <c r="BO20" s="46"/>
      <c r="BP20" s="46"/>
      <c r="BQ20" s="46"/>
      <c r="BR20" s="46"/>
      <c r="BS20" s="46"/>
      <c r="BT20" s="46"/>
      <c r="BU20" s="46"/>
      <c r="BV20" s="46"/>
      <c r="BW20" s="46"/>
      <c r="BX20" s="46"/>
      <c r="BY20" s="46"/>
      <c r="BZ20" s="4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5"/>
      <c r="BM21" s="46"/>
      <c r="BN21" s="46"/>
      <c r="BO21" s="46"/>
      <c r="BP21" s="46"/>
      <c r="BQ21" s="46"/>
      <c r="BR21" s="46"/>
      <c r="BS21" s="46"/>
      <c r="BT21" s="46"/>
      <c r="BU21" s="46"/>
      <c r="BV21" s="46"/>
      <c r="BW21" s="46"/>
      <c r="BX21" s="46"/>
      <c r="BY21" s="46"/>
      <c r="BZ21" s="4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5"/>
      <c r="BM22" s="46"/>
      <c r="BN22" s="46"/>
      <c r="BO22" s="46"/>
      <c r="BP22" s="46"/>
      <c r="BQ22" s="46"/>
      <c r="BR22" s="46"/>
      <c r="BS22" s="46"/>
      <c r="BT22" s="46"/>
      <c r="BU22" s="46"/>
      <c r="BV22" s="46"/>
      <c r="BW22" s="46"/>
      <c r="BX22" s="46"/>
      <c r="BY22" s="46"/>
      <c r="BZ22" s="4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5"/>
      <c r="BM23" s="46"/>
      <c r="BN23" s="46"/>
      <c r="BO23" s="46"/>
      <c r="BP23" s="46"/>
      <c r="BQ23" s="46"/>
      <c r="BR23" s="46"/>
      <c r="BS23" s="46"/>
      <c r="BT23" s="46"/>
      <c r="BU23" s="46"/>
      <c r="BV23" s="46"/>
      <c r="BW23" s="46"/>
      <c r="BX23" s="46"/>
      <c r="BY23" s="46"/>
      <c r="BZ23" s="4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5"/>
      <c r="BM24" s="46"/>
      <c r="BN24" s="46"/>
      <c r="BO24" s="46"/>
      <c r="BP24" s="46"/>
      <c r="BQ24" s="46"/>
      <c r="BR24" s="46"/>
      <c r="BS24" s="46"/>
      <c r="BT24" s="46"/>
      <c r="BU24" s="46"/>
      <c r="BV24" s="46"/>
      <c r="BW24" s="46"/>
      <c r="BX24" s="46"/>
      <c r="BY24" s="46"/>
      <c r="BZ24" s="4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5"/>
      <c r="BM25" s="46"/>
      <c r="BN25" s="46"/>
      <c r="BO25" s="46"/>
      <c r="BP25" s="46"/>
      <c r="BQ25" s="46"/>
      <c r="BR25" s="46"/>
      <c r="BS25" s="46"/>
      <c r="BT25" s="46"/>
      <c r="BU25" s="46"/>
      <c r="BV25" s="46"/>
      <c r="BW25" s="46"/>
      <c r="BX25" s="46"/>
      <c r="BY25" s="46"/>
      <c r="BZ25" s="4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5"/>
      <c r="BM26" s="46"/>
      <c r="BN26" s="46"/>
      <c r="BO26" s="46"/>
      <c r="BP26" s="46"/>
      <c r="BQ26" s="46"/>
      <c r="BR26" s="46"/>
      <c r="BS26" s="46"/>
      <c r="BT26" s="46"/>
      <c r="BU26" s="46"/>
      <c r="BV26" s="46"/>
      <c r="BW26" s="46"/>
      <c r="BX26" s="46"/>
      <c r="BY26" s="46"/>
      <c r="BZ26" s="4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5"/>
      <c r="BM27" s="46"/>
      <c r="BN27" s="46"/>
      <c r="BO27" s="46"/>
      <c r="BP27" s="46"/>
      <c r="BQ27" s="46"/>
      <c r="BR27" s="46"/>
      <c r="BS27" s="46"/>
      <c r="BT27" s="46"/>
      <c r="BU27" s="46"/>
      <c r="BV27" s="46"/>
      <c r="BW27" s="46"/>
      <c r="BX27" s="46"/>
      <c r="BY27" s="46"/>
      <c r="BZ27" s="4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5"/>
      <c r="BM28" s="46"/>
      <c r="BN28" s="46"/>
      <c r="BO28" s="46"/>
      <c r="BP28" s="46"/>
      <c r="BQ28" s="46"/>
      <c r="BR28" s="46"/>
      <c r="BS28" s="46"/>
      <c r="BT28" s="46"/>
      <c r="BU28" s="46"/>
      <c r="BV28" s="46"/>
      <c r="BW28" s="46"/>
      <c r="BX28" s="46"/>
      <c r="BY28" s="46"/>
      <c r="BZ28" s="4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5"/>
      <c r="BM29" s="46"/>
      <c r="BN29" s="46"/>
      <c r="BO29" s="46"/>
      <c r="BP29" s="46"/>
      <c r="BQ29" s="46"/>
      <c r="BR29" s="46"/>
      <c r="BS29" s="46"/>
      <c r="BT29" s="46"/>
      <c r="BU29" s="46"/>
      <c r="BV29" s="46"/>
      <c r="BW29" s="46"/>
      <c r="BX29" s="46"/>
      <c r="BY29" s="46"/>
      <c r="BZ29" s="4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5"/>
      <c r="BM30" s="46"/>
      <c r="BN30" s="46"/>
      <c r="BO30" s="46"/>
      <c r="BP30" s="46"/>
      <c r="BQ30" s="46"/>
      <c r="BR30" s="46"/>
      <c r="BS30" s="46"/>
      <c r="BT30" s="46"/>
      <c r="BU30" s="46"/>
      <c r="BV30" s="46"/>
      <c r="BW30" s="46"/>
      <c r="BX30" s="46"/>
      <c r="BY30" s="46"/>
      <c r="BZ30" s="4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5"/>
      <c r="BM31" s="46"/>
      <c r="BN31" s="46"/>
      <c r="BO31" s="46"/>
      <c r="BP31" s="46"/>
      <c r="BQ31" s="46"/>
      <c r="BR31" s="46"/>
      <c r="BS31" s="46"/>
      <c r="BT31" s="46"/>
      <c r="BU31" s="46"/>
      <c r="BV31" s="46"/>
      <c r="BW31" s="46"/>
      <c r="BX31" s="46"/>
      <c r="BY31" s="46"/>
      <c r="BZ31" s="4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5"/>
      <c r="BM32" s="46"/>
      <c r="BN32" s="46"/>
      <c r="BO32" s="46"/>
      <c r="BP32" s="46"/>
      <c r="BQ32" s="46"/>
      <c r="BR32" s="46"/>
      <c r="BS32" s="46"/>
      <c r="BT32" s="46"/>
      <c r="BU32" s="46"/>
      <c r="BV32" s="46"/>
      <c r="BW32" s="46"/>
      <c r="BX32" s="46"/>
      <c r="BY32" s="46"/>
      <c r="BZ32" s="4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5"/>
      <c r="BM33" s="46"/>
      <c r="BN33" s="46"/>
      <c r="BO33" s="46"/>
      <c r="BP33" s="46"/>
      <c r="BQ33" s="46"/>
      <c r="BR33" s="46"/>
      <c r="BS33" s="46"/>
      <c r="BT33" s="46"/>
      <c r="BU33" s="46"/>
      <c r="BV33" s="46"/>
      <c r="BW33" s="46"/>
      <c r="BX33" s="46"/>
      <c r="BY33" s="46"/>
      <c r="BZ33" s="47"/>
    </row>
    <row r="34" spans="1:78" ht="13.5" customHeight="1">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45"/>
      <c r="BM34" s="46"/>
      <c r="BN34" s="46"/>
      <c r="BO34" s="46"/>
      <c r="BP34" s="46"/>
      <c r="BQ34" s="46"/>
      <c r="BR34" s="46"/>
      <c r="BS34" s="46"/>
      <c r="BT34" s="46"/>
      <c r="BU34" s="46"/>
      <c r="BV34" s="46"/>
      <c r="BW34" s="46"/>
      <c r="BX34" s="46"/>
      <c r="BY34" s="46"/>
      <c r="BZ34" s="47"/>
    </row>
    <row r="35" spans="1:78" ht="13.5" customHeight="1">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45"/>
      <c r="BM35" s="46"/>
      <c r="BN35" s="46"/>
      <c r="BO35" s="46"/>
      <c r="BP35" s="46"/>
      <c r="BQ35" s="46"/>
      <c r="BR35" s="46"/>
      <c r="BS35" s="46"/>
      <c r="BT35" s="46"/>
      <c r="BU35" s="46"/>
      <c r="BV35" s="46"/>
      <c r="BW35" s="46"/>
      <c r="BX35" s="46"/>
      <c r="BY35" s="46"/>
      <c r="BZ35" s="4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5"/>
      <c r="BM36" s="46"/>
      <c r="BN36" s="46"/>
      <c r="BO36" s="46"/>
      <c r="BP36" s="46"/>
      <c r="BQ36" s="46"/>
      <c r="BR36" s="46"/>
      <c r="BS36" s="46"/>
      <c r="BT36" s="46"/>
      <c r="BU36" s="46"/>
      <c r="BV36" s="46"/>
      <c r="BW36" s="46"/>
      <c r="BX36" s="46"/>
      <c r="BY36" s="46"/>
      <c r="BZ36" s="4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5"/>
      <c r="BM37" s="46"/>
      <c r="BN37" s="46"/>
      <c r="BO37" s="46"/>
      <c r="BP37" s="46"/>
      <c r="BQ37" s="46"/>
      <c r="BR37" s="46"/>
      <c r="BS37" s="46"/>
      <c r="BT37" s="46"/>
      <c r="BU37" s="46"/>
      <c r="BV37" s="46"/>
      <c r="BW37" s="46"/>
      <c r="BX37" s="46"/>
      <c r="BY37" s="46"/>
      <c r="BZ37" s="4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5"/>
      <c r="BM38" s="46"/>
      <c r="BN38" s="46"/>
      <c r="BO38" s="46"/>
      <c r="BP38" s="46"/>
      <c r="BQ38" s="46"/>
      <c r="BR38" s="46"/>
      <c r="BS38" s="46"/>
      <c r="BT38" s="46"/>
      <c r="BU38" s="46"/>
      <c r="BV38" s="46"/>
      <c r="BW38" s="46"/>
      <c r="BX38" s="46"/>
      <c r="BY38" s="46"/>
      <c r="BZ38" s="4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5"/>
      <c r="BM39" s="46"/>
      <c r="BN39" s="46"/>
      <c r="BO39" s="46"/>
      <c r="BP39" s="46"/>
      <c r="BQ39" s="46"/>
      <c r="BR39" s="46"/>
      <c r="BS39" s="46"/>
      <c r="BT39" s="46"/>
      <c r="BU39" s="46"/>
      <c r="BV39" s="46"/>
      <c r="BW39" s="46"/>
      <c r="BX39" s="46"/>
      <c r="BY39" s="46"/>
      <c r="BZ39" s="4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5"/>
      <c r="BM40" s="46"/>
      <c r="BN40" s="46"/>
      <c r="BO40" s="46"/>
      <c r="BP40" s="46"/>
      <c r="BQ40" s="46"/>
      <c r="BR40" s="46"/>
      <c r="BS40" s="46"/>
      <c r="BT40" s="46"/>
      <c r="BU40" s="46"/>
      <c r="BV40" s="46"/>
      <c r="BW40" s="46"/>
      <c r="BX40" s="46"/>
      <c r="BY40" s="46"/>
      <c r="BZ40" s="4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5"/>
      <c r="BM41" s="46"/>
      <c r="BN41" s="46"/>
      <c r="BO41" s="46"/>
      <c r="BP41" s="46"/>
      <c r="BQ41" s="46"/>
      <c r="BR41" s="46"/>
      <c r="BS41" s="46"/>
      <c r="BT41" s="46"/>
      <c r="BU41" s="46"/>
      <c r="BV41" s="46"/>
      <c r="BW41" s="46"/>
      <c r="BX41" s="46"/>
      <c r="BY41" s="46"/>
      <c r="BZ41" s="4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5"/>
      <c r="BM42" s="46"/>
      <c r="BN42" s="46"/>
      <c r="BO42" s="46"/>
      <c r="BP42" s="46"/>
      <c r="BQ42" s="46"/>
      <c r="BR42" s="46"/>
      <c r="BS42" s="46"/>
      <c r="BT42" s="46"/>
      <c r="BU42" s="46"/>
      <c r="BV42" s="46"/>
      <c r="BW42" s="46"/>
      <c r="BX42" s="46"/>
      <c r="BY42" s="46"/>
      <c r="BZ42" s="4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5"/>
      <c r="BM43" s="46"/>
      <c r="BN43" s="46"/>
      <c r="BO43" s="46"/>
      <c r="BP43" s="46"/>
      <c r="BQ43" s="46"/>
      <c r="BR43" s="46"/>
      <c r="BS43" s="46"/>
      <c r="BT43" s="46"/>
      <c r="BU43" s="46"/>
      <c r="BV43" s="46"/>
      <c r="BW43" s="46"/>
      <c r="BX43" s="46"/>
      <c r="BY43" s="46"/>
      <c r="BZ43" s="4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8"/>
      <c r="BM44" s="49"/>
      <c r="BN44" s="49"/>
      <c r="BO44" s="49"/>
      <c r="BP44" s="49"/>
      <c r="BQ44" s="49"/>
      <c r="BR44" s="49"/>
      <c r="BS44" s="49"/>
      <c r="BT44" s="49"/>
      <c r="BU44" s="49"/>
      <c r="BV44" s="49"/>
      <c r="BW44" s="49"/>
      <c r="BX44" s="49"/>
      <c r="BY44" s="49"/>
      <c r="BZ44" s="5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121</v>
      </c>
      <c r="BM47" s="46"/>
      <c r="BN47" s="46"/>
      <c r="BO47" s="46"/>
      <c r="BP47" s="46"/>
      <c r="BQ47" s="46"/>
      <c r="BR47" s="46"/>
      <c r="BS47" s="46"/>
      <c r="BT47" s="46"/>
      <c r="BU47" s="46"/>
      <c r="BV47" s="46"/>
      <c r="BW47" s="46"/>
      <c r="BX47" s="46"/>
      <c r="BY47" s="46"/>
      <c r="BZ47" s="4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122</v>
      </c>
      <c r="BM66" s="46"/>
      <c r="BN66" s="46"/>
      <c r="BO66" s="46"/>
      <c r="BP66" s="46"/>
      <c r="BQ66" s="46"/>
      <c r="BR66" s="46"/>
      <c r="BS66" s="46"/>
      <c r="BT66" s="46"/>
      <c r="BU66" s="46"/>
      <c r="BV66" s="46"/>
      <c r="BW66" s="46"/>
      <c r="BX66" s="46"/>
      <c r="BY66" s="46"/>
      <c r="BZ66" s="4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183229</v>
      </c>
      <c r="D6" s="33">
        <f t="shared" si="3"/>
        <v>47</v>
      </c>
      <c r="E6" s="33">
        <f t="shared" si="3"/>
        <v>17</v>
      </c>
      <c r="F6" s="33">
        <f t="shared" si="3"/>
        <v>1</v>
      </c>
      <c r="G6" s="33">
        <f t="shared" si="3"/>
        <v>0</v>
      </c>
      <c r="H6" s="33" t="str">
        <f t="shared" si="3"/>
        <v>福井県　永平寺町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38.24</v>
      </c>
      <c r="Q6" s="34">
        <f t="shared" si="3"/>
        <v>95.32</v>
      </c>
      <c r="R6" s="34">
        <f t="shared" si="3"/>
        <v>2484</v>
      </c>
      <c r="S6" s="34">
        <f t="shared" si="3"/>
        <v>18998</v>
      </c>
      <c r="T6" s="34">
        <f t="shared" si="3"/>
        <v>94.43</v>
      </c>
      <c r="U6" s="34">
        <f t="shared" si="3"/>
        <v>201.19</v>
      </c>
      <c r="V6" s="34">
        <f t="shared" si="3"/>
        <v>7220</v>
      </c>
      <c r="W6" s="34">
        <f t="shared" si="3"/>
        <v>1.65</v>
      </c>
      <c r="X6" s="34">
        <f t="shared" si="3"/>
        <v>4375.76</v>
      </c>
      <c r="Y6" s="35">
        <f>IF(Y7="",NA(),Y7)</f>
        <v>60.92</v>
      </c>
      <c r="Z6" s="35">
        <f t="shared" ref="Z6:AH6" si="4">IF(Z7="",NA(),Z7)</f>
        <v>59.21</v>
      </c>
      <c r="AA6" s="35">
        <f t="shared" si="4"/>
        <v>58.25</v>
      </c>
      <c r="AB6" s="35">
        <f t="shared" si="4"/>
        <v>60.15</v>
      </c>
      <c r="AC6" s="35">
        <f t="shared" si="4"/>
        <v>91.25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1142.3699999999999</v>
      </c>
      <c r="BJ6" s="35">
        <f t="shared" si="7"/>
        <v>1290.9100000000001</v>
      </c>
      <c r="BK6" s="35">
        <f t="shared" si="7"/>
        <v>1273.52</v>
      </c>
      <c r="BL6" s="35">
        <f t="shared" si="7"/>
        <v>1209.95</v>
      </c>
      <c r="BM6" s="35">
        <f t="shared" si="7"/>
        <v>1136.5</v>
      </c>
      <c r="BN6" s="35">
        <f t="shared" si="7"/>
        <v>1118.56</v>
      </c>
      <c r="BO6" s="35">
        <f t="shared" si="7"/>
        <v>1111.31</v>
      </c>
      <c r="BP6" s="34" t="str">
        <f>IF(BP7="","",IF(BP7="-","【-】","【"&amp;SUBSTITUTE(TEXT(BP7,"#,##0.00"),"-","△")&amp;"】"))</f>
        <v>【728.30】</v>
      </c>
      <c r="BQ6" s="35">
        <f>IF(BQ7="",NA(),BQ7)</f>
        <v>38.58</v>
      </c>
      <c r="BR6" s="35">
        <f t="shared" ref="BR6:BZ6" si="8">IF(BR7="",NA(),BR7)</f>
        <v>38.520000000000003</v>
      </c>
      <c r="BS6" s="35">
        <f t="shared" si="8"/>
        <v>39.57</v>
      </c>
      <c r="BT6" s="35">
        <f t="shared" si="8"/>
        <v>39.130000000000003</v>
      </c>
      <c r="BU6" s="35">
        <f t="shared" si="8"/>
        <v>74.069999999999993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348.63</v>
      </c>
      <c r="CC6" s="35">
        <f t="shared" ref="CC6:CK6" si="9">IF(CC7="",NA(),CC7)</f>
        <v>331.89</v>
      </c>
      <c r="CD6" s="35">
        <f t="shared" si="9"/>
        <v>347.84</v>
      </c>
      <c r="CE6" s="35">
        <f t="shared" si="9"/>
        <v>383.83</v>
      </c>
      <c r="CF6" s="35">
        <f t="shared" si="9"/>
        <v>186.17</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88.93</v>
      </c>
      <c r="CY6" s="35">
        <f t="shared" ref="CY6:DG6" si="11">IF(CY7="",NA(),CY7)</f>
        <v>89.53</v>
      </c>
      <c r="CZ6" s="35">
        <f t="shared" si="11"/>
        <v>90.27</v>
      </c>
      <c r="DA6" s="35">
        <f t="shared" si="11"/>
        <v>91.61</v>
      </c>
      <c r="DB6" s="35">
        <f t="shared" si="11"/>
        <v>91.77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183229</v>
      </c>
      <c r="D7" s="37">
        <v>47</v>
      </c>
      <c r="E7" s="37">
        <v>17</v>
      </c>
      <c r="F7" s="37">
        <v>1</v>
      </c>
      <c r="G7" s="37">
        <v>0</v>
      </c>
      <c r="H7" s="37" t="s">
        <v>109</v>
      </c>
      <c r="I7" s="37" t="s">
        <v>110</v>
      </c>
      <c r="J7" s="37" t="s">
        <v>111</v>
      </c>
      <c r="K7" s="37" t="s">
        <v>112</v>
      </c>
      <c r="L7" s="37" t="s">
        <v>113</v>
      </c>
      <c r="M7" s="37"/>
      <c r="N7" s="38" t="s">
        <v>114</v>
      </c>
      <c r="O7" s="38" t="s">
        <v>115</v>
      </c>
      <c r="P7" s="38">
        <v>38.24</v>
      </c>
      <c r="Q7" s="38">
        <v>95.32</v>
      </c>
      <c r="R7" s="38">
        <v>2484</v>
      </c>
      <c r="S7" s="38">
        <v>18998</v>
      </c>
      <c r="T7" s="38">
        <v>94.43</v>
      </c>
      <c r="U7" s="38">
        <v>201.19</v>
      </c>
      <c r="V7" s="38">
        <v>7220</v>
      </c>
      <c r="W7" s="38">
        <v>1.65</v>
      </c>
      <c r="X7" s="38">
        <v>4375.76</v>
      </c>
      <c r="Y7" s="38">
        <v>60.92</v>
      </c>
      <c r="Z7" s="38">
        <v>59.21</v>
      </c>
      <c r="AA7" s="38">
        <v>58.25</v>
      </c>
      <c r="AB7" s="38">
        <v>60.15</v>
      </c>
      <c r="AC7" s="38">
        <v>91.25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1142.3699999999999</v>
      </c>
      <c r="BJ7" s="38">
        <v>1290.9100000000001</v>
      </c>
      <c r="BK7" s="38">
        <v>1273.52</v>
      </c>
      <c r="BL7" s="38">
        <v>1209.95</v>
      </c>
      <c r="BM7" s="38">
        <v>1136.5</v>
      </c>
      <c r="BN7" s="38">
        <v>1118.56</v>
      </c>
      <c r="BO7" s="38">
        <v>1111.31</v>
      </c>
      <c r="BP7" s="38">
        <v>728.3</v>
      </c>
      <c r="BQ7" s="38">
        <v>38.58</v>
      </c>
      <c r="BR7" s="38">
        <v>38.520000000000003</v>
      </c>
      <c r="BS7" s="38">
        <v>39.57</v>
      </c>
      <c r="BT7" s="38">
        <v>39.130000000000003</v>
      </c>
      <c r="BU7" s="38">
        <v>74.069999999999993</v>
      </c>
      <c r="BV7" s="38">
        <v>67.849999999999994</v>
      </c>
      <c r="BW7" s="38">
        <v>69.48</v>
      </c>
      <c r="BX7" s="38">
        <v>71.650000000000006</v>
      </c>
      <c r="BY7" s="38">
        <v>72.33</v>
      </c>
      <c r="BZ7" s="38">
        <v>75.540000000000006</v>
      </c>
      <c r="CA7" s="38">
        <v>100.04</v>
      </c>
      <c r="CB7" s="38">
        <v>348.63</v>
      </c>
      <c r="CC7" s="38">
        <v>331.89</v>
      </c>
      <c r="CD7" s="38">
        <v>347.84</v>
      </c>
      <c r="CE7" s="38">
        <v>383.83</v>
      </c>
      <c r="CF7" s="38">
        <v>186.17</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88.93</v>
      </c>
      <c r="CY7" s="38">
        <v>89.53</v>
      </c>
      <c r="CZ7" s="38">
        <v>90.27</v>
      </c>
      <c r="DA7" s="38">
        <v>91.61</v>
      </c>
      <c r="DB7" s="38">
        <v>91.77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2018-02-05T05:18:48Z</cp:lastPrinted>
  <dcterms:created xsi:type="dcterms:W3CDTF">2017-12-25T02:07:31Z</dcterms:created>
  <dcterms:modified xsi:type="dcterms:W3CDTF">2018-02-20T01:29:20Z</dcterms:modified>
  <cp:category/>
</cp:coreProperties>
</file>