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<sst xmlns="http://schemas.openxmlformats.org/spreadsheetml/2006/main" count="232" uniqueCount="120">
  <si>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</si>
  <si>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</si>
  <si>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</si>
  <si>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</si>
  <si>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</si>
  <si>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</si>
  <si>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</si>
  <si>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</si>
  <si>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</si>
  <si>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</si>
  <si>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</si>
  <si>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</si>
  <si>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</si>
  <si>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</si>
  <si>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</si>
  <si>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</si>
  <si>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</si>
  <si>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</si>
  <si>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</si>
  <si>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</si>
  <si>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</si>
  <si>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</si>
  <si>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</si>
  <si>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</si>
  <si>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</si>
  <si>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</si>
  <si>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</si>
  <si>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</si>
  <si>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</si>
  <si>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</si>
  <si>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</si>
  <si>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</si>
  <si>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</si>
  <si>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</si>
  <si>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</si>
  <si>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</si>
  <si>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</si>
  <si>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</si>
  <si>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</si>
  <si>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</si>
  <si>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</si>
  <si>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</si>
  <si>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</si>
  <si>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</si>
  <si>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</si>
  <si>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</si>
  <si>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</si>
  <si>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</si>
  <si>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</si>
  <si>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</si>
  <si>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</si>
  <si>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</si>
  <si>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</si>
  <si>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</si>
  <si>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</si>
  <si>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</si>
  <si>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</si>
  <si>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</si>
  <si>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</si>
  <si>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</si>
  <si>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</si>
  <si>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</si>
  <si>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</si>
  <si>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</si>
  <si>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</si>
  <si>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</si>
  <si>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</si>
  <si>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</si>
  <si>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</si>
  <si>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</si>
  <si>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</si>
  <si>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</si>
  <si>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</si>
  <si>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</si>
  <si>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</si>
  <si>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</si>
  <si>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</si>
  <si>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</si>
  <si>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</si>
  <si>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</si>
  <si>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</si>
  <si>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</si>
  <si>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</si>
  <si>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</si>
  <si>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</si>
  <si>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</si>
  <si>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</si>
  <si>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</si>
  <si>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</si>
  <si>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</si>
  <si>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</si>
  <si>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</si>
  <si>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</si>
  <si>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</si>
  <si>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</si>
  <si>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</si>
  <si>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</si>
  <si>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</si>
  <si>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</si>
  <si>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</si>
  <si>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</si>
  <si>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</si>
  <si>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</si>
  <si>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</si>
  <si>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</si>
  <si>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永平寺町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</si>
  <si>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</si>
  <si>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</si>
  <si>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</si>
  <si>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</si>
  <si>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</si>
  <si>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</si>
  <si>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</si>
  <si>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</si>
  <si>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</si>
  <si>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</si>
  <si>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は、単年度の収支が黒字であることを示す100%以上であり、類似団体・全国平均値も上回っており良好である。しかし今後も健全経営を続けていくため、維持管理経費の更なる削減や将来の施設更新需要を見据えた料金水準の見直し等について検討を進めていく必要がある。
　③流動比率は100％以上であり、短期益な債務の支払能力を備えていえる。また、現金等の流動資産も昨年度より増加している。
　④企業債残高対給水収益比率は、類似団体、全国平均値を大きく上回っている。今後も老朽化に伴う設備更新等で企業債残高の増加が見込まれることから、将来の持続可能な水道事業の経営を見据えた料金水準の見直しについて検討していく必要がある。
　⑤料金回収率、⑥給水原価では、現在は適正な料金収入を確保している状態であるが、将来における更新投資等に充てる財源が確保されていないため、維持管理費の削減や料金水準の見直しについての検討が必要である。
　⑦施設利用率は、適切な数値を示しており特に問題はない。
　⑧有収率は、類似団体・全国平均値を大きく下回っており、施設の稼動が収益に反映されていない。このため、早急に漏水やメーター不感等の原因を特定し、対策を講じる必要がある。</t>
    <rPh sb="42" eb="44">
      <t>ゼンコク</t>
    </rPh>
    <rPh sb="79" eb="81">
      <t>イジ</t>
    </rPh>
    <rPh sb="81" eb="83">
      <t>カンリ</t>
    </rPh>
    <rPh sb="83" eb="85">
      <t>ケイヒ</t>
    </rPh>
    <rPh sb="86" eb="87">
      <t>サラ</t>
    </rPh>
    <rPh sb="89" eb="91">
      <t>サクゲン</t>
    </rPh>
    <rPh sb="92" eb="94">
      <t>ショウライ</t>
    </rPh>
    <rPh sb="95" eb="97">
      <t>シセツ</t>
    </rPh>
    <rPh sb="97" eb="99">
      <t>コウシン</t>
    </rPh>
    <rPh sb="99" eb="101">
      <t>ジュヨウ</t>
    </rPh>
    <rPh sb="102" eb="104">
      <t>ミス</t>
    </rPh>
    <rPh sb="106" eb="108">
      <t>リョウキン</t>
    </rPh>
    <rPh sb="108" eb="110">
      <t>スイジュン</t>
    </rPh>
    <rPh sb="111" eb="113">
      <t>ミナオ</t>
    </rPh>
    <rPh sb="151" eb="153">
      <t>タンキ</t>
    </rPh>
    <rPh sb="153" eb="154">
      <t>エキ</t>
    </rPh>
    <rPh sb="155" eb="157">
      <t>サイム</t>
    </rPh>
    <rPh sb="158" eb="160">
      <t>シハライ</t>
    </rPh>
    <rPh sb="160" eb="162">
      <t>ノウリョク</t>
    </rPh>
    <rPh sb="163" eb="164">
      <t>ソナ</t>
    </rPh>
    <rPh sb="175" eb="176">
      <t>トウ</t>
    </rPh>
    <rPh sb="182" eb="185">
      <t>サクネンド</t>
    </rPh>
    <rPh sb="187" eb="189">
      <t>ゾウカ</t>
    </rPh>
    <rPh sb="202" eb="203">
      <t>タイ</t>
    </rPh>
    <rPh sb="232" eb="234">
      <t>コンゴ</t>
    </rPh>
    <rPh sb="235" eb="238">
      <t>ロウキュウカ</t>
    </rPh>
    <rPh sb="239" eb="240">
      <t>トモナ</t>
    </rPh>
    <rPh sb="241" eb="243">
      <t>セツビ</t>
    </rPh>
    <rPh sb="243" eb="245">
      <t>コウシン</t>
    </rPh>
    <rPh sb="245" eb="246">
      <t>トウ</t>
    </rPh>
    <rPh sb="247" eb="249">
      <t>キギョウ</t>
    </rPh>
    <rPh sb="249" eb="250">
      <t>サイ</t>
    </rPh>
    <rPh sb="250" eb="252">
      <t>ザンダカ</t>
    </rPh>
    <rPh sb="253" eb="255">
      <t>ゾウカ</t>
    </rPh>
    <rPh sb="256" eb="258">
      <t>ミコ</t>
    </rPh>
    <rPh sb="288" eb="290">
      <t>スイジュン</t>
    </rPh>
    <rPh sb="291" eb="293">
      <t>ミナオ</t>
    </rPh>
    <rPh sb="313" eb="315">
      <t>リョウキン</t>
    </rPh>
    <rPh sb="351" eb="353">
      <t>ショウライ</t>
    </rPh>
    <rPh sb="455" eb="457">
      <t>ヘイキン</t>
    </rPh>
    <rPh sb="457" eb="458">
      <t>アタイ</t>
    </rPh>
    <rPh sb="459" eb="460">
      <t>オオ</t>
    </rPh>
    <rPh sb="462" eb="464">
      <t>シタマワ</t>
    </rPh>
    <rPh sb="469" eb="471">
      <t>シセツ</t>
    </rPh>
    <rPh sb="472" eb="474">
      <t>カドウ</t>
    </rPh>
    <rPh sb="475" eb="477">
      <t>シュウエキ</t>
    </rPh>
    <rPh sb="478" eb="480">
      <t>ハンエイ</t>
    </rPh>
    <rPh sb="492" eb="494">
      <t>ソウキュウ</t>
    </rPh>
    <rPh sb="495" eb="497">
      <t>ロウスイ</t>
    </rPh>
    <phoneticPr fontId="7"/>
  </si>
  <si>
    <t>　①有形固定資産原価償却率は、保有資産が法定耐用年数に近づいていることを示す数値が類維持団体、全国平均より若干上回っている。アセットマネジメント調査で資産の老朽化の状況を詳しく調査し、将来における更新等の財源確保や経営に与える影響について分析を行い、必要に応じて投資計画等の見直しを行う必要がある。②管路経年化率は、法定耐用年数を越えた管路がなく、数値は計上されていない。③管路更新率は、当該年度に更新した管路はなく、数値は計上されていない。</t>
    <rPh sb="72" eb="74">
      <t>チョウサ</t>
    </rPh>
    <rPh sb="75" eb="77">
      <t>シサン</t>
    </rPh>
    <rPh sb="78" eb="81">
      <t>ロウキュウカ</t>
    </rPh>
    <rPh sb="82" eb="84">
      <t>ジョウキョウ</t>
    </rPh>
    <rPh sb="85" eb="86">
      <t>クワ</t>
    </rPh>
    <rPh sb="88" eb="90">
      <t>チョウサ</t>
    </rPh>
    <rPh sb="92" eb="94">
      <t>ショウライ</t>
    </rPh>
    <rPh sb="98" eb="101">
      <t>コウシントウ</t>
    </rPh>
    <rPh sb="102" eb="104">
      <t>ザイゲン</t>
    </rPh>
    <rPh sb="104" eb="106">
      <t>カクホ</t>
    </rPh>
    <rPh sb="107" eb="109">
      <t>ケイエイ</t>
    </rPh>
    <rPh sb="110" eb="111">
      <t>アタ</t>
    </rPh>
    <rPh sb="113" eb="115">
      <t>エイキョウ</t>
    </rPh>
    <rPh sb="119" eb="121">
      <t>ブンセキ</t>
    </rPh>
    <rPh sb="122" eb="123">
      <t>オコナ</t>
    </rPh>
    <rPh sb="125" eb="127">
      <t>ヒツヨウ</t>
    </rPh>
    <rPh sb="128" eb="129">
      <t>オウ</t>
    </rPh>
    <rPh sb="131" eb="133">
      <t>トウシ</t>
    </rPh>
    <rPh sb="133" eb="135">
      <t>ケイカク</t>
    </rPh>
    <rPh sb="135" eb="136">
      <t>トウ</t>
    </rPh>
    <rPh sb="137" eb="139">
      <t>ミナオ</t>
    </rPh>
    <rPh sb="141" eb="142">
      <t>オコナ</t>
    </rPh>
    <rPh sb="143" eb="145">
      <t>ヒツヨウ</t>
    </rPh>
    <rPh sb="158" eb="160">
      <t>ホウテイ</t>
    </rPh>
    <rPh sb="160" eb="162">
      <t>タイヨウ</t>
    </rPh>
    <rPh sb="162" eb="164">
      <t>ネンスウ</t>
    </rPh>
    <rPh sb="165" eb="166">
      <t>コ</t>
    </rPh>
    <rPh sb="168" eb="170">
      <t>カンロ</t>
    </rPh>
    <rPh sb="174" eb="176">
      <t>スウチ</t>
    </rPh>
    <rPh sb="177" eb="179">
      <t>ケイジョウ</t>
    </rPh>
    <rPh sb="194" eb="196">
      <t>トウガイ</t>
    </rPh>
    <rPh sb="196" eb="198">
      <t>ネンド</t>
    </rPh>
    <rPh sb="199" eb="201">
      <t>コウシン</t>
    </rPh>
    <rPh sb="203" eb="205">
      <t>カンロ</t>
    </rPh>
    <rPh sb="209" eb="211">
      <t>スウチ</t>
    </rPh>
    <rPh sb="212" eb="214">
      <t>ケイジョウ</t>
    </rPh>
    <phoneticPr fontId="7"/>
  </si>
  <si>
    <t>　現在の経営状況は良好な状態である。しかし、今後は人口減少到来による収益の減少や取水・送水・配水ポンプの計装盤、計装機器受電設備等の施設更新事業が経営を圧迫していくと推測される。このため、アセットマネジメント調査で資産の状況を詳しく調査し、水道施設の中長期的な更新費用について把握した上で経営戦略を策定し、料金水準の見直しによる収益の確保、維持管理費用の削減等の改革施策を行い、経営改善を図っていく必要がある。</t>
    <rPh sb="64" eb="65">
      <t>トウ</t>
    </rPh>
    <rPh sb="66" eb="68">
      <t>シセツ</t>
    </rPh>
    <rPh sb="120" eb="122">
      <t>スイドウ</t>
    </rPh>
    <rPh sb="122" eb="124">
      <t>シセツ</t>
    </rPh>
    <rPh sb="125" eb="126">
      <t>チュウ</t>
    </rPh>
    <rPh sb="130" eb="132">
      <t>コウシン</t>
    </rPh>
    <rPh sb="132" eb="133">
      <t>ヒ</t>
    </rPh>
    <rPh sb="133" eb="134">
      <t>ヨウ</t>
    </rPh>
    <rPh sb="138" eb="140">
      <t>ハアク</t>
    </rPh>
    <rPh sb="142" eb="143">
      <t>ウエ</t>
    </rPh>
    <rPh sb="144" eb="146">
      <t>ケイエイ</t>
    </rPh>
    <rPh sb="146" eb="148">
      <t>センリャク</t>
    </rPh>
    <rPh sb="149" eb="151">
      <t>サクテイ</t>
    </rPh>
    <rPh sb="155" eb="157">
      <t>スイジュン</t>
    </rPh>
    <rPh sb="158" eb="160">
      <t>ミナオ</t>
    </rPh>
    <rPh sb="179" eb="180">
      <t>トウ</t>
    </rPh>
    <rPh sb="181" eb="183">
      <t>カイカク</t>
    </rPh>
    <rPh sb="183" eb="184">
      <t>セ</t>
    </rPh>
    <rPh sb="184" eb="185">
      <t>サク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</si>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</sst>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0.04</c:v>
                </c:pt>
                <c:pt idx="1">
                  <c:v>0.25</c:v>
                </c:pt>
                <c:pt idx="2">
                  <c:v>7.0000000000000007E-2</c:v>
                </c:pt>
                <c:pt idx="3" formatCode="#,##0.00;&quot;△&quot;#,##0.00">
                  <c:v>0</c:v>
                </c:pt>
                <c:pt idx="4" formatCode="#,##0.00;&quot;△&quot;#,##0.00">
                  <c:v>0</c:v>
                </c:pt>
              </c:numCache>
            </c:numRef>
          </c:val>
        </c:ser>
        <c:dLbls>
          <c:showLegendKey val="0"/>
          <c:showVal val="0"/>
          <c:showCatName val="0"/>
          <c:showSerName val="0"/>
          <c:showPercent val="0"/>
          <c:showBubbleSize val="0"/>
        </c:dLbls>
        <c:gapWidth val="150"/>
        <c:axId val="118876800"/>
        <c:axId val="1204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18876800"/>
        <c:axId val="120464128"/>
      </c:lineChart>
      <c:dateAx>
        <c:axId val="118876800"/>
        <c:scaling>
          <c:orientation val="minMax"/>
        </c:scaling>
        <c:delete val="1"/>
        <c:axPos val="b"/>
        <c:numFmt formatCode="ge" sourceLinked="1"/>
        <c:majorTickMark val="none"/>
        <c:minorTickMark val="none"/>
        <c:tickLblPos val="none"/>
        <c:crossAx val="120464128"/>
        <c:crosses val="autoZero"/>
        <c:auto val="1"/>
        <c:lblOffset val="100"/>
        <c:baseTimeUnit val="years"/>
      </c:dateAx>
      <c:valAx>
        <c:axId val="1204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56.2</c:v>
                </c:pt>
                <c:pt idx="1">
                  <c:v>56.28</c:v>
                </c:pt>
                <c:pt idx="2">
                  <c:v>57.92</c:v>
                </c:pt>
                <c:pt idx="3">
                  <c:v>55.99</c:v>
                </c:pt>
                <c:pt idx="4">
                  <c:v>61.95</c:v>
                </c:pt>
              </c:numCache>
            </c:numRef>
          </c:val>
        </c:ser>
        <c:dLbls>
          <c:showLegendKey val="0"/>
          <c:showVal val="0"/>
          <c:showCatName val="0"/>
          <c:showSerName val="0"/>
          <c:showPercent val="0"/>
          <c:showBubbleSize val="0"/>
        </c:dLbls>
        <c:gapWidth val="150"/>
        <c:axId val="121009280"/>
        <c:axId val="1210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21009280"/>
        <c:axId val="121011200"/>
      </c:lineChart>
      <c:dateAx>
        <c:axId val="121009280"/>
        <c:scaling>
          <c:orientation val="minMax"/>
        </c:scaling>
        <c:delete val="1"/>
        <c:axPos val="b"/>
        <c:numFmt formatCode="ge" sourceLinked="1"/>
        <c:majorTickMark val="none"/>
        <c:minorTickMark val="none"/>
        <c:tickLblPos val="none"/>
        <c:crossAx val="121011200"/>
        <c:crosses val="autoZero"/>
        <c:auto val="1"/>
        <c:lblOffset val="100"/>
        <c:baseTimeUnit val="years"/>
      </c:dateAx>
      <c:valAx>
        <c:axId val="1210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88.18</c:v>
                </c:pt>
                <c:pt idx="1">
                  <c:v>85.3</c:v>
                </c:pt>
                <c:pt idx="2">
                  <c:v>83.94</c:v>
                </c:pt>
                <c:pt idx="3">
                  <c:v>83.52</c:v>
                </c:pt>
                <c:pt idx="4">
                  <c:v>76.06</c:v>
                </c:pt>
              </c:numCache>
            </c:numRef>
          </c:val>
        </c:ser>
        <c:dLbls>
          <c:showLegendKey val="0"/>
          <c:showVal val="0"/>
          <c:showCatName val="0"/>
          <c:showSerName val="0"/>
          <c:showPercent val="0"/>
          <c:showBubbleSize val="0"/>
        </c:dLbls>
        <c:gapWidth val="150"/>
        <c:axId val="121031296"/>
        <c:axId val="1212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21031296"/>
        <c:axId val="121258752"/>
      </c:lineChart>
      <c:dateAx>
        <c:axId val="121031296"/>
        <c:scaling>
          <c:orientation val="minMax"/>
        </c:scaling>
        <c:delete val="1"/>
        <c:axPos val="b"/>
        <c:numFmt formatCode="ge" sourceLinked="1"/>
        <c:majorTickMark val="none"/>
        <c:minorTickMark val="none"/>
        <c:tickLblPos val="none"/>
        <c:crossAx val="121258752"/>
        <c:crosses val="autoZero"/>
        <c:auto val="1"/>
        <c:lblOffset val="100"/>
        <c:baseTimeUnit val="years"/>
      </c:dateAx>
      <c:valAx>
        <c:axId val="1212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103.82</c:v>
                </c:pt>
                <c:pt idx="1">
                  <c:v>105.72</c:v>
                </c:pt>
                <c:pt idx="2">
                  <c:v>123.01</c:v>
                </c:pt>
                <c:pt idx="3">
                  <c:v>119.02</c:v>
                </c:pt>
                <c:pt idx="4">
                  <c:v>117.61</c:v>
                </c:pt>
              </c:numCache>
            </c:numRef>
          </c:val>
        </c:ser>
        <c:dLbls>
          <c:showLegendKey val="0"/>
          <c:showVal val="0"/>
          <c:showCatName val="0"/>
          <c:showSerName val="0"/>
          <c:showPercent val="0"/>
          <c:showBubbleSize val="0"/>
        </c:dLbls>
        <c:gapWidth val="150"/>
        <c:axId val="120510720"/>
        <c:axId val="1207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20510720"/>
        <c:axId val="120717696"/>
      </c:lineChart>
      <c:dateAx>
        <c:axId val="120510720"/>
        <c:scaling>
          <c:orientation val="minMax"/>
        </c:scaling>
        <c:delete val="1"/>
        <c:axPos val="b"/>
        <c:numFmt formatCode="ge" sourceLinked="1"/>
        <c:majorTickMark val="none"/>
        <c:minorTickMark val="none"/>
        <c:tickLblPos val="none"/>
        <c:crossAx val="120717696"/>
        <c:crosses val="autoZero"/>
        <c:auto val="1"/>
        <c:lblOffset val="100"/>
        <c:baseTimeUnit val="years"/>
      </c:dateAx>
      <c:valAx>
        <c:axId val="12071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33.729999999999997</c:v>
                </c:pt>
                <c:pt idx="1">
                  <c:v>35.4</c:v>
                </c:pt>
                <c:pt idx="2">
                  <c:v>56.3</c:v>
                </c:pt>
                <c:pt idx="3">
                  <c:v>57.65</c:v>
                </c:pt>
                <c:pt idx="4">
                  <c:v>59.6</c:v>
                </c:pt>
              </c:numCache>
            </c:numRef>
          </c:val>
        </c:ser>
        <c:dLbls>
          <c:showLegendKey val="0"/>
          <c:showVal val="0"/>
          <c:showCatName val="0"/>
          <c:showSerName val="0"/>
          <c:showPercent val="0"/>
          <c:showBubbleSize val="0"/>
        </c:dLbls>
        <c:gapWidth val="150"/>
        <c:axId val="120747904"/>
        <c:axId val="1207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20747904"/>
        <c:axId val="120758272"/>
      </c:lineChart>
      <c:dateAx>
        <c:axId val="120747904"/>
        <c:scaling>
          <c:orientation val="minMax"/>
        </c:scaling>
        <c:delete val="1"/>
        <c:axPos val="b"/>
        <c:numFmt formatCode="ge" sourceLinked="1"/>
        <c:majorTickMark val="none"/>
        <c:minorTickMark val="none"/>
        <c:tickLblPos val="none"/>
        <c:crossAx val="120758272"/>
        <c:crosses val="autoZero"/>
        <c:auto val="1"/>
        <c:lblOffset val="100"/>
        <c:baseTimeUnit val="years"/>
      </c:dateAx>
      <c:valAx>
        <c:axId val="1207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3.87</c:v>
                </c:pt>
                <c:pt idx="1">
                  <c:v>3.85</c:v>
                </c:pt>
                <c:pt idx="2">
                  <c:v>3.85</c:v>
                </c:pt>
                <c:pt idx="3" formatCode="#,##0.00;&quot;△&quot;#,##0.00">
                  <c:v>0</c:v>
                </c:pt>
                <c:pt idx="4" formatCode="#,##0.00;&quot;△&quot;#,##0.00">
                  <c:v>0</c:v>
                </c:pt>
              </c:numCache>
            </c:numRef>
          </c:val>
        </c:ser>
        <c:dLbls>
          <c:showLegendKey val="0"/>
          <c:showVal val="0"/>
          <c:showCatName val="0"/>
          <c:showSerName val="0"/>
          <c:showPercent val="0"/>
          <c:showBubbleSize val="0"/>
        </c:dLbls>
        <c:gapWidth val="150"/>
        <c:axId val="120854016"/>
        <c:axId val="1208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20854016"/>
        <c:axId val="120855936"/>
      </c:lineChart>
      <c:dateAx>
        <c:axId val="120854016"/>
        <c:scaling>
          <c:orientation val="minMax"/>
        </c:scaling>
        <c:delete val="1"/>
        <c:axPos val="b"/>
        <c:numFmt formatCode="ge" sourceLinked="1"/>
        <c:majorTickMark val="none"/>
        <c:minorTickMark val="none"/>
        <c:tickLblPos val="none"/>
        <c:crossAx val="120855936"/>
        <c:crosses val="autoZero"/>
        <c:auto val="1"/>
        <c:lblOffset val="100"/>
        <c:baseTimeUnit val="years"/>
      </c:dateAx>
      <c:valAx>
        <c:axId val="1208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890880"/>
        <c:axId val="1208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20890880"/>
        <c:axId val="120892800"/>
      </c:lineChart>
      <c:dateAx>
        <c:axId val="120890880"/>
        <c:scaling>
          <c:orientation val="minMax"/>
        </c:scaling>
        <c:delete val="1"/>
        <c:axPos val="b"/>
        <c:numFmt formatCode="ge" sourceLinked="1"/>
        <c:majorTickMark val="none"/>
        <c:minorTickMark val="none"/>
        <c:tickLblPos val="none"/>
        <c:crossAx val="120892800"/>
        <c:crosses val="autoZero"/>
        <c:auto val="1"/>
        <c:lblOffset val="100"/>
        <c:baseTimeUnit val="years"/>
      </c:dateAx>
      <c:valAx>
        <c:axId val="12089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8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1211.45</c:v>
                </c:pt>
                <c:pt idx="1">
                  <c:v>894.18</c:v>
                </c:pt>
                <c:pt idx="2">
                  <c:v>215.4</c:v>
                </c:pt>
                <c:pt idx="3">
                  <c:v>294.63</c:v>
                </c:pt>
                <c:pt idx="4">
                  <c:v>291.33999999999997</c:v>
                </c:pt>
              </c:numCache>
            </c:numRef>
          </c:val>
        </c:ser>
        <c:dLbls>
          <c:showLegendKey val="0"/>
          <c:showVal val="0"/>
          <c:showCatName val="0"/>
          <c:showSerName val="0"/>
          <c:showPercent val="0"/>
          <c:showBubbleSize val="0"/>
        </c:dLbls>
        <c:gapWidth val="150"/>
        <c:axId val="120925184"/>
        <c:axId val="1209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20925184"/>
        <c:axId val="120927360"/>
      </c:lineChart>
      <c:dateAx>
        <c:axId val="120925184"/>
        <c:scaling>
          <c:orientation val="minMax"/>
        </c:scaling>
        <c:delete val="1"/>
        <c:axPos val="b"/>
        <c:numFmt formatCode="ge" sourceLinked="1"/>
        <c:majorTickMark val="none"/>
        <c:minorTickMark val="none"/>
        <c:tickLblPos val="none"/>
        <c:crossAx val="120927360"/>
        <c:crosses val="autoZero"/>
        <c:auto val="1"/>
        <c:lblOffset val="100"/>
        <c:baseTimeUnit val="years"/>
      </c:dateAx>
      <c:valAx>
        <c:axId val="12092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9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670.08</c:v>
                </c:pt>
                <c:pt idx="1">
                  <c:v>644.30999999999995</c:v>
                </c:pt>
                <c:pt idx="2">
                  <c:v>604.75</c:v>
                </c:pt>
                <c:pt idx="3">
                  <c:v>553</c:v>
                </c:pt>
                <c:pt idx="4">
                  <c:v>510.53</c:v>
                </c:pt>
              </c:numCache>
            </c:numRef>
          </c:val>
        </c:ser>
        <c:dLbls>
          <c:showLegendKey val="0"/>
          <c:showVal val="0"/>
          <c:showCatName val="0"/>
          <c:showSerName val="0"/>
          <c:showPercent val="0"/>
          <c:showBubbleSize val="0"/>
        </c:dLbls>
        <c:gapWidth val="150"/>
        <c:axId val="120961664"/>
        <c:axId val="1209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20961664"/>
        <c:axId val="120967936"/>
      </c:lineChart>
      <c:dateAx>
        <c:axId val="120961664"/>
        <c:scaling>
          <c:orientation val="minMax"/>
        </c:scaling>
        <c:delete val="1"/>
        <c:axPos val="b"/>
        <c:numFmt formatCode="ge" sourceLinked="1"/>
        <c:majorTickMark val="none"/>
        <c:minorTickMark val="none"/>
        <c:tickLblPos val="none"/>
        <c:crossAx val="120967936"/>
        <c:crosses val="autoZero"/>
        <c:auto val="1"/>
        <c:lblOffset val="100"/>
        <c:baseTimeUnit val="years"/>
      </c:dateAx>
      <c:valAx>
        <c:axId val="12096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9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92.09</c:v>
                </c:pt>
                <c:pt idx="1">
                  <c:v>94.64</c:v>
                </c:pt>
                <c:pt idx="2">
                  <c:v>121.49</c:v>
                </c:pt>
                <c:pt idx="3">
                  <c:v>113.24</c:v>
                </c:pt>
                <c:pt idx="4">
                  <c:v>113.4</c:v>
                </c:pt>
              </c:numCache>
            </c:numRef>
          </c:val>
        </c:ser>
        <c:dLbls>
          <c:showLegendKey val="0"/>
          <c:showVal val="0"/>
          <c:showCatName val="0"/>
          <c:showSerName val="0"/>
          <c:showPercent val="0"/>
          <c:showBubbleSize val="0"/>
        </c:dLbls>
        <c:gapWidth val="150"/>
        <c:axId val="120977664"/>
        <c:axId val="1210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20977664"/>
        <c:axId val="121074048"/>
      </c:lineChart>
      <c:dateAx>
        <c:axId val="120977664"/>
        <c:scaling>
          <c:orientation val="minMax"/>
        </c:scaling>
        <c:delete val="1"/>
        <c:axPos val="b"/>
        <c:numFmt formatCode="ge" sourceLinked="1"/>
        <c:majorTickMark val="none"/>
        <c:minorTickMark val="none"/>
        <c:tickLblPos val="none"/>
        <c:crossAx val="121074048"/>
        <c:crosses val="autoZero"/>
        <c:auto val="1"/>
        <c:lblOffset val="100"/>
        <c:baseTimeUnit val="years"/>
      </c:dateAx>
      <c:valAx>
        <c:axId val="1210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116.3</c:v>
                </c:pt>
                <c:pt idx="1">
                  <c:v>113.95</c:v>
                </c:pt>
                <c:pt idx="2">
                  <c:v>88.53</c:v>
                </c:pt>
                <c:pt idx="3">
                  <c:v>95.61</c:v>
                </c:pt>
                <c:pt idx="4">
                  <c:v>94.98</c:v>
                </c:pt>
              </c:numCache>
            </c:numRef>
          </c:val>
        </c:ser>
        <c:dLbls>
          <c:showLegendKey val="0"/>
          <c:showVal val="0"/>
          <c:showCatName val="0"/>
          <c:showSerName val="0"/>
          <c:showPercent val="0"/>
          <c:showBubbleSize val="0"/>
        </c:dLbls>
        <c:gapWidth val="150"/>
        <c:axId val="121104640"/>
        <c:axId val="1209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21104640"/>
        <c:axId val="120979456"/>
      </c:lineChart>
      <c:dateAx>
        <c:axId val="121104640"/>
        <c:scaling>
          <c:orientation val="minMax"/>
        </c:scaling>
        <c:delete val="1"/>
        <c:axPos val="b"/>
        <c:numFmt formatCode="ge" sourceLinked="1"/>
        <c:majorTickMark val="none"/>
        <c:minorTickMark val="none"/>
        <c:tickLblPos val="none"/>
        <c:crossAx val="120979456"/>
        <c:crosses val="autoZero"/>
        <c:auto val="1"/>
        <c:lblOffset val="100"/>
        <c:baseTimeUnit val="years"/>
      </c:dateAx>
      <c:valAx>
        <c:axId val="1209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福井県　永平寺町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18998</v>
      </c>
      <c r="AM8" s="71"/>
      <c r="AN8" s="71"/>
      <c r="AO8" s="71"/>
      <c r="AP8" s="71"/>
      <c r="AQ8" s="71"/>
      <c r="AR8" s="71"/>
      <c r="AS8" s="71"/>
      <c r="AT8" s="67">
        <f>データ!$S$6</f>
        <v>94.43</v>
      </c>
      <c r="AU8" s="68"/>
      <c r="AV8" s="68"/>
      <c r="AW8" s="68"/>
      <c r="AX8" s="68"/>
      <c r="AY8" s="68"/>
      <c r="AZ8" s="68"/>
      <c r="BA8" s="68"/>
      <c r="BB8" s="70">
        <f>データ!$T$6</f>
        <v>201.19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57.9</v>
      </c>
      <c r="J10" s="68"/>
      <c r="K10" s="68"/>
      <c r="L10" s="68"/>
      <c r="M10" s="68"/>
      <c r="N10" s="68"/>
      <c r="O10" s="69"/>
      <c r="P10" s="70">
        <f>データ!$P$6</f>
        <v>99.49</v>
      </c>
      <c r="Q10" s="70"/>
      <c r="R10" s="70"/>
      <c r="S10" s="70"/>
      <c r="T10" s="70"/>
      <c r="U10" s="70"/>
      <c r="V10" s="70"/>
      <c r="W10" s="71">
        <f>データ!$Q$6</f>
        <v>2214</v>
      </c>
      <c r="X10" s="71"/>
      <c r="Y10" s="71"/>
      <c r="Z10" s="71"/>
      <c r="AA10" s="71"/>
      <c r="AB10" s="71"/>
      <c r="AC10" s="71"/>
      <c r="AD10" s="2"/>
      <c r="AE10" s="2"/>
      <c r="AF10" s="2"/>
      <c r="AG10" s="2"/>
      <c r="AH10" s="5"/>
      <c r="AI10" s="5"/>
      <c r="AJ10" s="5"/>
      <c r="AK10" s="5"/>
      <c r="AL10" s="71">
        <f>データ!$U$6</f>
        <v>18785</v>
      </c>
      <c r="AM10" s="71"/>
      <c r="AN10" s="71"/>
      <c r="AO10" s="71"/>
      <c r="AP10" s="71"/>
      <c r="AQ10" s="71"/>
      <c r="AR10" s="71"/>
      <c r="AS10" s="71"/>
      <c r="AT10" s="67">
        <f>データ!$V$6</f>
        <v>76.599999999999994</v>
      </c>
      <c r="AU10" s="68"/>
      <c r="AV10" s="68"/>
      <c r="AW10" s="68"/>
      <c r="AX10" s="68"/>
      <c r="AY10" s="68"/>
      <c r="AZ10" s="68"/>
      <c r="BA10" s="68"/>
      <c r="BB10" s="70">
        <f>データ!$W$6</f>
        <v>245.23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183229</v>
      </c>
      <c r="D6" s="34">
        <f t="shared" si="3"/>
        <v>46</v>
      </c>
      <c r="E6" s="34">
        <f t="shared" si="3"/>
        <v>1</v>
      </c>
      <c r="F6" s="34">
        <f t="shared" si="3"/>
        <v>0</v>
      </c>
      <c r="G6" s="34">
        <f t="shared" si="3"/>
        <v>1</v>
      </c>
      <c r="H6" s="34" t="str">
        <f t="shared" si="3"/>
        <v>福井県　永平寺町</v>
      </c>
      <c r="I6" s="34" t="str">
        <f t="shared" si="3"/>
        <v>法適用</v>
      </c>
      <c r="J6" s="34" t="str">
        <f t="shared" si="3"/>
        <v>水道事業</v>
      </c>
      <c r="K6" s="34" t="str">
        <f t="shared" si="3"/>
        <v>末端給水事業</v>
      </c>
      <c r="L6" s="34" t="str">
        <f t="shared" si="3"/>
        <v>A6</v>
      </c>
      <c r="M6" s="34">
        <f t="shared" si="3"/>
        <v>0</v>
      </c>
      <c r="N6" s="35" t="str">
        <f t="shared" si="3"/>
        <v>-</v>
      </c>
      <c r="O6" s="35">
        <f t="shared" si="3"/>
        <v>57.9</v>
      </c>
      <c r="P6" s="35">
        <f t="shared" si="3"/>
        <v>99.49</v>
      </c>
      <c r="Q6" s="35">
        <f t="shared" si="3"/>
        <v>2214</v>
      </c>
      <c r="R6" s="35">
        <f t="shared" si="3"/>
        <v>18998</v>
      </c>
      <c r="S6" s="35">
        <f t="shared" si="3"/>
        <v>94.43</v>
      </c>
      <c r="T6" s="35">
        <f t="shared" si="3"/>
        <v>201.19</v>
      </c>
      <c r="U6" s="35">
        <f t="shared" si="3"/>
        <v>18785</v>
      </c>
      <c r="V6" s="35">
        <f t="shared" si="3"/>
        <v>76.599999999999994</v>
      </c>
      <c r="W6" s="35">
        <f t="shared" si="3"/>
        <v>245.23</v>
      </c>
      <c r="X6" s="36">
        <f>IF(X7="",NA(),X7)</f>
        <v>103.82</v>
      </c>
      <c r="Y6" s="36">
        <f t="shared" ref="Y6:AG6" si="4">IF(Y7="",NA(),Y7)</f>
        <v>105.72</v>
      </c>
      <c r="Z6" s="36">
        <f t="shared" si="4"/>
        <v>123.01</v>
      </c>
      <c r="AA6" s="36">
        <f t="shared" si="4"/>
        <v>119.02</v>
      </c>
      <c r="AB6" s="36">
        <f t="shared" si="4"/>
        <v>117.61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1211.45</v>
      </c>
      <c r="AU6" s="36">
        <f t="shared" ref="AU6:BC6" si="6">IF(AU7="",NA(),AU7)</f>
        <v>894.18</v>
      </c>
      <c r="AV6" s="36">
        <f t="shared" si="6"/>
        <v>215.4</v>
      </c>
      <c r="AW6" s="36">
        <f t="shared" si="6"/>
        <v>294.63</v>
      </c>
      <c r="AX6" s="36">
        <f t="shared" si="6"/>
        <v>291.33999999999997</v>
      </c>
      <c r="AY6" s="36">
        <f t="shared" si="6"/>
        <v>915.5</v>
      </c>
      <c r="AZ6" s="36">
        <f t="shared" si="6"/>
        <v>963.24</v>
      </c>
      <c r="BA6" s="36">
        <f t="shared" si="6"/>
        <v>381.53</v>
      </c>
      <c r="BB6" s="36">
        <f t="shared" si="6"/>
        <v>391.54</v>
      </c>
      <c r="BC6" s="36">
        <f t="shared" si="6"/>
        <v>384.34</v>
      </c>
      <c r="BD6" s="35" t="str">
        <f>IF(BD7="","",IF(BD7="-","【-】","【"&amp;SUBSTITUTE(TEXT(BD7,"#,##0.00"),"-","△")&amp;"】"))</f>
        <v>【262.87】</v>
      </c>
      <c r="BE6" s="36">
        <f>IF(BE7="",NA(),BE7)</f>
        <v>670.08</v>
      </c>
      <c r="BF6" s="36">
        <f t="shared" ref="BF6:BN6" si="7">IF(BF7="",NA(),BF7)</f>
        <v>644.30999999999995</v>
      </c>
      <c r="BG6" s="36">
        <f t="shared" si="7"/>
        <v>604.75</v>
      </c>
      <c r="BH6" s="36">
        <f t="shared" si="7"/>
        <v>553</v>
      </c>
      <c r="BI6" s="36">
        <f t="shared" si="7"/>
        <v>510.53</v>
      </c>
      <c r="BJ6" s="36">
        <f t="shared" si="7"/>
        <v>404.78</v>
      </c>
      <c r="BK6" s="36">
        <f t="shared" si="7"/>
        <v>400.38</v>
      </c>
      <c r="BL6" s="36">
        <f t="shared" si="7"/>
        <v>393.27</v>
      </c>
      <c r="BM6" s="36">
        <f t="shared" si="7"/>
        <v>386.97</v>
      </c>
      <c r="BN6" s="36">
        <f t="shared" si="7"/>
        <v>380.58</v>
      </c>
      <c r="BO6" s="35" t="str">
        <f>IF(BO7="","",IF(BO7="-","【-】","【"&amp;SUBSTITUTE(TEXT(BO7,"#,##0.00"),"-","△")&amp;"】"))</f>
        <v>【270.87】</v>
      </c>
      <c r="BP6" s="36">
        <f>IF(BP7="",NA(),BP7)</f>
        <v>92.09</v>
      </c>
      <c r="BQ6" s="36">
        <f t="shared" ref="BQ6:BY6" si="8">IF(BQ7="",NA(),BQ7)</f>
        <v>94.64</v>
      </c>
      <c r="BR6" s="36">
        <f t="shared" si="8"/>
        <v>121.49</v>
      </c>
      <c r="BS6" s="36">
        <f t="shared" si="8"/>
        <v>113.24</v>
      </c>
      <c r="BT6" s="36">
        <f t="shared" si="8"/>
        <v>113.4</v>
      </c>
      <c r="BU6" s="36">
        <f t="shared" si="8"/>
        <v>98.07</v>
      </c>
      <c r="BV6" s="36">
        <f t="shared" si="8"/>
        <v>96.56</v>
      </c>
      <c r="BW6" s="36">
        <f t="shared" si="8"/>
        <v>100.47</v>
      </c>
      <c r="BX6" s="36">
        <f t="shared" si="8"/>
        <v>101.72</v>
      </c>
      <c r="BY6" s="36">
        <f t="shared" si="8"/>
        <v>102.38</v>
      </c>
      <c r="BZ6" s="35" t="str">
        <f>IF(BZ7="","",IF(BZ7="-","【-】","【"&amp;SUBSTITUTE(TEXT(BZ7,"#,##0.00"),"-","△")&amp;"】"))</f>
        <v>【105.59】</v>
      </c>
      <c r="CA6" s="36">
        <f>IF(CA7="",NA(),CA7)</f>
        <v>116.3</v>
      </c>
      <c r="CB6" s="36">
        <f t="shared" ref="CB6:CJ6" si="9">IF(CB7="",NA(),CB7)</f>
        <v>113.95</v>
      </c>
      <c r="CC6" s="36">
        <f t="shared" si="9"/>
        <v>88.53</v>
      </c>
      <c r="CD6" s="36">
        <f t="shared" si="9"/>
        <v>95.61</v>
      </c>
      <c r="CE6" s="36">
        <f t="shared" si="9"/>
        <v>94.98</v>
      </c>
      <c r="CF6" s="36">
        <f t="shared" si="9"/>
        <v>172.26</v>
      </c>
      <c r="CG6" s="36">
        <f t="shared" si="9"/>
        <v>177.14</v>
      </c>
      <c r="CH6" s="36">
        <f t="shared" si="9"/>
        <v>169.82</v>
      </c>
      <c r="CI6" s="36">
        <f t="shared" si="9"/>
        <v>168.2</v>
      </c>
      <c r="CJ6" s="36">
        <f t="shared" si="9"/>
        <v>168.67</v>
      </c>
      <c r="CK6" s="35" t="str">
        <f>IF(CK7="","",IF(CK7="-","【-】","【"&amp;SUBSTITUTE(TEXT(CK7,"#,##0.00"),"-","△")&amp;"】"))</f>
        <v>【163.27】</v>
      </c>
      <c r="CL6" s="36">
        <f>IF(CL7="",NA(),CL7)</f>
        <v>56.2</v>
      </c>
      <c r="CM6" s="36">
        <f t="shared" ref="CM6:CU6" si="10">IF(CM7="",NA(),CM7)</f>
        <v>56.28</v>
      </c>
      <c r="CN6" s="36">
        <f t="shared" si="10"/>
        <v>57.92</v>
      </c>
      <c r="CO6" s="36">
        <f t="shared" si="10"/>
        <v>55.99</v>
      </c>
      <c r="CP6" s="36">
        <f t="shared" si="10"/>
        <v>61.95</v>
      </c>
      <c r="CQ6" s="36">
        <f t="shared" si="10"/>
        <v>55.68</v>
      </c>
      <c r="CR6" s="36">
        <f t="shared" si="10"/>
        <v>55.64</v>
      </c>
      <c r="CS6" s="36">
        <f t="shared" si="10"/>
        <v>55.13</v>
      </c>
      <c r="CT6" s="36">
        <f t="shared" si="10"/>
        <v>54.77</v>
      </c>
      <c r="CU6" s="36">
        <f t="shared" si="10"/>
        <v>54.92</v>
      </c>
      <c r="CV6" s="35" t="str">
        <f>IF(CV7="","",IF(CV7="-","【-】","【"&amp;SUBSTITUTE(TEXT(CV7,"#,##0.00"),"-","△")&amp;"】"))</f>
        <v>【59.94】</v>
      </c>
      <c r="CW6" s="36">
        <f>IF(CW7="",NA(),CW7)</f>
        <v>88.18</v>
      </c>
      <c r="CX6" s="36">
        <f t="shared" ref="CX6:DF6" si="11">IF(CX7="",NA(),CX7)</f>
        <v>85.3</v>
      </c>
      <c r="CY6" s="36">
        <f t="shared" si="11"/>
        <v>83.94</v>
      </c>
      <c r="CZ6" s="36">
        <f t="shared" si="11"/>
        <v>83.52</v>
      </c>
      <c r="DA6" s="36">
        <f t="shared" si="11"/>
        <v>76.06</v>
      </c>
      <c r="DB6" s="36">
        <f t="shared" si="11"/>
        <v>83.18</v>
      </c>
      <c r="DC6" s="36">
        <f t="shared" si="11"/>
        <v>83.09</v>
      </c>
      <c r="DD6" s="36">
        <f t="shared" si="11"/>
        <v>83</v>
      </c>
      <c r="DE6" s="36">
        <f t="shared" si="11"/>
        <v>82.89</v>
      </c>
      <c r="DF6" s="36">
        <f t="shared" si="11"/>
        <v>82.66</v>
      </c>
      <c r="DG6" s="35" t="str">
        <f>IF(DG7="","",IF(DG7="-","【-】","【"&amp;SUBSTITUTE(TEXT(DG7,"#,##0.00"),"-","△")&amp;"】"))</f>
        <v>【90.22】</v>
      </c>
      <c r="DH6" s="36">
        <f>IF(DH7="",NA(),DH7)</f>
        <v>33.729999999999997</v>
      </c>
      <c r="DI6" s="36">
        <f t="shared" ref="DI6:DQ6" si="12">IF(DI7="",NA(),DI7)</f>
        <v>35.4</v>
      </c>
      <c r="DJ6" s="36">
        <f t="shared" si="12"/>
        <v>56.3</v>
      </c>
      <c r="DK6" s="36">
        <f t="shared" si="12"/>
        <v>57.65</v>
      </c>
      <c r="DL6" s="36">
        <f t="shared" si="12"/>
        <v>59.6</v>
      </c>
      <c r="DM6" s="36">
        <f t="shared" si="12"/>
        <v>38.07</v>
      </c>
      <c r="DN6" s="36">
        <f t="shared" si="12"/>
        <v>39.06</v>
      </c>
      <c r="DO6" s="36">
        <f t="shared" si="12"/>
        <v>46.66</v>
      </c>
      <c r="DP6" s="36">
        <f t="shared" si="12"/>
        <v>47.46</v>
      </c>
      <c r="DQ6" s="36">
        <f t="shared" si="12"/>
        <v>48.49</v>
      </c>
      <c r="DR6" s="35" t="str">
        <f>IF(DR7="","",IF(DR7="-","【-】","【"&amp;SUBSTITUTE(TEXT(DR7,"#,##0.00"),"-","△")&amp;"】"))</f>
        <v>【47.91】</v>
      </c>
      <c r="DS6" s="36">
        <f>IF(DS7="",NA(),DS7)</f>
        <v>3.87</v>
      </c>
      <c r="DT6" s="36">
        <f t="shared" ref="DT6:EB6" si="13">IF(DT7="",NA(),DT7)</f>
        <v>3.85</v>
      </c>
      <c r="DU6" s="36">
        <f t="shared" si="13"/>
        <v>3.85</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0.04</v>
      </c>
      <c r="EE6" s="36">
        <f t="shared" ref="EE6:EM6" si="14">IF(EE7="",NA(),EE7)</f>
        <v>0.25</v>
      </c>
      <c r="EF6" s="36">
        <f t="shared" si="14"/>
        <v>7.0000000000000007E-2</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183229</v>
      </c>
      <c r="D7" s="38">
        <v>46</v>
      </c>
      <c r="E7" s="38">
        <v>1</v>
      </c>
      <c r="F7" s="38">
        <v>0</v>
      </c>
      <c r="G7" s="38">
        <v>1</v>
      </c>
      <c r="H7" s="38" t="s">
        <v>105</v>
      </c>
      <c r="I7" s="38" t="s">
        <v>106</v>
      </c>
      <c r="J7" s="38" t="s">
        <v>107</v>
      </c>
      <c r="K7" s="38" t="s">
        <v>108</v>
      </c>
      <c r="L7" s="38" t="s">
        <v>109</v>
      </c>
      <c r="M7" s="38"/>
      <c r="N7" s="39" t="s">
        <v>110</v>
      </c>
      <c r="O7" s="39">
        <v>57.9</v>
      </c>
      <c r="P7" s="39">
        <v>99.49</v>
      </c>
      <c r="Q7" s="39">
        <v>2214</v>
      </c>
      <c r="R7" s="39">
        <v>18998</v>
      </c>
      <c r="S7" s="39">
        <v>94.43</v>
      </c>
      <c r="T7" s="39">
        <v>201.19</v>
      </c>
      <c r="U7" s="39">
        <v>18785</v>
      </c>
      <c r="V7" s="39">
        <v>76.599999999999994</v>
      </c>
      <c r="W7" s="39">
        <v>245.23</v>
      </c>
      <c r="X7" s="39">
        <v>103.82</v>
      </c>
      <c r="Y7" s="39">
        <v>105.72</v>
      </c>
      <c r="Z7" s="39">
        <v>123.01</v>
      </c>
      <c r="AA7" s="39">
        <v>119.02</v>
      </c>
      <c r="AB7" s="39">
        <v>117.61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1211.45</v>
      </c>
      <c r="AU7" s="39">
        <v>894.18</v>
      </c>
      <c r="AV7" s="39">
        <v>215.4</v>
      </c>
      <c r="AW7" s="39">
        <v>294.63</v>
      </c>
      <c r="AX7" s="39">
        <v>291.33999999999997</v>
      </c>
      <c r="AY7" s="39">
        <v>915.5</v>
      </c>
      <c r="AZ7" s="39">
        <v>963.24</v>
      </c>
      <c r="BA7" s="39">
        <v>381.53</v>
      </c>
      <c r="BB7" s="39">
        <v>391.54</v>
      </c>
      <c r="BC7" s="39">
        <v>384.34</v>
      </c>
      <c r="BD7" s="39">
        <v>262.87</v>
      </c>
      <c r="BE7" s="39">
        <v>670.08</v>
      </c>
      <c r="BF7" s="39">
        <v>644.30999999999995</v>
      </c>
      <c r="BG7" s="39">
        <v>604.75</v>
      </c>
      <c r="BH7" s="39">
        <v>553</v>
      </c>
      <c r="BI7" s="39">
        <v>510.53</v>
      </c>
      <c r="BJ7" s="39">
        <v>404.78</v>
      </c>
      <c r="BK7" s="39">
        <v>400.38</v>
      </c>
      <c r="BL7" s="39">
        <v>393.27</v>
      </c>
      <c r="BM7" s="39">
        <v>386.97</v>
      </c>
      <c r="BN7" s="39">
        <v>380.58</v>
      </c>
      <c r="BO7" s="39">
        <v>270.87</v>
      </c>
      <c r="BP7" s="39">
        <v>92.09</v>
      </c>
      <c r="BQ7" s="39">
        <v>94.64</v>
      </c>
      <c r="BR7" s="39">
        <v>121.49</v>
      </c>
      <c r="BS7" s="39">
        <v>113.24</v>
      </c>
      <c r="BT7" s="39">
        <v>113.4</v>
      </c>
      <c r="BU7" s="39">
        <v>98.07</v>
      </c>
      <c r="BV7" s="39">
        <v>96.56</v>
      </c>
      <c r="BW7" s="39">
        <v>100.47</v>
      </c>
      <c r="BX7" s="39">
        <v>101.72</v>
      </c>
      <c r="BY7" s="39">
        <v>102.38</v>
      </c>
      <c r="BZ7" s="39">
        <v>105.59</v>
      </c>
      <c r="CA7" s="39">
        <v>116.3</v>
      </c>
      <c r="CB7" s="39">
        <v>113.95</v>
      </c>
      <c r="CC7" s="39">
        <v>88.53</v>
      </c>
      <c r="CD7" s="39">
        <v>95.61</v>
      </c>
      <c r="CE7" s="39">
        <v>94.98</v>
      </c>
      <c r="CF7" s="39">
        <v>172.26</v>
      </c>
      <c r="CG7" s="39">
        <v>177.14</v>
      </c>
      <c r="CH7" s="39">
        <v>169.82</v>
      </c>
      <c r="CI7" s="39">
        <v>168.2</v>
      </c>
      <c r="CJ7" s="39">
        <v>168.67</v>
      </c>
      <c r="CK7" s="39">
        <v>163.27000000000001</v>
      </c>
      <c r="CL7" s="39">
        <v>56.2</v>
      </c>
      <c r="CM7" s="39">
        <v>56.28</v>
      </c>
      <c r="CN7" s="39">
        <v>57.92</v>
      </c>
      <c r="CO7" s="39">
        <v>55.99</v>
      </c>
      <c r="CP7" s="39">
        <v>61.95</v>
      </c>
      <c r="CQ7" s="39">
        <v>55.68</v>
      </c>
      <c r="CR7" s="39">
        <v>55.64</v>
      </c>
      <c r="CS7" s="39">
        <v>55.13</v>
      </c>
      <c r="CT7" s="39">
        <v>54.77</v>
      </c>
      <c r="CU7" s="39">
        <v>54.92</v>
      </c>
      <c r="CV7" s="39">
        <v>59.94</v>
      </c>
      <c r="CW7" s="39">
        <v>88.18</v>
      </c>
      <c r="CX7" s="39">
        <v>85.3</v>
      </c>
      <c r="CY7" s="39">
        <v>83.94</v>
      </c>
      <c r="CZ7" s="39">
        <v>83.52</v>
      </c>
      <c r="DA7" s="39">
        <v>76.06</v>
      </c>
      <c r="DB7" s="39">
        <v>83.18</v>
      </c>
      <c r="DC7" s="39">
        <v>83.09</v>
      </c>
      <c r="DD7" s="39">
        <v>83</v>
      </c>
      <c r="DE7" s="39">
        <v>82.89</v>
      </c>
      <c r="DF7" s="39">
        <v>82.66</v>
      </c>
      <c r="DG7" s="39">
        <v>90.22</v>
      </c>
      <c r="DH7" s="39">
        <v>33.729999999999997</v>
      </c>
      <c r="DI7" s="39">
        <v>35.4</v>
      </c>
      <c r="DJ7" s="39">
        <v>56.3</v>
      </c>
      <c r="DK7" s="39">
        <v>57.65</v>
      </c>
      <c r="DL7" s="39">
        <v>59.6</v>
      </c>
      <c r="DM7" s="39">
        <v>38.07</v>
      </c>
      <c r="DN7" s="39">
        <v>39.06</v>
      </c>
      <c r="DO7" s="39">
        <v>46.66</v>
      </c>
      <c r="DP7" s="39">
        <v>47.46</v>
      </c>
      <c r="DQ7" s="39">
        <v>48.49</v>
      </c>
      <c r="DR7" s="39">
        <v>47.91</v>
      </c>
      <c r="DS7" s="39">
        <v>3.87</v>
      </c>
      <c r="DT7" s="39">
        <v>3.85</v>
      </c>
      <c r="DU7" s="39">
        <v>3.85</v>
      </c>
      <c r="DV7" s="39">
        <v>0</v>
      </c>
      <c r="DW7" s="39">
        <v>0</v>
      </c>
      <c r="DX7" s="39">
        <v>7.73</v>
      </c>
      <c r="DY7" s="39">
        <v>8.8699999999999992</v>
      </c>
      <c r="DZ7" s="39">
        <v>9.85</v>
      </c>
      <c r="EA7" s="39">
        <v>9.7100000000000009</v>
      </c>
      <c r="EB7" s="39">
        <v>12.79</v>
      </c>
      <c r="EC7" s="39">
        <v>15</v>
      </c>
      <c r="ED7" s="39">
        <v>0.04</v>
      </c>
      <c r="EE7" s="39">
        <v>0.25</v>
      </c>
      <c r="EF7" s="39">
        <v>7.0000000000000007E-2</v>
      </c>
      <c r="EG7" s="39">
        <v>0</v>
      </c>
      <c r="EH7" s="39">
        <v>0</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2018-02-05T07:54:35Z</cp:lastPrinted>
  <dcterms:created xsi:type="dcterms:W3CDTF">2017-12-25T01:27:43Z</dcterms:created>
  <dcterms:modified xsi:type="dcterms:W3CDTF">2018-02-20T01:28:49Z</dcterms:modified>
  <cp:category/>
</cp:coreProperties>
</file>