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concurrentCalc="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c r="AH6" i="5"/>
  <c r="AG6" i="5"/>
  <c r="AF6" i="5"/>
  <c r="AE6" i="5"/>
  <c r="AD6" i="5"/>
  <c r="AC6" i="5"/>
  <c r="AB6" i="5"/>
  <c r="AA6" i="5"/>
  <c r="Z6" i="5"/>
  <c r="Y6" i="5"/>
  <c r="X6" i="5"/>
  <c r="BB10" i="4"/>
  <c r="W6" i="5"/>
  <c r="AT10" i="4"/>
  <c r="V6" i="5"/>
  <c r="U6" i="5"/>
  <c r="T6" i="5"/>
  <c r="AT8" i="4"/>
  <c r="S6" i="5"/>
  <c r="AL8" i="4"/>
  <c r="R6" i="5"/>
  <c r="Q6" i="5"/>
  <c r="P6" i="5"/>
  <c r="P10" i="4"/>
  <c r="O6" i="5"/>
  <c r="I10" i="4"/>
  <c r="N6" i="5"/>
  <c r="M6" i="5"/>
  <c r="L6" i="5"/>
  <c r="K6" i="5"/>
  <c r="P8" i="4"/>
  <c r="J6" i="5"/>
  <c r="I8" i="4"/>
  <c r="I6" i="5"/>
  <c r="H6" i="5"/>
  <c r="B6" i="4"/>
  <c r="G6" i="5"/>
  <c r="F6" i="5"/>
  <c r="E6" i="5"/>
  <c r="D6" i="5"/>
  <c r="C6" i="5"/>
  <c r="B6" i="5"/>
  <c r="F10"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H86" i="4"/>
  <c r="G86" i="4"/>
  <c r="F86" i="4"/>
  <c r="AL10" i="4"/>
  <c r="AD10" i="4"/>
  <c r="W10" i="4"/>
  <c r="B10" i="4"/>
  <c r="BB8" i="4"/>
  <c r="W8" i="4"/>
  <c r="B8" i="4"/>
  <c r="C10" i="5"/>
  <c r="D10" i="5"/>
  <c r="E10" i="5"/>
  <c r="B10" i="5"/>
</calcChain>
</file>

<file path=xl/sharedStrings.xml><?xml version="1.0" encoding="utf-8"?>
<sst xmlns="http://schemas.openxmlformats.org/spreadsheetml/2006/main" count="239" uniqueCount="123">
  <si>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</si>
  <si>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</si>
  <si>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</si>
  <si>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</si>
  <si>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</si>
  <si>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</si>
  <si>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</si>
  <si>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</si>
  <si>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</si>
  <si>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</si>
  <si>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</si>
  <si>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</si>
  <si>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</si>
  <si>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</si>
  <si>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</si>
  <si>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</si>
  <si>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</si>
  <si>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</si>
  <si>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</si>
  <si>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</si>
  <si>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</si>
  <si>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</si>
  <si>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</si>
  <si>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</si>
  <si>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</si>
  <si>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</si>
  <si>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</si>
  <si>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</si>
  <si>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</si>
  <si>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</si>
  <si>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</si>
  <si>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</si>
  <si>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</si>
  <si>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</si>
  <si>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</si>
  <si>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</si>
  <si>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</si>
  <si>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</si>
  <si>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</si>
  <si>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</si>
  <si>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</si>
  <si>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</si>
  <si>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</si>
  <si>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</si>
  <si>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</si>
  <si>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</si>
  <si>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</si>
  <si>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</si>
  <si>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</si>
  <si>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</si>
  <si>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</si>
  <si>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</si>
  <si>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</si>
  <si>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</si>
  <si>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</si>
  <si>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</si>
  <si>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</si>
  <si>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</si>
  <si>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</si>
  <si>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</si>
  <si>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</si>
  <si>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</si>
  <si>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</si>
  <si>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</si>
  <si>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</si>
  <si>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</si>
  <si>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</si>
  <si>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</si>
  <si>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</si>
  <si>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</si>
  <si>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</si>
  <si>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</si>
  <si>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</si>
  <si>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</si>
  <si>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</si>
  <si>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</si>
  <si>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</si>
  <si>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</si>
  <si>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</si>
  <si>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</si>
  <si>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</si>
  <si>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</si>
  <si>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</si>
  <si>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</si>
  <si>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</si>
  <si>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</si>
  <si>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</si>
  <si>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</si>
  <si>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</si>
  <si>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</si>
  <si>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</si>
  <si>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</si>
  <si>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</si>
  <si>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</si>
  <si>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</si>
  <si>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</si>
  <si>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</si>
  <si>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</si>
  <si>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</si>
  <si>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</si>
  <si>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</si>
  <si>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</si>
  <si>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</si>
  <si>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</si>
  <si>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</si>
  <si>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</si>
  <si>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</si>
  <si>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</si>
  <si>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坂井市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</si>
  <si>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</si>
  <si>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</si>
  <si>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</si>
  <si>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</si>
  <si>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</si>
  <si>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</si>
  <si>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</si>
  <si>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</si>
  <si>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</si>
  <si>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</si>
  <si>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営収支比率が平成27年度では欠損となり100％を下回ったが、平成28年度は持ち直すことができ、わずかではあるものの100％を超え、②累積欠損金比率も0％を維持している。③流動比率も低い数値での推移となり、支払能力を高めるための対策を図っていくことが必要である。
　整備事業を推進するため、多大な企業債を発行した結果、④企業債残高対事業規模比率が類似団体と比較し高い値で推移している。下水道普及率が97.3%となっていることから、今後は年々減少していくものと考える。
　⑥汚水処理原価は年々低くなってきており、⑤経費回収率についても毎年、上がってきているものの類似団体平均、全国平均と比較すると、まだまだ効率的とは言えない。今後も不明水対策を行ない、維持管理経費を低く抑えるとともに、⑧水洗化率向上の取組を強化し、効率性を高める必要がある。</t>
    <rPh sb="1" eb="3">
      <t>ケイエイ</t>
    </rPh>
    <rPh sb="3" eb="5">
      <t>シュウシ</t>
    </rPh>
    <rPh sb="5" eb="7">
      <t>ヒリツ</t>
    </rPh>
    <rPh sb="8" eb="10">
      <t>ヘイセイ</t>
    </rPh>
    <rPh sb="12" eb="14">
      <t>ネンド</t>
    </rPh>
    <rPh sb="16" eb="18">
      <t>ケッソン</t>
    </rPh>
    <rPh sb="26" eb="28">
      <t>シタマワ</t>
    </rPh>
    <rPh sb="32" eb="34">
      <t>ヘイセイ</t>
    </rPh>
    <rPh sb="36" eb="38">
      <t>ネンド</t>
    </rPh>
    <rPh sb="39" eb="40">
      <t>モ</t>
    </rPh>
    <rPh sb="41" eb="42">
      <t>ナオ</t>
    </rPh>
    <rPh sb="64" eb="65">
      <t>コ</t>
    </rPh>
    <rPh sb="68" eb="70">
      <t>ルイセキ</t>
    </rPh>
    <rPh sb="70" eb="73">
      <t>ケッソンキン</t>
    </rPh>
    <rPh sb="73" eb="75">
      <t>ヒリツ</t>
    </rPh>
    <rPh sb="79" eb="81">
      <t>イジ</t>
    </rPh>
    <rPh sb="87" eb="89">
      <t>リュウドウ</t>
    </rPh>
    <rPh sb="89" eb="91">
      <t>ヒリツ</t>
    </rPh>
    <rPh sb="92" eb="93">
      <t>ヒク</t>
    </rPh>
    <rPh sb="94" eb="96">
      <t>スウチ</t>
    </rPh>
    <rPh sb="98" eb="100">
      <t>スイイ</t>
    </rPh>
    <rPh sb="104" eb="106">
      <t>シハラ</t>
    </rPh>
    <rPh sb="106" eb="108">
      <t>ノウリョク</t>
    </rPh>
    <rPh sb="109" eb="110">
      <t>タカ</t>
    </rPh>
    <rPh sb="115" eb="117">
      <t>タイサク</t>
    </rPh>
    <rPh sb="118" eb="119">
      <t>ハカ</t>
    </rPh>
    <rPh sb="126" eb="128">
      <t>ヒツヨウ</t>
    </rPh>
    <rPh sb="134" eb="136">
      <t>セイビ</t>
    </rPh>
    <rPh sb="136" eb="138">
      <t>ジギョウ</t>
    </rPh>
    <rPh sb="139" eb="141">
      <t>スイシン</t>
    </rPh>
    <rPh sb="146" eb="148">
      <t>タダイ</t>
    </rPh>
    <rPh sb="149" eb="151">
      <t>キギョウ</t>
    </rPh>
    <rPh sb="151" eb="152">
      <t>サイ</t>
    </rPh>
    <rPh sb="153" eb="155">
      <t>ハッコウ</t>
    </rPh>
    <rPh sb="157" eb="159">
      <t>ケッカ</t>
    </rPh>
    <rPh sb="161" eb="163">
      <t>キギョウ</t>
    </rPh>
    <rPh sb="163" eb="164">
      <t>サイ</t>
    </rPh>
    <rPh sb="164" eb="166">
      <t>ザンダカ</t>
    </rPh>
    <rPh sb="166" eb="167">
      <t>タイ</t>
    </rPh>
    <rPh sb="167" eb="169">
      <t>ジギョウ</t>
    </rPh>
    <rPh sb="169" eb="171">
      <t>キボ</t>
    </rPh>
    <rPh sb="171" eb="173">
      <t>ヒリツ</t>
    </rPh>
    <rPh sb="174" eb="176">
      <t>ルイジ</t>
    </rPh>
    <rPh sb="176" eb="178">
      <t>ダンタイ</t>
    </rPh>
    <rPh sb="179" eb="181">
      <t>ヒカク</t>
    </rPh>
    <rPh sb="182" eb="183">
      <t>タカ</t>
    </rPh>
    <rPh sb="184" eb="185">
      <t>アタイ</t>
    </rPh>
    <rPh sb="186" eb="188">
      <t>スイイ</t>
    </rPh>
    <rPh sb="193" eb="196">
      <t>ゲスイドウ</t>
    </rPh>
    <rPh sb="196" eb="198">
      <t>フキュウ</t>
    </rPh>
    <rPh sb="198" eb="199">
      <t>リツ</t>
    </rPh>
    <rPh sb="216" eb="218">
      <t>コンゴ</t>
    </rPh>
    <rPh sb="219" eb="221">
      <t>ネンネン</t>
    </rPh>
    <rPh sb="221" eb="223">
      <t>ゲンショウ</t>
    </rPh>
    <rPh sb="230" eb="231">
      <t>カンガ</t>
    </rPh>
    <rPh sb="237" eb="239">
      <t>オスイ</t>
    </rPh>
    <rPh sb="239" eb="241">
      <t>ショリ</t>
    </rPh>
    <rPh sb="241" eb="243">
      <t>ゲンカ</t>
    </rPh>
    <rPh sb="244" eb="246">
      <t>ネンネン</t>
    </rPh>
    <rPh sb="246" eb="247">
      <t>ヒク</t>
    </rPh>
    <rPh sb="257" eb="259">
      <t>ケイヒ</t>
    </rPh>
    <rPh sb="259" eb="261">
      <t>カイシュウ</t>
    </rPh>
    <rPh sb="261" eb="262">
      <t>リツ</t>
    </rPh>
    <rPh sb="267" eb="269">
      <t>マイトシ</t>
    </rPh>
    <rPh sb="270" eb="271">
      <t>ア</t>
    </rPh>
    <rPh sb="281" eb="283">
      <t>ルイジ</t>
    </rPh>
    <rPh sb="283" eb="285">
      <t>ダンタイ</t>
    </rPh>
    <rPh sb="285" eb="287">
      <t>ヘイキン</t>
    </rPh>
    <rPh sb="288" eb="290">
      <t>ゼンコク</t>
    </rPh>
    <rPh sb="290" eb="292">
      <t>ヘイキン</t>
    </rPh>
    <rPh sb="293" eb="295">
      <t>ヒカク</t>
    </rPh>
    <rPh sb="303" eb="306">
      <t>コウリツテキ</t>
    </rPh>
    <rPh sb="308" eb="309">
      <t>イ</t>
    </rPh>
    <rPh sb="313" eb="315">
      <t>コンゴ</t>
    </rPh>
    <rPh sb="316" eb="318">
      <t>フメイ</t>
    </rPh>
    <rPh sb="318" eb="319">
      <t>スイ</t>
    </rPh>
    <rPh sb="319" eb="321">
      <t>タイサク</t>
    </rPh>
    <rPh sb="322" eb="323">
      <t>オコ</t>
    </rPh>
    <rPh sb="326" eb="328">
      <t>イジ</t>
    </rPh>
    <rPh sb="328" eb="330">
      <t>カンリ</t>
    </rPh>
    <rPh sb="330" eb="332">
      <t>ケイヒ</t>
    </rPh>
    <rPh sb="333" eb="334">
      <t>ヒク</t>
    </rPh>
    <rPh sb="335" eb="336">
      <t>オサ</t>
    </rPh>
    <rPh sb="344" eb="347">
      <t>スイセンカ</t>
    </rPh>
    <rPh sb="347" eb="348">
      <t>リツ</t>
    </rPh>
    <rPh sb="348" eb="350">
      <t>コウジョウ</t>
    </rPh>
    <rPh sb="351" eb="352">
      <t>ト</t>
    </rPh>
    <rPh sb="352" eb="353">
      <t>ク</t>
    </rPh>
    <rPh sb="354" eb="356">
      <t>キョウカ</t>
    </rPh>
    <rPh sb="358" eb="361">
      <t>コウリツセイ</t>
    </rPh>
    <rPh sb="362" eb="363">
      <t>タカ</t>
    </rPh>
    <rPh sb="365" eb="367">
      <t>ヒツヨウ</t>
    </rPh>
    <phoneticPr fontId="4"/>
  </si>
  <si>
    <t>　建設事業開始から、およそ40年経過であるため①有形固定資産減価償却率の値に見られるように、管渠等施設の老朽化の度合いは低く、法定耐用年数を超えた管渠がないため②老朽化の状況は0％となっている。③管渠改善率の0.03％は整備不良箇所の改築であり、不明水対策にも繋がっている。
　今後、管渠等施設が耐用年数を迎えることを見据え、更新投資の節減につながるよう、管渠施設の長寿命化事業計画を含めた投資計画等を基に、計画的に更新事業を進めていく必要がある。</t>
    <rPh sb="1" eb="3">
      <t>ケンセツ</t>
    </rPh>
    <rPh sb="3" eb="5">
      <t>ジギョウ</t>
    </rPh>
    <rPh sb="5" eb="7">
      <t>カイシ</t>
    </rPh>
    <rPh sb="15" eb="16">
      <t>ネン</t>
    </rPh>
    <rPh sb="16" eb="18">
      <t>ケイカ</t>
    </rPh>
    <rPh sb="24" eb="26">
      <t>ユウケイ</t>
    </rPh>
    <rPh sb="26" eb="28">
      <t>コテイ</t>
    </rPh>
    <rPh sb="28" eb="30">
      <t>シサン</t>
    </rPh>
    <rPh sb="30" eb="32">
      <t>ゲンカ</t>
    </rPh>
    <rPh sb="32" eb="34">
      <t>ショウキャク</t>
    </rPh>
    <rPh sb="34" eb="35">
      <t>リツ</t>
    </rPh>
    <rPh sb="36" eb="37">
      <t>アタイ</t>
    </rPh>
    <rPh sb="38" eb="39">
      <t>ミ</t>
    </rPh>
    <rPh sb="46" eb="48">
      <t>カンキョ</t>
    </rPh>
    <rPh sb="48" eb="49">
      <t>トウ</t>
    </rPh>
    <rPh sb="49" eb="51">
      <t>シセツ</t>
    </rPh>
    <rPh sb="52" eb="55">
      <t>ロウキュウカ</t>
    </rPh>
    <rPh sb="56" eb="58">
      <t>ドア</t>
    </rPh>
    <rPh sb="60" eb="61">
      <t>ヒク</t>
    </rPh>
    <rPh sb="63" eb="65">
      <t>ホウテイ</t>
    </rPh>
    <rPh sb="65" eb="67">
      <t>タイヨウ</t>
    </rPh>
    <rPh sb="67" eb="69">
      <t>ネンスウ</t>
    </rPh>
    <rPh sb="70" eb="71">
      <t>コ</t>
    </rPh>
    <rPh sb="73" eb="75">
      <t>カンキョ</t>
    </rPh>
    <rPh sb="81" eb="84">
      <t>ロウキュウカ</t>
    </rPh>
    <rPh sb="85" eb="87">
      <t>ジョウキョウ</t>
    </rPh>
    <rPh sb="98" eb="100">
      <t>カンキョ</t>
    </rPh>
    <rPh sb="100" eb="102">
      <t>カイゼン</t>
    </rPh>
    <rPh sb="102" eb="103">
      <t>リツ</t>
    </rPh>
    <rPh sb="110" eb="112">
      <t>セイビ</t>
    </rPh>
    <rPh sb="112" eb="114">
      <t>フリョウ</t>
    </rPh>
    <rPh sb="114" eb="116">
      <t>カショ</t>
    </rPh>
    <rPh sb="123" eb="125">
      <t>フメイ</t>
    </rPh>
    <rPh sb="125" eb="126">
      <t>スイ</t>
    </rPh>
    <rPh sb="126" eb="128">
      <t>タイサク</t>
    </rPh>
    <rPh sb="130" eb="131">
      <t>ツナ</t>
    </rPh>
    <rPh sb="139" eb="141">
      <t>コンゴ</t>
    </rPh>
    <rPh sb="142" eb="144">
      <t>カンキョ</t>
    </rPh>
    <rPh sb="144" eb="145">
      <t>トウ</t>
    </rPh>
    <rPh sb="145" eb="147">
      <t>シセツ</t>
    </rPh>
    <rPh sb="148" eb="150">
      <t>タイヨウ</t>
    </rPh>
    <rPh sb="150" eb="152">
      <t>ネンスウ</t>
    </rPh>
    <rPh sb="153" eb="154">
      <t>ムカ</t>
    </rPh>
    <rPh sb="159" eb="161">
      <t>ミス</t>
    </rPh>
    <rPh sb="163" eb="165">
      <t>コウシン</t>
    </rPh>
    <rPh sb="165" eb="167">
      <t>トウシ</t>
    </rPh>
    <rPh sb="168" eb="170">
      <t>セツゲン</t>
    </rPh>
    <rPh sb="178" eb="180">
      <t>カンキョ</t>
    </rPh>
    <rPh sb="180" eb="182">
      <t>シセツ</t>
    </rPh>
    <rPh sb="183" eb="184">
      <t>チョウ</t>
    </rPh>
    <rPh sb="184" eb="187">
      <t>ジュミョウカ</t>
    </rPh>
    <rPh sb="187" eb="189">
      <t>ジギョウ</t>
    </rPh>
    <rPh sb="189" eb="191">
      <t>ケイカク</t>
    </rPh>
    <rPh sb="192" eb="193">
      <t>フク</t>
    </rPh>
    <rPh sb="195" eb="197">
      <t>トウシ</t>
    </rPh>
    <rPh sb="197" eb="199">
      <t>ケイカク</t>
    </rPh>
    <rPh sb="199" eb="200">
      <t>トウ</t>
    </rPh>
    <rPh sb="201" eb="202">
      <t>モト</t>
    </rPh>
    <rPh sb="204" eb="207">
      <t>ケイカクテキ</t>
    </rPh>
    <rPh sb="208" eb="210">
      <t>コウシン</t>
    </rPh>
    <rPh sb="210" eb="212">
      <t>ジギョウ</t>
    </rPh>
    <rPh sb="213" eb="214">
      <t>スス</t>
    </rPh>
    <rPh sb="218" eb="220">
      <t>ヒツヨウ</t>
    </rPh>
    <phoneticPr fontId="4"/>
  </si>
  <si>
    <t>　企業債元利償還のピークを過ぎ、今後は支出が逓減する見込みであるが、一般会計からの繰入金の削減や人口減少による使用料収入の減少も見込まれる。平成27年度から上下水道事業の包括的業務委託を導入し経営の効率化を図っているが、抜本的な経営健全化の方策を検討しなければならないと考える。
　管渠等施設の更新に伴う中長期的な投資計画を立てるとともに、適正な料金収入のための使用料改定も視野に入れた財政計画、経営戦略を策定し、安定的な健全経営を目指していく。</t>
    <rPh sb="1" eb="3">
      <t>キギョウ</t>
    </rPh>
    <rPh sb="3" eb="4">
      <t>サイ</t>
    </rPh>
    <rPh sb="4" eb="6">
      <t>ガンリ</t>
    </rPh>
    <rPh sb="6" eb="8">
      <t>ショウカン</t>
    </rPh>
    <rPh sb="13" eb="14">
      <t>ス</t>
    </rPh>
    <rPh sb="16" eb="18">
      <t>コンゴ</t>
    </rPh>
    <rPh sb="19" eb="21">
      <t>シシュツ</t>
    </rPh>
    <rPh sb="22" eb="24">
      <t>テイゲン</t>
    </rPh>
    <rPh sb="26" eb="28">
      <t>ミコ</t>
    </rPh>
    <rPh sb="34" eb="36">
      <t>イッパン</t>
    </rPh>
    <rPh sb="36" eb="38">
      <t>カイケイ</t>
    </rPh>
    <rPh sb="41" eb="43">
      <t>クリイレ</t>
    </rPh>
    <rPh sb="43" eb="44">
      <t>キン</t>
    </rPh>
    <rPh sb="45" eb="47">
      <t>サクゲン</t>
    </rPh>
    <rPh sb="48" eb="50">
      <t>ジンコウ</t>
    </rPh>
    <rPh sb="50" eb="52">
      <t>ゲンショウ</t>
    </rPh>
    <rPh sb="55" eb="58">
      <t>シヨウリョウ</t>
    </rPh>
    <rPh sb="58" eb="60">
      <t>シュウニュウ</t>
    </rPh>
    <rPh sb="61" eb="63">
      <t>ゲンショウ</t>
    </rPh>
    <rPh sb="64" eb="66">
      <t>ミコ</t>
    </rPh>
    <rPh sb="70" eb="72">
      <t>ヘイセイ</t>
    </rPh>
    <rPh sb="74" eb="76">
      <t>ネンド</t>
    </rPh>
    <rPh sb="78" eb="80">
      <t>ジョウゲ</t>
    </rPh>
    <rPh sb="80" eb="82">
      <t>スイドウ</t>
    </rPh>
    <rPh sb="82" eb="84">
      <t>ジギョウ</t>
    </rPh>
    <rPh sb="85" eb="88">
      <t>ホウカツテキ</t>
    </rPh>
    <rPh sb="88" eb="90">
      <t>ギョウム</t>
    </rPh>
    <rPh sb="90" eb="92">
      <t>イタク</t>
    </rPh>
    <rPh sb="93" eb="95">
      <t>ドウニュウ</t>
    </rPh>
    <rPh sb="96" eb="98">
      <t>ケイエイ</t>
    </rPh>
    <rPh sb="99" eb="102">
      <t>コウリツカ</t>
    </rPh>
    <rPh sb="103" eb="104">
      <t>ハカ</t>
    </rPh>
    <rPh sb="110" eb="113">
      <t>バッポンテキ</t>
    </rPh>
    <rPh sb="114" eb="116">
      <t>ケイエイ</t>
    </rPh>
    <rPh sb="116" eb="119">
      <t>ケンゼンカ</t>
    </rPh>
    <rPh sb="120" eb="122">
      <t>ホウサク</t>
    </rPh>
    <rPh sb="123" eb="125">
      <t>ケントウ</t>
    </rPh>
    <rPh sb="135" eb="136">
      <t>カンガ</t>
    </rPh>
    <rPh sb="141" eb="143">
      <t>カンキョ</t>
    </rPh>
    <rPh sb="143" eb="144">
      <t>トウ</t>
    </rPh>
    <rPh sb="144" eb="146">
      <t>シセツ</t>
    </rPh>
    <rPh sb="147" eb="149">
      <t>コウシン</t>
    </rPh>
    <rPh sb="150" eb="151">
      <t>トモナ</t>
    </rPh>
    <rPh sb="152" eb="156">
      <t>チュウチョウキテキ</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</si>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</sst>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0.05</c:v>
                </c:pt>
                <c:pt idx="2">
                  <c:v>0.02</c:v>
                </c:pt>
                <c:pt idx="3">
                  <c:v>0.02</c:v>
                </c:pt>
                <c:pt idx="4">
                  <c:v>0.03</c:v>
                </c:pt>
              </c:numCache>
            </c:numRef>
          </c:val>
        </c:ser>
        <c:dLbls>
          <c:showLegendKey val="0"/>
          <c:showVal val="0"/>
          <c:showCatName val="0"/>
          <c:showSerName val="0"/>
          <c:showPercent val="0"/>
          <c:showBubbleSize val="0"/>
        </c:dLbls>
        <c:gapWidth val="150"/>
        <c:axId val="89991808"/>
        <c:axId val="900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89991808"/>
        <c:axId val="90002176"/>
      </c:lineChart>
      <c:dateAx>
        <c:axId val="89991808"/>
        <c:scaling>
          <c:orientation val="minMax"/>
        </c:scaling>
        <c:delete val="1"/>
        <c:axPos val="b"/>
        <c:numFmt formatCode="ge" sourceLinked="1"/>
        <c:majorTickMark val="none"/>
        <c:minorTickMark val="none"/>
        <c:tickLblPos val="none"/>
        <c:crossAx val="90002176"/>
        <c:crosses val="autoZero"/>
        <c:auto val="1"/>
        <c:lblOffset val="100"/>
        <c:baseTimeUnit val="years"/>
      </c:dateAx>
      <c:valAx>
        <c:axId val="900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46.95</c:v>
                </c:pt>
              </c:numCache>
            </c:numRef>
          </c:val>
        </c:ser>
        <c:dLbls>
          <c:showLegendKey val="0"/>
          <c:showVal val="0"/>
          <c:showCatName val="0"/>
          <c:showSerName val="0"/>
          <c:showPercent val="0"/>
          <c:showBubbleSize val="0"/>
        </c:dLbls>
        <c:gapWidth val="150"/>
        <c:axId val="92154880"/>
        <c:axId val="921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92154880"/>
        <c:axId val="92173440"/>
      </c:lineChart>
      <c:dateAx>
        <c:axId val="92154880"/>
        <c:scaling>
          <c:orientation val="minMax"/>
        </c:scaling>
        <c:delete val="1"/>
        <c:axPos val="b"/>
        <c:numFmt formatCode="ge" sourceLinked="1"/>
        <c:majorTickMark val="none"/>
        <c:minorTickMark val="none"/>
        <c:tickLblPos val="none"/>
        <c:crossAx val="92173440"/>
        <c:crosses val="autoZero"/>
        <c:auto val="1"/>
        <c:lblOffset val="100"/>
        <c:baseTimeUnit val="years"/>
      </c:dateAx>
      <c:valAx>
        <c:axId val="921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87.13</c:v>
                </c:pt>
                <c:pt idx="1">
                  <c:v>89.37</c:v>
                </c:pt>
                <c:pt idx="2">
                  <c:v>89.53</c:v>
                </c:pt>
                <c:pt idx="3">
                  <c:v>91.03</c:v>
                </c:pt>
                <c:pt idx="4">
                  <c:v>91.34</c:v>
                </c:pt>
              </c:numCache>
            </c:numRef>
          </c:val>
        </c:ser>
        <c:dLbls>
          <c:showLegendKey val="0"/>
          <c:showVal val="0"/>
          <c:showCatName val="0"/>
          <c:showSerName val="0"/>
          <c:showPercent val="0"/>
          <c:showBubbleSize val="0"/>
        </c:dLbls>
        <c:gapWidth val="150"/>
        <c:axId val="92473984"/>
        <c:axId val="924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92473984"/>
        <c:axId val="92484352"/>
      </c:lineChart>
      <c:dateAx>
        <c:axId val="92473984"/>
        <c:scaling>
          <c:orientation val="minMax"/>
        </c:scaling>
        <c:delete val="1"/>
        <c:axPos val="b"/>
        <c:numFmt formatCode="ge" sourceLinked="1"/>
        <c:majorTickMark val="none"/>
        <c:minorTickMark val="none"/>
        <c:tickLblPos val="none"/>
        <c:crossAx val="92484352"/>
        <c:crosses val="autoZero"/>
        <c:auto val="1"/>
        <c:lblOffset val="100"/>
        <c:baseTimeUnit val="years"/>
      </c:dateAx>
      <c:valAx>
        <c:axId val="924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100.41</c:v>
                </c:pt>
                <c:pt idx="1">
                  <c:v>96.9</c:v>
                </c:pt>
                <c:pt idx="2">
                  <c:v>100.69</c:v>
                </c:pt>
                <c:pt idx="3">
                  <c:v>98.54</c:v>
                </c:pt>
                <c:pt idx="4">
                  <c:v>102.02</c:v>
                </c:pt>
              </c:numCache>
            </c:numRef>
          </c:val>
        </c:ser>
        <c:dLbls>
          <c:showLegendKey val="0"/>
          <c:showVal val="0"/>
          <c:showCatName val="0"/>
          <c:showSerName val="0"/>
          <c:showPercent val="0"/>
          <c:showBubbleSize val="0"/>
        </c:dLbls>
        <c:gapWidth val="150"/>
        <c:axId val="90032384"/>
        <c:axId val="900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90032384"/>
        <c:axId val="90038656"/>
      </c:lineChart>
      <c:dateAx>
        <c:axId val="90032384"/>
        <c:scaling>
          <c:orientation val="minMax"/>
        </c:scaling>
        <c:delete val="1"/>
        <c:axPos val="b"/>
        <c:numFmt formatCode="ge" sourceLinked="1"/>
        <c:majorTickMark val="none"/>
        <c:minorTickMark val="none"/>
        <c:tickLblPos val="none"/>
        <c:crossAx val="90038656"/>
        <c:crosses val="autoZero"/>
        <c:auto val="1"/>
        <c:lblOffset val="100"/>
        <c:baseTimeUnit val="years"/>
      </c:dateAx>
      <c:valAx>
        <c:axId val="90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9.19</c:v>
                </c:pt>
                <c:pt idx="1">
                  <c:v>10.43</c:v>
                </c:pt>
                <c:pt idx="2">
                  <c:v>20.99</c:v>
                </c:pt>
                <c:pt idx="3">
                  <c:v>23.17</c:v>
                </c:pt>
                <c:pt idx="4">
                  <c:v>25.58</c:v>
                </c:pt>
              </c:numCache>
            </c:numRef>
          </c:val>
        </c:ser>
        <c:dLbls>
          <c:showLegendKey val="0"/>
          <c:showVal val="0"/>
          <c:showCatName val="0"/>
          <c:showSerName val="0"/>
          <c:showPercent val="0"/>
          <c:showBubbleSize val="0"/>
        </c:dLbls>
        <c:gapWidth val="150"/>
        <c:axId val="91772800"/>
        <c:axId val="917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91772800"/>
        <c:axId val="91787264"/>
      </c:lineChart>
      <c:dateAx>
        <c:axId val="91772800"/>
        <c:scaling>
          <c:orientation val="minMax"/>
        </c:scaling>
        <c:delete val="1"/>
        <c:axPos val="b"/>
        <c:numFmt formatCode="ge" sourceLinked="1"/>
        <c:majorTickMark val="none"/>
        <c:minorTickMark val="none"/>
        <c:tickLblPos val="none"/>
        <c:crossAx val="91787264"/>
        <c:crosses val="autoZero"/>
        <c:auto val="1"/>
        <c:lblOffset val="100"/>
        <c:baseTimeUnit val="years"/>
      </c:dateAx>
      <c:valAx>
        <c:axId val="917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87104"/>
        <c:axId val="918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91887104"/>
        <c:axId val="91889024"/>
      </c:lineChart>
      <c:dateAx>
        <c:axId val="91887104"/>
        <c:scaling>
          <c:orientation val="minMax"/>
        </c:scaling>
        <c:delete val="1"/>
        <c:axPos val="b"/>
        <c:numFmt formatCode="ge" sourceLinked="1"/>
        <c:majorTickMark val="none"/>
        <c:minorTickMark val="none"/>
        <c:tickLblPos val="none"/>
        <c:crossAx val="91889024"/>
        <c:crosses val="autoZero"/>
        <c:auto val="1"/>
        <c:lblOffset val="100"/>
        <c:baseTimeUnit val="years"/>
      </c:dateAx>
      <c:valAx>
        <c:axId val="918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
                  <c:v>0</c:v>
                </c:pt>
                <c:pt idx="1">
                  <c:v>5.52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1934080"/>
        <c:axId val="91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91934080"/>
        <c:axId val="91936256"/>
      </c:lineChart>
      <c:dateAx>
        <c:axId val="91934080"/>
        <c:scaling>
          <c:orientation val="minMax"/>
        </c:scaling>
        <c:delete val="1"/>
        <c:axPos val="b"/>
        <c:numFmt formatCode="ge" sourceLinked="1"/>
        <c:majorTickMark val="none"/>
        <c:minorTickMark val="none"/>
        <c:tickLblPos val="none"/>
        <c:crossAx val="91936256"/>
        <c:crosses val="autoZero"/>
        <c:auto val="1"/>
        <c:lblOffset val="100"/>
        <c:baseTimeUnit val="years"/>
      </c:dateAx>
      <c:valAx>
        <c:axId val="91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254.49</c:v>
                </c:pt>
                <c:pt idx="1">
                  <c:v>477.75</c:v>
                </c:pt>
                <c:pt idx="2">
                  <c:v>65.31</c:v>
                </c:pt>
                <c:pt idx="3">
                  <c:v>66.319999999999993</c:v>
                </c:pt>
                <c:pt idx="4">
                  <c:v>72.97</c:v>
                </c:pt>
              </c:numCache>
            </c:numRef>
          </c:val>
        </c:ser>
        <c:dLbls>
          <c:showLegendKey val="0"/>
          <c:showVal val="0"/>
          <c:showCatName val="0"/>
          <c:showSerName val="0"/>
          <c:showPercent val="0"/>
          <c:showBubbleSize val="0"/>
        </c:dLbls>
        <c:gapWidth val="150"/>
        <c:axId val="91970176"/>
        <c:axId val="919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91970176"/>
        <c:axId val="91980544"/>
      </c:lineChart>
      <c:dateAx>
        <c:axId val="91970176"/>
        <c:scaling>
          <c:orientation val="minMax"/>
        </c:scaling>
        <c:delete val="1"/>
        <c:axPos val="b"/>
        <c:numFmt formatCode="ge" sourceLinked="1"/>
        <c:majorTickMark val="none"/>
        <c:minorTickMark val="none"/>
        <c:tickLblPos val="none"/>
        <c:crossAx val="91980544"/>
        <c:crosses val="autoZero"/>
        <c:auto val="1"/>
        <c:lblOffset val="100"/>
        <c:baseTimeUnit val="years"/>
      </c:dateAx>
      <c:valAx>
        <c:axId val="919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2303.11</c:v>
                </c:pt>
                <c:pt idx="1">
                  <c:v>2227.7199999999998</c:v>
                </c:pt>
                <c:pt idx="2">
                  <c:v>2208.85</c:v>
                </c:pt>
                <c:pt idx="3">
                  <c:v>2152.2199999999998</c:v>
                </c:pt>
                <c:pt idx="4">
                  <c:v>2080.88</c:v>
                </c:pt>
              </c:numCache>
            </c:numRef>
          </c:val>
        </c:ser>
        <c:dLbls>
          <c:showLegendKey val="0"/>
          <c:showVal val="0"/>
          <c:showCatName val="0"/>
          <c:showSerName val="0"/>
          <c:showPercent val="0"/>
          <c:showBubbleSize val="0"/>
        </c:dLbls>
        <c:gapWidth val="150"/>
        <c:axId val="91992832"/>
        <c:axId val="91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91992832"/>
        <c:axId val="91994752"/>
      </c:lineChart>
      <c:dateAx>
        <c:axId val="91992832"/>
        <c:scaling>
          <c:orientation val="minMax"/>
        </c:scaling>
        <c:delete val="1"/>
        <c:axPos val="b"/>
        <c:numFmt formatCode="ge" sourceLinked="1"/>
        <c:majorTickMark val="none"/>
        <c:minorTickMark val="none"/>
        <c:tickLblPos val="none"/>
        <c:crossAx val="91994752"/>
        <c:crosses val="autoZero"/>
        <c:auto val="1"/>
        <c:lblOffset val="100"/>
        <c:baseTimeUnit val="years"/>
      </c:dateAx>
      <c:valAx>
        <c:axId val="91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55.92</c:v>
                </c:pt>
                <c:pt idx="1">
                  <c:v>57.63</c:v>
                </c:pt>
                <c:pt idx="2">
                  <c:v>67.42</c:v>
                </c:pt>
                <c:pt idx="3">
                  <c:v>75.56</c:v>
                </c:pt>
                <c:pt idx="4">
                  <c:v>115.4</c:v>
                </c:pt>
              </c:numCache>
            </c:numRef>
          </c:val>
        </c:ser>
        <c:dLbls>
          <c:showLegendKey val="0"/>
          <c:showVal val="0"/>
          <c:showCatName val="0"/>
          <c:showSerName val="0"/>
          <c:showPercent val="0"/>
          <c:showBubbleSize val="0"/>
        </c:dLbls>
        <c:gapWidth val="150"/>
        <c:axId val="92045696"/>
        <c:axId val="920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92045696"/>
        <c:axId val="92047616"/>
      </c:lineChart>
      <c:dateAx>
        <c:axId val="92045696"/>
        <c:scaling>
          <c:orientation val="minMax"/>
        </c:scaling>
        <c:delete val="1"/>
        <c:axPos val="b"/>
        <c:numFmt formatCode="ge" sourceLinked="1"/>
        <c:majorTickMark val="none"/>
        <c:minorTickMark val="none"/>
        <c:tickLblPos val="none"/>
        <c:crossAx val="92047616"/>
        <c:crosses val="autoZero"/>
        <c:auto val="1"/>
        <c:lblOffset val="100"/>
        <c:baseTimeUnit val="years"/>
      </c:dateAx>
      <c:valAx>
        <c:axId val="920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232.37</c:v>
                </c:pt>
                <c:pt idx="1">
                  <c:v>226.69</c:v>
                </c:pt>
                <c:pt idx="2">
                  <c:v>193.71</c:v>
                </c:pt>
                <c:pt idx="3">
                  <c:v>173.25</c:v>
                </c:pt>
                <c:pt idx="4">
                  <c:v>113.12</c:v>
                </c:pt>
              </c:numCache>
            </c:numRef>
          </c:val>
        </c:ser>
        <c:dLbls>
          <c:showLegendKey val="0"/>
          <c:showVal val="0"/>
          <c:showCatName val="0"/>
          <c:showSerName val="0"/>
          <c:showPercent val="0"/>
          <c:showBubbleSize val="0"/>
        </c:dLbls>
        <c:gapWidth val="150"/>
        <c:axId val="92073344"/>
        <c:axId val="920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92073344"/>
        <c:axId val="92075520"/>
      </c:lineChart>
      <c:dateAx>
        <c:axId val="92073344"/>
        <c:scaling>
          <c:orientation val="minMax"/>
        </c:scaling>
        <c:delete val="1"/>
        <c:axPos val="b"/>
        <c:numFmt formatCode="ge" sourceLinked="1"/>
        <c:majorTickMark val="none"/>
        <c:minorTickMark val="none"/>
        <c:tickLblPos val="none"/>
        <c:crossAx val="92075520"/>
        <c:crosses val="autoZero"/>
        <c:auto val="1"/>
        <c:lblOffset val="100"/>
        <c:baseTimeUnit val="years"/>
      </c:dateAx>
      <c:valAx>
        <c:axId val="920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5"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坂井市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122</v>
      </c>
      <c r="AE8" s="74"/>
      <c r="AF8" s="74"/>
      <c r="AG8" s="74"/>
      <c r="AH8" s="74"/>
      <c r="AI8" s="74"/>
      <c r="AJ8" s="74"/>
      <c r="AK8" s="4"/>
      <c r="AL8" s="68">
        <f>データ!S6</f>
        <v>92760</v>
      </c>
      <c r="AM8" s="68"/>
      <c r="AN8" s="68"/>
      <c r="AO8" s="68"/>
      <c r="AP8" s="68"/>
      <c r="AQ8" s="68"/>
      <c r="AR8" s="68"/>
      <c r="AS8" s="68"/>
      <c r="AT8" s="67">
        <f>データ!T6</f>
        <v>209.67</v>
      </c>
      <c r="AU8" s="67"/>
      <c r="AV8" s="67"/>
      <c r="AW8" s="67"/>
      <c r="AX8" s="67"/>
      <c r="AY8" s="67"/>
      <c r="AZ8" s="67"/>
      <c r="BA8" s="67"/>
      <c r="BB8" s="67">
        <f>データ!U6</f>
        <v>442.41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48.96</v>
      </c>
      <c r="J10" s="67"/>
      <c r="K10" s="67"/>
      <c r="L10" s="67"/>
      <c r="M10" s="67"/>
      <c r="N10" s="67"/>
      <c r="O10" s="67"/>
      <c r="P10" s="67">
        <f>データ!P6</f>
        <v>93.54</v>
      </c>
      <c r="Q10" s="67"/>
      <c r="R10" s="67"/>
      <c r="S10" s="67"/>
      <c r="T10" s="67"/>
      <c r="U10" s="67"/>
      <c r="V10" s="67"/>
      <c r="W10" s="67">
        <f>データ!Q6</f>
        <v>89.65</v>
      </c>
      <c r="X10" s="67"/>
      <c r="Y10" s="67"/>
      <c r="Z10" s="67"/>
      <c r="AA10" s="67"/>
      <c r="AB10" s="67"/>
      <c r="AC10" s="67"/>
      <c r="AD10" s="68">
        <f>データ!R6</f>
        <v>2484</v>
      </c>
      <c r="AE10" s="68"/>
      <c r="AF10" s="68"/>
      <c r="AG10" s="68"/>
      <c r="AH10" s="68"/>
      <c r="AI10" s="68"/>
      <c r="AJ10" s="68"/>
      <c r="AK10" s="2"/>
      <c r="AL10" s="68">
        <f>データ!V6</f>
        <v>86503</v>
      </c>
      <c r="AM10" s="68"/>
      <c r="AN10" s="68"/>
      <c r="AO10" s="68"/>
      <c r="AP10" s="68"/>
      <c r="AQ10" s="68"/>
      <c r="AR10" s="68"/>
      <c r="AS10" s="68"/>
      <c r="AT10" s="67">
        <f>データ!W6</f>
        <v>27.89</v>
      </c>
      <c r="AU10" s="67"/>
      <c r="AV10" s="67"/>
      <c r="AW10" s="67"/>
      <c r="AX10" s="67"/>
      <c r="AY10" s="67"/>
      <c r="AZ10" s="67"/>
      <c r="BA10" s="67"/>
      <c r="BB10" s="67">
        <f>データ!X6</f>
        <v>3101.58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182109</v>
      </c>
      <c r="D6" s="34">
        <f t="shared" si="3"/>
        <v>46</v>
      </c>
      <c r="E6" s="34">
        <f t="shared" si="3"/>
        <v>17</v>
      </c>
      <c r="F6" s="34">
        <f t="shared" si="3"/>
        <v>1</v>
      </c>
      <c r="G6" s="34">
        <f t="shared" si="3"/>
        <v>0</v>
      </c>
      <c r="H6" s="34" t="str">
        <f t="shared" si="3"/>
        <v>福井県　坂井市</v>
      </c>
      <c r="I6" s="34" t="str">
        <f t="shared" si="3"/>
        <v>法適用</v>
      </c>
      <c r="J6" s="34" t="str">
        <f t="shared" si="3"/>
        <v>下水道事業</v>
      </c>
      <c r="K6" s="34" t="str">
        <f t="shared" si="3"/>
        <v>公共下水道</v>
      </c>
      <c r="L6" s="34" t="str">
        <f t="shared" si="3"/>
        <v>Bd1</v>
      </c>
      <c r="M6" s="34">
        <f t="shared" si="3"/>
        <v>0</v>
      </c>
      <c r="N6" s="35" t="str">
        <f t="shared" si="3"/>
        <v>-</v>
      </c>
      <c r="O6" s="35">
        <f t="shared" si="3"/>
        <v>48.96</v>
      </c>
      <c r="P6" s="35">
        <f t="shared" si="3"/>
        <v>93.54</v>
      </c>
      <c r="Q6" s="35">
        <f t="shared" si="3"/>
        <v>89.65</v>
      </c>
      <c r="R6" s="35">
        <f t="shared" si="3"/>
        <v>2484</v>
      </c>
      <c r="S6" s="35">
        <f t="shared" si="3"/>
        <v>92760</v>
      </c>
      <c r="T6" s="35">
        <f t="shared" si="3"/>
        <v>209.67</v>
      </c>
      <c r="U6" s="35">
        <f t="shared" si="3"/>
        <v>442.41</v>
      </c>
      <c r="V6" s="35">
        <f t="shared" si="3"/>
        <v>86503</v>
      </c>
      <c r="W6" s="35">
        <f t="shared" si="3"/>
        <v>27.89</v>
      </c>
      <c r="X6" s="35">
        <f t="shared" si="3"/>
        <v>3101.58</v>
      </c>
      <c r="Y6" s="36">
        <f>IF(Y7="",NA(),Y7)</f>
        <v>100.41</v>
      </c>
      <c r="Z6" s="36">
        <f t="shared" ref="Z6:AH6" si="4">IF(Z7="",NA(),Z7)</f>
        <v>96.9</v>
      </c>
      <c r="AA6" s="36">
        <f t="shared" si="4"/>
        <v>100.69</v>
      </c>
      <c r="AB6" s="36">
        <f t="shared" si="4"/>
        <v>98.54</v>
      </c>
      <c r="AC6" s="36">
        <f t="shared" si="4"/>
        <v>102.02</v>
      </c>
      <c r="AD6" s="36">
        <f t="shared" si="4"/>
        <v>105.76</v>
      </c>
      <c r="AE6" s="36">
        <f t="shared" si="4"/>
        <v>105.34</v>
      </c>
      <c r="AF6" s="36">
        <f t="shared" si="4"/>
        <v>108.77</v>
      </c>
      <c r="AG6" s="36">
        <f t="shared" si="4"/>
        <v>109.48</v>
      </c>
      <c r="AH6" s="36">
        <f t="shared" si="4"/>
        <v>109.27</v>
      </c>
      <c r="AI6" s="35" t="str">
        <f>IF(AI7="","",IF(AI7="-","【-】","【"&amp;SUBSTITUTE(TEXT(AI7,"#,##0.00"),"-","△")&amp;"】"))</f>
        <v>【108.57】</v>
      </c>
      <c r="AJ6" s="35">
        <f>IF(AJ7="",NA(),AJ7)</f>
        <v>0</v>
      </c>
      <c r="AK6" s="36">
        <f t="shared" ref="AK6:AS6" si="5">IF(AK7="",NA(),AK7)</f>
        <v>5.52</v>
      </c>
      <c r="AL6" s="35">
        <f t="shared" si="5"/>
        <v>0</v>
      </c>
      <c r="AM6" s="35">
        <f t="shared" si="5"/>
        <v>0</v>
      </c>
      <c r="AN6" s="35">
        <f t="shared" si="5"/>
        <v>0</v>
      </c>
      <c r="AO6" s="36">
        <f t="shared" si="5"/>
        <v>25.99</v>
      </c>
      <c r="AP6" s="36">
        <f t="shared" si="5"/>
        <v>24.99</v>
      </c>
      <c r="AQ6" s="36">
        <f t="shared" si="5"/>
        <v>21.47</v>
      </c>
      <c r="AR6" s="36">
        <f t="shared" si="5"/>
        <v>16.34</v>
      </c>
      <c r="AS6" s="36">
        <f t="shared" si="5"/>
        <v>15.65</v>
      </c>
      <c r="AT6" s="35" t="str">
        <f>IF(AT7="","",IF(AT7="-","【-】","【"&amp;SUBSTITUTE(TEXT(AT7,"#,##0.00"),"-","△")&amp;"】"))</f>
        <v>【4.38】</v>
      </c>
      <c r="AU6" s="36">
        <f>IF(AU7="",NA(),AU7)</f>
        <v>254.49</v>
      </c>
      <c r="AV6" s="36">
        <f t="shared" ref="AV6:BD6" si="6">IF(AV7="",NA(),AV7)</f>
        <v>477.75</v>
      </c>
      <c r="AW6" s="36">
        <f t="shared" si="6"/>
        <v>65.31</v>
      </c>
      <c r="AX6" s="36">
        <f t="shared" si="6"/>
        <v>66.319999999999993</v>
      </c>
      <c r="AY6" s="36">
        <f t="shared" si="6"/>
        <v>72.97</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2303.11</v>
      </c>
      <c r="BG6" s="36">
        <f t="shared" ref="BG6:BO6" si="7">IF(BG7="",NA(),BG7)</f>
        <v>2227.7199999999998</v>
      </c>
      <c r="BH6" s="36">
        <f t="shared" si="7"/>
        <v>2208.85</v>
      </c>
      <c r="BI6" s="36">
        <f t="shared" si="7"/>
        <v>2152.2199999999998</v>
      </c>
      <c r="BJ6" s="36">
        <f t="shared" si="7"/>
        <v>2080.88</v>
      </c>
      <c r="BK6" s="36">
        <f t="shared" si="7"/>
        <v>918.88</v>
      </c>
      <c r="BL6" s="36">
        <f t="shared" si="7"/>
        <v>885.97</v>
      </c>
      <c r="BM6" s="36">
        <f t="shared" si="7"/>
        <v>854.16</v>
      </c>
      <c r="BN6" s="36">
        <f t="shared" si="7"/>
        <v>848.31</v>
      </c>
      <c r="BO6" s="36">
        <f t="shared" si="7"/>
        <v>774.99</v>
      </c>
      <c r="BP6" s="35" t="str">
        <f>IF(BP7="","",IF(BP7="-","【-】","【"&amp;SUBSTITUTE(TEXT(BP7,"#,##0.00"),"-","△")&amp;"】"))</f>
        <v>【728.30】</v>
      </c>
      <c r="BQ6" s="36">
        <f>IF(BQ7="",NA(),BQ7)</f>
        <v>55.92</v>
      </c>
      <c r="BR6" s="36">
        <f t="shared" ref="BR6:BZ6" si="8">IF(BR7="",NA(),BR7)</f>
        <v>57.63</v>
      </c>
      <c r="BS6" s="36">
        <f t="shared" si="8"/>
        <v>67.42</v>
      </c>
      <c r="BT6" s="36">
        <f t="shared" si="8"/>
        <v>75.56</v>
      </c>
      <c r="BU6" s="36">
        <f t="shared" si="8"/>
        <v>115.4</v>
      </c>
      <c r="BV6" s="36">
        <f t="shared" si="8"/>
        <v>88.2</v>
      </c>
      <c r="BW6" s="36">
        <f t="shared" si="8"/>
        <v>89.94</v>
      </c>
      <c r="BX6" s="36">
        <f t="shared" si="8"/>
        <v>93.13</v>
      </c>
      <c r="BY6" s="36">
        <f t="shared" si="8"/>
        <v>94.38</v>
      </c>
      <c r="BZ6" s="36">
        <f t="shared" si="8"/>
        <v>96.57</v>
      </c>
      <c r="CA6" s="35" t="str">
        <f>IF(CA7="","",IF(CA7="-","【-】","【"&amp;SUBSTITUTE(TEXT(CA7,"#,##0.00"),"-","△")&amp;"】"))</f>
        <v>【100.04】</v>
      </c>
      <c r="CB6" s="36">
        <f>IF(CB7="",NA(),CB7)</f>
        <v>232.37</v>
      </c>
      <c r="CC6" s="36">
        <f t="shared" ref="CC6:CK6" si="9">IF(CC7="",NA(),CC7)</f>
        <v>226.69</v>
      </c>
      <c r="CD6" s="36">
        <f t="shared" si="9"/>
        <v>193.71</v>
      </c>
      <c r="CE6" s="36">
        <f t="shared" si="9"/>
        <v>173.25</v>
      </c>
      <c r="CF6" s="36">
        <f t="shared" si="9"/>
        <v>113.12</v>
      </c>
      <c r="CG6" s="36">
        <f t="shared" si="9"/>
        <v>171.78</v>
      </c>
      <c r="CH6" s="36">
        <f t="shared" si="9"/>
        <v>168.57</v>
      </c>
      <c r="CI6" s="36">
        <f t="shared" si="9"/>
        <v>167.97</v>
      </c>
      <c r="CJ6" s="36">
        <f t="shared" si="9"/>
        <v>165.45</v>
      </c>
      <c r="CK6" s="36">
        <f t="shared" si="9"/>
        <v>161.54</v>
      </c>
      <c r="CL6" s="35" t="str">
        <f>IF(CL7="","",IF(CL7="-","【-】","【"&amp;SUBSTITUTE(TEXT(CL7,"#,##0.00"),"-","△")&amp;"】"))</f>
        <v>【137.82】</v>
      </c>
      <c r="CM6" s="36" t="str">
        <f>IF(CM7="",NA(),CM7)</f>
        <v>-</v>
      </c>
      <c r="CN6" s="36" t="str">
        <f t="shared" ref="CN6:CV6" si="10">IF(CN7="",NA(),CN7)</f>
        <v>-</v>
      </c>
      <c r="CO6" s="36" t="str">
        <f t="shared" si="10"/>
        <v>-</v>
      </c>
      <c r="CP6" s="36" t="str">
        <f t="shared" si="10"/>
        <v>-</v>
      </c>
      <c r="CQ6" s="36">
        <f t="shared" si="10"/>
        <v>46.95</v>
      </c>
      <c r="CR6" s="36">
        <f t="shared" si="10"/>
        <v>62.27</v>
      </c>
      <c r="CS6" s="36">
        <f t="shared" si="10"/>
        <v>64.12</v>
      </c>
      <c r="CT6" s="36">
        <f t="shared" si="10"/>
        <v>64.87</v>
      </c>
      <c r="CU6" s="36">
        <f t="shared" si="10"/>
        <v>65.62</v>
      </c>
      <c r="CV6" s="36">
        <f t="shared" si="10"/>
        <v>64.67</v>
      </c>
      <c r="CW6" s="35" t="str">
        <f>IF(CW7="","",IF(CW7="-","【-】","【"&amp;SUBSTITUTE(TEXT(CW7,"#,##0.00"),"-","△")&amp;"】"))</f>
        <v>【60.09】</v>
      </c>
      <c r="CX6" s="36">
        <f>IF(CX7="",NA(),CX7)</f>
        <v>87.13</v>
      </c>
      <c r="CY6" s="36">
        <f t="shared" ref="CY6:DG6" si="11">IF(CY7="",NA(),CY7)</f>
        <v>89.37</v>
      </c>
      <c r="CZ6" s="36">
        <f t="shared" si="11"/>
        <v>89.53</v>
      </c>
      <c r="DA6" s="36">
        <f t="shared" si="11"/>
        <v>91.03</v>
      </c>
      <c r="DB6" s="36">
        <f t="shared" si="11"/>
        <v>91.34</v>
      </c>
      <c r="DC6" s="36">
        <f t="shared" si="11"/>
        <v>90.69</v>
      </c>
      <c r="DD6" s="36">
        <f t="shared" si="11"/>
        <v>90.91</v>
      </c>
      <c r="DE6" s="36">
        <f t="shared" si="11"/>
        <v>91.11</v>
      </c>
      <c r="DF6" s="36">
        <f t="shared" si="11"/>
        <v>91.44</v>
      </c>
      <c r="DG6" s="36">
        <f t="shared" si="11"/>
        <v>91.76</v>
      </c>
      <c r="DH6" s="35" t="str">
        <f>IF(DH7="","",IF(DH7="-","【-】","【"&amp;SUBSTITUTE(TEXT(DH7,"#,##0.00"),"-","△")&amp;"】"))</f>
        <v>【94.90】</v>
      </c>
      <c r="DI6" s="36">
        <f>IF(DI7="",NA(),DI7)</f>
        <v>9.19</v>
      </c>
      <c r="DJ6" s="36">
        <f t="shared" ref="DJ6:DR6" si="12">IF(DJ7="",NA(),DJ7)</f>
        <v>10.43</v>
      </c>
      <c r="DK6" s="36">
        <f t="shared" si="12"/>
        <v>20.99</v>
      </c>
      <c r="DL6" s="36">
        <f t="shared" si="12"/>
        <v>23.17</v>
      </c>
      <c r="DM6" s="36">
        <f t="shared" si="12"/>
        <v>25.58</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6">
        <f>IF(EE7="",NA(),EE7)</f>
        <v>0.03</v>
      </c>
      <c r="EF6" s="36">
        <f t="shared" ref="EF6:EN6" si="14">IF(EF7="",NA(),EF7)</f>
        <v>0.05</v>
      </c>
      <c r="EG6" s="36">
        <f t="shared" si="14"/>
        <v>0.02</v>
      </c>
      <c r="EH6" s="36">
        <f t="shared" si="14"/>
        <v>0.02</v>
      </c>
      <c r="EI6" s="36">
        <f t="shared" si="14"/>
        <v>0.03</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182109</v>
      </c>
      <c r="D7" s="38">
        <v>46</v>
      </c>
      <c r="E7" s="38">
        <v>17</v>
      </c>
      <c r="F7" s="38">
        <v>1</v>
      </c>
      <c r="G7" s="38">
        <v>0</v>
      </c>
      <c r="H7" s="38" t="s">
        <v>108</v>
      </c>
      <c r="I7" s="38" t="s">
        <v>109</v>
      </c>
      <c r="J7" s="38" t="s">
        <v>110</v>
      </c>
      <c r="K7" s="38" t="s">
        <v>111</v>
      </c>
      <c r="L7" s="38" t="s">
        <v>112</v>
      </c>
      <c r="M7" s="38"/>
      <c r="N7" s="39" t="s">
        <v>113</v>
      </c>
      <c r="O7" s="39">
        <v>48.96</v>
      </c>
      <c r="P7" s="39">
        <v>93.54</v>
      </c>
      <c r="Q7" s="39">
        <v>89.65</v>
      </c>
      <c r="R7" s="39">
        <v>2484</v>
      </c>
      <c r="S7" s="39">
        <v>92760</v>
      </c>
      <c r="T7" s="39">
        <v>209.67</v>
      </c>
      <c r="U7" s="39">
        <v>442.41</v>
      </c>
      <c r="V7" s="39">
        <v>86503</v>
      </c>
      <c r="W7" s="39">
        <v>27.89</v>
      </c>
      <c r="X7" s="39">
        <v>3101.58</v>
      </c>
      <c r="Y7" s="39">
        <v>100.41</v>
      </c>
      <c r="Z7" s="39">
        <v>96.9</v>
      </c>
      <c r="AA7" s="39">
        <v>100.69</v>
      </c>
      <c r="AB7" s="39">
        <v>98.54</v>
      </c>
      <c r="AC7" s="39">
        <v>102.02</v>
      </c>
      <c r="AD7" s="39">
        <v>105.76</v>
      </c>
      <c r="AE7" s="39">
        <v>105.34</v>
      </c>
      <c r="AF7" s="39">
        <v>108.77</v>
      </c>
      <c r="AG7" s="39">
        <v>109.48</v>
      </c>
      <c r="AH7" s="39">
        <v>109.27</v>
      </c>
      <c r="AI7" s="39">
        <v>108.57</v>
      </c>
      <c r="AJ7" s="39">
        <v>0</v>
      </c>
      <c r="AK7" s="39">
        <v>5.52</v>
      </c>
      <c r="AL7" s="39">
        <v>0</v>
      </c>
      <c r="AM7" s="39">
        <v>0</v>
      </c>
      <c r="AN7" s="39">
        <v>0</v>
      </c>
      <c r="AO7" s="39">
        <v>25.99</v>
      </c>
      <c r="AP7" s="39">
        <v>24.99</v>
      </c>
      <c r="AQ7" s="39">
        <v>21.47</v>
      </c>
      <c r="AR7" s="39">
        <v>16.34</v>
      </c>
      <c r="AS7" s="39">
        <v>15.65</v>
      </c>
      <c r="AT7" s="39">
        <v>4.38</v>
      </c>
      <c r="AU7" s="39">
        <v>254.49</v>
      </c>
      <c r="AV7" s="39">
        <v>477.75</v>
      </c>
      <c r="AW7" s="39">
        <v>65.31</v>
      </c>
      <c r="AX7" s="39">
        <v>66.319999999999993</v>
      </c>
      <c r="AY7" s="39">
        <v>72.97</v>
      </c>
      <c r="AZ7" s="39">
        <v>275.56</v>
      </c>
      <c r="BA7" s="39">
        <v>316.92</v>
      </c>
      <c r="BB7" s="39">
        <v>79.239999999999995</v>
      </c>
      <c r="BC7" s="39">
        <v>78.930000000000007</v>
      </c>
      <c r="BD7" s="39">
        <v>77.94</v>
      </c>
      <c r="BE7" s="39">
        <v>59.95</v>
      </c>
      <c r="BF7" s="39">
        <v>2303.11</v>
      </c>
      <c r="BG7" s="39">
        <v>2227.7199999999998</v>
      </c>
      <c r="BH7" s="39">
        <v>2208.85</v>
      </c>
      <c r="BI7" s="39">
        <v>2152.2199999999998</v>
      </c>
      <c r="BJ7" s="39">
        <v>2080.88</v>
      </c>
      <c r="BK7" s="39">
        <v>918.88</v>
      </c>
      <c r="BL7" s="39">
        <v>885.97</v>
      </c>
      <c r="BM7" s="39">
        <v>854.16</v>
      </c>
      <c r="BN7" s="39">
        <v>848.31</v>
      </c>
      <c r="BO7" s="39">
        <v>774.99</v>
      </c>
      <c r="BP7" s="39">
        <v>728.3</v>
      </c>
      <c r="BQ7" s="39">
        <v>55.92</v>
      </c>
      <c r="BR7" s="39">
        <v>57.63</v>
      </c>
      <c r="BS7" s="39">
        <v>67.42</v>
      </c>
      <c r="BT7" s="39">
        <v>75.56</v>
      </c>
      <c r="BU7" s="39">
        <v>115.4</v>
      </c>
      <c r="BV7" s="39">
        <v>88.2</v>
      </c>
      <c r="BW7" s="39">
        <v>89.94</v>
      </c>
      <c r="BX7" s="39">
        <v>93.13</v>
      </c>
      <c r="BY7" s="39">
        <v>94.38</v>
      </c>
      <c r="BZ7" s="39">
        <v>96.57</v>
      </c>
      <c r="CA7" s="39">
        <v>100.04</v>
      </c>
      <c r="CB7" s="39">
        <v>232.37</v>
      </c>
      <c r="CC7" s="39">
        <v>226.69</v>
      </c>
      <c r="CD7" s="39">
        <v>193.71</v>
      </c>
      <c r="CE7" s="39">
        <v>173.25</v>
      </c>
      <c r="CF7" s="39">
        <v>113.12</v>
      </c>
      <c r="CG7" s="39">
        <v>171.78</v>
      </c>
      <c r="CH7" s="39">
        <v>168.57</v>
      </c>
      <c r="CI7" s="39">
        <v>167.97</v>
      </c>
      <c r="CJ7" s="39">
        <v>165.45</v>
      </c>
      <c r="CK7" s="39">
        <v>161.54</v>
      </c>
      <c r="CL7" s="39">
        <v>137.82</v>
      </c>
      <c r="CM7" s="39" t="s">
        <v>113</v>
      </c>
      <c r="CN7" s="39" t="s">
        <v>113</v>
      </c>
      <c r="CO7" s="39" t="s">
        <v>113</v>
      </c>
      <c r="CP7" s="39" t="s">
        <v>113</v>
      </c>
      <c r="CQ7" s="39">
        <v>46.95</v>
      </c>
      <c r="CR7" s="39">
        <v>62.27</v>
      </c>
      <c r="CS7" s="39">
        <v>64.12</v>
      </c>
      <c r="CT7" s="39">
        <v>64.87</v>
      </c>
      <c r="CU7" s="39">
        <v>65.62</v>
      </c>
      <c r="CV7" s="39">
        <v>64.67</v>
      </c>
      <c r="CW7" s="39">
        <v>60.09</v>
      </c>
      <c r="CX7" s="39">
        <v>87.13</v>
      </c>
      <c r="CY7" s="39">
        <v>89.37</v>
      </c>
      <c r="CZ7" s="39">
        <v>89.53</v>
      </c>
      <c r="DA7" s="39">
        <v>91.03</v>
      </c>
      <c r="DB7" s="39">
        <v>91.34</v>
      </c>
      <c r="DC7" s="39">
        <v>90.69</v>
      </c>
      <c r="DD7" s="39">
        <v>90.91</v>
      </c>
      <c r="DE7" s="39">
        <v>91.11</v>
      </c>
      <c r="DF7" s="39">
        <v>91.44</v>
      </c>
      <c r="DG7" s="39">
        <v>91.76</v>
      </c>
      <c r="DH7" s="39">
        <v>94.9</v>
      </c>
      <c r="DI7" s="39">
        <v>9.19</v>
      </c>
      <c r="DJ7" s="39">
        <v>10.43</v>
      </c>
      <c r="DK7" s="39">
        <v>20.99</v>
      </c>
      <c r="DL7" s="39">
        <v>23.17</v>
      </c>
      <c r="DM7" s="39">
        <v>25.58</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0.03</v>
      </c>
      <c r="EF7" s="39">
        <v>0.05</v>
      </c>
      <c r="EG7" s="39">
        <v>0.02</v>
      </c>
      <c r="EH7" s="39">
        <v>0.02</v>
      </c>
      <c r="EI7" s="39">
        <v>0.03</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尾山　敏弘</cp:lastModifiedBy>
  <cp:lastPrinted>2018-02-01T05:08:15Z</cp:lastPrinted>
  <dcterms:created xsi:type="dcterms:W3CDTF">2017-12-25T01:51:12Z</dcterms:created>
  <dcterms:modified xsi:type="dcterms:W3CDTF">2018-02-01T05:08:23Z</dcterms:modified>
  <cp:category/>
</cp:coreProperties>
</file>