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<sst xmlns="http://schemas.openxmlformats.org/spreadsheetml/2006/main" count="232" uniqueCount="120">
  <si>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</si>
  <si>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</si>
  <si>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</si>
  <si>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</si>
  <si>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</si>
  <si>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</si>
  <si>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</si>
  <si>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</si>
  <si>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</si>
  <si>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</si>
  <si>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</si>
  <si>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</si>
  <si>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</si>
  <si>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</si>
  <si>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</si>
  <si>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</si>
  <si>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</si>
  <si>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</si>
  <si>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</si>
  <si>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</si>
  <si>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</si>
  <si>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</si>
  <si>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</si>
  <si>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</si>
  <si>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</si>
  <si>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</si>
  <si>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</si>
  <si>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</si>
  <si>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</si>
  <si>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</si>
  <si>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</si>
  <si>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</si>
  <si>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</si>
  <si>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</si>
  <si>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</si>
  <si>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</si>
  <si>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</si>
  <si>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</si>
  <si>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</si>
  <si>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</si>
  <si>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</si>
  <si>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</si>
  <si>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</si>
  <si>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</si>
  <si>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</si>
  <si>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</si>
  <si>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</si>
  <si>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</si>
  <si>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</si>
  <si>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</si>
  <si>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</si>
  <si>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</si>
  <si>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</si>
  <si>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</si>
  <si>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</si>
  <si>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</si>
  <si>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</si>
  <si>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</si>
  <si>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</si>
  <si>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</si>
  <si>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</si>
  <si>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</si>
  <si>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</si>
  <si>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</si>
  <si>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</si>
  <si>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</si>
  <si>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</si>
  <si>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</si>
  <si>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</si>
  <si>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</si>
  <si>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</si>
  <si>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</si>
  <si>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</si>
  <si>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</si>
  <si>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</si>
  <si>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</si>
  <si>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</si>
  <si>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</si>
  <si>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</si>
  <si>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</si>
  <si>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</si>
  <si>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</si>
  <si>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</si>
  <si>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</si>
  <si>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</si>
  <si>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</si>
  <si>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</si>
  <si>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</si>
  <si>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</si>
  <si>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</si>
  <si>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</si>
  <si>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</si>
  <si>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</si>
  <si>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</si>
  <si>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</si>
  <si>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</si>
  <si>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</si>
  <si>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</si>
  <si>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</si>
  <si>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</si>
  <si>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</si>
  <si>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</si>
  <si>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</si>
  <si>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</si>
  <si>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</si>
  <si>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坂井市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</si>
  <si>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</si>
  <si>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</si>
  <si>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</si>
  <si>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</si>
  <si>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</si>
  <si>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</si>
  <si>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</si>
  <si>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</si>
  <si>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</si>
  <si>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</si>
  <si>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</si>
  <si>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①有形固定資産減価償却率は類似団体平均を上回り、保有財産が法定年数に近づきつつある。
　②管路経年化率は、これまで類似団体平均を下回っていたが、過去の事業規模により今後さらに経年化資産が増え、経年化率も増加すると見込まれる。
　一方で③管路更新率は、順次更新を進めてはいるものの類似団体の平均を大きく下回っている。</t>
    <rPh sb="2" eb="4">
      <t>ユウケイ</t>
    </rPh>
    <rPh sb="4" eb="6">
      <t>コテイ</t>
    </rPh>
    <rPh sb="6" eb="8">
      <t>シサン</t>
    </rPh>
    <rPh sb="8" eb="10">
      <t>ゲンカ</t>
    </rPh>
    <rPh sb="10" eb="12">
      <t>ショウキャク</t>
    </rPh>
    <rPh sb="12" eb="13">
      <t>リツ</t>
    </rPh>
    <rPh sb="14" eb="16">
      <t>ルイジ</t>
    </rPh>
    <rPh sb="16" eb="18">
      <t>ダンタイ</t>
    </rPh>
    <rPh sb="18" eb="20">
      <t>ヘイキン</t>
    </rPh>
    <rPh sb="21" eb="23">
      <t>ウワマワ</t>
    </rPh>
    <rPh sb="25" eb="27">
      <t>ホユウ</t>
    </rPh>
    <rPh sb="27" eb="29">
      <t>ザイサン</t>
    </rPh>
    <rPh sb="30" eb="32">
      <t>ホウテイ</t>
    </rPh>
    <rPh sb="32" eb="34">
      <t>ネンスウ</t>
    </rPh>
    <rPh sb="35" eb="36">
      <t>チカ</t>
    </rPh>
    <rPh sb="46" eb="48">
      <t>カンロ</t>
    </rPh>
    <rPh sb="48" eb="51">
      <t>ケイネンカ</t>
    </rPh>
    <rPh sb="51" eb="52">
      <t>リツ</t>
    </rPh>
    <rPh sb="58" eb="60">
      <t>ルイジ</t>
    </rPh>
    <rPh sb="60" eb="62">
      <t>ダンタイ</t>
    </rPh>
    <rPh sb="62" eb="64">
      <t>ヘイキン</t>
    </rPh>
    <rPh sb="65" eb="67">
      <t>シタマワ</t>
    </rPh>
    <rPh sb="73" eb="75">
      <t>カコ</t>
    </rPh>
    <rPh sb="76" eb="78">
      <t>ジギョウ</t>
    </rPh>
    <rPh sb="78" eb="80">
      <t>キボ</t>
    </rPh>
    <rPh sb="83" eb="85">
      <t>コンゴ</t>
    </rPh>
    <rPh sb="88" eb="90">
      <t>ケイネン</t>
    </rPh>
    <rPh sb="90" eb="91">
      <t>カ</t>
    </rPh>
    <rPh sb="91" eb="93">
      <t>シサン</t>
    </rPh>
    <rPh sb="94" eb="95">
      <t>フ</t>
    </rPh>
    <rPh sb="97" eb="100">
      <t>ケイネンカ</t>
    </rPh>
    <rPh sb="100" eb="101">
      <t>リツ</t>
    </rPh>
    <rPh sb="102" eb="104">
      <t>ゾウカ</t>
    </rPh>
    <rPh sb="107" eb="109">
      <t>ミコ</t>
    </rPh>
    <rPh sb="115" eb="117">
      <t>イッポウ</t>
    </rPh>
    <rPh sb="119" eb="121">
      <t>カンロ</t>
    </rPh>
    <rPh sb="121" eb="123">
      <t>コウシン</t>
    </rPh>
    <rPh sb="123" eb="124">
      <t>リツ</t>
    </rPh>
    <rPh sb="126" eb="128">
      <t>ジュンジ</t>
    </rPh>
    <rPh sb="128" eb="130">
      <t>コウシン</t>
    </rPh>
    <rPh sb="131" eb="132">
      <t>スス</t>
    </rPh>
    <rPh sb="140" eb="142">
      <t>ルイジ</t>
    </rPh>
    <rPh sb="142" eb="144">
      <t>ダンタイ</t>
    </rPh>
    <rPh sb="145" eb="147">
      <t>ヘイキン</t>
    </rPh>
    <rPh sb="148" eb="149">
      <t>オオ</t>
    </rPh>
    <rPh sb="151" eb="153">
      <t>シタマワ</t>
    </rPh>
    <phoneticPr fontId="4"/>
  </si>
  <si>
    <t>　①経常収支比率、③流動比率については100％を上回る水準を、②累積欠損金比率は0％を維持しており概ね健全な経営を行なっている。
　しかし、⑤料金回収率では100％を下回っており、基準外の繰入は行なっていないものの、適切な料金収入の確保が必要である。
　④企業債残高対給水収益比率は類似団体平均を下回っているが、給水収益の伸びが見込めないなか、老朽施設の更新が急務となっている現状においては今後悪化していくことが予測され対応が必要である。
　⑥給水原価は類似団体平均を下回っており、有収水量１㎥あたりの費用は抑えられている。
　⑦施設利用率は類似団体平均を上回っており、遊休状態の施設はなく、効率的に利用出来ているが、季節による需要変動に対応できる運転管理が必要である。
　⑧有収率は類似団体平均を上回る水準を維持している。</t>
    <rPh sb="2" eb="4">
      <t>ケイジョウ</t>
    </rPh>
    <rPh sb="4" eb="6">
      <t>シュウシ</t>
    </rPh>
    <rPh sb="6" eb="8">
      <t>ヒリツ</t>
    </rPh>
    <rPh sb="10" eb="12">
      <t>リュウドウ</t>
    </rPh>
    <rPh sb="12" eb="14">
      <t>ヒリツ</t>
    </rPh>
    <rPh sb="24" eb="26">
      <t>ウワマワ</t>
    </rPh>
    <rPh sb="27" eb="29">
      <t>スイジュン</t>
    </rPh>
    <rPh sb="32" eb="34">
      <t>ルイセキ</t>
    </rPh>
    <rPh sb="34" eb="37">
      <t>ケッソンキン</t>
    </rPh>
    <rPh sb="37" eb="39">
      <t>ヒリツ</t>
    </rPh>
    <rPh sb="43" eb="45">
      <t>イジ</t>
    </rPh>
    <rPh sb="49" eb="50">
      <t>オオム</t>
    </rPh>
    <rPh sb="51" eb="53">
      <t>ケンゼン</t>
    </rPh>
    <rPh sb="54" eb="56">
      <t>ケイエイ</t>
    </rPh>
    <rPh sb="57" eb="58">
      <t>オコ</t>
    </rPh>
    <rPh sb="71" eb="73">
      <t>リョウキン</t>
    </rPh>
    <rPh sb="73" eb="75">
      <t>カイシュウ</t>
    </rPh>
    <rPh sb="75" eb="76">
      <t>リツ</t>
    </rPh>
    <rPh sb="83" eb="85">
      <t>シタマワ</t>
    </rPh>
    <rPh sb="90" eb="92">
      <t>キジュン</t>
    </rPh>
    <rPh sb="92" eb="93">
      <t>ガイ</t>
    </rPh>
    <rPh sb="94" eb="96">
      <t>クリイレ</t>
    </rPh>
    <rPh sb="97" eb="98">
      <t>オコ</t>
    </rPh>
    <rPh sb="108" eb="110">
      <t>テキセツ</t>
    </rPh>
    <rPh sb="111" eb="113">
      <t>リョウキン</t>
    </rPh>
    <rPh sb="113" eb="115">
      <t>シュウニュウ</t>
    </rPh>
    <rPh sb="116" eb="118">
      <t>カクホ</t>
    </rPh>
    <rPh sb="119" eb="121">
      <t>ヒツヨウ</t>
    </rPh>
    <rPh sb="128" eb="130">
      <t>キギョウ</t>
    </rPh>
    <rPh sb="130" eb="131">
      <t>サイ</t>
    </rPh>
    <rPh sb="131" eb="133">
      <t>ザンダカ</t>
    </rPh>
    <rPh sb="133" eb="134">
      <t>タイ</t>
    </rPh>
    <rPh sb="134" eb="136">
      <t>キュウスイ</t>
    </rPh>
    <rPh sb="136" eb="138">
      <t>シュウエキ</t>
    </rPh>
    <rPh sb="138" eb="140">
      <t>ヒリツ</t>
    </rPh>
    <rPh sb="141" eb="143">
      <t>ルイジ</t>
    </rPh>
    <rPh sb="143" eb="145">
      <t>ダンタイ</t>
    </rPh>
    <rPh sb="145" eb="147">
      <t>ヘイキン</t>
    </rPh>
    <rPh sb="148" eb="150">
      <t>シタマワ</t>
    </rPh>
    <rPh sb="156" eb="158">
      <t>キュウスイ</t>
    </rPh>
    <rPh sb="158" eb="160">
      <t>シュウエキ</t>
    </rPh>
    <rPh sb="161" eb="162">
      <t>ノ</t>
    </rPh>
    <rPh sb="164" eb="166">
      <t>ミコ</t>
    </rPh>
    <rPh sb="172" eb="174">
      <t>ロウキュウ</t>
    </rPh>
    <rPh sb="174" eb="176">
      <t>シセツ</t>
    </rPh>
    <rPh sb="177" eb="179">
      <t>コウシン</t>
    </rPh>
    <rPh sb="180" eb="182">
      <t>キュウム</t>
    </rPh>
    <rPh sb="188" eb="190">
      <t>ゲンジョウ</t>
    </rPh>
    <rPh sb="195" eb="197">
      <t>コンゴ</t>
    </rPh>
    <rPh sb="197" eb="199">
      <t>アッカ</t>
    </rPh>
    <rPh sb="206" eb="208">
      <t>ヨソク</t>
    </rPh>
    <rPh sb="210" eb="212">
      <t>タイオウ</t>
    </rPh>
    <rPh sb="213" eb="215">
      <t>ヒツヨウ</t>
    </rPh>
    <rPh sb="222" eb="224">
      <t>キュウスイ</t>
    </rPh>
    <rPh sb="224" eb="226">
      <t>ゲンカ</t>
    </rPh>
    <rPh sb="227" eb="229">
      <t>ルイジ</t>
    </rPh>
    <rPh sb="229" eb="231">
      <t>ダンタイ</t>
    </rPh>
    <rPh sb="231" eb="233">
      <t>ヘイキン</t>
    </rPh>
    <rPh sb="234" eb="236">
      <t>シタマワ</t>
    </rPh>
    <rPh sb="241" eb="243">
      <t>ユウシュウ</t>
    </rPh>
    <rPh sb="243" eb="245">
      <t>スイリョウ</t>
    </rPh>
    <rPh sb="251" eb="253">
      <t>ヒヨウ</t>
    </rPh>
    <rPh sb="254" eb="255">
      <t>オサ</t>
    </rPh>
    <rPh sb="265" eb="267">
      <t>シセツ</t>
    </rPh>
    <rPh sb="267" eb="269">
      <t>リヨウ</t>
    </rPh>
    <rPh sb="269" eb="270">
      <t>リツ</t>
    </rPh>
    <rPh sb="271" eb="273">
      <t>ルイジ</t>
    </rPh>
    <rPh sb="273" eb="275">
      <t>ダンタイ</t>
    </rPh>
    <rPh sb="275" eb="277">
      <t>ヘイキン</t>
    </rPh>
    <rPh sb="278" eb="280">
      <t>ウワマワ</t>
    </rPh>
    <rPh sb="285" eb="287">
      <t>ユウキュウ</t>
    </rPh>
    <rPh sb="287" eb="289">
      <t>ジョウタイ</t>
    </rPh>
    <rPh sb="290" eb="292">
      <t>シセツ</t>
    </rPh>
    <rPh sb="296" eb="299">
      <t>コウリツテキ</t>
    </rPh>
    <rPh sb="300" eb="302">
      <t>リヨウ</t>
    </rPh>
    <rPh sb="302" eb="304">
      <t>デキ</t>
    </rPh>
    <rPh sb="309" eb="311">
      <t>キセツ</t>
    </rPh>
    <rPh sb="314" eb="316">
      <t>ジュヨウ</t>
    </rPh>
    <rPh sb="316" eb="318">
      <t>ヘンドウ</t>
    </rPh>
    <rPh sb="319" eb="321">
      <t>タイオウ</t>
    </rPh>
    <rPh sb="324" eb="326">
      <t>ウンテン</t>
    </rPh>
    <rPh sb="326" eb="328">
      <t>カンリ</t>
    </rPh>
    <rPh sb="329" eb="331">
      <t>ヒツヨウ</t>
    </rPh>
    <rPh sb="338" eb="340">
      <t>ユウシュウ</t>
    </rPh>
    <rPh sb="340" eb="341">
      <t>リツ</t>
    </rPh>
    <rPh sb="342" eb="344">
      <t>ルイジ</t>
    </rPh>
    <rPh sb="344" eb="346">
      <t>ダンタイ</t>
    </rPh>
    <rPh sb="346" eb="348">
      <t>ヘイキン</t>
    </rPh>
    <rPh sb="349" eb="351">
      <t>ウワマワ</t>
    </rPh>
    <rPh sb="352" eb="354">
      <t>スイジュン</t>
    </rPh>
    <rPh sb="355" eb="357">
      <t>イジ</t>
    </rPh>
    <phoneticPr fontId="4"/>
  </si>
  <si>
    <t>　経営の健全性、効率性については概ね健全で効率的な運営が行なわれており、類似団体と比較しても総じて良好といえる。
　包括的民営委託を開始し経費削減による経営の効率化を図ったところではあるが、水需要の減少による料金収入の増が見込めない一方で経年化資産が増え、老朽化資産の更新は進んでいない。
　以上のことから、資産の維持費も含めた適正な水道料金設定による料金収入の確保と、投資計画・更新計画の見直しによる経営改善を図る必要があると考える。</t>
    <rPh sb="1" eb="3">
      <t>ケイエイ</t>
    </rPh>
    <rPh sb="4" eb="7">
      <t>ケンゼンセイ</t>
    </rPh>
    <rPh sb="8" eb="11">
      <t>コウリツセイ</t>
    </rPh>
    <rPh sb="16" eb="17">
      <t>オオム</t>
    </rPh>
    <rPh sb="18" eb="20">
      <t>ケンゼン</t>
    </rPh>
    <rPh sb="21" eb="24">
      <t>コウリツテキ</t>
    </rPh>
    <rPh sb="25" eb="27">
      <t>ウンエイ</t>
    </rPh>
    <rPh sb="28" eb="29">
      <t>オコ</t>
    </rPh>
    <rPh sb="36" eb="38">
      <t>ルイジ</t>
    </rPh>
    <rPh sb="38" eb="40">
      <t>ダンタイ</t>
    </rPh>
    <rPh sb="41" eb="43">
      <t>ヒカク</t>
    </rPh>
    <rPh sb="46" eb="47">
      <t>ソウ</t>
    </rPh>
    <rPh sb="49" eb="51">
      <t>リョウコウ</t>
    </rPh>
    <rPh sb="58" eb="61">
      <t>ホウカツテキ</t>
    </rPh>
    <rPh sb="61" eb="63">
      <t>ミンエイ</t>
    </rPh>
    <rPh sb="63" eb="65">
      <t>イタク</t>
    </rPh>
    <rPh sb="66" eb="68">
      <t>カイシ</t>
    </rPh>
    <rPh sb="69" eb="71">
      <t>ケイヒ</t>
    </rPh>
    <rPh sb="71" eb="73">
      <t>サクゲン</t>
    </rPh>
    <rPh sb="76" eb="78">
      <t>ケイエイ</t>
    </rPh>
    <rPh sb="79" eb="82">
      <t>コウリツカ</t>
    </rPh>
    <rPh sb="83" eb="84">
      <t>ハカ</t>
    </rPh>
    <rPh sb="95" eb="96">
      <t>ミズ</t>
    </rPh>
    <rPh sb="96" eb="98">
      <t>ジュヨウ</t>
    </rPh>
    <rPh sb="99" eb="101">
      <t>ゲンショウ</t>
    </rPh>
    <rPh sb="104" eb="106">
      <t>リョウキン</t>
    </rPh>
    <rPh sb="106" eb="108">
      <t>シュウニュウ</t>
    </rPh>
    <rPh sb="109" eb="110">
      <t>ゾウ</t>
    </rPh>
    <rPh sb="111" eb="113">
      <t>ミコ</t>
    </rPh>
    <rPh sb="116" eb="118">
      <t>イッポウ</t>
    </rPh>
    <rPh sb="119" eb="122">
      <t>ケイネンカ</t>
    </rPh>
    <rPh sb="122" eb="124">
      <t>シサン</t>
    </rPh>
    <rPh sb="125" eb="126">
      <t>フ</t>
    </rPh>
    <rPh sb="128" eb="131">
      <t>ロウキュウカ</t>
    </rPh>
    <rPh sb="131" eb="133">
      <t>シサン</t>
    </rPh>
    <rPh sb="134" eb="136">
      <t>コウシン</t>
    </rPh>
    <rPh sb="137" eb="138">
      <t>スス</t>
    </rPh>
    <rPh sb="146" eb="148">
      <t>イジョウ</t>
    </rPh>
    <rPh sb="154" eb="156">
      <t>シサン</t>
    </rPh>
    <rPh sb="157" eb="160">
      <t>イジヒ</t>
    </rPh>
    <rPh sb="161" eb="162">
      <t>フク</t>
    </rPh>
    <rPh sb="164" eb="166">
      <t>テキセイ</t>
    </rPh>
    <rPh sb="167" eb="169">
      <t>スイドウ</t>
    </rPh>
    <rPh sb="169" eb="171">
      <t>リョウキン</t>
    </rPh>
    <rPh sb="171" eb="173">
      <t>セッテイ</t>
    </rPh>
    <rPh sb="176" eb="178">
      <t>リョウキン</t>
    </rPh>
    <rPh sb="178" eb="180">
      <t>シュウニュウ</t>
    </rPh>
    <rPh sb="181" eb="183">
      <t>カクホ</t>
    </rPh>
    <rPh sb="185" eb="187">
      <t>トウシ</t>
    </rPh>
    <rPh sb="187" eb="189">
      <t>ケイカク</t>
    </rPh>
    <rPh sb="190" eb="192">
      <t>コウシン</t>
    </rPh>
    <rPh sb="192" eb="194">
      <t>ケイカク</t>
    </rPh>
    <rPh sb="195" eb="197">
      <t>ミナオ</t>
    </rPh>
    <rPh sb="201" eb="203">
      <t>ケイエイ</t>
    </rPh>
    <rPh sb="203" eb="205">
      <t>カイゼン</t>
    </rPh>
    <rPh sb="206" eb="207">
      <t>ハカ</t>
    </rPh>
    <rPh sb="208" eb="210">
      <t>ヒツヨウ</t>
    </rPh>
    <rPh sb="214" eb="2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</si>
</sst>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0.34</c:v>
                </c:pt>
                <c:pt idx="1">
                  <c:v>0.6</c:v>
                </c:pt>
                <c:pt idx="2">
                  <c:v>0.49</c:v>
                </c:pt>
                <c:pt idx="3">
                  <c:v>0.46</c:v>
                </c:pt>
                <c:pt idx="4">
                  <c:v>0.43</c:v>
                </c:pt>
              </c:numCache>
            </c:numRef>
          </c:val>
        </c:ser>
        <c:dLbls>
          <c:showLegendKey val="0"/>
          <c:showVal val="0"/>
          <c:showCatName val="0"/>
          <c:showSerName val="0"/>
          <c:showPercent val="0"/>
          <c:showBubbleSize val="0"/>
        </c:dLbls>
        <c:gapWidth val="150"/>
        <c:axId val="101407360"/>
        <c:axId val="1014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01407360"/>
        <c:axId val="101413632"/>
      </c:lineChart>
      <c:dateAx>
        <c:axId val="101407360"/>
        <c:scaling>
          <c:orientation val="minMax"/>
        </c:scaling>
        <c:delete val="1"/>
        <c:axPos val="b"/>
        <c:numFmt formatCode="ge" sourceLinked="1"/>
        <c:majorTickMark val="none"/>
        <c:minorTickMark val="none"/>
        <c:tickLblPos val="none"/>
        <c:crossAx val="101413632"/>
        <c:crosses val="autoZero"/>
        <c:auto val="1"/>
        <c:lblOffset val="100"/>
        <c:baseTimeUnit val="years"/>
      </c:dateAx>
      <c:valAx>
        <c:axId val="1014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62.73</c:v>
                </c:pt>
                <c:pt idx="1">
                  <c:v>61.83</c:v>
                </c:pt>
                <c:pt idx="2">
                  <c:v>62.09</c:v>
                </c:pt>
                <c:pt idx="3">
                  <c:v>65.73</c:v>
                </c:pt>
                <c:pt idx="4">
                  <c:v>66.23</c:v>
                </c:pt>
              </c:numCache>
            </c:numRef>
          </c:val>
        </c:ser>
        <c:dLbls>
          <c:showLegendKey val="0"/>
          <c:showVal val="0"/>
          <c:showCatName val="0"/>
          <c:showSerName val="0"/>
          <c:showPercent val="0"/>
          <c:showBubbleSize val="0"/>
        </c:dLbls>
        <c:gapWidth val="150"/>
        <c:axId val="101628928"/>
        <c:axId val="101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1628928"/>
        <c:axId val="101635200"/>
      </c:lineChart>
      <c:dateAx>
        <c:axId val="101628928"/>
        <c:scaling>
          <c:orientation val="minMax"/>
        </c:scaling>
        <c:delete val="1"/>
        <c:axPos val="b"/>
        <c:numFmt formatCode="ge" sourceLinked="1"/>
        <c:majorTickMark val="none"/>
        <c:minorTickMark val="none"/>
        <c:tickLblPos val="none"/>
        <c:crossAx val="101635200"/>
        <c:crosses val="autoZero"/>
        <c:auto val="1"/>
        <c:lblOffset val="100"/>
        <c:baseTimeUnit val="years"/>
      </c:dateAx>
      <c:valAx>
        <c:axId val="101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92.02</c:v>
                </c:pt>
                <c:pt idx="1">
                  <c:v>91.7</c:v>
                </c:pt>
                <c:pt idx="2">
                  <c:v>89.65</c:v>
                </c:pt>
                <c:pt idx="3">
                  <c:v>90.01</c:v>
                </c:pt>
                <c:pt idx="4">
                  <c:v>90.17</c:v>
                </c:pt>
              </c:numCache>
            </c:numRef>
          </c:val>
        </c:ser>
        <c:dLbls>
          <c:showLegendKey val="0"/>
          <c:showVal val="0"/>
          <c:showCatName val="0"/>
          <c:showSerName val="0"/>
          <c:showPercent val="0"/>
          <c:showBubbleSize val="0"/>
        </c:dLbls>
        <c:gapWidth val="150"/>
        <c:axId val="101845632"/>
        <c:axId val="101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1845632"/>
        <c:axId val="101876480"/>
      </c:lineChart>
      <c:dateAx>
        <c:axId val="101845632"/>
        <c:scaling>
          <c:orientation val="minMax"/>
        </c:scaling>
        <c:delete val="1"/>
        <c:axPos val="b"/>
        <c:numFmt formatCode="ge" sourceLinked="1"/>
        <c:majorTickMark val="none"/>
        <c:minorTickMark val="none"/>
        <c:tickLblPos val="none"/>
        <c:crossAx val="101876480"/>
        <c:crosses val="autoZero"/>
        <c:auto val="1"/>
        <c:lblOffset val="100"/>
        <c:baseTimeUnit val="years"/>
      </c:dateAx>
      <c:valAx>
        <c:axId val="101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104.71</c:v>
                </c:pt>
                <c:pt idx="1">
                  <c:v>98.77</c:v>
                </c:pt>
                <c:pt idx="2">
                  <c:v>98.85</c:v>
                </c:pt>
                <c:pt idx="3">
                  <c:v>94.26</c:v>
                </c:pt>
                <c:pt idx="4">
                  <c:v>102.9</c:v>
                </c:pt>
              </c:numCache>
            </c:numRef>
          </c:val>
        </c:ser>
        <c:dLbls>
          <c:showLegendKey val="0"/>
          <c:showVal val="0"/>
          <c:showCatName val="0"/>
          <c:showSerName val="0"/>
          <c:showPercent val="0"/>
          <c:showBubbleSize val="0"/>
        </c:dLbls>
        <c:gapWidth val="150"/>
        <c:axId val="101259520"/>
        <c:axId val="1012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1259520"/>
        <c:axId val="101265792"/>
      </c:lineChart>
      <c:dateAx>
        <c:axId val="101259520"/>
        <c:scaling>
          <c:orientation val="minMax"/>
        </c:scaling>
        <c:delete val="1"/>
        <c:axPos val="b"/>
        <c:numFmt formatCode="ge" sourceLinked="1"/>
        <c:majorTickMark val="none"/>
        <c:minorTickMark val="none"/>
        <c:tickLblPos val="none"/>
        <c:crossAx val="101265792"/>
        <c:crosses val="autoZero"/>
        <c:auto val="1"/>
        <c:lblOffset val="100"/>
        <c:baseTimeUnit val="years"/>
      </c:dateAx>
      <c:valAx>
        <c:axId val="10126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39.520000000000003</c:v>
                </c:pt>
                <c:pt idx="1">
                  <c:v>40.61</c:v>
                </c:pt>
                <c:pt idx="2">
                  <c:v>50.08</c:v>
                </c:pt>
                <c:pt idx="3">
                  <c:v>51.43</c:v>
                </c:pt>
                <c:pt idx="4">
                  <c:v>52.86</c:v>
                </c:pt>
              </c:numCache>
            </c:numRef>
          </c:val>
        </c:ser>
        <c:dLbls>
          <c:showLegendKey val="0"/>
          <c:showVal val="0"/>
          <c:showCatName val="0"/>
          <c:showSerName val="0"/>
          <c:showPercent val="0"/>
          <c:showBubbleSize val="0"/>
        </c:dLbls>
        <c:gapWidth val="150"/>
        <c:axId val="101291904"/>
        <c:axId val="1012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1291904"/>
        <c:axId val="101298176"/>
      </c:lineChart>
      <c:dateAx>
        <c:axId val="101291904"/>
        <c:scaling>
          <c:orientation val="minMax"/>
        </c:scaling>
        <c:delete val="1"/>
        <c:axPos val="b"/>
        <c:numFmt formatCode="ge" sourceLinked="1"/>
        <c:majorTickMark val="none"/>
        <c:minorTickMark val="none"/>
        <c:tickLblPos val="none"/>
        <c:crossAx val="101298176"/>
        <c:crosses val="autoZero"/>
        <c:auto val="1"/>
        <c:lblOffset val="100"/>
        <c:baseTimeUnit val="years"/>
      </c:dateAx>
      <c:valAx>
        <c:axId val="1012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4.32</c:v>
                </c:pt>
                <c:pt idx="1">
                  <c:v>5.73</c:v>
                </c:pt>
                <c:pt idx="2">
                  <c:v>7.76</c:v>
                </c:pt>
                <c:pt idx="3">
                  <c:v>8.02</c:v>
                </c:pt>
                <c:pt idx="4">
                  <c:v>14.95</c:v>
                </c:pt>
              </c:numCache>
            </c:numRef>
          </c:val>
        </c:ser>
        <c:dLbls>
          <c:showLegendKey val="0"/>
          <c:showVal val="0"/>
          <c:showCatName val="0"/>
          <c:showSerName val="0"/>
          <c:showPercent val="0"/>
          <c:showBubbleSize val="0"/>
        </c:dLbls>
        <c:gapWidth val="150"/>
        <c:axId val="101340672"/>
        <c:axId val="1013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1340672"/>
        <c:axId val="101342592"/>
      </c:lineChart>
      <c:dateAx>
        <c:axId val="101340672"/>
        <c:scaling>
          <c:orientation val="minMax"/>
        </c:scaling>
        <c:delete val="1"/>
        <c:axPos val="b"/>
        <c:numFmt formatCode="ge" sourceLinked="1"/>
        <c:majorTickMark val="none"/>
        <c:minorTickMark val="none"/>
        <c:tickLblPos val="none"/>
        <c:crossAx val="101342592"/>
        <c:crosses val="autoZero"/>
        <c:auto val="1"/>
        <c:lblOffset val="100"/>
        <c:baseTimeUnit val="years"/>
      </c:dateAx>
      <c:valAx>
        <c:axId val="1013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66784"/>
        <c:axId val="1017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1366784"/>
        <c:axId val="101786752"/>
      </c:lineChart>
      <c:dateAx>
        <c:axId val="101366784"/>
        <c:scaling>
          <c:orientation val="minMax"/>
        </c:scaling>
        <c:delete val="1"/>
        <c:axPos val="b"/>
        <c:numFmt formatCode="ge" sourceLinked="1"/>
        <c:majorTickMark val="none"/>
        <c:minorTickMark val="none"/>
        <c:tickLblPos val="none"/>
        <c:crossAx val="101786752"/>
        <c:crosses val="autoZero"/>
        <c:auto val="1"/>
        <c:lblOffset val="100"/>
        <c:baseTimeUnit val="years"/>
      </c:dateAx>
      <c:valAx>
        <c:axId val="10178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1580.11</c:v>
                </c:pt>
                <c:pt idx="1">
                  <c:v>690.59</c:v>
                </c:pt>
                <c:pt idx="2">
                  <c:v>331.75</c:v>
                </c:pt>
                <c:pt idx="3">
                  <c:v>425.85</c:v>
                </c:pt>
                <c:pt idx="4">
                  <c:v>467.99</c:v>
                </c:pt>
              </c:numCache>
            </c:numRef>
          </c:val>
        </c:ser>
        <c:dLbls>
          <c:showLegendKey val="0"/>
          <c:showVal val="0"/>
          <c:showCatName val="0"/>
          <c:showSerName val="0"/>
          <c:showPercent val="0"/>
          <c:showBubbleSize val="0"/>
        </c:dLbls>
        <c:gapWidth val="150"/>
        <c:axId val="101825536"/>
        <c:axId val="101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1825536"/>
        <c:axId val="101827712"/>
      </c:lineChart>
      <c:dateAx>
        <c:axId val="101825536"/>
        <c:scaling>
          <c:orientation val="minMax"/>
        </c:scaling>
        <c:delete val="1"/>
        <c:axPos val="b"/>
        <c:numFmt formatCode="ge" sourceLinked="1"/>
        <c:majorTickMark val="none"/>
        <c:minorTickMark val="none"/>
        <c:tickLblPos val="none"/>
        <c:crossAx val="101827712"/>
        <c:crosses val="autoZero"/>
        <c:auto val="1"/>
        <c:lblOffset val="100"/>
        <c:baseTimeUnit val="years"/>
      </c:dateAx>
      <c:valAx>
        <c:axId val="10182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256.83999999999997</c:v>
                </c:pt>
                <c:pt idx="1">
                  <c:v>267.23</c:v>
                </c:pt>
                <c:pt idx="2">
                  <c:v>284.24</c:v>
                </c:pt>
                <c:pt idx="3">
                  <c:v>277.88</c:v>
                </c:pt>
                <c:pt idx="4">
                  <c:v>275.04000000000002</c:v>
                </c:pt>
              </c:numCache>
            </c:numRef>
          </c:val>
        </c:ser>
        <c:dLbls>
          <c:showLegendKey val="0"/>
          <c:showVal val="0"/>
          <c:showCatName val="0"/>
          <c:showSerName val="0"/>
          <c:showPercent val="0"/>
          <c:showBubbleSize val="0"/>
        </c:dLbls>
        <c:gapWidth val="150"/>
        <c:axId val="101526144"/>
        <c:axId val="1015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1526144"/>
        <c:axId val="101536512"/>
      </c:lineChart>
      <c:dateAx>
        <c:axId val="101526144"/>
        <c:scaling>
          <c:orientation val="minMax"/>
        </c:scaling>
        <c:delete val="1"/>
        <c:axPos val="b"/>
        <c:numFmt formatCode="ge" sourceLinked="1"/>
        <c:majorTickMark val="none"/>
        <c:minorTickMark val="none"/>
        <c:tickLblPos val="none"/>
        <c:crossAx val="101536512"/>
        <c:crosses val="autoZero"/>
        <c:auto val="1"/>
        <c:lblOffset val="100"/>
        <c:baseTimeUnit val="years"/>
      </c:dateAx>
      <c:valAx>
        <c:axId val="10153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92.56</c:v>
                </c:pt>
                <c:pt idx="1">
                  <c:v>87.41</c:v>
                </c:pt>
                <c:pt idx="2">
                  <c:v>87</c:v>
                </c:pt>
                <c:pt idx="3">
                  <c:v>82.54</c:v>
                </c:pt>
                <c:pt idx="4">
                  <c:v>90.64</c:v>
                </c:pt>
              </c:numCache>
            </c:numRef>
          </c:val>
        </c:ser>
        <c:dLbls>
          <c:showLegendKey val="0"/>
          <c:showVal val="0"/>
          <c:showCatName val="0"/>
          <c:showSerName val="0"/>
          <c:showPercent val="0"/>
          <c:showBubbleSize val="0"/>
        </c:dLbls>
        <c:gapWidth val="150"/>
        <c:axId val="101546240"/>
        <c:axId val="1015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1546240"/>
        <c:axId val="101577088"/>
      </c:lineChart>
      <c:dateAx>
        <c:axId val="101546240"/>
        <c:scaling>
          <c:orientation val="minMax"/>
        </c:scaling>
        <c:delete val="1"/>
        <c:axPos val="b"/>
        <c:numFmt formatCode="ge" sourceLinked="1"/>
        <c:majorTickMark val="none"/>
        <c:minorTickMark val="none"/>
        <c:tickLblPos val="none"/>
        <c:crossAx val="101577088"/>
        <c:crosses val="autoZero"/>
        <c:auto val="1"/>
        <c:lblOffset val="100"/>
        <c:baseTimeUnit val="years"/>
      </c:dateAx>
      <c:valAx>
        <c:axId val="1015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137.16999999999999</c:v>
                </c:pt>
                <c:pt idx="1">
                  <c:v>144.55000000000001</c:v>
                </c:pt>
                <c:pt idx="2">
                  <c:v>145.65</c:v>
                </c:pt>
                <c:pt idx="3">
                  <c:v>153.72</c:v>
                </c:pt>
                <c:pt idx="4">
                  <c:v>139.81</c:v>
                </c:pt>
              </c:numCache>
            </c:numRef>
          </c:val>
        </c:ser>
        <c:dLbls>
          <c:showLegendKey val="0"/>
          <c:showVal val="0"/>
          <c:showCatName val="0"/>
          <c:showSerName val="0"/>
          <c:showPercent val="0"/>
          <c:showBubbleSize val="0"/>
        </c:dLbls>
        <c:gapWidth val="150"/>
        <c:axId val="101584256"/>
        <c:axId val="1016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1584256"/>
        <c:axId val="101602816"/>
      </c:lineChart>
      <c:dateAx>
        <c:axId val="101584256"/>
        <c:scaling>
          <c:orientation val="minMax"/>
        </c:scaling>
        <c:delete val="1"/>
        <c:axPos val="b"/>
        <c:numFmt formatCode="ge" sourceLinked="1"/>
        <c:majorTickMark val="none"/>
        <c:minorTickMark val="none"/>
        <c:tickLblPos val="none"/>
        <c:crossAx val="101602816"/>
        <c:crosses val="autoZero"/>
        <c:auto val="1"/>
        <c:lblOffset val="100"/>
        <c:baseTimeUnit val="years"/>
      </c:dateAx>
      <c:valAx>
        <c:axId val="1016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90" zoomScaleNormal="90" workbookViewId="0">
      <selection activeCell="BL90" sqref="BL9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坂井市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92760</v>
      </c>
      <c r="AM8" s="71"/>
      <c r="AN8" s="71"/>
      <c r="AO8" s="71"/>
      <c r="AP8" s="71"/>
      <c r="AQ8" s="71"/>
      <c r="AR8" s="71"/>
      <c r="AS8" s="71"/>
      <c r="AT8" s="67">
        <f>データ!$S$6</f>
        <v>209.67</v>
      </c>
      <c r="AU8" s="68"/>
      <c r="AV8" s="68"/>
      <c r="AW8" s="68"/>
      <c r="AX8" s="68"/>
      <c r="AY8" s="68"/>
      <c r="AZ8" s="68"/>
      <c r="BA8" s="68"/>
      <c r="BB8" s="70">
        <f>データ!$T$6</f>
        <v>442.41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71.23</v>
      </c>
      <c r="J10" s="68"/>
      <c r="K10" s="68"/>
      <c r="L10" s="68"/>
      <c r="M10" s="68"/>
      <c r="N10" s="68"/>
      <c r="O10" s="69"/>
      <c r="P10" s="70">
        <f>データ!$P$6</f>
        <v>99.95</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92436</v>
      </c>
      <c r="AM10" s="71"/>
      <c r="AN10" s="71"/>
      <c r="AO10" s="71"/>
      <c r="AP10" s="71"/>
      <c r="AQ10" s="71"/>
      <c r="AR10" s="71"/>
      <c r="AS10" s="71"/>
      <c r="AT10" s="67">
        <f>データ!$V$6</f>
        <v>162.09</v>
      </c>
      <c r="AU10" s="68"/>
      <c r="AV10" s="68"/>
      <c r="AW10" s="68"/>
      <c r="AX10" s="68"/>
      <c r="AY10" s="68"/>
      <c r="AZ10" s="68"/>
      <c r="BA10" s="68"/>
      <c r="BB10" s="70">
        <f>データ!$W$6</f>
        <v>570.28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182109</v>
      </c>
      <c r="D6" s="34">
        <f t="shared" si="3"/>
        <v>46</v>
      </c>
      <c r="E6" s="34">
        <f t="shared" si="3"/>
        <v>1</v>
      </c>
      <c r="F6" s="34">
        <f t="shared" si="3"/>
        <v>0</v>
      </c>
      <c r="G6" s="34">
        <f t="shared" si="3"/>
        <v>1</v>
      </c>
      <c r="H6" s="34" t="str">
        <f t="shared" si="3"/>
        <v>福井県　坂井市</v>
      </c>
      <c r="I6" s="34" t="str">
        <f t="shared" si="3"/>
        <v>法適用</v>
      </c>
      <c r="J6" s="34" t="str">
        <f t="shared" si="3"/>
        <v>水道事業</v>
      </c>
      <c r="K6" s="34" t="str">
        <f t="shared" si="3"/>
        <v>末端給水事業</v>
      </c>
      <c r="L6" s="34" t="str">
        <f t="shared" si="3"/>
        <v>A4</v>
      </c>
      <c r="M6" s="34">
        <f t="shared" si="3"/>
        <v>0</v>
      </c>
      <c r="N6" s="35" t="str">
        <f t="shared" si="3"/>
        <v>-</v>
      </c>
      <c r="O6" s="35">
        <f t="shared" si="3"/>
        <v>71.23</v>
      </c>
      <c r="P6" s="35">
        <f t="shared" si="3"/>
        <v>99.95</v>
      </c>
      <c r="Q6" s="35">
        <f t="shared" si="3"/>
        <v>2376</v>
      </c>
      <c r="R6" s="35">
        <f t="shared" si="3"/>
        <v>92760</v>
      </c>
      <c r="S6" s="35">
        <f t="shared" si="3"/>
        <v>209.67</v>
      </c>
      <c r="T6" s="35">
        <f t="shared" si="3"/>
        <v>442.41</v>
      </c>
      <c r="U6" s="35">
        <f t="shared" si="3"/>
        <v>92436</v>
      </c>
      <c r="V6" s="35">
        <f t="shared" si="3"/>
        <v>162.09</v>
      </c>
      <c r="W6" s="35">
        <f t="shared" si="3"/>
        <v>570.28</v>
      </c>
      <c r="X6" s="36">
        <f>IF(X7="",NA(),X7)</f>
        <v>104.71</v>
      </c>
      <c r="Y6" s="36">
        <f t="shared" ref="Y6:AG6" si="4">IF(Y7="",NA(),Y7)</f>
        <v>98.77</v>
      </c>
      <c r="Z6" s="36">
        <f t="shared" si="4"/>
        <v>98.85</v>
      </c>
      <c r="AA6" s="36">
        <f t="shared" si="4"/>
        <v>94.26</v>
      </c>
      <c r="AB6" s="36">
        <f t="shared" si="4"/>
        <v>102.9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1580.11</v>
      </c>
      <c r="AU6" s="36">
        <f t="shared" ref="AU6:BC6" si="6">IF(AU7="",NA(),AU7)</f>
        <v>690.59</v>
      </c>
      <c r="AV6" s="36">
        <f t="shared" si="6"/>
        <v>331.75</v>
      </c>
      <c r="AW6" s="36">
        <f t="shared" si="6"/>
        <v>425.85</v>
      </c>
      <c r="AX6" s="36">
        <f t="shared" si="6"/>
        <v>467.99</v>
      </c>
      <c r="AY6" s="36">
        <f t="shared" si="6"/>
        <v>701</v>
      </c>
      <c r="AZ6" s="36">
        <f t="shared" si="6"/>
        <v>739.59</v>
      </c>
      <c r="BA6" s="36">
        <f t="shared" si="6"/>
        <v>335.95</v>
      </c>
      <c r="BB6" s="36">
        <f t="shared" si="6"/>
        <v>346.59</v>
      </c>
      <c r="BC6" s="36">
        <f t="shared" si="6"/>
        <v>357.82</v>
      </c>
      <c r="BD6" s="35" t="str">
        <f>IF(BD7="","",IF(BD7="-","【-】","【"&amp;SUBSTITUTE(TEXT(BD7,"#,##0.00"),"-","△")&amp;"】"))</f>
        <v>【262.87】</v>
      </c>
      <c r="BE6" s="36">
        <f>IF(BE7="",NA(),BE7)</f>
        <v>256.83999999999997</v>
      </c>
      <c r="BF6" s="36">
        <f t="shared" ref="BF6:BN6" si="7">IF(BF7="",NA(),BF7)</f>
        <v>267.23</v>
      </c>
      <c r="BG6" s="36">
        <f t="shared" si="7"/>
        <v>284.24</v>
      </c>
      <c r="BH6" s="36">
        <f t="shared" si="7"/>
        <v>277.88</v>
      </c>
      <c r="BI6" s="36">
        <f t="shared" si="7"/>
        <v>275.04000000000002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92.56</v>
      </c>
      <c r="BQ6" s="36">
        <f t="shared" ref="BQ6:BY6" si="8">IF(BQ7="",NA(),BQ7)</f>
        <v>87.41</v>
      </c>
      <c r="BR6" s="36">
        <f t="shared" si="8"/>
        <v>87</v>
      </c>
      <c r="BS6" s="36">
        <f t="shared" si="8"/>
        <v>82.54</v>
      </c>
      <c r="BT6" s="36">
        <f t="shared" si="8"/>
        <v>90.64</v>
      </c>
      <c r="BU6" s="36">
        <f t="shared" si="8"/>
        <v>100.27</v>
      </c>
      <c r="BV6" s="36">
        <f t="shared" si="8"/>
        <v>99.46</v>
      </c>
      <c r="BW6" s="36">
        <f t="shared" si="8"/>
        <v>105.21</v>
      </c>
      <c r="BX6" s="36">
        <f t="shared" si="8"/>
        <v>105.71</v>
      </c>
      <c r="BY6" s="36">
        <f t="shared" si="8"/>
        <v>106.01</v>
      </c>
      <c r="BZ6" s="35" t="str">
        <f>IF(BZ7="","",IF(BZ7="-","【-】","【"&amp;SUBSTITUTE(TEXT(BZ7,"#,##0.00"),"-","△")&amp;"】"))</f>
        <v>【105.59】</v>
      </c>
      <c r="CA6" s="36">
        <f>IF(CA7="",NA(),CA7)</f>
        <v>137.16999999999999</v>
      </c>
      <c r="CB6" s="36">
        <f t="shared" ref="CB6:CJ6" si="9">IF(CB7="",NA(),CB7)</f>
        <v>144.55000000000001</v>
      </c>
      <c r="CC6" s="36">
        <f t="shared" si="9"/>
        <v>145.65</v>
      </c>
      <c r="CD6" s="36">
        <f t="shared" si="9"/>
        <v>153.72</v>
      </c>
      <c r="CE6" s="36">
        <f t="shared" si="9"/>
        <v>139.81</v>
      </c>
      <c r="CF6" s="36">
        <f t="shared" si="9"/>
        <v>169.62</v>
      </c>
      <c r="CG6" s="36">
        <f t="shared" si="9"/>
        <v>171.78</v>
      </c>
      <c r="CH6" s="36">
        <f t="shared" si="9"/>
        <v>162.59</v>
      </c>
      <c r="CI6" s="36">
        <f t="shared" si="9"/>
        <v>162.15</v>
      </c>
      <c r="CJ6" s="36">
        <f t="shared" si="9"/>
        <v>162.24</v>
      </c>
      <c r="CK6" s="35" t="str">
        <f>IF(CK7="","",IF(CK7="-","【-】","【"&amp;SUBSTITUTE(TEXT(CK7,"#,##0.00"),"-","△")&amp;"】"))</f>
        <v>【163.27】</v>
      </c>
      <c r="CL6" s="36">
        <f>IF(CL7="",NA(),CL7)</f>
        <v>62.73</v>
      </c>
      <c r="CM6" s="36">
        <f t="shared" ref="CM6:CU6" si="10">IF(CM7="",NA(),CM7)</f>
        <v>61.83</v>
      </c>
      <c r="CN6" s="36">
        <f t="shared" si="10"/>
        <v>62.09</v>
      </c>
      <c r="CO6" s="36">
        <f t="shared" si="10"/>
        <v>65.73</v>
      </c>
      <c r="CP6" s="36">
        <f t="shared" si="10"/>
        <v>66.23</v>
      </c>
      <c r="CQ6" s="36">
        <f t="shared" si="10"/>
        <v>59.88</v>
      </c>
      <c r="CR6" s="36">
        <f t="shared" si="10"/>
        <v>59.68</v>
      </c>
      <c r="CS6" s="36">
        <f t="shared" si="10"/>
        <v>59.17</v>
      </c>
      <c r="CT6" s="36">
        <f t="shared" si="10"/>
        <v>59.34</v>
      </c>
      <c r="CU6" s="36">
        <f t="shared" si="10"/>
        <v>59.11</v>
      </c>
      <c r="CV6" s="35" t="str">
        <f>IF(CV7="","",IF(CV7="-","【-】","【"&amp;SUBSTITUTE(TEXT(CV7,"#,##0.00"),"-","△")&amp;"】"))</f>
        <v>【59.94】</v>
      </c>
      <c r="CW6" s="36">
        <f>IF(CW7="",NA(),CW7)</f>
        <v>92.02</v>
      </c>
      <c r="CX6" s="36">
        <f t="shared" ref="CX6:DF6" si="11">IF(CX7="",NA(),CX7)</f>
        <v>91.7</v>
      </c>
      <c r="CY6" s="36">
        <f t="shared" si="11"/>
        <v>89.65</v>
      </c>
      <c r="CZ6" s="36">
        <f t="shared" si="11"/>
        <v>90.01</v>
      </c>
      <c r="DA6" s="36">
        <f t="shared" si="11"/>
        <v>90.17</v>
      </c>
      <c r="DB6" s="36">
        <f t="shared" si="11"/>
        <v>87.65</v>
      </c>
      <c r="DC6" s="36">
        <f t="shared" si="11"/>
        <v>87.63</v>
      </c>
      <c r="DD6" s="36">
        <f t="shared" si="11"/>
        <v>87.6</v>
      </c>
      <c r="DE6" s="36">
        <f t="shared" si="11"/>
        <v>87.74</v>
      </c>
      <c r="DF6" s="36">
        <f t="shared" si="11"/>
        <v>87.91</v>
      </c>
      <c r="DG6" s="35" t="str">
        <f>IF(DG7="","",IF(DG7="-","【-】","【"&amp;SUBSTITUTE(TEXT(DG7,"#,##0.00"),"-","△")&amp;"】"))</f>
        <v>【90.22】</v>
      </c>
      <c r="DH6" s="36">
        <f>IF(DH7="",NA(),DH7)</f>
        <v>39.520000000000003</v>
      </c>
      <c r="DI6" s="36">
        <f t="shared" ref="DI6:DQ6" si="12">IF(DI7="",NA(),DI7)</f>
        <v>40.61</v>
      </c>
      <c r="DJ6" s="36">
        <f t="shared" si="12"/>
        <v>50.08</v>
      </c>
      <c r="DK6" s="36">
        <f t="shared" si="12"/>
        <v>51.43</v>
      </c>
      <c r="DL6" s="36">
        <f t="shared" si="12"/>
        <v>52.86</v>
      </c>
      <c r="DM6" s="36">
        <f t="shared" si="12"/>
        <v>38.69</v>
      </c>
      <c r="DN6" s="36">
        <f t="shared" si="12"/>
        <v>39.65</v>
      </c>
      <c r="DO6" s="36">
        <f t="shared" si="12"/>
        <v>45.25</v>
      </c>
      <c r="DP6" s="36">
        <f t="shared" si="12"/>
        <v>46.27</v>
      </c>
      <c r="DQ6" s="36">
        <f t="shared" si="12"/>
        <v>46.88</v>
      </c>
      <c r="DR6" s="35" t="str">
        <f>IF(DR7="","",IF(DR7="-","【-】","【"&amp;SUBSTITUTE(TEXT(DR7,"#,##0.00"),"-","△")&amp;"】"))</f>
        <v>【47.91】</v>
      </c>
      <c r="DS6" s="36">
        <f>IF(DS7="",NA(),DS7)</f>
        <v>4.32</v>
      </c>
      <c r="DT6" s="36">
        <f t="shared" ref="DT6:EB6" si="13">IF(DT7="",NA(),DT7)</f>
        <v>5.73</v>
      </c>
      <c r="DU6" s="36">
        <f t="shared" si="13"/>
        <v>7.76</v>
      </c>
      <c r="DV6" s="36">
        <f t="shared" si="13"/>
        <v>8.02</v>
      </c>
      <c r="DW6" s="36">
        <f t="shared" si="13"/>
        <v>14.95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0.34</v>
      </c>
      <c r="EE6" s="36">
        <f t="shared" ref="EE6:EM6" si="14">IF(EE7="",NA(),EE7)</f>
        <v>0.6</v>
      </c>
      <c r="EF6" s="36">
        <f t="shared" si="14"/>
        <v>0.49</v>
      </c>
      <c r="EG6" s="36">
        <f t="shared" si="14"/>
        <v>0.46</v>
      </c>
      <c r="EH6" s="36">
        <f t="shared" si="14"/>
        <v>0.43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182109</v>
      </c>
      <c r="D7" s="38">
        <v>46</v>
      </c>
      <c r="E7" s="38">
        <v>1</v>
      </c>
      <c r="F7" s="38">
        <v>0</v>
      </c>
      <c r="G7" s="38">
        <v>1</v>
      </c>
      <c r="H7" s="38" t="s">
        <v>105</v>
      </c>
      <c r="I7" s="38" t="s">
        <v>106</v>
      </c>
      <c r="J7" s="38" t="s">
        <v>107</v>
      </c>
      <c r="K7" s="38" t="s">
        <v>108</v>
      </c>
      <c r="L7" s="38" t="s">
        <v>109</v>
      </c>
      <c r="M7" s="38"/>
      <c r="N7" s="39" t="s">
        <v>110</v>
      </c>
      <c r="O7" s="39">
        <v>71.23</v>
      </c>
      <c r="P7" s="39">
        <v>99.95</v>
      </c>
      <c r="Q7" s="39">
        <v>2376</v>
      </c>
      <c r="R7" s="39">
        <v>92760</v>
      </c>
      <c r="S7" s="39">
        <v>209.67</v>
      </c>
      <c r="T7" s="39">
        <v>442.41</v>
      </c>
      <c r="U7" s="39">
        <v>92436</v>
      </c>
      <c r="V7" s="39">
        <v>162.09</v>
      </c>
      <c r="W7" s="39">
        <v>570.28</v>
      </c>
      <c r="X7" s="39">
        <v>104.71</v>
      </c>
      <c r="Y7" s="39">
        <v>98.77</v>
      </c>
      <c r="Z7" s="39">
        <v>98.85</v>
      </c>
      <c r="AA7" s="39">
        <v>94.26</v>
      </c>
      <c r="AB7" s="39">
        <v>102.9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1580.11</v>
      </c>
      <c r="AU7" s="39">
        <v>690.59</v>
      </c>
      <c r="AV7" s="39">
        <v>331.75</v>
      </c>
      <c r="AW7" s="39">
        <v>425.85</v>
      </c>
      <c r="AX7" s="39">
        <v>467.99</v>
      </c>
      <c r="AY7" s="39">
        <v>701</v>
      </c>
      <c r="AZ7" s="39">
        <v>739.59</v>
      </c>
      <c r="BA7" s="39">
        <v>335.95</v>
      </c>
      <c r="BB7" s="39">
        <v>346.59</v>
      </c>
      <c r="BC7" s="39">
        <v>357.82</v>
      </c>
      <c r="BD7" s="39">
        <v>262.87</v>
      </c>
      <c r="BE7" s="39">
        <v>256.83999999999997</v>
      </c>
      <c r="BF7" s="39">
        <v>267.23</v>
      </c>
      <c r="BG7" s="39">
        <v>284.24</v>
      </c>
      <c r="BH7" s="39">
        <v>277.88</v>
      </c>
      <c r="BI7" s="39">
        <v>275.04000000000002</v>
      </c>
      <c r="BJ7" s="39">
        <v>330.99</v>
      </c>
      <c r="BK7" s="39">
        <v>324.08999999999997</v>
      </c>
      <c r="BL7" s="39">
        <v>319.82</v>
      </c>
      <c r="BM7" s="39">
        <v>312.02999999999997</v>
      </c>
      <c r="BN7" s="39">
        <v>307.45999999999998</v>
      </c>
      <c r="BO7" s="39">
        <v>270.87</v>
      </c>
      <c r="BP7" s="39">
        <v>92.56</v>
      </c>
      <c r="BQ7" s="39">
        <v>87.41</v>
      </c>
      <c r="BR7" s="39">
        <v>87</v>
      </c>
      <c r="BS7" s="39">
        <v>82.54</v>
      </c>
      <c r="BT7" s="39">
        <v>90.64</v>
      </c>
      <c r="BU7" s="39">
        <v>100.27</v>
      </c>
      <c r="BV7" s="39">
        <v>99.46</v>
      </c>
      <c r="BW7" s="39">
        <v>105.21</v>
      </c>
      <c r="BX7" s="39">
        <v>105.71</v>
      </c>
      <c r="BY7" s="39">
        <v>106.01</v>
      </c>
      <c r="BZ7" s="39">
        <v>105.59</v>
      </c>
      <c r="CA7" s="39">
        <v>137.16999999999999</v>
      </c>
      <c r="CB7" s="39">
        <v>144.55000000000001</v>
      </c>
      <c r="CC7" s="39">
        <v>145.65</v>
      </c>
      <c r="CD7" s="39">
        <v>153.72</v>
      </c>
      <c r="CE7" s="39">
        <v>139.81</v>
      </c>
      <c r="CF7" s="39">
        <v>169.62</v>
      </c>
      <c r="CG7" s="39">
        <v>171.78</v>
      </c>
      <c r="CH7" s="39">
        <v>162.59</v>
      </c>
      <c r="CI7" s="39">
        <v>162.15</v>
      </c>
      <c r="CJ7" s="39">
        <v>162.24</v>
      </c>
      <c r="CK7" s="39">
        <v>163.27000000000001</v>
      </c>
      <c r="CL7" s="39">
        <v>62.73</v>
      </c>
      <c r="CM7" s="39">
        <v>61.83</v>
      </c>
      <c r="CN7" s="39">
        <v>62.09</v>
      </c>
      <c r="CO7" s="39">
        <v>65.73</v>
      </c>
      <c r="CP7" s="39">
        <v>66.23</v>
      </c>
      <c r="CQ7" s="39">
        <v>59.88</v>
      </c>
      <c r="CR7" s="39">
        <v>59.68</v>
      </c>
      <c r="CS7" s="39">
        <v>59.17</v>
      </c>
      <c r="CT7" s="39">
        <v>59.34</v>
      </c>
      <c r="CU7" s="39">
        <v>59.11</v>
      </c>
      <c r="CV7" s="39">
        <v>59.94</v>
      </c>
      <c r="CW7" s="39">
        <v>92.02</v>
      </c>
      <c r="CX7" s="39">
        <v>91.7</v>
      </c>
      <c r="CY7" s="39">
        <v>89.65</v>
      </c>
      <c r="CZ7" s="39">
        <v>90.01</v>
      </c>
      <c r="DA7" s="39">
        <v>90.17</v>
      </c>
      <c r="DB7" s="39">
        <v>87.65</v>
      </c>
      <c r="DC7" s="39">
        <v>87.63</v>
      </c>
      <c r="DD7" s="39">
        <v>87.6</v>
      </c>
      <c r="DE7" s="39">
        <v>87.74</v>
      </c>
      <c r="DF7" s="39">
        <v>87.91</v>
      </c>
      <c r="DG7" s="39">
        <v>90.22</v>
      </c>
      <c r="DH7" s="39">
        <v>39.520000000000003</v>
      </c>
      <c r="DI7" s="39">
        <v>40.61</v>
      </c>
      <c r="DJ7" s="39">
        <v>50.08</v>
      </c>
      <c r="DK7" s="39">
        <v>51.43</v>
      </c>
      <c r="DL7" s="39">
        <v>52.86</v>
      </c>
      <c r="DM7" s="39">
        <v>38.69</v>
      </c>
      <c r="DN7" s="39">
        <v>39.65</v>
      </c>
      <c r="DO7" s="39">
        <v>45.25</v>
      </c>
      <c r="DP7" s="39">
        <v>46.27</v>
      </c>
      <c r="DQ7" s="39">
        <v>46.88</v>
      </c>
      <c r="DR7" s="39">
        <v>47.91</v>
      </c>
      <c r="DS7" s="39">
        <v>4.32</v>
      </c>
      <c r="DT7" s="39">
        <v>5.73</v>
      </c>
      <c r="DU7" s="39">
        <v>7.76</v>
      </c>
      <c r="DV7" s="39">
        <v>8.02</v>
      </c>
      <c r="DW7" s="39">
        <v>14.95</v>
      </c>
      <c r="DX7" s="39">
        <v>8.4</v>
      </c>
      <c r="DY7" s="39">
        <v>9.7100000000000009</v>
      </c>
      <c r="DZ7" s="39">
        <v>10.71</v>
      </c>
      <c r="EA7" s="39">
        <v>10.93</v>
      </c>
      <c r="EB7" s="39">
        <v>13.39</v>
      </c>
      <c r="EC7" s="39">
        <v>15</v>
      </c>
      <c r="ED7" s="39">
        <v>0.34</v>
      </c>
      <c r="EE7" s="39">
        <v>0.6</v>
      </c>
      <c r="EF7" s="39">
        <v>0.49</v>
      </c>
      <c r="EG7" s="39">
        <v>0.46</v>
      </c>
      <c r="EH7" s="39">
        <v>0.43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竜田　麻紀</cp:lastModifiedBy>
  <cp:lastPrinted>2018-01-30T23:39:51Z</cp:lastPrinted>
  <dcterms:created xsi:type="dcterms:W3CDTF">2017-12-25T01:27:42Z</dcterms:created>
  <dcterms:modified xsi:type="dcterms:W3CDTF">2018-01-30T23:40:46Z</dcterms:modified>
</cp:coreProperties>
</file>