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<sst xmlns="http://schemas.openxmlformats.org/spreadsheetml/2006/main" count="232" uniqueCount="120">
  <si>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</si>
  <si>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</si>
  <si>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</si>
  <si>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</si>
  <si>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</si>
  <si>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</si>
  <si>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</si>
  <si>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</si>
  <si>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</si>
  <si>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</si>
  <si>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</si>
  <si>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</si>
  <si>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</si>
  <si>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</si>
  <si>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</si>
  <si>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</si>
  <si>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</si>
  <si>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</si>
  <si>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</si>
  <si>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</si>
  <si>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</si>
  <si>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</si>
  <si>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</si>
  <si>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</si>
  <si>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</si>
  <si>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</si>
  <si>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</si>
  <si>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</si>
  <si>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</si>
  <si>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</si>
  <si>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</si>
  <si>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</si>
  <si>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</si>
  <si>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</si>
  <si>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</si>
  <si>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</si>
  <si>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</si>
  <si>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</si>
  <si>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</si>
  <si>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</si>
  <si>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</si>
  <si>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</si>
  <si>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</si>
  <si>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</si>
  <si>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</si>
  <si>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</si>
  <si>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</si>
  <si>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</si>
  <si>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</si>
  <si>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</si>
  <si>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</si>
  <si>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</si>
  <si>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</si>
  <si>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</si>
  <si>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</si>
  <si>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</si>
  <si>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</si>
  <si>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</si>
  <si>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</si>
  <si>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</si>
  <si>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</si>
  <si>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</si>
  <si>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</si>
  <si>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</si>
  <si>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</si>
  <si>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</si>
  <si>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</si>
  <si>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</si>
  <si>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</si>
  <si>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</si>
  <si>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</si>
  <si>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</si>
  <si>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</si>
  <si>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</si>
  <si>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</si>
  <si>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</si>
  <si>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</si>
  <si>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</si>
  <si>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</si>
  <si>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</si>
  <si>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</si>
  <si>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</si>
  <si>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</si>
  <si>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</si>
  <si>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</si>
  <si>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</si>
  <si>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</si>
  <si>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</si>
  <si>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</si>
  <si>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</si>
  <si>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</si>
  <si>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</si>
  <si>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</si>
  <si>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</si>
  <si>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</si>
  <si>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</si>
  <si>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</si>
  <si>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</si>
  <si>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</si>
  <si>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</si>
  <si>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</si>
  <si>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</si>
  <si>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</si>
  <si>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</si>
  <si>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</si>
  <si>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</si>
  <si>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</si>
  <si>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</si>
  <si>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</si>
  <si>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</si>
  <si>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</si>
  <si>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</si>
  <si>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</si>
  <si>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</si>
  <si>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</si>
  <si>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</si>
  <si>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水道事業は、経費削減や料金改定により累積赤字を解消し、現在は安定的な事業を運営維持している。今後は、水道料金の収納率向上・未納整理の強化、包括委託などの民間委託を進め、一層の経費削減に取り組むとともに、中長期的視点に立って、更なる計画的、効率的な財政運営に努め、健全経営の維持に努める。</t>
    <phoneticPr fontId="4"/>
  </si>
  <si>
    <t>　近年、人口減少や節水器具の普及等の要因により、水需要・給水収益が減少傾向にある中、本市水道事業では浄水場維持管理業務の包括的民間委託の実施や職員の減数等、経費削減に努め、さらに、高金利企業債の繰上償還と料金改定を実施することで経営健全化に努めてきた。その結果、平成25年度には累積赤字を解消し、②累積欠損金比率、④企業債残高対給水収益比率が改善された。①経常収支比率についても改善されているが、H28については一部企業の使用量の減により前年に比べ減少した。
　③流動比率と⑤料金回収率、⑥給水原価については、新会計制度の適用により大きく変動した。特に③流動比率については、企業債元金償還額が資本金から流動負債に移ったことで落ち込んだが、依然として高い支払能力を有している。⑤料金回収率、⑥給水原価については、長期前受金戻入分が経常費用から差し引かれることとなった、前年度より改善している。
　⑦施設利用率については、下落傾向である.
　⑧有収率については、これまでの継続的な漏水調査実施により高い水準を維持できていると考えられるため、今後も定期的に漏水調査を実施し、高い有収率の維持と更なる向上に努める。
④企業債残高対給水収益比率については、簡水統合により起債を承継したため前年に比べ残高が増加し比率が上昇している。</t>
    <rPh sb="505" eb="507">
      <t>キギョウ</t>
    </rPh>
    <rPh sb="507" eb="508">
      <t>サイ</t>
    </rPh>
    <rPh sb="508" eb="510">
      <t>ザンダカ</t>
    </rPh>
    <rPh sb="510" eb="511">
      <t>タイ</t>
    </rPh>
    <rPh sb="511" eb="513">
      <t>キュウスイ</t>
    </rPh>
    <rPh sb="513" eb="515">
      <t>シュウエキ</t>
    </rPh>
    <rPh sb="515" eb="517">
      <t>ヒリツ</t>
    </rPh>
    <rPh sb="523" eb="525">
      <t>カンスイ</t>
    </rPh>
    <rPh sb="525" eb="527">
      <t>トウゴウ</t>
    </rPh>
    <rPh sb="530" eb="532">
      <t>キサイ</t>
    </rPh>
    <rPh sb="539" eb="541">
      <t>ゼンネン</t>
    </rPh>
    <rPh sb="542" eb="543">
      <t>クラ</t>
    </rPh>
    <rPh sb="544" eb="546">
      <t>ザンダカ</t>
    </rPh>
    <rPh sb="547" eb="549">
      <t>ゾウカ</t>
    </rPh>
    <rPh sb="550" eb="552">
      <t>ヒリツ</t>
    </rPh>
    <rPh sb="553" eb="555">
      <t>ジョウショウ</t>
    </rPh>
    <phoneticPr fontId="4"/>
  </si>
  <si>
    <t xml:space="preserve">　老朽化の指標となる、①有形固定資産減価償却率、②管路経年化率、③管路更新率をみると、ほぼ全国平均といえる。しかし、平成27年度に実施したアセットマネジメントにより既存施設等の更新費が約600億と試算され、現状の財源では将来の更新が非常に厳しいことが明らかとなった。
　そのため、本市では平成28年度に、更新費用の平準化や更新の重要度・緊急度等を考慮した整備の基本方針や年次計画等を定めた。施設の長寿命化や更新費用の削減を図るとともに、将来にわたって財源確保に取り組み、水道施設の健全性の維持に努め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</si>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</sst>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0.45</c:v>
                </c:pt>
                <c:pt idx="2">
                  <c:v>0.61</c:v>
                </c:pt>
                <c:pt idx="3">
                  <c:v>0.42</c:v>
                </c:pt>
                <c:pt idx="4">
                  <c:v>0.77</c:v>
                </c:pt>
              </c:numCache>
            </c:numRef>
          </c:val>
        </c:ser>
        <c:dLbls>
          <c:showLegendKey val="0"/>
          <c:showVal val="0"/>
          <c:showCatName val="0"/>
          <c:showSerName val="0"/>
          <c:showPercent val="0"/>
          <c:showBubbleSize val="0"/>
        </c:dLbls>
        <c:gapWidth val="150"/>
        <c:axId val="94697728"/>
        <c:axId val="95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4697728"/>
        <c:axId val="95097216"/>
      </c:lineChart>
      <c:dateAx>
        <c:axId val="94697728"/>
        <c:scaling>
          <c:orientation val="minMax"/>
        </c:scaling>
        <c:delete val="1"/>
        <c:axPos val="b"/>
        <c:numFmt formatCode="ge" sourceLinked="1"/>
        <c:majorTickMark val="none"/>
        <c:minorTickMark val="none"/>
        <c:tickLblPos val="none"/>
        <c:crossAx val="95097216"/>
        <c:crosses val="autoZero"/>
        <c:auto val="1"/>
        <c:lblOffset val="100"/>
        <c:baseTimeUnit val="years"/>
      </c:dateAx>
      <c:valAx>
        <c:axId val="95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60.45</c:v>
                </c:pt>
                <c:pt idx="1">
                  <c:v>56.78</c:v>
                </c:pt>
                <c:pt idx="2">
                  <c:v>56.09</c:v>
                </c:pt>
                <c:pt idx="3">
                  <c:v>56.19</c:v>
                </c:pt>
                <c:pt idx="4">
                  <c:v>55.84</c:v>
                </c:pt>
              </c:numCache>
            </c:numRef>
          </c:val>
        </c:ser>
        <c:dLbls>
          <c:showLegendKey val="0"/>
          <c:showVal val="0"/>
          <c:showCatName val="0"/>
          <c:showSerName val="0"/>
          <c:showPercent val="0"/>
          <c:showBubbleSize val="0"/>
        </c:dLbls>
        <c:gapWidth val="150"/>
        <c:axId val="109279872"/>
        <c:axId val="109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9279872"/>
        <c:axId val="109290240"/>
      </c:lineChart>
      <c:dateAx>
        <c:axId val="109279872"/>
        <c:scaling>
          <c:orientation val="minMax"/>
        </c:scaling>
        <c:delete val="1"/>
        <c:axPos val="b"/>
        <c:numFmt formatCode="ge" sourceLinked="1"/>
        <c:majorTickMark val="none"/>
        <c:minorTickMark val="none"/>
        <c:tickLblPos val="none"/>
        <c:crossAx val="109290240"/>
        <c:crosses val="autoZero"/>
        <c:auto val="1"/>
        <c:lblOffset val="100"/>
        <c:baseTimeUnit val="years"/>
      </c:dateAx>
      <c:valAx>
        <c:axId val="1092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93.29</c:v>
                </c:pt>
                <c:pt idx="1">
                  <c:v>91.79</c:v>
                </c:pt>
                <c:pt idx="2">
                  <c:v>92.36</c:v>
                </c:pt>
                <c:pt idx="3">
                  <c:v>93.38</c:v>
                </c:pt>
                <c:pt idx="4">
                  <c:v>92.09</c:v>
                </c:pt>
              </c:numCache>
            </c:numRef>
          </c:val>
        </c:ser>
        <c:dLbls>
          <c:showLegendKey val="0"/>
          <c:showVal val="0"/>
          <c:showCatName val="0"/>
          <c:showSerName val="0"/>
          <c:showPercent val="0"/>
          <c:showBubbleSize val="0"/>
        </c:dLbls>
        <c:gapWidth val="150"/>
        <c:axId val="109308160"/>
        <c:axId val="109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9308160"/>
        <c:axId val="109592960"/>
      </c:lineChart>
      <c:dateAx>
        <c:axId val="109308160"/>
        <c:scaling>
          <c:orientation val="minMax"/>
        </c:scaling>
        <c:delete val="1"/>
        <c:axPos val="b"/>
        <c:numFmt formatCode="ge" sourceLinked="1"/>
        <c:majorTickMark val="none"/>
        <c:minorTickMark val="none"/>
        <c:tickLblPos val="none"/>
        <c:crossAx val="109592960"/>
        <c:crosses val="autoZero"/>
        <c:auto val="1"/>
        <c:lblOffset val="100"/>
        <c:baseTimeUnit val="years"/>
      </c:dateAx>
      <c:valAx>
        <c:axId val="109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105.23</c:v>
                </c:pt>
                <c:pt idx="1">
                  <c:v>109.55</c:v>
                </c:pt>
                <c:pt idx="2">
                  <c:v>121.01</c:v>
                </c:pt>
                <c:pt idx="3">
                  <c:v>123.92</c:v>
                </c:pt>
                <c:pt idx="4">
                  <c:v>117.93</c:v>
                </c:pt>
              </c:numCache>
            </c:numRef>
          </c:val>
        </c:ser>
        <c:dLbls>
          <c:showLegendKey val="0"/>
          <c:showVal val="0"/>
          <c:showCatName val="0"/>
          <c:showSerName val="0"/>
          <c:showPercent val="0"/>
          <c:showBubbleSize val="0"/>
        </c:dLbls>
        <c:gapWidth val="150"/>
        <c:axId val="95147904"/>
        <c:axId val="1089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5147904"/>
        <c:axId val="108986368"/>
      </c:lineChart>
      <c:dateAx>
        <c:axId val="95147904"/>
        <c:scaling>
          <c:orientation val="minMax"/>
        </c:scaling>
        <c:delete val="1"/>
        <c:axPos val="b"/>
        <c:numFmt formatCode="ge" sourceLinked="1"/>
        <c:majorTickMark val="none"/>
        <c:minorTickMark val="none"/>
        <c:tickLblPos val="none"/>
        <c:crossAx val="108986368"/>
        <c:crosses val="autoZero"/>
        <c:auto val="1"/>
        <c:lblOffset val="100"/>
        <c:baseTimeUnit val="years"/>
      </c:dateAx>
      <c:valAx>
        <c:axId val="10898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46.5</c:v>
                </c:pt>
                <c:pt idx="1">
                  <c:v>47.98</c:v>
                </c:pt>
                <c:pt idx="2">
                  <c:v>48.41</c:v>
                </c:pt>
                <c:pt idx="3">
                  <c:v>49.06</c:v>
                </c:pt>
                <c:pt idx="4">
                  <c:v>48.97</c:v>
                </c:pt>
              </c:numCache>
            </c:numRef>
          </c:val>
        </c:ser>
        <c:dLbls>
          <c:showLegendKey val="0"/>
          <c:showVal val="0"/>
          <c:showCatName val="0"/>
          <c:showSerName val="0"/>
          <c:showPercent val="0"/>
          <c:showBubbleSize val="0"/>
        </c:dLbls>
        <c:gapWidth val="150"/>
        <c:axId val="109016576"/>
        <c:axId val="1090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9016576"/>
        <c:axId val="109018496"/>
      </c:lineChart>
      <c:dateAx>
        <c:axId val="109016576"/>
        <c:scaling>
          <c:orientation val="minMax"/>
        </c:scaling>
        <c:delete val="1"/>
        <c:axPos val="b"/>
        <c:numFmt formatCode="ge" sourceLinked="1"/>
        <c:majorTickMark val="none"/>
        <c:minorTickMark val="none"/>
        <c:tickLblPos val="none"/>
        <c:crossAx val="109018496"/>
        <c:crosses val="autoZero"/>
        <c:auto val="1"/>
        <c:lblOffset val="100"/>
        <c:baseTimeUnit val="years"/>
      </c:dateAx>
      <c:valAx>
        <c:axId val="1090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3.26</c:v>
                </c:pt>
                <c:pt idx="1">
                  <c:v>5.61</c:v>
                </c:pt>
                <c:pt idx="2">
                  <c:v>7.97</c:v>
                </c:pt>
                <c:pt idx="3">
                  <c:v>10.85</c:v>
                </c:pt>
                <c:pt idx="4">
                  <c:v>12.26</c:v>
                </c:pt>
              </c:numCache>
            </c:numRef>
          </c:val>
        </c:ser>
        <c:dLbls>
          <c:showLegendKey val="0"/>
          <c:showVal val="0"/>
          <c:showCatName val="0"/>
          <c:showSerName val="0"/>
          <c:showPercent val="0"/>
          <c:showBubbleSize val="0"/>
        </c:dLbls>
        <c:gapWidth val="150"/>
        <c:axId val="109057152"/>
        <c:axId val="109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9057152"/>
        <c:axId val="109059072"/>
      </c:lineChart>
      <c:dateAx>
        <c:axId val="109057152"/>
        <c:scaling>
          <c:orientation val="minMax"/>
        </c:scaling>
        <c:delete val="1"/>
        <c:axPos val="b"/>
        <c:numFmt formatCode="ge" sourceLinked="1"/>
        <c:majorTickMark val="none"/>
        <c:minorTickMark val="none"/>
        <c:tickLblPos val="none"/>
        <c:crossAx val="109059072"/>
        <c:crosses val="autoZero"/>
        <c:auto val="1"/>
        <c:lblOffset val="100"/>
        <c:baseTimeUnit val="years"/>
      </c:dateAx>
      <c:valAx>
        <c:axId val="1090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0.84</c:v>
                </c:pt>
                <c:pt idx="1">
                  <c:v>0</c:v>
                </c:pt>
                <c:pt idx="2">
                  <c:v>0</c:v>
                </c:pt>
                <c:pt idx="3">
                  <c:v>0</c:v>
                </c:pt>
                <c:pt idx="4">
                  <c:v>0</c:v>
                </c:pt>
              </c:numCache>
            </c:numRef>
          </c:val>
        </c:ser>
        <c:dLbls>
          <c:showLegendKey val="0"/>
          <c:showVal val="0"/>
          <c:showCatName val="0"/>
          <c:showSerName val="0"/>
          <c:showPercent val="0"/>
          <c:showBubbleSize val="0"/>
        </c:dLbls>
        <c:gapWidth val="150"/>
        <c:axId val="109075456"/>
        <c:axId val="1090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9075456"/>
        <c:axId val="109098112"/>
      </c:lineChart>
      <c:dateAx>
        <c:axId val="109075456"/>
        <c:scaling>
          <c:orientation val="minMax"/>
        </c:scaling>
        <c:delete val="1"/>
        <c:axPos val="b"/>
        <c:numFmt formatCode="ge" sourceLinked="1"/>
        <c:majorTickMark val="none"/>
        <c:minorTickMark val="none"/>
        <c:tickLblPos val="none"/>
        <c:crossAx val="109098112"/>
        <c:crosses val="autoZero"/>
        <c:auto val="1"/>
        <c:lblOffset val="100"/>
        <c:baseTimeUnit val="years"/>
      </c:dateAx>
      <c:valAx>
        <c:axId val="10909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607.36</c:v>
                </c:pt>
                <c:pt idx="1">
                  <c:v>659.7</c:v>
                </c:pt>
                <c:pt idx="2">
                  <c:v>361.98</c:v>
                </c:pt>
                <c:pt idx="3">
                  <c:v>465.24</c:v>
                </c:pt>
                <c:pt idx="4">
                  <c:v>432.91</c:v>
                </c:pt>
              </c:numCache>
            </c:numRef>
          </c:val>
        </c:ser>
        <c:dLbls>
          <c:showLegendKey val="0"/>
          <c:showVal val="0"/>
          <c:showCatName val="0"/>
          <c:showSerName val="0"/>
          <c:showPercent val="0"/>
          <c:showBubbleSize val="0"/>
        </c:dLbls>
        <c:gapWidth val="150"/>
        <c:axId val="109193856"/>
        <c:axId val="109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9193856"/>
        <c:axId val="109200128"/>
      </c:lineChart>
      <c:dateAx>
        <c:axId val="109193856"/>
        <c:scaling>
          <c:orientation val="minMax"/>
        </c:scaling>
        <c:delete val="1"/>
        <c:axPos val="b"/>
        <c:numFmt formatCode="ge" sourceLinked="1"/>
        <c:majorTickMark val="none"/>
        <c:minorTickMark val="none"/>
        <c:tickLblPos val="none"/>
        <c:crossAx val="109200128"/>
        <c:crosses val="autoZero"/>
        <c:auto val="1"/>
        <c:lblOffset val="100"/>
        <c:baseTimeUnit val="years"/>
      </c:dateAx>
      <c:valAx>
        <c:axId val="10920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163.93</c:v>
                </c:pt>
                <c:pt idx="1">
                  <c:v>144.72999999999999</c:v>
                </c:pt>
                <c:pt idx="2">
                  <c:v>135.72</c:v>
                </c:pt>
                <c:pt idx="3">
                  <c:v>124.3</c:v>
                </c:pt>
                <c:pt idx="4">
                  <c:v>144.75</c:v>
                </c:pt>
              </c:numCache>
            </c:numRef>
          </c:val>
        </c:ser>
        <c:dLbls>
          <c:showLegendKey val="0"/>
          <c:showVal val="0"/>
          <c:showCatName val="0"/>
          <c:showSerName val="0"/>
          <c:showPercent val="0"/>
          <c:showBubbleSize val="0"/>
        </c:dLbls>
        <c:gapWidth val="150"/>
        <c:axId val="109232896"/>
        <c:axId val="1092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9232896"/>
        <c:axId val="109234816"/>
      </c:lineChart>
      <c:dateAx>
        <c:axId val="109232896"/>
        <c:scaling>
          <c:orientation val="minMax"/>
        </c:scaling>
        <c:delete val="1"/>
        <c:axPos val="b"/>
        <c:numFmt formatCode="ge" sourceLinked="1"/>
        <c:majorTickMark val="none"/>
        <c:minorTickMark val="none"/>
        <c:tickLblPos val="none"/>
        <c:crossAx val="109234816"/>
        <c:crosses val="autoZero"/>
        <c:auto val="1"/>
        <c:lblOffset val="100"/>
        <c:baseTimeUnit val="years"/>
      </c:dateAx>
      <c:valAx>
        <c:axId val="1092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2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99.01</c:v>
                </c:pt>
                <c:pt idx="1">
                  <c:v>102.96</c:v>
                </c:pt>
                <c:pt idx="2">
                  <c:v>115.46</c:v>
                </c:pt>
                <c:pt idx="3">
                  <c:v>118.07</c:v>
                </c:pt>
                <c:pt idx="4">
                  <c:v>110.98</c:v>
                </c:pt>
              </c:numCache>
            </c:numRef>
          </c:val>
        </c:ser>
        <c:dLbls>
          <c:showLegendKey val="0"/>
          <c:showVal val="0"/>
          <c:showCatName val="0"/>
          <c:showSerName val="0"/>
          <c:showPercent val="0"/>
          <c:showBubbleSize val="0"/>
        </c:dLbls>
        <c:gapWidth val="150"/>
        <c:axId val="109392256"/>
        <c:axId val="1093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9392256"/>
        <c:axId val="109394176"/>
      </c:lineChart>
      <c:dateAx>
        <c:axId val="109392256"/>
        <c:scaling>
          <c:orientation val="minMax"/>
        </c:scaling>
        <c:delete val="1"/>
        <c:axPos val="b"/>
        <c:numFmt formatCode="ge" sourceLinked="1"/>
        <c:majorTickMark val="none"/>
        <c:minorTickMark val="none"/>
        <c:tickLblPos val="none"/>
        <c:crossAx val="109394176"/>
        <c:crosses val="autoZero"/>
        <c:auto val="1"/>
        <c:lblOffset val="100"/>
        <c:baseTimeUnit val="years"/>
      </c:dateAx>
      <c:valAx>
        <c:axId val="109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180.02</c:v>
                </c:pt>
                <c:pt idx="1">
                  <c:v>190.71</c:v>
                </c:pt>
                <c:pt idx="2">
                  <c:v>172.95</c:v>
                </c:pt>
                <c:pt idx="3">
                  <c:v>169.43</c:v>
                </c:pt>
                <c:pt idx="4">
                  <c:v>178.88</c:v>
                </c:pt>
              </c:numCache>
            </c:numRef>
          </c:val>
        </c:ser>
        <c:dLbls>
          <c:showLegendKey val="0"/>
          <c:showVal val="0"/>
          <c:showCatName val="0"/>
          <c:showSerName val="0"/>
          <c:showPercent val="0"/>
          <c:showBubbleSize val="0"/>
        </c:dLbls>
        <c:gapWidth val="150"/>
        <c:axId val="109248512"/>
        <c:axId val="1092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9248512"/>
        <c:axId val="109249664"/>
      </c:lineChart>
      <c:dateAx>
        <c:axId val="109248512"/>
        <c:scaling>
          <c:orientation val="minMax"/>
        </c:scaling>
        <c:delete val="1"/>
        <c:axPos val="b"/>
        <c:numFmt formatCode="ge" sourceLinked="1"/>
        <c:majorTickMark val="none"/>
        <c:minorTickMark val="none"/>
        <c:tickLblPos val="none"/>
        <c:crossAx val="109249664"/>
        <c:crosses val="autoZero"/>
        <c:auto val="1"/>
        <c:lblOffset val="100"/>
        <c:baseTimeUnit val="years"/>
      </c:dateAx>
      <c:valAx>
        <c:axId val="1092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福井県　越前市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82947</v>
      </c>
      <c r="AM8" s="61"/>
      <c r="AN8" s="61"/>
      <c r="AO8" s="61"/>
      <c r="AP8" s="61"/>
      <c r="AQ8" s="61"/>
      <c r="AR8" s="61"/>
      <c r="AS8" s="61"/>
      <c r="AT8" s="51">
        <f>データ!$S$6</f>
        <v>230.7</v>
      </c>
      <c r="AU8" s="52"/>
      <c r="AV8" s="52"/>
      <c r="AW8" s="52"/>
      <c r="AX8" s="52"/>
      <c r="AY8" s="52"/>
      <c r="AZ8" s="52"/>
      <c r="BA8" s="52"/>
      <c r="BB8" s="53">
        <f>データ!$T$6</f>
        <v>359.54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75.45</v>
      </c>
      <c r="J10" s="52"/>
      <c r="K10" s="52"/>
      <c r="L10" s="52"/>
      <c r="M10" s="52"/>
      <c r="N10" s="52"/>
      <c r="O10" s="64"/>
      <c r="P10" s="53">
        <f>データ!$P$6</f>
        <v>97.83</v>
      </c>
      <c r="Q10" s="53"/>
      <c r="R10" s="53"/>
      <c r="S10" s="53"/>
      <c r="T10" s="53"/>
      <c r="U10" s="53"/>
      <c r="V10" s="53"/>
      <c r="W10" s="61">
        <f>データ!$Q$6</f>
        <v>1879</v>
      </c>
      <c r="X10" s="61"/>
      <c r="Y10" s="61"/>
      <c r="Z10" s="61"/>
      <c r="AA10" s="61"/>
      <c r="AB10" s="61"/>
      <c r="AC10" s="61"/>
      <c r="AD10" s="2"/>
      <c r="AE10" s="2"/>
      <c r="AF10" s="2"/>
      <c r="AG10" s="2"/>
      <c r="AH10" s="5"/>
      <c r="AI10" s="5"/>
      <c r="AJ10" s="5"/>
      <c r="AK10" s="5"/>
      <c r="AL10" s="61">
        <f>データ!$U$6</f>
        <v>81185</v>
      </c>
      <c r="AM10" s="61"/>
      <c r="AN10" s="61"/>
      <c r="AO10" s="61"/>
      <c r="AP10" s="61"/>
      <c r="AQ10" s="61"/>
      <c r="AR10" s="61"/>
      <c r="AS10" s="61"/>
      <c r="AT10" s="51">
        <f>データ!$V$6</f>
        <v>94.4</v>
      </c>
      <c r="AU10" s="52"/>
      <c r="AV10" s="52"/>
      <c r="AW10" s="52"/>
      <c r="AX10" s="52"/>
      <c r="AY10" s="52"/>
      <c r="AZ10" s="52"/>
      <c r="BA10" s="52"/>
      <c r="BB10" s="53">
        <f>データ!$W$6</f>
        <v>860.01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6"/>
      <c r="BN78" s="86"/>
      <c r="BO78" s="86"/>
      <c r="BP78" s="86"/>
      <c r="BQ78" s="86"/>
      <c r="BR78" s="86"/>
      <c r="BS78" s="86"/>
      <c r="BT78" s="86"/>
      <c r="BU78" s="86"/>
      <c r="BV78" s="86"/>
      <c r="BW78" s="86"/>
      <c r="BX78" s="86"/>
      <c r="BY78" s="86"/>
      <c r="BZ78" s="87"/>
    </row>
    <row r="79" spans="1:78" ht="13.5" customHeight="1">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1"/>
      <c r="BM79" s="86"/>
      <c r="BN79" s="86"/>
      <c r="BO79" s="86"/>
      <c r="BP79" s="86"/>
      <c r="BQ79" s="86"/>
      <c r="BR79" s="86"/>
      <c r="BS79" s="86"/>
      <c r="BT79" s="86"/>
      <c r="BU79" s="86"/>
      <c r="BV79" s="86"/>
      <c r="BW79" s="86"/>
      <c r="BX79" s="86"/>
      <c r="BY79" s="86"/>
      <c r="BZ79" s="87"/>
    </row>
    <row r="80" spans="1:78" ht="13.5" customHeight="1">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1"/>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182095</v>
      </c>
      <c r="D6" s="34">
        <f t="shared" si="3"/>
        <v>46</v>
      </c>
      <c r="E6" s="34">
        <f t="shared" si="3"/>
        <v>1</v>
      </c>
      <c r="F6" s="34">
        <f t="shared" si="3"/>
        <v>0</v>
      </c>
      <c r="G6" s="34">
        <f t="shared" si="3"/>
        <v>1</v>
      </c>
      <c r="H6" s="34" t="str">
        <f t="shared" si="3"/>
        <v>福井県　越前市</v>
      </c>
      <c r="I6" s="34" t="str">
        <f t="shared" si="3"/>
        <v>法適用</v>
      </c>
      <c r="J6" s="34" t="str">
        <f t="shared" si="3"/>
        <v>水道事業</v>
      </c>
      <c r="K6" s="34" t="str">
        <f t="shared" si="3"/>
        <v>末端給水事業</v>
      </c>
      <c r="L6" s="34" t="str">
        <f t="shared" si="3"/>
        <v>A4</v>
      </c>
      <c r="M6" s="34">
        <f t="shared" si="3"/>
        <v>0</v>
      </c>
      <c r="N6" s="35" t="str">
        <f t="shared" si="3"/>
        <v>-</v>
      </c>
      <c r="O6" s="35">
        <f t="shared" si="3"/>
        <v>75.45</v>
      </c>
      <c r="P6" s="35">
        <f t="shared" si="3"/>
        <v>97.83</v>
      </c>
      <c r="Q6" s="35">
        <f t="shared" si="3"/>
        <v>1879</v>
      </c>
      <c r="R6" s="35">
        <f t="shared" si="3"/>
        <v>82947</v>
      </c>
      <c r="S6" s="35">
        <f t="shared" si="3"/>
        <v>230.7</v>
      </c>
      <c r="T6" s="35">
        <f t="shared" si="3"/>
        <v>359.54</v>
      </c>
      <c r="U6" s="35">
        <f t="shared" si="3"/>
        <v>81185</v>
      </c>
      <c r="V6" s="35">
        <f t="shared" si="3"/>
        <v>94.4</v>
      </c>
      <c r="W6" s="35">
        <f t="shared" si="3"/>
        <v>860.01</v>
      </c>
      <c r="X6" s="36">
        <f>IF(X7="",NA(),X7)</f>
        <v>105.23</v>
      </c>
      <c r="Y6" s="36">
        <f t="shared" ref="Y6:AG6" si="4">IF(Y7="",NA(),Y7)</f>
        <v>109.55</v>
      </c>
      <c r="Z6" s="36">
        <f t="shared" si="4"/>
        <v>121.01</v>
      </c>
      <c r="AA6" s="36">
        <f t="shared" si="4"/>
        <v>123.92</v>
      </c>
      <c r="AB6" s="36">
        <f t="shared" si="4"/>
        <v>117.93</v>
      </c>
      <c r="AC6" s="36">
        <f t="shared" si="4"/>
        <v>108.24</v>
      </c>
      <c r="AD6" s="36">
        <f t="shared" si="4"/>
        <v>107.8</v>
      </c>
      <c r="AE6" s="36">
        <f t="shared" si="4"/>
        <v>111.96</v>
      </c>
      <c r="AF6" s="36">
        <f t="shared" si="4"/>
        <v>112.69</v>
      </c>
      <c r="AG6" s="36">
        <f t="shared" si="4"/>
        <v>113.16</v>
      </c>
      <c r="AH6" s="35" t="str">
        <f>IF(AH7="","",IF(AH7="-","【-】","【"&amp;SUBSTITUTE(TEXT(AH7,"#,##0.00"),"-","△")&amp;"】"))</f>
        <v>【114.35】</v>
      </c>
      <c r="AI6" s="36">
        <f>IF(AI7="",NA(),AI7)</f>
        <v>0.84</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607.36</v>
      </c>
      <c r="AU6" s="36">
        <f t="shared" ref="AU6:BC6" si="6">IF(AU7="",NA(),AU7)</f>
        <v>659.7</v>
      </c>
      <c r="AV6" s="36">
        <f t="shared" si="6"/>
        <v>361.98</v>
      </c>
      <c r="AW6" s="36">
        <f t="shared" si="6"/>
        <v>465.24</v>
      </c>
      <c r="AX6" s="36">
        <f t="shared" si="6"/>
        <v>432.91</v>
      </c>
      <c r="AY6" s="36">
        <f t="shared" si="6"/>
        <v>701</v>
      </c>
      <c r="AZ6" s="36">
        <f t="shared" si="6"/>
        <v>739.59</v>
      </c>
      <c r="BA6" s="36">
        <f t="shared" si="6"/>
        <v>335.95</v>
      </c>
      <c r="BB6" s="36">
        <f t="shared" si="6"/>
        <v>346.59</v>
      </c>
      <c r="BC6" s="36">
        <f t="shared" si="6"/>
        <v>357.82</v>
      </c>
      <c r="BD6" s="35" t="str">
        <f>IF(BD7="","",IF(BD7="-","【-】","【"&amp;SUBSTITUTE(TEXT(BD7,"#,##0.00"),"-","△")&amp;"】"))</f>
        <v>【262.87】</v>
      </c>
      <c r="BE6" s="36">
        <f>IF(BE7="",NA(),BE7)</f>
        <v>163.93</v>
      </c>
      <c r="BF6" s="36">
        <f t="shared" ref="BF6:BN6" si="7">IF(BF7="",NA(),BF7)</f>
        <v>144.72999999999999</v>
      </c>
      <c r="BG6" s="36">
        <f t="shared" si="7"/>
        <v>135.72</v>
      </c>
      <c r="BH6" s="36">
        <f t="shared" si="7"/>
        <v>124.3</v>
      </c>
      <c r="BI6" s="36">
        <f t="shared" si="7"/>
        <v>144.75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99.01</v>
      </c>
      <c r="BQ6" s="36">
        <f t="shared" ref="BQ6:BY6" si="8">IF(BQ7="",NA(),BQ7)</f>
        <v>102.96</v>
      </c>
      <c r="BR6" s="36">
        <f t="shared" si="8"/>
        <v>115.46</v>
      </c>
      <c r="BS6" s="36">
        <f t="shared" si="8"/>
        <v>118.07</v>
      </c>
      <c r="BT6" s="36">
        <f t="shared" si="8"/>
        <v>110.98</v>
      </c>
      <c r="BU6" s="36">
        <f t="shared" si="8"/>
        <v>100.27</v>
      </c>
      <c r="BV6" s="36">
        <f t="shared" si="8"/>
        <v>99.46</v>
      </c>
      <c r="BW6" s="36">
        <f t="shared" si="8"/>
        <v>105.21</v>
      </c>
      <c r="BX6" s="36">
        <f t="shared" si="8"/>
        <v>105.71</v>
      </c>
      <c r="BY6" s="36">
        <f t="shared" si="8"/>
        <v>106.01</v>
      </c>
      <c r="BZ6" s="35" t="str">
        <f>IF(BZ7="","",IF(BZ7="-","【-】","【"&amp;SUBSTITUTE(TEXT(BZ7,"#,##0.00"),"-","△")&amp;"】"))</f>
        <v>【105.59】</v>
      </c>
      <c r="CA6" s="36">
        <f>IF(CA7="",NA(),CA7)</f>
        <v>180.02</v>
      </c>
      <c r="CB6" s="36">
        <f t="shared" ref="CB6:CJ6" si="9">IF(CB7="",NA(),CB7)</f>
        <v>190.71</v>
      </c>
      <c r="CC6" s="36">
        <f t="shared" si="9"/>
        <v>172.95</v>
      </c>
      <c r="CD6" s="36">
        <f t="shared" si="9"/>
        <v>169.43</v>
      </c>
      <c r="CE6" s="36">
        <f t="shared" si="9"/>
        <v>178.88</v>
      </c>
      <c r="CF6" s="36">
        <f t="shared" si="9"/>
        <v>169.62</v>
      </c>
      <c r="CG6" s="36">
        <f t="shared" si="9"/>
        <v>171.78</v>
      </c>
      <c r="CH6" s="36">
        <f t="shared" si="9"/>
        <v>162.59</v>
      </c>
      <c r="CI6" s="36">
        <f t="shared" si="9"/>
        <v>162.15</v>
      </c>
      <c r="CJ6" s="36">
        <f t="shared" si="9"/>
        <v>162.24</v>
      </c>
      <c r="CK6" s="35" t="str">
        <f>IF(CK7="","",IF(CK7="-","【-】","【"&amp;SUBSTITUTE(TEXT(CK7,"#,##0.00"),"-","△")&amp;"】"))</f>
        <v>【163.27】</v>
      </c>
      <c r="CL6" s="36">
        <f>IF(CL7="",NA(),CL7)</f>
        <v>60.45</v>
      </c>
      <c r="CM6" s="36">
        <f t="shared" ref="CM6:CU6" si="10">IF(CM7="",NA(),CM7)</f>
        <v>56.78</v>
      </c>
      <c r="CN6" s="36">
        <f t="shared" si="10"/>
        <v>56.09</v>
      </c>
      <c r="CO6" s="36">
        <f t="shared" si="10"/>
        <v>56.19</v>
      </c>
      <c r="CP6" s="36">
        <f t="shared" si="10"/>
        <v>55.84</v>
      </c>
      <c r="CQ6" s="36">
        <f t="shared" si="10"/>
        <v>59.88</v>
      </c>
      <c r="CR6" s="36">
        <f t="shared" si="10"/>
        <v>59.68</v>
      </c>
      <c r="CS6" s="36">
        <f t="shared" si="10"/>
        <v>59.17</v>
      </c>
      <c r="CT6" s="36">
        <f t="shared" si="10"/>
        <v>59.34</v>
      </c>
      <c r="CU6" s="36">
        <f t="shared" si="10"/>
        <v>59.11</v>
      </c>
      <c r="CV6" s="35" t="str">
        <f>IF(CV7="","",IF(CV7="-","【-】","【"&amp;SUBSTITUTE(TEXT(CV7,"#,##0.00"),"-","△")&amp;"】"))</f>
        <v>【59.94】</v>
      </c>
      <c r="CW6" s="36">
        <f>IF(CW7="",NA(),CW7)</f>
        <v>93.29</v>
      </c>
      <c r="CX6" s="36">
        <f t="shared" ref="CX6:DF6" si="11">IF(CX7="",NA(),CX7)</f>
        <v>91.79</v>
      </c>
      <c r="CY6" s="36">
        <f t="shared" si="11"/>
        <v>92.36</v>
      </c>
      <c r="CZ6" s="36">
        <f t="shared" si="11"/>
        <v>93.38</v>
      </c>
      <c r="DA6" s="36">
        <f t="shared" si="11"/>
        <v>92.09</v>
      </c>
      <c r="DB6" s="36">
        <f t="shared" si="11"/>
        <v>87.65</v>
      </c>
      <c r="DC6" s="36">
        <f t="shared" si="11"/>
        <v>87.63</v>
      </c>
      <c r="DD6" s="36">
        <f t="shared" si="11"/>
        <v>87.6</v>
      </c>
      <c r="DE6" s="36">
        <f t="shared" si="11"/>
        <v>87.74</v>
      </c>
      <c r="DF6" s="36">
        <f t="shared" si="11"/>
        <v>87.91</v>
      </c>
      <c r="DG6" s="35" t="str">
        <f>IF(DG7="","",IF(DG7="-","【-】","【"&amp;SUBSTITUTE(TEXT(DG7,"#,##0.00"),"-","△")&amp;"】"))</f>
        <v>【90.22】</v>
      </c>
      <c r="DH6" s="36">
        <f>IF(DH7="",NA(),DH7)</f>
        <v>46.5</v>
      </c>
      <c r="DI6" s="36">
        <f t="shared" ref="DI6:DQ6" si="12">IF(DI7="",NA(),DI7)</f>
        <v>47.98</v>
      </c>
      <c r="DJ6" s="36">
        <f t="shared" si="12"/>
        <v>48.41</v>
      </c>
      <c r="DK6" s="36">
        <f t="shared" si="12"/>
        <v>49.06</v>
      </c>
      <c r="DL6" s="36">
        <f t="shared" si="12"/>
        <v>48.97</v>
      </c>
      <c r="DM6" s="36">
        <f t="shared" si="12"/>
        <v>38.69</v>
      </c>
      <c r="DN6" s="36">
        <f t="shared" si="12"/>
        <v>39.65</v>
      </c>
      <c r="DO6" s="36">
        <f t="shared" si="12"/>
        <v>45.25</v>
      </c>
      <c r="DP6" s="36">
        <f t="shared" si="12"/>
        <v>46.27</v>
      </c>
      <c r="DQ6" s="36">
        <f t="shared" si="12"/>
        <v>46.88</v>
      </c>
      <c r="DR6" s="35" t="str">
        <f>IF(DR7="","",IF(DR7="-","【-】","【"&amp;SUBSTITUTE(TEXT(DR7,"#,##0.00"),"-","△")&amp;"】"))</f>
        <v>【47.91】</v>
      </c>
      <c r="DS6" s="36">
        <f>IF(DS7="",NA(),DS7)</f>
        <v>3.26</v>
      </c>
      <c r="DT6" s="36">
        <f t="shared" ref="DT6:EB6" si="13">IF(DT7="",NA(),DT7)</f>
        <v>5.61</v>
      </c>
      <c r="DU6" s="36">
        <f t="shared" si="13"/>
        <v>7.97</v>
      </c>
      <c r="DV6" s="36">
        <f t="shared" si="13"/>
        <v>10.85</v>
      </c>
      <c r="DW6" s="36">
        <f t="shared" si="13"/>
        <v>12.26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0.74</v>
      </c>
      <c r="EE6" s="36">
        <f t="shared" ref="EE6:EM6" si="14">IF(EE7="",NA(),EE7)</f>
        <v>0.45</v>
      </c>
      <c r="EF6" s="36">
        <f t="shared" si="14"/>
        <v>0.61</v>
      </c>
      <c r="EG6" s="36">
        <f t="shared" si="14"/>
        <v>0.42</v>
      </c>
      <c r="EH6" s="36">
        <f t="shared" si="14"/>
        <v>0.77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182095</v>
      </c>
      <c r="D7" s="38">
        <v>46</v>
      </c>
      <c r="E7" s="38">
        <v>1</v>
      </c>
      <c r="F7" s="38">
        <v>0</v>
      </c>
      <c r="G7" s="38">
        <v>1</v>
      </c>
      <c r="H7" s="38" t="s">
        <v>105</v>
      </c>
      <c r="I7" s="38" t="s">
        <v>106</v>
      </c>
      <c r="J7" s="38" t="s">
        <v>107</v>
      </c>
      <c r="K7" s="38" t="s">
        <v>108</v>
      </c>
      <c r="L7" s="38" t="s">
        <v>109</v>
      </c>
      <c r="M7" s="38"/>
      <c r="N7" s="39" t="s">
        <v>110</v>
      </c>
      <c r="O7" s="39">
        <v>75.45</v>
      </c>
      <c r="P7" s="39">
        <v>97.83</v>
      </c>
      <c r="Q7" s="39">
        <v>1879</v>
      </c>
      <c r="R7" s="39">
        <v>82947</v>
      </c>
      <c r="S7" s="39">
        <v>230.7</v>
      </c>
      <c r="T7" s="39">
        <v>359.54</v>
      </c>
      <c r="U7" s="39">
        <v>81185</v>
      </c>
      <c r="V7" s="39">
        <v>94.4</v>
      </c>
      <c r="W7" s="39">
        <v>860.01</v>
      </c>
      <c r="X7" s="39">
        <v>105.23</v>
      </c>
      <c r="Y7" s="39">
        <v>109.55</v>
      </c>
      <c r="Z7" s="39">
        <v>121.01</v>
      </c>
      <c r="AA7" s="39">
        <v>123.92</v>
      </c>
      <c r="AB7" s="39">
        <v>117.93</v>
      </c>
      <c r="AC7" s="39">
        <v>108.24</v>
      </c>
      <c r="AD7" s="39">
        <v>107.8</v>
      </c>
      <c r="AE7" s="39">
        <v>111.96</v>
      </c>
      <c r="AF7" s="39">
        <v>112.69</v>
      </c>
      <c r="AG7" s="39">
        <v>113.16</v>
      </c>
      <c r="AH7" s="39">
        <v>114.35</v>
      </c>
      <c r="AI7" s="39">
        <v>0.84</v>
      </c>
      <c r="AJ7" s="39">
        <v>0</v>
      </c>
      <c r="AK7" s="39">
        <v>0</v>
      </c>
      <c r="AL7" s="39">
        <v>0</v>
      </c>
      <c r="AM7" s="39">
        <v>0</v>
      </c>
      <c r="AN7" s="39">
        <v>4.46</v>
      </c>
      <c r="AO7" s="39">
        <v>4.3899999999999997</v>
      </c>
      <c r="AP7" s="39">
        <v>0.41</v>
      </c>
      <c r="AQ7" s="39">
        <v>0.54</v>
      </c>
      <c r="AR7" s="39">
        <v>0.68</v>
      </c>
      <c r="AS7" s="39">
        <v>0.79</v>
      </c>
      <c r="AT7" s="39">
        <v>607.36</v>
      </c>
      <c r="AU7" s="39">
        <v>659.7</v>
      </c>
      <c r="AV7" s="39">
        <v>361.98</v>
      </c>
      <c r="AW7" s="39">
        <v>465.24</v>
      </c>
      <c r="AX7" s="39">
        <v>432.91</v>
      </c>
      <c r="AY7" s="39">
        <v>701</v>
      </c>
      <c r="AZ7" s="39">
        <v>739.59</v>
      </c>
      <c r="BA7" s="39">
        <v>335.95</v>
      </c>
      <c r="BB7" s="39">
        <v>346.59</v>
      </c>
      <c r="BC7" s="39">
        <v>357.82</v>
      </c>
      <c r="BD7" s="39">
        <v>262.87</v>
      </c>
      <c r="BE7" s="39">
        <v>163.93</v>
      </c>
      <c r="BF7" s="39">
        <v>144.72999999999999</v>
      </c>
      <c r="BG7" s="39">
        <v>135.72</v>
      </c>
      <c r="BH7" s="39">
        <v>124.3</v>
      </c>
      <c r="BI7" s="39">
        <v>144.75</v>
      </c>
      <c r="BJ7" s="39">
        <v>330.99</v>
      </c>
      <c r="BK7" s="39">
        <v>324.08999999999997</v>
      </c>
      <c r="BL7" s="39">
        <v>319.82</v>
      </c>
      <c r="BM7" s="39">
        <v>312.02999999999997</v>
      </c>
      <c r="BN7" s="39">
        <v>307.45999999999998</v>
      </c>
      <c r="BO7" s="39">
        <v>270.87</v>
      </c>
      <c r="BP7" s="39">
        <v>99.01</v>
      </c>
      <c r="BQ7" s="39">
        <v>102.96</v>
      </c>
      <c r="BR7" s="39">
        <v>115.46</v>
      </c>
      <c r="BS7" s="39">
        <v>118.07</v>
      </c>
      <c r="BT7" s="39">
        <v>110.98</v>
      </c>
      <c r="BU7" s="39">
        <v>100.27</v>
      </c>
      <c r="BV7" s="39">
        <v>99.46</v>
      </c>
      <c r="BW7" s="39">
        <v>105.21</v>
      </c>
      <c r="BX7" s="39">
        <v>105.71</v>
      </c>
      <c r="BY7" s="39">
        <v>106.01</v>
      </c>
      <c r="BZ7" s="39">
        <v>105.59</v>
      </c>
      <c r="CA7" s="39">
        <v>180.02</v>
      </c>
      <c r="CB7" s="39">
        <v>190.71</v>
      </c>
      <c r="CC7" s="39">
        <v>172.95</v>
      </c>
      <c r="CD7" s="39">
        <v>169.43</v>
      </c>
      <c r="CE7" s="39">
        <v>178.88</v>
      </c>
      <c r="CF7" s="39">
        <v>169.62</v>
      </c>
      <c r="CG7" s="39">
        <v>171.78</v>
      </c>
      <c r="CH7" s="39">
        <v>162.59</v>
      </c>
      <c r="CI7" s="39">
        <v>162.15</v>
      </c>
      <c r="CJ7" s="39">
        <v>162.24</v>
      </c>
      <c r="CK7" s="39">
        <v>163.27000000000001</v>
      </c>
      <c r="CL7" s="39">
        <v>60.45</v>
      </c>
      <c r="CM7" s="39">
        <v>56.78</v>
      </c>
      <c r="CN7" s="39">
        <v>56.09</v>
      </c>
      <c r="CO7" s="39">
        <v>56.19</v>
      </c>
      <c r="CP7" s="39">
        <v>55.84</v>
      </c>
      <c r="CQ7" s="39">
        <v>59.88</v>
      </c>
      <c r="CR7" s="39">
        <v>59.68</v>
      </c>
      <c r="CS7" s="39">
        <v>59.17</v>
      </c>
      <c r="CT7" s="39">
        <v>59.34</v>
      </c>
      <c r="CU7" s="39">
        <v>59.11</v>
      </c>
      <c r="CV7" s="39">
        <v>59.94</v>
      </c>
      <c r="CW7" s="39">
        <v>93.29</v>
      </c>
      <c r="CX7" s="39">
        <v>91.79</v>
      </c>
      <c r="CY7" s="39">
        <v>92.36</v>
      </c>
      <c r="CZ7" s="39">
        <v>93.38</v>
      </c>
      <c r="DA7" s="39">
        <v>92.09</v>
      </c>
      <c r="DB7" s="39">
        <v>87.65</v>
      </c>
      <c r="DC7" s="39">
        <v>87.63</v>
      </c>
      <c r="DD7" s="39">
        <v>87.6</v>
      </c>
      <c r="DE7" s="39">
        <v>87.74</v>
      </c>
      <c r="DF7" s="39">
        <v>87.91</v>
      </c>
      <c r="DG7" s="39">
        <v>90.22</v>
      </c>
      <c r="DH7" s="39">
        <v>46.5</v>
      </c>
      <c r="DI7" s="39">
        <v>47.98</v>
      </c>
      <c r="DJ7" s="39">
        <v>48.41</v>
      </c>
      <c r="DK7" s="39">
        <v>49.06</v>
      </c>
      <c r="DL7" s="39">
        <v>48.97</v>
      </c>
      <c r="DM7" s="39">
        <v>38.69</v>
      </c>
      <c r="DN7" s="39">
        <v>39.65</v>
      </c>
      <c r="DO7" s="39">
        <v>45.25</v>
      </c>
      <c r="DP7" s="39">
        <v>46.27</v>
      </c>
      <c r="DQ7" s="39">
        <v>46.88</v>
      </c>
      <c r="DR7" s="39">
        <v>47.91</v>
      </c>
      <c r="DS7" s="39">
        <v>3.26</v>
      </c>
      <c r="DT7" s="39">
        <v>5.61</v>
      </c>
      <c r="DU7" s="39">
        <v>7.97</v>
      </c>
      <c r="DV7" s="39">
        <v>10.85</v>
      </c>
      <c r="DW7" s="39">
        <v>12.26</v>
      </c>
      <c r="DX7" s="39">
        <v>8.4</v>
      </c>
      <c r="DY7" s="39">
        <v>9.7100000000000009</v>
      </c>
      <c r="DZ7" s="39">
        <v>10.71</v>
      </c>
      <c r="EA7" s="39">
        <v>10.93</v>
      </c>
      <c r="EB7" s="39">
        <v>13.39</v>
      </c>
      <c r="EC7" s="39">
        <v>15</v>
      </c>
      <c r="ED7" s="39">
        <v>0.74</v>
      </c>
      <c r="EE7" s="39">
        <v>0.45</v>
      </c>
      <c r="EF7" s="39">
        <v>0.61</v>
      </c>
      <c r="EG7" s="39">
        <v>0.42</v>
      </c>
      <c r="EH7" s="39">
        <v>0.77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2017-12-25T01:27:41Z</dcterms:created>
  <dcterms:modified xsi:type="dcterms:W3CDTF">2018-02-20T01:26:08Z</dcterms:modified>
</cp:coreProperties>
</file>