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I10" i="4"/>
  <c r="AL8" i="4"/>
  <c r="P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<sst xmlns="http://schemas.openxmlformats.org/spreadsheetml/2006/main" count="240" uniqueCount="123">
  <si>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</si>
  <si>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</si>
  <si>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</si>
  <si>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</si>
  <si>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</si>
  <si>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</si>
  <si>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</si>
  <si>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</si>
  <si>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</si>
  <si>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</si>
  <si>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</si>
  <si>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</si>
  <si>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</si>
  <si>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</si>
  <si>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</si>
  <si>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</si>
  <si>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</si>
  <si>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</si>
  <si>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</si>
  <si>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</si>
  <si>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</si>
  <si>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</si>
  <si>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</si>
  <si>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</si>
  <si>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</si>
  <si>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</si>
  <si>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</si>
  <si>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</si>
  <si>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</si>
  <si>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</si>
  <si>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</si>
  <si>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</si>
  <si>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</si>
  <si>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</si>
  <si>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</si>
  <si>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</si>
  <si>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</si>
  <si>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</si>
  <si>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</si>
  <si>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</si>
  <si>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</si>
  <si>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</si>
  <si>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</si>
  <si>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</si>
  <si>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</si>
  <si>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</si>
  <si>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</si>
  <si>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</si>
  <si>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</si>
  <si>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</si>
  <si>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</si>
  <si>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</si>
  <si>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</si>
  <si>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</si>
  <si>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</si>
  <si>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</si>
  <si>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</si>
  <si>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</si>
  <si>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</si>
  <si>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</si>
  <si>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</si>
  <si>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</si>
  <si>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</si>
  <si>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</si>
  <si>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</si>
  <si>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</si>
  <si>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</si>
  <si>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</si>
  <si>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</si>
  <si>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</si>
  <si>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</si>
  <si>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</si>
  <si>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</si>
  <si>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</si>
  <si>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</si>
  <si>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</si>
  <si>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</si>
  <si>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</si>
  <si>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</si>
  <si>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</si>
  <si>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</si>
  <si>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</si>
  <si>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</si>
  <si>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</si>
  <si>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</si>
  <si>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</si>
  <si>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</si>
  <si>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</si>
  <si>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</si>
  <si>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</si>
  <si>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</si>
  <si>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</si>
  <si>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</si>
  <si>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</si>
  <si>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</si>
  <si>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</si>
  <si>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</si>
  <si>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</si>
  <si>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</si>
  <si>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</si>
  <si>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</si>
  <si>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</si>
  <si>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</si>
  <si>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</si>
  <si>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</si>
  <si>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</si>
  <si>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</si>
  <si>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</si>
  <si>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あわら市</t>
  </si>
  <si>
    <t>法適用</t>
  </si>
  <si>
    <t>下水道事業</t>
  </si>
  <si>
    <t>公共下水道</t>
  </si>
  <si>
    <t>Cd1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</si>
  <si>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</si>
  <si>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</si>
  <si>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</si>
  <si>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</si>
  <si>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</si>
  <si>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</si>
  <si>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</si>
  <si>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は、類似団体と同様となっている。数値は37.3％となっており、資産は老朽化していないと言える。ただ、今後は、農業集落排水事業との統合を予定しているため、数値が一時的に大きくなることが見込まれる。また、償却資産の中には、償却終了したものや、それに近づくものもあるため、長寿命化対策に取り組んでいる。
②管渠老朽化率は、法定耐用年数を超えた管渠が無いため、発生していない。
③管渠改善率は、改善した管渠がないため、発生していない。</t>
    <rPh sb="1" eb="3">
      <t>ユウケイ</t>
    </rPh>
    <rPh sb="3" eb="5">
      <t>コテイ</t>
    </rPh>
    <rPh sb="5" eb="7">
      <t>シサン</t>
    </rPh>
    <rPh sb="7" eb="9">
      <t>ゲンカ</t>
    </rPh>
    <rPh sb="9" eb="11">
      <t>ショウキャク</t>
    </rPh>
    <rPh sb="11" eb="12">
      <t>リツ</t>
    </rPh>
    <rPh sb="14" eb="16">
      <t>ルイジ</t>
    </rPh>
    <rPh sb="16" eb="18">
      <t>ダンタイ</t>
    </rPh>
    <rPh sb="19" eb="21">
      <t>ドウヨウ</t>
    </rPh>
    <rPh sb="28" eb="30">
      <t>スウチ</t>
    </rPh>
    <rPh sb="43" eb="45">
      <t>シサン</t>
    </rPh>
    <rPh sb="46" eb="49">
      <t>ロウキュウカ</t>
    </rPh>
    <rPh sb="55" eb="56">
      <t>イ</t>
    </rPh>
    <rPh sb="62" eb="64">
      <t>コンゴ</t>
    </rPh>
    <rPh sb="66" eb="68">
      <t>ノウギョウ</t>
    </rPh>
    <rPh sb="68" eb="70">
      <t>シュウラク</t>
    </rPh>
    <rPh sb="70" eb="72">
      <t>ハイスイ</t>
    </rPh>
    <rPh sb="72" eb="74">
      <t>ジギョウ</t>
    </rPh>
    <rPh sb="76" eb="78">
      <t>トウゴウ</t>
    </rPh>
    <rPh sb="79" eb="81">
      <t>ヨテイ</t>
    </rPh>
    <rPh sb="88" eb="90">
      <t>スウチ</t>
    </rPh>
    <rPh sb="91" eb="94">
      <t>イチジテキ</t>
    </rPh>
    <rPh sb="95" eb="96">
      <t>オオ</t>
    </rPh>
    <rPh sb="103" eb="105">
      <t>ミコ</t>
    </rPh>
    <rPh sb="112" eb="114">
      <t>ショウキャク</t>
    </rPh>
    <rPh sb="114" eb="116">
      <t>シサン</t>
    </rPh>
    <rPh sb="117" eb="118">
      <t>ナカ</t>
    </rPh>
    <rPh sb="121" eb="123">
      <t>ショウキャク</t>
    </rPh>
    <rPh sb="123" eb="125">
      <t>シュウリョウ</t>
    </rPh>
    <rPh sb="134" eb="135">
      <t>チカ</t>
    </rPh>
    <rPh sb="145" eb="146">
      <t>チョウ</t>
    </rPh>
    <rPh sb="146" eb="149">
      <t>ジュミョウカ</t>
    </rPh>
    <rPh sb="149" eb="151">
      <t>タイサク</t>
    </rPh>
    <rPh sb="152" eb="153">
      <t>ト</t>
    </rPh>
    <rPh sb="154" eb="155">
      <t>ク</t>
    </rPh>
    <rPh sb="162" eb="163">
      <t>カン</t>
    </rPh>
    <rPh sb="163" eb="164">
      <t>キョ</t>
    </rPh>
    <rPh sb="164" eb="167">
      <t>ロウキュウカ</t>
    </rPh>
    <rPh sb="167" eb="168">
      <t>リツ</t>
    </rPh>
    <rPh sb="170" eb="172">
      <t>ホウテイ</t>
    </rPh>
    <rPh sb="172" eb="174">
      <t>タイヨウ</t>
    </rPh>
    <rPh sb="174" eb="176">
      <t>ネンスウ</t>
    </rPh>
    <rPh sb="177" eb="178">
      <t>コ</t>
    </rPh>
    <rPh sb="180" eb="181">
      <t>カン</t>
    </rPh>
    <rPh sb="181" eb="182">
      <t>キョ</t>
    </rPh>
    <rPh sb="183" eb="184">
      <t>ナ</t>
    </rPh>
    <rPh sb="188" eb="190">
      <t>ハッセイ</t>
    </rPh>
    <rPh sb="198" eb="199">
      <t>カン</t>
    </rPh>
    <rPh sb="199" eb="200">
      <t>キョ</t>
    </rPh>
    <rPh sb="200" eb="202">
      <t>カイゼン</t>
    </rPh>
    <rPh sb="202" eb="203">
      <t>リツ</t>
    </rPh>
    <rPh sb="205" eb="207">
      <t>カイゼン</t>
    </rPh>
    <rPh sb="209" eb="210">
      <t>カン</t>
    </rPh>
    <rPh sb="210" eb="211">
      <t>キョ</t>
    </rPh>
    <rPh sb="217" eb="219">
      <t>ハッセイ</t>
    </rPh>
    <phoneticPr fontId="4"/>
  </si>
  <si>
    <t>　現在の下水道普及率は91％であり、今後も建設を推進していく予定であり、農業集落排水事業の統合も予定している。下水道への新規接続世帯が増えることで料金収入も増加することが考えられるが、それ以上に人口減少や節水意識の向上により、有収水量が減り、料金収入は減少することが推測される。
　また、建設費に多額の地方債を充当しているため、公債費が増加し、赤字額の増大が懸念される。
　今後の経営健全化のためには、水洗化の推進と下水道使用料の収入をできる限り向上させ、支出では更なる経費節減に努めると共に、長期的な視点での収支計画を基に使用料の値上げを行うことも必要であると考える。</t>
    <rPh sb="1" eb="3">
      <t>ゲンザイ</t>
    </rPh>
    <rPh sb="4" eb="7">
      <t>ゲスイドウ</t>
    </rPh>
    <rPh sb="7" eb="9">
      <t>フキュウ</t>
    </rPh>
    <rPh sb="9" eb="10">
      <t>リツ</t>
    </rPh>
    <rPh sb="18" eb="20">
      <t>コンゴ</t>
    </rPh>
    <rPh sb="21" eb="23">
      <t>ケンセツ</t>
    </rPh>
    <rPh sb="24" eb="26">
      <t>スイシン</t>
    </rPh>
    <rPh sb="30" eb="32">
      <t>ヨテイ</t>
    </rPh>
    <rPh sb="36" eb="38">
      <t>ノウギョウ</t>
    </rPh>
    <rPh sb="38" eb="40">
      <t>シュウラク</t>
    </rPh>
    <rPh sb="40" eb="42">
      <t>ハイスイ</t>
    </rPh>
    <rPh sb="42" eb="44">
      <t>ジギョウ</t>
    </rPh>
    <rPh sb="45" eb="47">
      <t>トウゴウ</t>
    </rPh>
    <rPh sb="48" eb="50">
      <t>ヨテイ</t>
    </rPh>
    <rPh sb="55" eb="58">
      <t>ゲスイドウ</t>
    </rPh>
    <rPh sb="60" eb="62">
      <t>シンキ</t>
    </rPh>
    <rPh sb="62" eb="64">
      <t>セツゾク</t>
    </rPh>
    <rPh sb="64" eb="66">
      <t>セタイ</t>
    </rPh>
    <rPh sb="67" eb="68">
      <t>フ</t>
    </rPh>
    <rPh sb="73" eb="75">
      <t>リョウキン</t>
    </rPh>
    <rPh sb="75" eb="77">
      <t>シュウニュウ</t>
    </rPh>
    <rPh sb="78" eb="80">
      <t>ゾウカ</t>
    </rPh>
    <rPh sb="85" eb="86">
      <t>カンガ</t>
    </rPh>
    <rPh sb="94" eb="96">
      <t>イジョウ</t>
    </rPh>
    <rPh sb="97" eb="99">
      <t>ジンコウ</t>
    </rPh>
    <rPh sb="99" eb="101">
      <t>ゲンショウ</t>
    </rPh>
    <rPh sb="102" eb="104">
      <t>セッスイ</t>
    </rPh>
    <rPh sb="104" eb="106">
      <t>イシキ</t>
    </rPh>
    <rPh sb="107" eb="109">
      <t>コウジョウ</t>
    </rPh>
    <rPh sb="113" eb="115">
      <t>ユウシュウ</t>
    </rPh>
    <rPh sb="115" eb="117">
      <t>スイリョウ</t>
    </rPh>
    <rPh sb="118" eb="119">
      <t>ヘ</t>
    </rPh>
    <rPh sb="121" eb="123">
      <t>リョウキン</t>
    </rPh>
    <rPh sb="123" eb="125">
      <t>シュウニュウ</t>
    </rPh>
    <rPh sb="126" eb="128">
      <t>ゲンショウ</t>
    </rPh>
    <rPh sb="133" eb="135">
      <t>スイソク</t>
    </rPh>
    <rPh sb="144" eb="146">
      <t>ケンセツ</t>
    </rPh>
    <rPh sb="146" eb="147">
      <t>ヒ</t>
    </rPh>
    <rPh sb="148" eb="150">
      <t>タガク</t>
    </rPh>
    <rPh sb="151" eb="154">
      <t>チホウサイ</t>
    </rPh>
    <rPh sb="155" eb="157">
      <t>ジュウトウ</t>
    </rPh>
    <rPh sb="164" eb="166">
      <t>コウサイ</t>
    </rPh>
    <rPh sb="166" eb="167">
      <t>ヒ</t>
    </rPh>
    <rPh sb="168" eb="170">
      <t>ゾウカ</t>
    </rPh>
    <rPh sb="172" eb="175">
      <t>アカジガク</t>
    </rPh>
    <rPh sb="176" eb="178">
      <t>ゾウダイ</t>
    </rPh>
    <rPh sb="179" eb="181">
      <t>ケネン</t>
    </rPh>
    <rPh sb="187" eb="189">
      <t>コンゴ</t>
    </rPh>
    <rPh sb="190" eb="192">
      <t>ケイエイ</t>
    </rPh>
    <rPh sb="192" eb="195">
      <t>ケンゼンカ</t>
    </rPh>
    <rPh sb="201" eb="204">
      <t>スイセンカ</t>
    </rPh>
    <rPh sb="205" eb="207">
      <t>スイシン</t>
    </rPh>
    <rPh sb="208" eb="211">
      <t>ゲスイドウ</t>
    </rPh>
    <rPh sb="211" eb="214">
      <t>シヨウリョウ</t>
    </rPh>
    <rPh sb="215" eb="217">
      <t>シュウニュウ</t>
    </rPh>
    <rPh sb="221" eb="222">
      <t>カギ</t>
    </rPh>
    <rPh sb="223" eb="225">
      <t>コウジョウ</t>
    </rPh>
    <rPh sb="228" eb="230">
      <t>シシュツ</t>
    </rPh>
    <rPh sb="232" eb="233">
      <t>サラ</t>
    </rPh>
    <rPh sb="235" eb="237">
      <t>ケイヒ</t>
    </rPh>
    <rPh sb="237" eb="239">
      <t>セツゲン</t>
    </rPh>
    <rPh sb="240" eb="241">
      <t>ツト</t>
    </rPh>
    <rPh sb="244" eb="245">
      <t>トモ</t>
    </rPh>
    <rPh sb="247" eb="250">
      <t>チョウキテキ</t>
    </rPh>
    <rPh sb="251" eb="253">
      <t>シテン</t>
    </rPh>
    <rPh sb="255" eb="257">
      <t>シュウシ</t>
    </rPh>
    <rPh sb="257" eb="259">
      <t>ケイカク</t>
    </rPh>
    <rPh sb="260" eb="261">
      <t>モト</t>
    </rPh>
    <rPh sb="262" eb="265">
      <t>シヨウリョウ</t>
    </rPh>
    <rPh sb="266" eb="268">
      <t>ネア</t>
    </rPh>
    <rPh sb="270" eb="271">
      <t>オコナ</t>
    </rPh>
    <rPh sb="275" eb="277">
      <t>ヒツヨウ</t>
    </rPh>
    <rPh sb="281" eb="282">
      <t>カンガ</t>
    </rPh>
    <phoneticPr fontId="4"/>
  </si>
  <si>
    <t>①経営収支比率は黒字を示しているが、一般会計から赤字補てん分の補助金を繰り入れることで収支の均衡を図っている。
②累積欠損金比率は、発生していない。
③流動比率は、類似団体と比較するとやや低く推移している。
④企業債残高対事業規模比率は、類似団体と比較すると3倍となっている。現在は、建設改良に伴う企業債のほか、資本費平準化債を借り入れており、企業債残高は減らない。
⑤経費回収率は、100％を超えているが、不足分を一般会計補助金で賄っている状況である。今後、料金改定や経費節減といった対策が必要である。
⑥汚水処理原価は、類似団体と比較すると低く推移している。これは、九頭竜川流域下水道事業により終末処理場等を有しないため、維持管理費が少ないことが原因の一つと考えられる。
⑦施設利用率は、対象となる終末処理場が無いため、数値は発生しない。
⑧水洗化率は、93.2％であるが、今後も下水道整備を進めていく予定であり、徐々に100％に近づくものと考えられる。</t>
    <rPh sb="1" eb="3">
      <t>ケイエイ</t>
    </rPh>
    <rPh sb="3" eb="5">
      <t>シュウシ</t>
    </rPh>
    <rPh sb="5" eb="7">
      <t>ヒリツ</t>
    </rPh>
    <rPh sb="8" eb="10">
      <t>クロジ</t>
    </rPh>
    <rPh sb="11" eb="12">
      <t>シメ</t>
    </rPh>
    <rPh sb="18" eb="20">
      <t>イッパン</t>
    </rPh>
    <rPh sb="20" eb="22">
      <t>カイケイ</t>
    </rPh>
    <rPh sb="24" eb="26">
      <t>アカジ</t>
    </rPh>
    <rPh sb="26" eb="27">
      <t>ホ</t>
    </rPh>
    <rPh sb="29" eb="30">
      <t>ブン</t>
    </rPh>
    <rPh sb="31" eb="34">
      <t>ホジョキン</t>
    </rPh>
    <rPh sb="35" eb="36">
      <t>ク</t>
    </rPh>
    <rPh sb="37" eb="38">
      <t>イ</t>
    </rPh>
    <rPh sb="43" eb="45">
      <t>シュウシ</t>
    </rPh>
    <rPh sb="46" eb="48">
      <t>キンコウ</t>
    </rPh>
    <rPh sb="49" eb="50">
      <t>ハカ</t>
    </rPh>
    <rPh sb="57" eb="59">
      <t>ルイセキ</t>
    </rPh>
    <rPh sb="59" eb="62">
      <t>ケッソンキン</t>
    </rPh>
    <rPh sb="62" eb="64">
      <t>ヒリツ</t>
    </rPh>
    <rPh sb="66" eb="68">
      <t>ハッセイ</t>
    </rPh>
    <rPh sb="76" eb="78">
      <t>リュウドウ</t>
    </rPh>
    <rPh sb="78" eb="80">
      <t>ヒリツ</t>
    </rPh>
    <rPh sb="82" eb="84">
      <t>ルイジ</t>
    </rPh>
    <rPh sb="84" eb="86">
      <t>ダンタイ</t>
    </rPh>
    <rPh sb="87" eb="89">
      <t>ヒカク</t>
    </rPh>
    <rPh sb="94" eb="95">
      <t>ヒク</t>
    </rPh>
    <rPh sb="96" eb="98">
      <t>スイイ</t>
    </rPh>
    <rPh sb="105" eb="107">
      <t>キギョウ</t>
    </rPh>
    <rPh sb="107" eb="108">
      <t>サイ</t>
    </rPh>
    <rPh sb="108" eb="110">
      <t>ザンダカ</t>
    </rPh>
    <rPh sb="110" eb="111">
      <t>タイ</t>
    </rPh>
    <rPh sb="111" eb="113">
      <t>ジギョウ</t>
    </rPh>
    <rPh sb="113" eb="115">
      <t>キボ</t>
    </rPh>
    <rPh sb="115" eb="117">
      <t>ヒリツ</t>
    </rPh>
    <rPh sb="119" eb="121">
      <t>ルイジ</t>
    </rPh>
    <rPh sb="121" eb="123">
      <t>ダンタイ</t>
    </rPh>
    <rPh sb="124" eb="126">
      <t>ヒカク</t>
    </rPh>
    <rPh sb="130" eb="131">
      <t>バイ</t>
    </rPh>
    <rPh sb="138" eb="140">
      <t>ゲンザイ</t>
    </rPh>
    <rPh sb="142" eb="144">
      <t>ケンセツ</t>
    </rPh>
    <rPh sb="144" eb="146">
      <t>カイリョウ</t>
    </rPh>
    <rPh sb="147" eb="148">
      <t>トモナ</t>
    </rPh>
    <rPh sb="149" eb="151">
      <t>キギョウ</t>
    </rPh>
    <rPh sb="151" eb="152">
      <t>サイ</t>
    </rPh>
    <rPh sb="156" eb="158">
      <t>シホン</t>
    </rPh>
    <rPh sb="158" eb="159">
      <t>ヒ</t>
    </rPh>
    <rPh sb="159" eb="162">
      <t>ヘイジュンカ</t>
    </rPh>
    <rPh sb="162" eb="163">
      <t>サイ</t>
    </rPh>
    <rPh sb="164" eb="165">
      <t>カ</t>
    </rPh>
    <rPh sb="166" eb="167">
      <t>イ</t>
    </rPh>
    <rPh sb="172" eb="174">
      <t>キギョウ</t>
    </rPh>
    <rPh sb="174" eb="175">
      <t>サイ</t>
    </rPh>
    <rPh sb="175" eb="177">
      <t>ザンダカ</t>
    </rPh>
    <rPh sb="178" eb="179">
      <t>ヘ</t>
    </rPh>
    <rPh sb="185" eb="187">
      <t>ケイヒ</t>
    </rPh>
    <rPh sb="187" eb="189">
      <t>カイシュウ</t>
    </rPh>
    <rPh sb="189" eb="190">
      <t>リツ</t>
    </rPh>
    <rPh sb="197" eb="198">
      <t>コ</t>
    </rPh>
    <rPh sb="204" eb="207">
      <t>フソクブン</t>
    </rPh>
    <rPh sb="208" eb="210">
      <t>イッパン</t>
    </rPh>
    <rPh sb="210" eb="212">
      <t>カイケイ</t>
    </rPh>
    <rPh sb="212" eb="215">
      <t>ホジョキン</t>
    </rPh>
    <rPh sb="216" eb="217">
      <t>マカナ</t>
    </rPh>
    <rPh sb="221" eb="223">
      <t>ジョウキョウ</t>
    </rPh>
    <rPh sb="227" eb="229">
      <t>コンゴ</t>
    </rPh>
    <rPh sb="230" eb="232">
      <t>リョウキン</t>
    </rPh>
    <rPh sb="232" eb="234">
      <t>カイテイ</t>
    </rPh>
    <rPh sb="235" eb="237">
      <t>ケイヒ</t>
    </rPh>
    <rPh sb="237" eb="239">
      <t>セツゲン</t>
    </rPh>
    <rPh sb="243" eb="245">
      <t>タイサク</t>
    </rPh>
    <rPh sb="246" eb="248">
      <t>ヒツヨウ</t>
    </rPh>
    <rPh sb="254" eb="256">
      <t>オスイ</t>
    </rPh>
    <rPh sb="256" eb="258">
      <t>ショリ</t>
    </rPh>
    <rPh sb="258" eb="260">
      <t>ゲンカ</t>
    </rPh>
    <rPh sb="262" eb="264">
      <t>ルイジ</t>
    </rPh>
    <rPh sb="264" eb="266">
      <t>ダンタイ</t>
    </rPh>
    <rPh sb="267" eb="269">
      <t>ヒカク</t>
    </rPh>
    <rPh sb="272" eb="273">
      <t>ヒク</t>
    </rPh>
    <rPh sb="274" eb="276">
      <t>スイイ</t>
    </rPh>
    <rPh sb="285" eb="288">
      <t>クズリュウ</t>
    </rPh>
    <rPh sb="288" eb="289">
      <t>カワ</t>
    </rPh>
    <rPh sb="289" eb="291">
      <t>リュウイキ</t>
    </rPh>
    <rPh sb="291" eb="294">
      <t>ゲスイドウ</t>
    </rPh>
    <rPh sb="294" eb="296">
      <t>ジギョウ</t>
    </rPh>
    <rPh sb="299" eb="301">
      <t>シュウマツ</t>
    </rPh>
    <rPh sb="301" eb="304">
      <t>ショリジョウ</t>
    </rPh>
    <rPh sb="304" eb="305">
      <t>トウ</t>
    </rPh>
    <rPh sb="306" eb="307">
      <t>ユウ</t>
    </rPh>
    <rPh sb="313" eb="315">
      <t>イジ</t>
    </rPh>
    <rPh sb="315" eb="318">
      <t>カンリヒ</t>
    </rPh>
    <rPh sb="319" eb="320">
      <t>スク</t>
    </rPh>
    <rPh sb="325" eb="327">
      <t>ゲンイン</t>
    </rPh>
    <rPh sb="328" eb="329">
      <t>ヒト</t>
    </rPh>
    <rPh sb="331" eb="332">
      <t>カンガ</t>
    </rPh>
    <rPh sb="339" eb="341">
      <t>シセツ</t>
    </rPh>
    <rPh sb="341" eb="344">
      <t>リヨウリツ</t>
    </rPh>
    <rPh sb="346" eb="348">
      <t>タイショウ</t>
    </rPh>
    <rPh sb="351" eb="353">
      <t>シュウマツ</t>
    </rPh>
    <rPh sb="353" eb="356">
      <t>ショリジョウ</t>
    </rPh>
    <rPh sb="357" eb="358">
      <t>ナ</t>
    </rPh>
    <rPh sb="362" eb="364">
      <t>スウチ</t>
    </rPh>
    <rPh sb="365" eb="367">
      <t>ハッセイ</t>
    </rPh>
    <rPh sb="373" eb="376">
      <t>スイセンカ</t>
    </rPh>
    <rPh sb="376" eb="377">
      <t>リツ</t>
    </rPh>
    <rPh sb="389" eb="391">
      <t>コンゴ</t>
    </rPh>
    <rPh sb="392" eb="395">
      <t>ゲスイドウ</t>
    </rPh>
    <rPh sb="395" eb="397">
      <t>セイビ</t>
    </rPh>
    <rPh sb="398" eb="399">
      <t>スス</t>
    </rPh>
    <rPh sb="403" eb="405">
      <t>ヨテイ</t>
    </rPh>
    <rPh sb="409" eb="411">
      <t>ジョジョ</t>
    </rPh>
    <rPh sb="417" eb="418">
      <t>チカ</t>
    </rPh>
    <rPh sb="423" eb="42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</si>
</sst>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935168"/>
        <c:axId val="1449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0.12</c:v>
                </c:pt>
                <c:pt idx="3">
                  <c:v>0.14000000000000001</c:v>
                </c:pt>
                <c:pt idx="4">
                  <c:v>0.16</c:v>
                </c:pt>
              </c:numCache>
            </c:numRef>
          </c:val>
          <c:smooth val="0"/>
        </c:ser>
        <c:dLbls>
          <c:showLegendKey val="0"/>
          <c:showVal val="0"/>
          <c:showCatName val="0"/>
          <c:showSerName val="0"/>
          <c:showPercent val="0"/>
          <c:showBubbleSize val="0"/>
        </c:dLbls>
        <c:marker val="1"/>
        <c:smooth val="0"/>
        <c:axId val="144935168"/>
        <c:axId val="144949632"/>
      </c:lineChart>
      <c:dateAx>
        <c:axId val="144935168"/>
        <c:scaling>
          <c:orientation val="minMax"/>
        </c:scaling>
        <c:delete val="1"/>
        <c:axPos val="b"/>
        <c:numFmt formatCode="ge" sourceLinked="1"/>
        <c:majorTickMark val="none"/>
        <c:minorTickMark val="none"/>
        <c:tickLblPos val="none"/>
        <c:crossAx val="144949632"/>
        <c:crosses val="autoZero"/>
        <c:auto val="1"/>
        <c:lblOffset val="100"/>
        <c:baseTimeUnit val="years"/>
      </c:dateAx>
      <c:valAx>
        <c:axId val="1449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696256"/>
        <c:axId val="1477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50.32</c:v>
                </c:pt>
                <c:pt idx="2">
                  <c:v>62.25</c:v>
                </c:pt>
                <c:pt idx="3">
                  <c:v>58.04</c:v>
                </c:pt>
                <c:pt idx="4">
                  <c:v>55.58</c:v>
                </c:pt>
              </c:numCache>
            </c:numRef>
          </c:val>
          <c:smooth val="0"/>
        </c:ser>
        <c:dLbls>
          <c:showLegendKey val="0"/>
          <c:showVal val="0"/>
          <c:showCatName val="0"/>
          <c:showSerName val="0"/>
          <c:showPercent val="0"/>
          <c:showBubbleSize val="0"/>
        </c:dLbls>
        <c:marker val="1"/>
        <c:smooth val="0"/>
        <c:axId val="147696256"/>
        <c:axId val="147718912"/>
      </c:lineChart>
      <c:dateAx>
        <c:axId val="147696256"/>
        <c:scaling>
          <c:orientation val="minMax"/>
        </c:scaling>
        <c:delete val="1"/>
        <c:axPos val="b"/>
        <c:numFmt formatCode="ge" sourceLinked="1"/>
        <c:majorTickMark val="none"/>
        <c:minorTickMark val="none"/>
        <c:tickLblPos val="none"/>
        <c:crossAx val="147718912"/>
        <c:crosses val="autoZero"/>
        <c:auto val="1"/>
        <c:lblOffset val="100"/>
        <c:baseTimeUnit val="years"/>
      </c:dateAx>
      <c:valAx>
        <c:axId val="1477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89.5</c:v>
                </c:pt>
                <c:pt idx="1">
                  <c:v>89.76</c:v>
                </c:pt>
                <c:pt idx="2">
                  <c:v>90.2</c:v>
                </c:pt>
                <c:pt idx="3">
                  <c:v>91.79</c:v>
                </c:pt>
                <c:pt idx="4">
                  <c:v>93.26</c:v>
                </c:pt>
              </c:numCache>
            </c:numRef>
          </c:val>
        </c:ser>
        <c:dLbls>
          <c:showLegendKey val="0"/>
          <c:showVal val="0"/>
          <c:showCatName val="0"/>
          <c:showSerName val="0"/>
          <c:showPercent val="0"/>
          <c:showBubbleSize val="0"/>
        </c:dLbls>
        <c:gapWidth val="150"/>
        <c:axId val="147753216"/>
        <c:axId val="1477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84.57</c:v>
                </c:pt>
                <c:pt idx="2">
                  <c:v>92.98</c:v>
                </c:pt>
                <c:pt idx="3">
                  <c:v>93.94</c:v>
                </c:pt>
                <c:pt idx="4">
                  <c:v>93.1</c:v>
                </c:pt>
              </c:numCache>
            </c:numRef>
          </c:val>
          <c:smooth val="0"/>
        </c:ser>
        <c:dLbls>
          <c:showLegendKey val="0"/>
          <c:showVal val="0"/>
          <c:showCatName val="0"/>
          <c:showSerName val="0"/>
          <c:showPercent val="0"/>
          <c:showBubbleSize val="0"/>
        </c:dLbls>
        <c:marker val="1"/>
        <c:smooth val="0"/>
        <c:axId val="147753216"/>
        <c:axId val="147759488"/>
      </c:lineChart>
      <c:dateAx>
        <c:axId val="147753216"/>
        <c:scaling>
          <c:orientation val="minMax"/>
        </c:scaling>
        <c:delete val="1"/>
        <c:axPos val="b"/>
        <c:numFmt formatCode="ge" sourceLinked="1"/>
        <c:majorTickMark val="none"/>
        <c:minorTickMark val="none"/>
        <c:tickLblPos val="none"/>
        <c:crossAx val="147759488"/>
        <c:crosses val="autoZero"/>
        <c:auto val="1"/>
        <c:lblOffset val="100"/>
        <c:baseTimeUnit val="years"/>
      </c:dateAx>
      <c:valAx>
        <c:axId val="1477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107.08</c:v>
                </c:pt>
                <c:pt idx="1">
                  <c:v>100.38</c:v>
                </c:pt>
                <c:pt idx="2">
                  <c:v>101.21</c:v>
                </c:pt>
                <c:pt idx="3">
                  <c:v>100.91</c:v>
                </c:pt>
                <c:pt idx="4">
                  <c:v>100.01</c:v>
                </c:pt>
              </c:numCache>
            </c:numRef>
          </c:val>
        </c:ser>
        <c:dLbls>
          <c:showLegendKey val="0"/>
          <c:showVal val="0"/>
          <c:showCatName val="0"/>
          <c:showSerName val="0"/>
          <c:showPercent val="0"/>
          <c:showBubbleSize val="0"/>
        </c:dLbls>
        <c:gapWidth val="150"/>
        <c:axId val="146286464"/>
        <c:axId val="1463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102.83</c:v>
                </c:pt>
                <c:pt idx="1">
                  <c:v>104.18</c:v>
                </c:pt>
                <c:pt idx="2">
                  <c:v>96.03</c:v>
                </c:pt>
                <c:pt idx="3">
                  <c:v>96.06</c:v>
                </c:pt>
                <c:pt idx="4">
                  <c:v>99.46</c:v>
                </c:pt>
              </c:numCache>
            </c:numRef>
          </c:val>
          <c:smooth val="0"/>
        </c:ser>
        <c:dLbls>
          <c:showLegendKey val="0"/>
          <c:showVal val="0"/>
          <c:showCatName val="0"/>
          <c:showSerName val="0"/>
          <c:showPercent val="0"/>
          <c:showBubbleSize val="0"/>
        </c:dLbls>
        <c:marker val="1"/>
        <c:smooth val="0"/>
        <c:axId val="146286464"/>
        <c:axId val="146300928"/>
      </c:lineChart>
      <c:dateAx>
        <c:axId val="146286464"/>
        <c:scaling>
          <c:orientation val="minMax"/>
        </c:scaling>
        <c:delete val="1"/>
        <c:axPos val="b"/>
        <c:numFmt formatCode="ge" sourceLinked="1"/>
        <c:majorTickMark val="none"/>
        <c:minorTickMark val="none"/>
        <c:tickLblPos val="none"/>
        <c:crossAx val="146300928"/>
        <c:crosses val="autoZero"/>
        <c:auto val="1"/>
        <c:lblOffset val="100"/>
        <c:baseTimeUnit val="years"/>
      </c:dateAx>
      <c:valAx>
        <c:axId val="1463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18.03</c:v>
                </c:pt>
                <c:pt idx="1">
                  <c:v>18.82</c:v>
                </c:pt>
                <c:pt idx="2">
                  <c:v>34.58</c:v>
                </c:pt>
                <c:pt idx="3">
                  <c:v>35.99</c:v>
                </c:pt>
                <c:pt idx="4">
                  <c:v>37.299999999999997</c:v>
                </c:pt>
              </c:numCache>
            </c:numRef>
          </c:val>
        </c:ser>
        <c:dLbls>
          <c:showLegendKey val="0"/>
          <c:showVal val="0"/>
          <c:showCatName val="0"/>
          <c:showSerName val="0"/>
          <c:showPercent val="0"/>
          <c:showBubbleSize val="0"/>
        </c:dLbls>
        <c:gapWidth val="150"/>
        <c:axId val="146327040"/>
        <c:axId val="1463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10.46</c:v>
                </c:pt>
                <c:pt idx="1">
                  <c:v>14.44</c:v>
                </c:pt>
                <c:pt idx="2">
                  <c:v>39.979999999999997</c:v>
                </c:pt>
                <c:pt idx="3">
                  <c:v>38.869999999999997</c:v>
                </c:pt>
                <c:pt idx="4">
                  <c:v>38.08</c:v>
                </c:pt>
              </c:numCache>
            </c:numRef>
          </c:val>
          <c:smooth val="0"/>
        </c:ser>
        <c:dLbls>
          <c:showLegendKey val="0"/>
          <c:showVal val="0"/>
          <c:showCatName val="0"/>
          <c:showSerName val="0"/>
          <c:showPercent val="0"/>
          <c:showBubbleSize val="0"/>
        </c:dLbls>
        <c:marker val="1"/>
        <c:smooth val="0"/>
        <c:axId val="146327040"/>
        <c:axId val="146328960"/>
      </c:lineChart>
      <c:dateAx>
        <c:axId val="146327040"/>
        <c:scaling>
          <c:orientation val="minMax"/>
        </c:scaling>
        <c:delete val="1"/>
        <c:axPos val="b"/>
        <c:numFmt formatCode="ge" sourceLinked="1"/>
        <c:majorTickMark val="none"/>
        <c:minorTickMark val="none"/>
        <c:tickLblPos val="none"/>
        <c:crossAx val="146328960"/>
        <c:crosses val="autoZero"/>
        <c:auto val="1"/>
        <c:lblOffset val="100"/>
        <c:baseTimeUnit val="years"/>
      </c:dateAx>
      <c:valAx>
        <c:axId val="1463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375808"/>
        <c:axId val="1463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0.66</c:v>
                </c:pt>
                <c:pt idx="1">
                  <c:v>0</c:v>
                </c:pt>
                <c:pt idx="2" formatCode="#,##0.00;&quot;△&quot;#,##0.00;&quot;-&quot;">
                  <c:v>0.9</c:v>
                </c:pt>
                <c:pt idx="3" formatCode="#,##0.00;&quot;△&quot;#,##0.00;&quot;-&quot;">
                  <c:v>0.93</c:v>
                </c:pt>
                <c:pt idx="4" formatCode="#,##0.00;&quot;△&quot;#,##0.00;&quot;-&quot;">
                  <c:v>1.23</c:v>
                </c:pt>
              </c:numCache>
            </c:numRef>
          </c:val>
          <c:smooth val="0"/>
        </c:ser>
        <c:dLbls>
          <c:showLegendKey val="0"/>
          <c:showVal val="0"/>
          <c:showCatName val="0"/>
          <c:showSerName val="0"/>
          <c:showPercent val="0"/>
          <c:showBubbleSize val="0"/>
        </c:dLbls>
        <c:marker val="1"/>
        <c:smooth val="0"/>
        <c:axId val="146375808"/>
        <c:axId val="146377728"/>
      </c:lineChart>
      <c:dateAx>
        <c:axId val="146375808"/>
        <c:scaling>
          <c:orientation val="minMax"/>
        </c:scaling>
        <c:delete val="1"/>
        <c:axPos val="b"/>
        <c:numFmt formatCode="ge" sourceLinked="1"/>
        <c:majorTickMark val="none"/>
        <c:minorTickMark val="none"/>
        <c:tickLblPos val="none"/>
        <c:crossAx val="146377728"/>
        <c:crosses val="autoZero"/>
        <c:auto val="1"/>
        <c:lblOffset val="100"/>
        <c:baseTimeUnit val="years"/>
      </c:dateAx>
      <c:valAx>
        <c:axId val="1463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763200"/>
        <c:axId val="1497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146.78</c:v>
                </c:pt>
                <c:pt idx="1">
                  <c:v>95.59</c:v>
                </c:pt>
                <c:pt idx="2">
                  <c:v>18.87</c:v>
                </c:pt>
                <c:pt idx="3">
                  <c:v>31.17</c:v>
                </c:pt>
                <c:pt idx="4">
                  <c:v>41.29</c:v>
                </c:pt>
              </c:numCache>
            </c:numRef>
          </c:val>
          <c:smooth val="0"/>
        </c:ser>
        <c:dLbls>
          <c:showLegendKey val="0"/>
          <c:showVal val="0"/>
          <c:showCatName val="0"/>
          <c:showSerName val="0"/>
          <c:showPercent val="0"/>
          <c:showBubbleSize val="0"/>
        </c:dLbls>
        <c:marker val="1"/>
        <c:smooth val="0"/>
        <c:axId val="149763200"/>
        <c:axId val="149765120"/>
      </c:lineChart>
      <c:dateAx>
        <c:axId val="149763200"/>
        <c:scaling>
          <c:orientation val="minMax"/>
        </c:scaling>
        <c:delete val="1"/>
        <c:axPos val="b"/>
        <c:numFmt formatCode="ge" sourceLinked="1"/>
        <c:majorTickMark val="none"/>
        <c:minorTickMark val="none"/>
        <c:tickLblPos val="none"/>
        <c:crossAx val="149765120"/>
        <c:crosses val="autoZero"/>
        <c:auto val="1"/>
        <c:lblOffset val="100"/>
        <c:baseTimeUnit val="years"/>
      </c:dateAx>
      <c:valAx>
        <c:axId val="1497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152.9</c:v>
                </c:pt>
                <c:pt idx="1">
                  <c:v>174.75</c:v>
                </c:pt>
                <c:pt idx="2">
                  <c:v>46.3</c:v>
                </c:pt>
                <c:pt idx="3">
                  <c:v>41.57</c:v>
                </c:pt>
                <c:pt idx="4">
                  <c:v>40.35</c:v>
                </c:pt>
              </c:numCache>
            </c:numRef>
          </c:val>
        </c:ser>
        <c:dLbls>
          <c:showLegendKey val="0"/>
          <c:showVal val="0"/>
          <c:showCatName val="0"/>
          <c:showSerName val="0"/>
          <c:showPercent val="0"/>
          <c:showBubbleSize val="0"/>
        </c:dLbls>
        <c:gapWidth val="150"/>
        <c:axId val="149804160"/>
        <c:axId val="1498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151.6</c:v>
                </c:pt>
                <c:pt idx="1">
                  <c:v>318.06</c:v>
                </c:pt>
                <c:pt idx="2">
                  <c:v>45.91</c:v>
                </c:pt>
                <c:pt idx="3">
                  <c:v>54.07</c:v>
                </c:pt>
                <c:pt idx="4">
                  <c:v>58.83</c:v>
                </c:pt>
              </c:numCache>
            </c:numRef>
          </c:val>
          <c:smooth val="0"/>
        </c:ser>
        <c:dLbls>
          <c:showLegendKey val="0"/>
          <c:showVal val="0"/>
          <c:showCatName val="0"/>
          <c:showSerName val="0"/>
          <c:showPercent val="0"/>
          <c:showBubbleSize val="0"/>
        </c:dLbls>
        <c:marker val="1"/>
        <c:smooth val="0"/>
        <c:axId val="149804160"/>
        <c:axId val="149806080"/>
      </c:lineChart>
      <c:dateAx>
        <c:axId val="149804160"/>
        <c:scaling>
          <c:orientation val="minMax"/>
        </c:scaling>
        <c:delete val="1"/>
        <c:axPos val="b"/>
        <c:numFmt formatCode="ge" sourceLinked="1"/>
        <c:majorTickMark val="none"/>
        <c:minorTickMark val="none"/>
        <c:tickLblPos val="none"/>
        <c:crossAx val="149806080"/>
        <c:crosses val="autoZero"/>
        <c:auto val="1"/>
        <c:lblOffset val="100"/>
        <c:baseTimeUnit val="years"/>
      </c:dateAx>
      <c:valAx>
        <c:axId val="1498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2114.23</c:v>
                </c:pt>
                <c:pt idx="1">
                  <c:v>2092.4</c:v>
                </c:pt>
                <c:pt idx="2">
                  <c:v>2102.23</c:v>
                </c:pt>
                <c:pt idx="3">
                  <c:v>2046.65</c:v>
                </c:pt>
                <c:pt idx="4">
                  <c:v>2046.2</c:v>
                </c:pt>
              </c:numCache>
            </c:numRef>
          </c:val>
        </c:ser>
        <c:dLbls>
          <c:showLegendKey val="0"/>
          <c:showVal val="0"/>
          <c:showCatName val="0"/>
          <c:showSerName val="0"/>
          <c:showPercent val="0"/>
          <c:showBubbleSize val="0"/>
        </c:dLbls>
        <c:gapWidth val="150"/>
        <c:axId val="147542784"/>
        <c:axId val="1475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1306.92</c:v>
                </c:pt>
                <c:pt idx="2">
                  <c:v>677.82</c:v>
                </c:pt>
                <c:pt idx="3">
                  <c:v>593.23</c:v>
                </c:pt>
                <c:pt idx="4">
                  <c:v>671.97</c:v>
                </c:pt>
              </c:numCache>
            </c:numRef>
          </c:val>
          <c:smooth val="0"/>
        </c:ser>
        <c:dLbls>
          <c:showLegendKey val="0"/>
          <c:showVal val="0"/>
          <c:showCatName val="0"/>
          <c:showSerName val="0"/>
          <c:showPercent val="0"/>
          <c:showBubbleSize val="0"/>
        </c:dLbls>
        <c:marker val="1"/>
        <c:smooth val="0"/>
        <c:axId val="147542784"/>
        <c:axId val="147544704"/>
      </c:lineChart>
      <c:dateAx>
        <c:axId val="147542784"/>
        <c:scaling>
          <c:orientation val="minMax"/>
        </c:scaling>
        <c:delete val="1"/>
        <c:axPos val="b"/>
        <c:numFmt formatCode="ge" sourceLinked="1"/>
        <c:majorTickMark val="none"/>
        <c:minorTickMark val="none"/>
        <c:tickLblPos val="none"/>
        <c:crossAx val="147544704"/>
        <c:crosses val="autoZero"/>
        <c:auto val="1"/>
        <c:lblOffset val="100"/>
        <c:baseTimeUnit val="years"/>
      </c:dateAx>
      <c:valAx>
        <c:axId val="1475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92.85</c:v>
                </c:pt>
                <c:pt idx="1">
                  <c:v>93.36</c:v>
                </c:pt>
                <c:pt idx="2">
                  <c:v>93.13</c:v>
                </c:pt>
                <c:pt idx="3">
                  <c:v>97.5</c:v>
                </c:pt>
                <c:pt idx="4">
                  <c:v>101.97</c:v>
                </c:pt>
              </c:numCache>
            </c:numRef>
          </c:val>
        </c:ser>
        <c:dLbls>
          <c:showLegendKey val="0"/>
          <c:showVal val="0"/>
          <c:showCatName val="0"/>
          <c:showSerName val="0"/>
          <c:showPercent val="0"/>
          <c:showBubbleSize val="0"/>
        </c:dLbls>
        <c:gapWidth val="150"/>
        <c:axId val="147656704"/>
        <c:axId val="1476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68.510000000000005</c:v>
                </c:pt>
                <c:pt idx="2">
                  <c:v>78.510000000000005</c:v>
                </c:pt>
                <c:pt idx="3">
                  <c:v>86.48</c:v>
                </c:pt>
                <c:pt idx="4">
                  <c:v>86.34</c:v>
                </c:pt>
              </c:numCache>
            </c:numRef>
          </c:val>
          <c:smooth val="0"/>
        </c:ser>
        <c:dLbls>
          <c:showLegendKey val="0"/>
          <c:showVal val="0"/>
          <c:showCatName val="0"/>
          <c:showSerName val="0"/>
          <c:showPercent val="0"/>
          <c:showBubbleSize val="0"/>
        </c:dLbls>
        <c:marker val="1"/>
        <c:smooth val="0"/>
        <c:axId val="147656704"/>
        <c:axId val="147658624"/>
      </c:lineChart>
      <c:dateAx>
        <c:axId val="147656704"/>
        <c:scaling>
          <c:orientation val="minMax"/>
        </c:scaling>
        <c:delete val="1"/>
        <c:axPos val="b"/>
        <c:numFmt formatCode="ge" sourceLinked="1"/>
        <c:majorTickMark val="none"/>
        <c:minorTickMark val="none"/>
        <c:tickLblPos val="none"/>
        <c:crossAx val="147658624"/>
        <c:crosses val="autoZero"/>
        <c:auto val="1"/>
        <c:lblOffset val="100"/>
        <c:baseTimeUnit val="years"/>
      </c:dateAx>
      <c:valAx>
        <c:axId val="1476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151.94</c:v>
                </c:pt>
                <c:pt idx="1">
                  <c:v>150.25</c:v>
                </c:pt>
                <c:pt idx="2">
                  <c:v>151</c:v>
                </c:pt>
                <c:pt idx="3">
                  <c:v>144.26</c:v>
                </c:pt>
                <c:pt idx="4">
                  <c:v>137.59</c:v>
                </c:pt>
              </c:numCache>
            </c:numRef>
          </c:val>
        </c:ser>
        <c:dLbls>
          <c:showLegendKey val="0"/>
          <c:showVal val="0"/>
          <c:showCatName val="0"/>
          <c:showSerName val="0"/>
          <c:showPercent val="0"/>
          <c:showBubbleSize val="0"/>
        </c:dLbls>
        <c:gapWidth val="150"/>
        <c:axId val="147680256"/>
        <c:axId val="1476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247.43</c:v>
                </c:pt>
                <c:pt idx="2">
                  <c:v>171.02</c:v>
                </c:pt>
                <c:pt idx="3">
                  <c:v>174.38</c:v>
                </c:pt>
                <c:pt idx="4">
                  <c:v>175.12</c:v>
                </c:pt>
              </c:numCache>
            </c:numRef>
          </c:val>
          <c:smooth val="0"/>
        </c:ser>
        <c:dLbls>
          <c:showLegendKey val="0"/>
          <c:showVal val="0"/>
          <c:showCatName val="0"/>
          <c:showSerName val="0"/>
          <c:showPercent val="0"/>
          <c:showBubbleSize val="0"/>
        </c:dLbls>
        <c:marker val="1"/>
        <c:smooth val="0"/>
        <c:axId val="147680256"/>
        <c:axId val="147686528"/>
      </c:lineChart>
      <c:dateAx>
        <c:axId val="147680256"/>
        <c:scaling>
          <c:orientation val="minMax"/>
        </c:scaling>
        <c:delete val="1"/>
        <c:axPos val="b"/>
        <c:numFmt formatCode="ge" sourceLinked="1"/>
        <c:majorTickMark val="none"/>
        <c:minorTickMark val="none"/>
        <c:tickLblPos val="none"/>
        <c:crossAx val="147686528"/>
        <c:crosses val="autoZero"/>
        <c:auto val="1"/>
        <c:lblOffset val="100"/>
        <c:baseTimeUnit val="years"/>
      </c:dateAx>
      <c:valAx>
        <c:axId val="1476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福井県　あわら市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Cd1</v>
      </c>
      <c r="X8" s="73"/>
      <c r="Y8" s="73"/>
      <c r="Z8" s="73"/>
      <c r="AA8" s="73"/>
      <c r="AB8" s="73"/>
      <c r="AC8" s="73"/>
      <c r="AD8" s="74" t="s">
        <v>119</v>
      </c>
      <c r="AE8" s="74"/>
      <c r="AF8" s="74"/>
      <c r="AG8" s="74"/>
      <c r="AH8" s="74"/>
      <c r="AI8" s="74"/>
      <c r="AJ8" s="74"/>
      <c r="AK8" s="4"/>
      <c r="AL8" s="68">
        <f>データ!S6</f>
        <v>28805</v>
      </c>
      <c r="AM8" s="68"/>
      <c r="AN8" s="68"/>
      <c r="AO8" s="68"/>
      <c r="AP8" s="68"/>
      <c r="AQ8" s="68"/>
      <c r="AR8" s="68"/>
      <c r="AS8" s="68"/>
      <c r="AT8" s="67">
        <f>データ!T6</f>
        <v>116.98</v>
      </c>
      <c r="AU8" s="67"/>
      <c r="AV8" s="67"/>
      <c r="AW8" s="67"/>
      <c r="AX8" s="67"/>
      <c r="AY8" s="67"/>
      <c r="AZ8" s="67"/>
      <c r="BA8" s="67"/>
      <c r="BB8" s="67">
        <f>データ!U6</f>
        <v>246.24</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45.67</v>
      </c>
      <c r="J10" s="67"/>
      <c r="K10" s="67"/>
      <c r="L10" s="67"/>
      <c r="M10" s="67"/>
      <c r="N10" s="67"/>
      <c r="O10" s="67"/>
      <c r="P10" s="67">
        <f>データ!P6</f>
        <v>91.01</v>
      </c>
      <c r="Q10" s="67"/>
      <c r="R10" s="67"/>
      <c r="S10" s="67"/>
      <c r="T10" s="67"/>
      <c r="U10" s="67"/>
      <c r="V10" s="67"/>
      <c r="W10" s="67">
        <f>データ!Q6</f>
        <v>81.489999999999995</v>
      </c>
      <c r="X10" s="67"/>
      <c r="Y10" s="67"/>
      <c r="Z10" s="67"/>
      <c r="AA10" s="67"/>
      <c r="AB10" s="67"/>
      <c r="AC10" s="67"/>
      <c r="AD10" s="68">
        <f>データ!R6</f>
        <v>2646</v>
      </c>
      <c r="AE10" s="68"/>
      <c r="AF10" s="68"/>
      <c r="AG10" s="68"/>
      <c r="AH10" s="68"/>
      <c r="AI10" s="68"/>
      <c r="AJ10" s="68"/>
      <c r="AK10" s="2"/>
      <c r="AL10" s="68">
        <f>データ!V6</f>
        <v>26066</v>
      </c>
      <c r="AM10" s="68"/>
      <c r="AN10" s="68"/>
      <c r="AO10" s="68"/>
      <c r="AP10" s="68"/>
      <c r="AQ10" s="68"/>
      <c r="AR10" s="68"/>
      <c r="AS10" s="68"/>
      <c r="AT10" s="67">
        <f>データ!W6</f>
        <v>11.35</v>
      </c>
      <c r="AU10" s="67"/>
      <c r="AV10" s="67"/>
      <c r="AW10" s="67"/>
      <c r="AX10" s="67"/>
      <c r="AY10" s="67"/>
      <c r="AZ10" s="67"/>
      <c r="BA10" s="67"/>
      <c r="BB10" s="67">
        <f>データ!X6</f>
        <v>2296.56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182087</v>
      </c>
      <c r="D6" s="34">
        <f t="shared" si="3"/>
        <v>46</v>
      </c>
      <c r="E6" s="34">
        <f t="shared" si="3"/>
        <v>17</v>
      </c>
      <c r="F6" s="34">
        <f t="shared" si="3"/>
        <v>1</v>
      </c>
      <c r="G6" s="34">
        <f t="shared" si="3"/>
        <v>0</v>
      </c>
      <c r="H6" s="34" t="str">
        <f t="shared" si="3"/>
        <v>福井県　あわら市</v>
      </c>
      <c r="I6" s="34" t="str">
        <f t="shared" si="3"/>
        <v>法適用</v>
      </c>
      <c r="J6" s="34" t="str">
        <f t="shared" si="3"/>
        <v>下水道事業</v>
      </c>
      <c r="K6" s="34" t="str">
        <f t="shared" si="3"/>
        <v>公共下水道</v>
      </c>
      <c r="L6" s="34" t="str">
        <f t="shared" si="3"/>
        <v>Cd1</v>
      </c>
      <c r="M6" s="34">
        <f t="shared" si="3"/>
        <v>0</v>
      </c>
      <c r="N6" s="35" t="str">
        <f t="shared" si="3"/>
        <v>-</v>
      </c>
      <c r="O6" s="35">
        <f t="shared" si="3"/>
        <v>45.67</v>
      </c>
      <c r="P6" s="35">
        <f t="shared" si="3"/>
        <v>91.01</v>
      </c>
      <c r="Q6" s="35">
        <f t="shared" si="3"/>
        <v>81.489999999999995</v>
      </c>
      <c r="R6" s="35">
        <f t="shared" si="3"/>
        <v>2646</v>
      </c>
      <c r="S6" s="35">
        <f t="shared" si="3"/>
        <v>28805</v>
      </c>
      <c r="T6" s="35">
        <f t="shared" si="3"/>
        <v>116.98</v>
      </c>
      <c r="U6" s="35">
        <f t="shared" si="3"/>
        <v>246.24</v>
      </c>
      <c r="V6" s="35">
        <f t="shared" si="3"/>
        <v>26066</v>
      </c>
      <c r="W6" s="35">
        <f t="shared" si="3"/>
        <v>11.35</v>
      </c>
      <c r="X6" s="35">
        <f t="shared" si="3"/>
        <v>2296.56</v>
      </c>
      <c r="Y6" s="36">
        <f>IF(Y7="",NA(),Y7)</f>
        <v>107.08</v>
      </c>
      <c r="Z6" s="36">
        <f t="shared" ref="Z6:AH6" si="4">IF(Z7="",NA(),Z7)</f>
        <v>100.38</v>
      </c>
      <c r="AA6" s="36">
        <f t="shared" si="4"/>
        <v>101.21</v>
      </c>
      <c r="AB6" s="36">
        <f t="shared" si="4"/>
        <v>100.91</v>
      </c>
      <c r="AC6" s="36">
        <f t="shared" si="4"/>
        <v>100.01</v>
      </c>
      <c r="AD6" s="36">
        <f t="shared" si="4"/>
        <v>102.83</v>
      </c>
      <c r="AE6" s="36">
        <f t="shared" si="4"/>
        <v>104.18</v>
      </c>
      <c r="AF6" s="36">
        <f t="shared" si="4"/>
        <v>96.03</v>
      </c>
      <c r="AG6" s="36">
        <f t="shared" si="4"/>
        <v>96.06</v>
      </c>
      <c r="AH6" s="36">
        <f t="shared" si="4"/>
        <v>99.46</v>
      </c>
      <c r="AI6" s="35" t="str">
        <f>IF(AI7="","",IF(AI7="-","【-】","【"&amp;SUBSTITUTE(TEXT(AI7,"#,##0.00"),"-","△")&amp;"】"))</f>
        <v>【108.57】</v>
      </c>
      <c r="AJ6" s="35">
        <f>IF(AJ7="",NA(),AJ7)</f>
        <v>0</v>
      </c>
      <c r="AK6" s="35">
        <f t="shared" ref="AK6:AS6" si="5">IF(AK7="",NA(),AK7)</f>
        <v>0</v>
      </c>
      <c r="AL6" s="35">
        <f t="shared" si="5"/>
        <v>0</v>
      </c>
      <c r="AM6" s="35">
        <f t="shared" si="5"/>
        <v>0</v>
      </c>
      <c r="AN6" s="35">
        <f t="shared" si="5"/>
        <v>0</v>
      </c>
      <c r="AO6" s="36">
        <f t="shared" si="5"/>
        <v>146.78</v>
      </c>
      <c r="AP6" s="36">
        <f t="shared" si="5"/>
        <v>95.59</v>
      </c>
      <c r="AQ6" s="36">
        <f t="shared" si="5"/>
        <v>18.87</v>
      </c>
      <c r="AR6" s="36">
        <f t="shared" si="5"/>
        <v>31.17</v>
      </c>
      <c r="AS6" s="36">
        <f t="shared" si="5"/>
        <v>41.29</v>
      </c>
      <c r="AT6" s="35" t="str">
        <f>IF(AT7="","",IF(AT7="-","【-】","【"&amp;SUBSTITUTE(TEXT(AT7,"#,##0.00"),"-","△")&amp;"】"))</f>
        <v>【4.38】</v>
      </c>
      <c r="AU6" s="36">
        <f>IF(AU7="",NA(),AU7)</f>
        <v>152.9</v>
      </c>
      <c r="AV6" s="36">
        <f t="shared" ref="AV6:BD6" si="6">IF(AV7="",NA(),AV7)</f>
        <v>174.75</v>
      </c>
      <c r="AW6" s="36">
        <f t="shared" si="6"/>
        <v>46.3</v>
      </c>
      <c r="AX6" s="36">
        <f t="shared" si="6"/>
        <v>41.57</v>
      </c>
      <c r="AY6" s="36">
        <f t="shared" si="6"/>
        <v>40.35</v>
      </c>
      <c r="AZ6" s="36">
        <f t="shared" si="6"/>
        <v>151.6</v>
      </c>
      <c r="BA6" s="36">
        <f t="shared" si="6"/>
        <v>318.06</v>
      </c>
      <c r="BB6" s="36">
        <f t="shared" si="6"/>
        <v>45.91</v>
      </c>
      <c r="BC6" s="36">
        <f t="shared" si="6"/>
        <v>54.07</v>
      </c>
      <c r="BD6" s="36">
        <f t="shared" si="6"/>
        <v>58.83</v>
      </c>
      <c r="BE6" s="35" t="str">
        <f>IF(BE7="","",IF(BE7="-","【-】","【"&amp;SUBSTITUTE(TEXT(BE7,"#,##0.00"),"-","△")&amp;"】"))</f>
        <v>【59.95】</v>
      </c>
      <c r="BF6" s="36">
        <f>IF(BF7="",NA(),BF7)</f>
        <v>2114.23</v>
      </c>
      <c r="BG6" s="36">
        <f t="shared" ref="BG6:BO6" si="7">IF(BG7="",NA(),BG7)</f>
        <v>2092.4</v>
      </c>
      <c r="BH6" s="36">
        <f t="shared" si="7"/>
        <v>2102.23</v>
      </c>
      <c r="BI6" s="36">
        <f t="shared" si="7"/>
        <v>2046.65</v>
      </c>
      <c r="BJ6" s="36">
        <f t="shared" si="7"/>
        <v>2046.2</v>
      </c>
      <c r="BK6" s="36">
        <f t="shared" si="7"/>
        <v>1273.52</v>
      </c>
      <c r="BL6" s="36">
        <f t="shared" si="7"/>
        <v>1306.92</v>
      </c>
      <c r="BM6" s="36">
        <f t="shared" si="7"/>
        <v>677.82</v>
      </c>
      <c r="BN6" s="36">
        <f t="shared" si="7"/>
        <v>593.23</v>
      </c>
      <c r="BO6" s="36">
        <f t="shared" si="7"/>
        <v>671.97</v>
      </c>
      <c r="BP6" s="35" t="str">
        <f>IF(BP7="","",IF(BP7="-","【-】","【"&amp;SUBSTITUTE(TEXT(BP7,"#,##0.00"),"-","△")&amp;"】"))</f>
        <v>【728.30】</v>
      </c>
      <c r="BQ6" s="36">
        <f>IF(BQ7="",NA(),BQ7)</f>
        <v>92.85</v>
      </c>
      <c r="BR6" s="36">
        <f t="shared" ref="BR6:BZ6" si="8">IF(BR7="",NA(),BR7)</f>
        <v>93.36</v>
      </c>
      <c r="BS6" s="36">
        <f t="shared" si="8"/>
        <v>93.13</v>
      </c>
      <c r="BT6" s="36">
        <f t="shared" si="8"/>
        <v>97.5</v>
      </c>
      <c r="BU6" s="36">
        <f t="shared" si="8"/>
        <v>101.97</v>
      </c>
      <c r="BV6" s="36">
        <f t="shared" si="8"/>
        <v>67.849999999999994</v>
      </c>
      <c r="BW6" s="36">
        <f t="shared" si="8"/>
        <v>68.510000000000005</v>
      </c>
      <c r="BX6" s="36">
        <f t="shared" si="8"/>
        <v>78.510000000000005</v>
      </c>
      <c r="BY6" s="36">
        <f t="shared" si="8"/>
        <v>86.48</v>
      </c>
      <c r="BZ6" s="36">
        <f t="shared" si="8"/>
        <v>86.34</v>
      </c>
      <c r="CA6" s="35" t="str">
        <f>IF(CA7="","",IF(CA7="-","【-】","【"&amp;SUBSTITUTE(TEXT(CA7,"#,##0.00"),"-","△")&amp;"】"))</f>
        <v>【100.04】</v>
      </c>
      <c r="CB6" s="36">
        <f>IF(CB7="",NA(),CB7)</f>
        <v>151.94</v>
      </c>
      <c r="CC6" s="36">
        <f t="shared" ref="CC6:CK6" si="9">IF(CC7="",NA(),CC7)</f>
        <v>150.25</v>
      </c>
      <c r="CD6" s="36">
        <f t="shared" si="9"/>
        <v>151</v>
      </c>
      <c r="CE6" s="36">
        <f t="shared" si="9"/>
        <v>144.26</v>
      </c>
      <c r="CF6" s="36">
        <f t="shared" si="9"/>
        <v>137.59</v>
      </c>
      <c r="CG6" s="36">
        <f t="shared" si="9"/>
        <v>224.94</v>
      </c>
      <c r="CH6" s="36">
        <f t="shared" si="9"/>
        <v>247.43</v>
      </c>
      <c r="CI6" s="36">
        <f t="shared" si="9"/>
        <v>171.02</v>
      </c>
      <c r="CJ6" s="36">
        <f t="shared" si="9"/>
        <v>174.38</v>
      </c>
      <c r="CK6" s="36">
        <f t="shared" si="9"/>
        <v>175.12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55.41</v>
      </c>
      <c r="CS6" s="36">
        <f t="shared" si="10"/>
        <v>50.32</v>
      </c>
      <c r="CT6" s="36">
        <f t="shared" si="10"/>
        <v>62.25</v>
      </c>
      <c r="CU6" s="36">
        <f t="shared" si="10"/>
        <v>58.04</v>
      </c>
      <c r="CV6" s="36">
        <f t="shared" si="10"/>
        <v>55.58</v>
      </c>
      <c r="CW6" s="35" t="str">
        <f>IF(CW7="","",IF(CW7="-","【-】","【"&amp;SUBSTITUTE(TEXT(CW7,"#,##0.00"),"-","△")&amp;"】"))</f>
        <v>【60.09】</v>
      </c>
      <c r="CX6" s="36">
        <f>IF(CX7="",NA(),CX7)</f>
        <v>89.5</v>
      </c>
      <c r="CY6" s="36">
        <f t="shared" ref="CY6:DG6" si="11">IF(CY7="",NA(),CY7)</f>
        <v>89.76</v>
      </c>
      <c r="CZ6" s="36">
        <f t="shared" si="11"/>
        <v>90.2</v>
      </c>
      <c r="DA6" s="36">
        <f t="shared" si="11"/>
        <v>91.79</v>
      </c>
      <c r="DB6" s="36">
        <f t="shared" si="11"/>
        <v>93.26</v>
      </c>
      <c r="DC6" s="36">
        <f t="shared" si="11"/>
        <v>84.12</v>
      </c>
      <c r="DD6" s="36">
        <f t="shared" si="11"/>
        <v>84.57</v>
      </c>
      <c r="DE6" s="36">
        <f t="shared" si="11"/>
        <v>92.98</v>
      </c>
      <c r="DF6" s="36">
        <f t="shared" si="11"/>
        <v>93.94</v>
      </c>
      <c r="DG6" s="36">
        <f t="shared" si="11"/>
        <v>93.1</v>
      </c>
      <c r="DH6" s="35" t="str">
        <f>IF(DH7="","",IF(DH7="-","【-】","【"&amp;SUBSTITUTE(TEXT(DH7,"#,##0.00"),"-","△")&amp;"】"))</f>
        <v>【94.90】</v>
      </c>
      <c r="DI6" s="36">
        <f>IF(DI7="",NA(),DI7)</f>
        <v>18.03</v>
      </c>
      <c r="DJ6" s="36">
        <f t="shared" ref="DJ6:DR6" si="12">IF(DJ7="",NA(),DJ7)</f>
        <v>18.82</v>
      </c>
      <c r="DK6" s="36">
        <f t="shared" si="12"/>
        <v>34.58</v>
      </c>
      <c r="DL6" s="36">
        <f t="shared" si="12"/>
        <v>35.99</v>
      </c>
      <c r="DM6" s="36">
        <f t="shared" si="12"/>
        <v>37.299999999999997</v>
      </c>
      <c r="DN6" s="36">
        <f t="shared" si="12"/>
        <v>10.46</v>
      </c>
      <c r="DO6" s="36">
        <f t="shared" si="12"/>
        <v>14.44</v>
      </c>
      <c r="DP6" s="36">
        <f t="shared" si="12"/>
        <v>39.979999999999997</v>
      </c>
      <c r="DQ6" s="36">
        <f t="shared" si="12"/>
        <v>38.869999999999997</v>
      </c>
      <c r="DR6" s="36">
        <f t="shared" si="12"/>
        <v>38.08</v>
      </c>
      <c r="DS6" s="35" t="str">
        <f>IF(DS7="","",IF(DS7="-","【-】","【"&amp;SUBSTITUTE(TEXT(DS7,"#,##0.00"),"-","△")&amp;"】"))</f>
        <v>【37.36】</v>
      </c>
      <c r="DT6" s="35">
        <f>IF(DT7="",NA(),DT7)</f>
        <v>0</v>
      </c>
      <c r="DU6" s="35">
        <f t="shared" ref="DU6:EC6" si="13">IF(DU7="",NA(),DU7)</f>
        <v>0</v>
      </c>
      <c r="DV6" s="35">
        <f t="shared" si="13"/>
        <v>0</v>
      </c>
      <c r="DW6" s="35">
        <f t="shared" si="13"/>
        <v>0</v>
      </c>
      <c r="DX6" s="35">
        <f t="shared" si="13"/>
        <v>0</v>
      </c>
      <c r="DY6" s="36">
        <f t="shared" si="13"/>
        <v>0.66</v>
      </c>
      <c r="DZ6" s="35">
        <f t="shared" si="13"/>
        <v>0</v>
      </c>
      <c r="EA6" s="36">
        <f t="shared" si="13"/>
        <v>0.9</v>
      </c>
      <c r="EB6" s="36">
        <f t="shared" si="13"/>
        <v>0.93</v>
      </c>
      <c r="EC6" s="36">
        <f t="shared" si="13"/>
        <v>1.23</v>
      </c>
      <c r="ED6" s="35" t="str">
        <f>IF(ED7="","",IF(ED7="-","【-】","【"&amp;SUBSTITUTE(TEXT(ED7,"#,##0.00"),"-","△")&amp;"】"))</f>
        <v>【4.96】</v>
      </c>
      <c r="EE6" s="35">
        <f>IF(EE7="",NA(),EE7)</f>
        <v>0</v>
      </c>
      <c r="EF6" s="35">
        <f t="shared" ref="EF6:EN6" si="14">IF(EF7="",NA(),EF7)</f>
        <v>0</v>
      </c>
      <c r="EG6" s="35">
        <f t="shared" si="14"/>
        <v>0</v>
      </c>
      <c r="EH6" s="35">
        <f t="shared" si="14"/>
        <v>0</v>
      </c>
      <c r="EI6" s="35">
        <f t="shared" si="14"/>
        <v>0</v>
      </c>
      <c r="EJ6" s="36">
        <f t="shared" si="14"/>
        <v>0.1</v>
      </c>
      <c r="EK6" s="36">
        <f t="shared" si="14"/>
        <v>0.14000000000000001</v>
      </c>
      <c r="EL6" s="36">
        <f t="shared" si="14"/>
        <v>0.12</v>
      </c>
      <c r="EM6" s="36">
        <f t="shared" si="14"/>
        <v>0.14000000000000001</v>
      </c>
      <c r="EN6" s="36">
        <f t="shared" si="14"/>
        <v>0.16</v>
      </c>
      <c r="EO6" s="35" t="str">
        <f>IF(EO7="","",IF(EO7="-","【-】","【"&amp;SUBSTITUTE(TEXT(EO7,"#,##0.00"),"-","△")&amp;"】"))</f>
        <v>【0.27】</v>
      </c>
    </row>
    <row r="7" spans="1:148" s="37" customFormat="1">
      <c r="A7" s="29"/>
      <c r="B7" s="38">
        <v>2016</v>
      </c>
      <c r="C7" s="38">
        <v>182087</v>
      </c>
      <c r="D7" s="38">
        <v>46</v>
      </c>
      <c r="E7" s="38">
        <v>17</v>
      </c>
      <c r="F7" s="38">
        <v>1</v>
      </c>
      <c r="G7" s="38">
        <v>0</v>
      </c>
      <c r="H7" s="38" t="s">
        <v>108</v>
      </c>
      <c r="I7" s="38" t="s">
        <v>109</v>
      </c>
      <c r="J7" s="38" t="s">
        <v>110</v>
      </c>
      <c r="K7" s="38" t="s">
        <v>111</v>
      </c>
      <c r="L7" s="38" t="s">
        <v>112</v>
      </c>
      <c r="M7" s="38"/>
      <c r="N7" s="39" t="s">
        <v>113</v>
      </c>
      <c r="O7" s="39">
        <v>45.67</v>
      </c>
      <c r="P7" s="39">
        <v>91.01</v>
      </c>
      <c r="Q7" s="39">
        <v>81.489999999999995</v>
      </c>
      <c r="R7" s="39">
        <v>2646</v>
      </c>
      <c r="S7" s="39">
        <v>28805</v>
      </c>
      <c r="T7" s="39">
        <v>116.98</v>
      </c>
      <c r="U7" s="39">
        <v>246.24</v>
      </c>
      <c r="V7" s="39">
        <v>26066</v>
      </c>
      <c r="W7" s="39">
        <v>11.35</v>
      </c>
      <c r="X7" s="39">
        <v>2296.56</v>
      </c>
      <c r="Y7" s="39">
        <v>107.08</v>
      </c>
      <c r="Z7" s="39">
        <v>100.38</v>
      </c>
      <c r="AA7" s="39">
        <v>101.21</v>
      </c>
      <c r="AB7" s="39">
        <v>100.91</v>
      </c>
      <c r="AC7" s="39">
        <v>100.01</v>
      </c>
      <c r="AD7" s="39">
        <v>102.83</v>
      </c>
      <c r="AE7" s="39">
        <v>104.18</v>
      </c>
      <c r="AF7" s="39">
        <v>96.03</v>
      </c>
      <c r="AG7" s="39">
        <v>96.06</v>
      </c>
      <c r="AH7" s="39">
        <v>99.46</v>
      </c>
      <c r="AI7" s="39">
        <v>108.57</v>
      </c>
      <c r="AJ7" s="39">
        <v>0</v>
      </c>
      <c r="AK7" s="39">
        <v>0</v>
      </c>
      <c r="AL7" s="39">
        <v>0</v>
      </c>
      <c r="AM7" s="39">
        <v>0</v>
      </c>
      <c r="AN7" s="39">
        <v>0</v>
      </c>
      <c r="AO7" s="39">
        <v>146.78</v>
      </c>
      <c r="AP7" s="39">
        <v>95.59</v>
      </c>
      <c r="AQ7" s="39">
        <v>18.87</v>
      </c>
      <c r="AR7" s="39">
        <v>31.17</v>
      </c>
      <c r="AS7" s="39">
        <v>41.29</v>
      </c>
      <c r="AT7" s="39">
        <v>4.38</v>
      </c>
      <c r="AU7" s="39">
        <v>152.9</v>
      </c>
      <c r="AV7" s="39">
        <v>174.75</v>
      </c>
      <c r="AW7" s="39">
        <v>46.3</v>
      </c>
      <c r="AX7" s="39">
        <v>41.57</v>
      </c>
      <c r="AY7" s="39">
        <v>40.35</v>
      </c>
      <c r="AZ7" s="39">
        <v>151.6</v>
      </c>
      <c r="BA7" s="39">
        <v>318.06</v>
      </c>
      <c r="BB7" s="39">
        <v>45.91</v>
      </c>
      <c r="BC7" s="39">
        <v>54.07</v>
      </c>
      <c r="BD7" s="39">
        <v>58.83</v>
      </c>
      <c r="BE7" s="39">
        <v>59.95</v>
      </c>
      <c r="BF7" s="39">
        <v>2114.23</v>
      </c>
      <c r="BG7" s="39">
        <v>2092.4</v>
      </c>
      <c r="BH7" s="39">
        <v>2102.23</v>
      </c>
      <c r="BI7" s="39">
        <v>2046.65</v>
      </c>
      <c r="BJ7" s="39">
        <v>2046.2</v>
      </c>
      <c r="BK7" s="39">
        <v>1273.52</v>
      </c>
      <c r="BL7" s="39">
        <v>1306.92</v>
      </c>
      <c r="BM7" s="39">
        <v>677.82</v>
      </c>
      <c r="BN7" s="39">
        <v>593.23</v>
      </c>
      <c r="BO7" s="39">
        <v>671.97</v>
      </c>
      <c r="BP7" s="39">
        <v>728.3</v>
      </c>
      <c r="BQ7" s="39">
        <v>92.85</v>
      </c>
      <c r="BR7" s="39">
        <v>93.36</v>
      </c>
      <c r="BS7" s="39">
        <v>93.13</v>
      </c>
      <c r="BT7" s="39">
        <v>97.5</v>
      </c>
      <c r="BU7" s="39">
        <v>101.97</v>
      </c>
      <c r="BV7" s="39">
        <v>67.849999999999994</v>
      </c>
      <c r="BW7" s="39">
        <v>68.510000000000005</v>
      </c>
      <c r="BX7" s="39">
        <v>78.510000000000005</v>
      </c>
      <c r="BY7" s="39">
        <v>86.48</v>
      </c>
      <c r="BZ7" s="39">
        <v>86.34</v>
      </c>
      <c r="CA7" s="39">
        <v>100.04</v>
      </c>
      <c r="CB7" s="39">
        <v>151.94</v>
      </c>
      <c r="CC7" s="39">
        <v>150.25</v>
      </c>
      <c r="CD7" s="39">
        <v>151</v>
      </c>
      <c r="CE7" s="39">
        <v>144.26</v>
      </c>
      <c r="CF7" s="39">
        <v>137.59</v>
      </c>
      <c r="CG7" s="39">
        <v>224.94</v>
      </c>
      <c r="CH7" s="39">
        <v>247.43</v>
      </c>
      <c r="CI7" s="39">
        <v>171.02</v>
      </c>
      <c r="CJ7" s="39">
        <v>174.38</v>
      </c>
      <c r="CK7" s="39">
        <v>175.12</v>
      </c>
      <c r="CL7" s="39">
        <v>137.82</v>
      </c>
      <c r="CM7" s="39" t="s">
        <v>113</v>
      </c>
      <c r="CN7" s="39" t="s">
        <v>113</v>
      </c>
      <c r="CO7" s="39" t="s">
        <v>113</v>
      </c>
      <c r="CP7" s="39" t="s">
        <v>113</v>
      </c>
      <c r="CQ7" s="39" t="s">
        <v>113</v>
      </c>
      <c r="CR7" s="39">
        <v>55.41</v>
      </c>
      <c r="CS7" s="39">
        <v>50.32</v>
      </c>
      <c r="CT7" s="39">
        <v>62.25</v>
      </c>
      <c r="CU7" s="39">
        <v>58.04</v>
      </c>
      <c r="CV7" s="39">
        <v>55.58</v>
      </c>
      <c r="CW7" s="39">
        <v>60.09</v>
      </c>
      <c r="CX7" s="39">
        <v>89.5</v>
      </c>
      <c r="CY7" s="39">
        <v>89.76</v>
      </c>
      <c r="CZ7" s="39">
        <v>90.2</v>
      </c>
      <c r="DA7" s="39">
        <v>91.79</v>
      </c>
      <c r="DB7" s="39">
        <v>93.26</v>
      </c>
      <c r="DC7" s="39">
        <v>84.12</v>
      </c>
      <c r="DD7" s="39">
        <v>84.57</v>
      </c>
      <c r="DE7" s="39">
        <v>92.98</v>
      </c>
      <c r="DF7" s="39">
        <v>93.94</v>
      </c>
      <c r="DG7" s="39">
        <v>93.1</v>
      </c>
      <c r="DH7" s="39">
        <v>94.9</v>
      </c>
      <c r="DI7" s="39">
        <v>18.03</v>
      </c>
      <c r="DJ7" s="39">
        <v>18.82</v>
      </c>
      <c r="DK7" s="39">
        <v>34.58</v>
      </c>
      <c r="DL7" s="39">
        <v>35.99</v>
      </c>
      <c r="DM7" s="39">
        <v>37.299999999999997</v>
      </c>
      <c r="DN7" s="39">
        <v>10.46</v>
      </c>
      <c r="DO7" s="39">
        <v>14.44</v>
      </c>
      <c r="DP7" s="39">
        <v>39.979999999999997</v>
      </c>
      <c r="DQ7" s="39">
        <v>38.869999999999997</v>
      </c>
      <c r="DR7" s="39">
        <v>38.08</v>
      </c>
      <c r="DS7" s="39">
        <v>37.36</v>
      </c>
      <c r="DT7" s="39">
        <v>0</v>
      </c>
      <c r="DU7" s="39">
        <v>0</v>
      </c>
      <c r="DV7" s="39">
        <v>0</v>
      </c>
      <c r="DW7" s="39">
        <v>0</v>
      </c>
      <c r="DX7" s="39">
        <v>0</v>
      </c>
      <c r="DY7" s="39">
        <v>0.66</v>
      </c>
      <c r="DZ7" s="39">
        <v>0</v>
      </c>
      <c r="EA7" s="39">
        <v>0.9</v>
      </c>
      <c r="EB7" s="39">
        <v>0.93</v>
      </c>
      <c r="EC7" s="39">
        <v>1.23</v>
      </c>
      <c r="ED7" s="39">
        <v>4.96</v>
      </c>
      <c r="EE7" s="39">
        <v>0</v>
      </c>
      <c r="EF7" s="39">
        <v>0</v>
      </c>
      <c r="EG7" s="39">
        <v>0</v>
      </c>
      <c r="EH7" s="39">
        <v>0</v>
      </c>
      <c r="EI7" s="39">
        <v>0</v>
      </c>
      <c r="EJ7" s="39">
        <v>0.1</v>
      </c>
      <c r="EK7" s="39">
        <v>0.14000000000000001</v>
      </c>
      <c r="EL7" s="39">
        <v>0.12</v>
      </c>
      <c r="EM7" s="39">
        <v>0.14000000000000001</v>
      </c>
      <c r="EN7" s="39">
        <v>0.16</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江守 伊佐子</cp:lastModifiedBy>
  <cp:lastPrinted>2018-01-29T02:41:48Z</cp:lastPrinted>
  <dcterms:created xsi:type="dcterms:W3CDTF">2017-12-25T01:51:11Z</dcterms:created>
  <dcterms:modified xsi:type="dcterms:W3CDTF">2018-01-29T05:43:06Z</dcterms:modified>
</cp:coreProperties>
</file>