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4385" yWindow="-15" windowWidth="14430" windowHeight="117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I10" i="4"/>
  <c r="AT8" i="4"/>
  <c r="AL8" i="4"/>
  <c r="W8" i="4"/>
  <c r="P8" i="4"/>
  <c r="I8" i="4"/>
  <c r="B6" i="4"/>
  <c r="E10" i="5" l="1"/>
  <c r="C10" i="5"/>
  <c r="B10" i="5"/>
  <c r="D10" i="5"/>
</calcChain>
</file>

<file path=xl/sharedStrings.xml><?xml version="1.0" encoding="utf-8"?>
<sst xmlns="http://schemas.openxmlformats.org/spreadsheetml/2006/main" count="323" uniqueCount="122">
  <si>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</si>
  <si>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</si>
  <si>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</si>
  <si>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</si>
  <si>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</si>
  <si>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</si>
  <si>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</si>
  <si>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</si>
  <si>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</si>
  <si>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</si>
  <si>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</si>
  <si>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</si>
  <si>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</si>
  <si>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</si>
  <si>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</si>
  <si>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</si>
  <si>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</si>
  <si>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</si>
  <si>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</si>
  <si>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</si>
  <si>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</si>
  <si>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</si>
  <si>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</si>
  <si>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</si>
  <si>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</si>
  <si>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</si>
  <si>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</si>
  <si>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</si>
  <si>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</si>
  <si>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</si>
  <si>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</si>
  <si>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</si>
  <si>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</si>
  <si>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</si>
  <si>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</si>
  <si>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</si>
  <si>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</si>
  <si>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</si>
  <si>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</si>
  <si>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</si>
  <si>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</si>
  <si>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</si>
  <si>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</si>
  <si>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</si>
  <si>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</si>
  <si>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</si>
  <si>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</si>
  <si>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</si>
  <si>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</si>
  <si>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</si>
  <si>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</si>
  <si>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</si>
  <si>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</si>
  <si>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</si>
  <si>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</si>
  <si>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</si>
  <si>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</si>
  <si>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</si>
  <si>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</si>
  <si>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</si>
  <si>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</si>
  <si>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</si>
  <si>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</si>
  <si>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</si>
  <si>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</si>
  <si>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</si>
  <si>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</si>
  <si>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</si>
  <si>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</si>
  <si>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</si>
  <si>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</si>
  <si>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</si>
  <si>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</si>
  <si>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</si>
  <si>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</si>
  <si>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</si>
  <si>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</si>
  <si>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</si>
  <si>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</si>
  <si>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</si>
  <si>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</si>
  <si>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</si>
  <si>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</si>
  <si>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</si>
  <si>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</si>
  <si>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</si>
  <si>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</si>
  <si>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</si>
  <si>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</si>
  <si>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</si>
  <si>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</si>
  <si>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</si>
  <si>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</si>
  <si>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</si>
  <si>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</si>
  <si>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</si>
  <si>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</si>
  <si>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</si>
  <si>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</si>
  <si>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</si>
  <si>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</si>
  <si>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</si>
  <si>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</si>
  <si>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</si>
  <si>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</si>
  <si>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</si>
  <si>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</si>
  <si>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</si>
  <si>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鯖江市</t>
  </si>
  <si>
    <t>法適用</t>
  </si>
  <si>
    <t>下水道事業</t>
  </si>
  <si>
    <t>特定公共下水道</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</si>
  <si>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</si>
  <si>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</si>
  <si>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</si>
  <si>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</si>
  <si>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</si>
  <si>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</si>
  <si>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１でも述べたとおり、当該下水道は特定の工業団地からの染色排水処理を目的としているものであるので、今後とも受益者である染色工業組合と協議を重ね、適正な維持管理等に努めていきたい。</t>
    <rPh sb="4" eb="5">
      <t>ノ</t>
    </rPh>
    <rPh sb="11" eb="13">
      <t>トウガイ</t>
    </rPh>
    <rPh sb="13" eb="16">
      <t>ゲスイドウ</t>
    </rPh>
    <rPh sb="17" eb="19">
      <t>トクテイ</t>
    </rPh>
    <rPh sb="20" eb="22">
      <t>コウギョウ</t>
    </rPh>
    <rPh sb="22" eb="24">
      <t>ダンチ</t>
    </rPh>
    <rPh sb="27" eb="29">
      <t>センショク</t>
    </rPh>
    <rPh sb="29" eb="31">
      <t>ハイスイ</t>
    </rPh>
    <rPh sb="31" eb="33">
      <t>ショリ</t>
    </rPh>
    <rPh sb="34" eb="36">
      <t>モクテキ</t>
    </rPh>
    <rPh sb="49" eb="51">
      <t>コンゴ</t>
    </rPh>
    <rPh sb="53" eb="56">
      <t>ジュエキシャ</t>
    </rPh>
    <rPh sb="59" eb="61">
      <t>センショク</t>
    </rPh>
    <rPh sb="61" eb="63">
      <t>コウギョウ</t>
    </rPh>
    <rPh sb="63" eb="65">
      <t>クミアイ</t>
    </rPh>
    <rPh sb="66" eb="68">
      <t>キョウギ</t>
    </rPh>
    <rPh sb="69" eb="70">
      <t>カサ</t>
    </rPh>
    <rPh sb="72" eb="74">
      <t>テキセイ</t>
    </rPh>
    <rPh sb="75" eb="77">
      <t>イジ</t>
    </rPh>
    <rPh sb="77" eb="79">
      <t>カンリ</t>
    </rPh>
    <rPh sb="79" eb="80">
      <t>トウ</t>
    </rPh>
    <rPh sb="81" eb="82">
      <t>ツト</t>
    </rPh>
    <phoneticPr fontId="7"/>
  </si>
  <si>
    <t>非設置</t>
    <rPh sb="0" eb="1">
      <t>ヒ</t>
    </rPh>
    <rPh sb="1" eb="3">
      <t>セッチ</t>
    </rPh>
    <phoneticPr fontId="4"/>
  </si>
  <si>
    <t>　当市の特定公共下水道は、東部工業団地染色５社から排除される染色排水の処理を目的にしているものであり、使用料は通常の公共下水道事業とは異なる料金体系で、月々の処理水量に応じて染色５社から徴収している。また維持管理は染色組合に委託し、他会計からの繰入等もなく、完全に独立採算で行われている。
　④の企業債残高が大きい理由は、特定公共下水道としての認可の条件に排水の水質改善が挙げられたため、平成23～28年度にかけて処理場の改善整備を行ったためである。施設は市の財産なので、改善整備は市で行った（補助・起債）が、当該元利償還金については、受益者である染色５社との協定に基づき、適正に負担金を徴収している。今後大規模改修等の予定もないため企業債残高は減っていくが、元利均等方式を採っているため償還金支払額はしばらく増加することになる。</t>
    <rPh sb="1" eb="3">
      <t>トウシ</t>
    </rPh>
    <rPh sb="4" eb="6">
      <t>トクテイ</t>
    </rPh>
    <rPh sb="6" eb="8">
      <t>コウキョウ</t>
    </rPh>
    <rPh sb="8" eb="11">
      <t>ゲスイドウ</t>
    </rPh>
    <rPh sb="13" eb="15">
      <t>トウブ</t>
    </rPh>
    <rPh sb="15" eb="17">
      <t>コウギョウ</t>
    </rPh>
    <rPh sb="17" eb="19">
      <t>ダンチ</t>
    </rPh>
    <rPh sb="19" eb="21">
      <t>センショク</t>
    </rPh>
    <rPh sb="22" eb="23">
      <t>シャ</t>
    </rPh>
    <rPh sb="25" eb="27">
      <t>ハイジョ</t>
    </rPh>
    <rPh sb="30" eb="32">
      <t>センショク</t>
    </rPh>
    <rPh sb="32" eb="34">
      <t>ハイスイ</t>
    </rPh>
    <rPh sb="35" eb="37">
      <t>ショリ</t>
    </rPh>
    <rPh sb="38" eb="40">
      <t>モクテキ</t>
    </rPh>
    <rPh sb="51" eb="54">
      <t>シヨウリョウ</t>
    </rPh>
    <rPh sb="55" eb="57">
      <t>ツウジョウ</t>
    </rPh>
    <rPh sb="58" eb="60">
      <t>コウキョウ</t>
    </rPh>
    <rPh sb="60" eb="63">
      <t>ゲスイドウ</t>
    </rPh>
    <rPh sb="63" eb="65">
      <t>ジギョウ</t>
    </rPh>
    <rPh sb="67" eb="68">
      <t>コト</t>
    </rPh>
    <rPh sb="70" eb="72">
      <t>リョウキン</t>
    </rPh>
    <rPh sb="72" eb="74">
      <t>タイケイ</t>
    </rPh>
    <rPh sb="76" eb="78">
      <t>ツキヅキ</t>
    </rPh>
    <rPh sb="79" eb="81">
      <t>ショリ</t>
    </rPh>
    <rPh sb="81" eb="83">
      <t>スイリョウ</t>
    </rPh>
    <rPh sb="84" eb="85">
      <t>オウ</t>
    </rPh>
    <rPh sb="87" eb="89">
      <t>センショク</t>
    </rPh>
    <rPh sb="90" eb="91">
      <t>シャ</t>
    </rPh>
    <rPh sb="93" eb="95">
      <t>チョウシュウ</t>
    </rPh>
    <rPh sb="102" eb="104">
      <t>イジ</t>
    </rPh>
    <rPh sb="104" eb="106">
      <t>カンリ</t>
    </rPh>
    <rPh sb="107" eb="109">
      <t>センショク</t>
    </rPh>
    <rPh sb="109" eb="111">
      <t>クミアイ</t>
    </rPh>
    <rPh sb="112" eb="114">
      <t>イタク</t>
    </rPh>
    <rPh sb="116" eb="117">
      <t>タ</t>
    </rPh>
    <rPh sb="117" eb="119">
      <t>カイケイ</t>
    </rPh>
    <rPh sb="122" eb="124">
      <t>クリイレ</t>
    </rPh>
    <rPh sb="124" eb="125">
      <t>トウ</t>
    </rPh>
    <rPh sb="129" eb="131">
      <t>カンゼン</t>
    </rPh>
    <rPh sb="132" eb="134">
      <t>ドクリツ</t>
    </rPh>
    <rPh sb="134" eb="136">
      <t>サイサン</t>
    </rPh>
    <rPh sb="137" eb="138">
      <t>オコナ</t>
    </rPh>
    <rPh sb="148" eb="150">
      <t>キギョウ</t>
    </rPh>
    <rPh sb="150" eb="151">
      <t>サイ</t>
    </rPh>
    <rPh sb="151" eb="153">
      <t>ザンダカ</t>
    </rPh>
    <rPh sb="154" eb="155">
      <t>オオ</t>
    </rPh>
    <rPh sb="157" eb="159">
      <t>リユウ</t>
    </rPh>
    <rPh sb="161" eb="163">
      <t>トクテイ</t>
    </rPh>
    <rPh sb="163" eb="165">
      <t>コウキョウ</t>
    </rPh>
    <rPh sb="165" eb="168">
      <t>ゲスイドウ</t>
    </rPh>
    <rPh sb="172" eb="174">
      <t>ニンカ</t>
    </rPh>
    <rPh sb="175" eb="177">
      <t>ジョウケン</t>
    </rPh>
    <rPh sb="178" eb="180">
      <t>ハイスイ</t>
    </rPh>
    <rPh sb="181" eb="183">
      <t>スイシツ</t>
    </rPh>
    <rPh sb="183" eb="185">
      <t>カイゼン</t>
    </rPh>
    <rPh sb="186" eb="187">
      <t>ア</t>
    </rPh>
    <rPh sb="194" eb="196">
      <t>ヘイセイ</t>
    </rPh>
    <rPh sb="201" eb="203">
      <t>ネンド</t>
    </rPh>
    <rPh sb="207" eb="210">
      <t>ショリジョウ</t>
    </rPh>
    <rPh sb="211" eb="213">
      <t>カイゼン</t>
    </rPh>
    <rPh sb="213" eb="215">
      <t>セイビ</t>
    </rPh>
    <rPh sb="216" eb="217">
      <t>オコナ</t>
    </rPh>
    <rPh sb="225" eb="227">
      <t>シセツ</t>
    </rPh>
    <rPh sb="228" eb="229">
      <t>シ</t>
    </rPh>
    <rPh sb="230" eb="232">
      <t>ザイサン</t>
    </rPh>
    <rPh sb="236" eb="238">
      <t>カイゼン</t>
    </rPh>
    <rPh sb="238" eb="240">
      <t>セイビ</t>
    </rPh>
    <rPh sb="241" eb="242">
      <t>シ</t>
    </rPh>
    <rPh sb="243" eb="244">
      <t>オコナ</t>
    </rPh>
    <rPh sb="247" eb="249">
      <t>ホジョ</t>
    </rPh>
    <rPh sb="250" eb="252">
      <t>キサイ</t>
    </rPh>
    <rPh sb="301" eb="303">
      <t>コンゴ</t>
    </rPh>
    <rPh sb="317" eb="319">
      <t>キギョウ</t>
    </rPh>
    <rPh sb="319" eb="320">
      <t>サイ</t>
    </rPh>
    <rPh sb="320" eb="322">
      <t>ザンダカ</t>
    </rPh>
    <rPh sb="323" eb="324">
      <t>ヘ</t>
    </rPh>
    <rPh sb="330" eb="332">
      <t>ガンリ</t>
    </rPh>
    <rPh sb="332" eb="334">
      <t>キントウ</t>
    </rPh>
    <rPh sb="334" eb="336">
      <t>ホウシキ</t>
    </rPh>
    <rPh sb="337" eb="338">
      <t>ト</t>
    </rPh>
    <rPh sb="344" eb="346">
      <t>ショウカン</t>
    </rPh>
    <rPh sb="346" eb="347">
      <t>キン</t>
    </rPh>
    <rPh sb="347" eb="349">
      <t>シハライ</t>
    </rPh>
    <rPh sb="349" eb="350">
      <t>ガク</t>
    </rPh>
    <rPh sb="355" eb="357">
      <t>ゾウカ</t>
    </rPh>
    <phoneticPr fontId="7"/>
  </si>
  <si>
    <t>　東工汚水処理場（特定公共下水道事業の終末処理場）の稼働開始は昭和49年10月であり、当初布設した染色排水管の著しい老朽化による道路陥没の危険性が生じたため、平成19年に別ルートの新たな排水管を布設している。また、平成23～28年度にかけ、水質改善のための処理場改善整備工事を行ったところである。
　現在、管路・処理場ともにまだ老朽化による問題発生の可能性は低いため、当面は大規模な建設改良等の予定はないが、今後も必要に応じ東部工業団地染色５社と協議を進めながら、必要な更新等を行い公共用水質の保全に努めていく。</t>
    <rPh sb="9" eb="11">
      <t>トクテイ</t>
    </rPh>
    <rPh sb="11" eb="13">
      <t>コウキョウ</t>
    </rPh>
    <rPh sb="13" eb="16">
      <t>ゲスイドウ</t>
    </rPh>
    <rPh sb="16" eb="18">
      <t>ジギョウ</t>
    </rPh>
    <rPh sb="19" eb="21">
      <t>シュウマツ</t>
    </rPh>
    <rPh sb="21" eb="24">
      <t>ショリジョウ</t>
    </rPh>
    <rPh sb="26" eb="28">
      <t>カドウ</t>
    </rPh>
    <rPh sb="28" eb="30">
      <t>カイシ</t>
    </rPh>
    <rPh sb="31" eb="33">
      <t>ショウワ</t>
    </rPh>
    <rPh sb="35" eb="36">
      <t>ネン</t>
    </rPh>
    <rPh sb="38" eb="39">
      <t>ガツ</t>
    </rPh>
    <rPh sb="43" eb="45">
      <t>トウショ</t>
    </rPh>
    <rPh sb="45" eb="47">
      <t>フセツ</t>
    </rPh>
    <rPh sb="49" eb="51">
      <t>センショク</t>
    </rPh>
    <rPh sb="51" eb="54">
      <t>ハイスイカン</t>
    </rPh>
    <rPh sb="55" eb="56">
      <t>イチジル</t>
    </rPh>
    <rPh sb="58" eb="61">
      <t>ロウキュウカ</t>
    </rPh>
    <rPh sb="64" eb="66">
      <t>ドウロ</t>
    </rPh>
    <rPh sb="66" eb="68">
      <t>カンボツ</t>
    </rPh>
    <rPh sb="69" eb="72">
      <t>キケンセイ</t>
    </rPh>
    <rPh sb="73" eb="74">
      <t>ショウ</t>
    </rPh>
    <rPh sb="79" eb="81">
      <t>ヘイセイ</t>
    </rPh>
    <rPh sb="83" eb="84">
      <t>ネン</t>
    </rPh>
    <rPh sb="85" eb="86">
      <t>ベツ</t>
    </rPh>
    <rPh sb="90" eb="91">
      <t>アラ</t>
    </rPh>
    <rPh sb="93" eb="96">
      <t>ハイスイカン</t>
    </rPh>
    <rPh sb="97" eb="99">
      <t>フセツ</t>
    </rPh>
    <rPh sb="107" eb="109">
      <t>ヘイセイ</t>
    </rPh>
    <rPh sb="128" eb="131">
      <t>ショリジョウ</t>
    </rPh>
    <rPh sb="131" eb="133">
      <t>カイゼン</t>
    </rPh>
    <rPh sb="133" eb="135">
      <t>セイビ</t>
    </rPh>
    <rPh sb="135" eb="137">
      <t>コウジ</t>
    </rPh>
    <rPh sb="138" eb="139">
      <t>オコナ</t>
    </rPh>
    <rPh sb="150" eb="152">
      <t>ゲンザイ</t>
    </rPh>
    <rPh sb="153" eb="155">
      <t>カンロ</t>
    </rPh>
    <rPh sb="156" eb="159">
      <t>ショリジョウ</t>
    </rPh>
    <rPh sb="164" eb="167">
      <t>ロウキュウカ</t>
    </rPh>
    <rPh sb="170" eb="172">
      <t>モンダイ</t>
    </rPh>
    <rPh sb="172" eb="174">
      <t>ハッセイ</t>
    </rPh>
    <rPh sb="175" eb="178">
      <t>カノウセイ</t>
    </rPh>
    <rPh sb="179" eb="180">
      <t>ヒク</t>
    </rPh>
    <rPh sb="184" eb="186">
      <t>トウメン</t>
    </rPh>
    <rPh sb="187" eb="190">
      <t>ダイキボ</t>
    </rPh>
    <rPh sb="191" eb="193">
      <t>ケンセツ</t>
    </rPh>
    <rPh sb="193" eb="195">
      <t>カイリョウ</t>
    </rPh>
    <rPh sb="195" eb="196">
      <t>トウ</t>
    </rPh>
    <rPh sb="197" eb="199">
      <t>ヨテイ</t>
    </rPh>
    <rPh sb="204" eb="206">
      <t>コンゴ</t>
    </rPh>
    <rPh sb="207" eb="209">
      <t>ヒツヨウ</t>
    </rPh>
    <rPh sb="210" eb="211">
      <t>オウ</t>
    </rPh>
    <rPh sb="223" eb="225">
      <t>キョウギ</t>
    </rPh>
    <rPh sb="226" eb="227">
      <t>スス</t>
    </rPh>
    <rPh sb="232" eb="234">
      <t>ヒツヨウ</t>
    </rPh>
    <rPh sb="235" eb="237">
      <t>コウシン</t>
    </rPh>
    <rPh sb="237" eb="238">
      <t>トウ</t>
    </rPh>
    <rPh sb="239" eb="240">
      <t>オコナ</t>
    </rPh>
    <rPh sb="241" eb="244">
      <t>コウキョウヨウ</t>
    </rPh>
    <rPh sb="244" eb="246">
      <t>スイシツ</t>
    </rPh>
    <rPh sb="247" eb="249">
      <t>ホゼン</t>
    </rPh>
    <rPh sb="250" eb="251">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</si>
</sst>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3650304"/>
        <c:axId val="481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ser>
        <c:dLbls>
          <c:showLegendKey val="0"/>
          <c:showVal val="0"/>
          <c:showCatName val="0"/>
          <c:showSerName val="0"/>
          <c:showPercent val="0"/>
          <c:showBubbleSize val="0"/>
        </c:dLbls>
        <c:marker val="1"/>
        <c:smooth val="0"/>
        <c:axId val="93650304"/>
        <c:axId val="48112384"/>
      </c:lineChart>
      <c:dateAx>
        <c:axId val="93650304"/>
        <c:scaling>
          <c:orientation val="minMax"/>
        </c:scaling>
        <c:delete val="1"/>
        <c:axPos val="b"/>
        <c:numFmt formatCode="ge" sourceLinked="1"/>
        <c:majorTickMark val="none"/>
        <c:minorTickMark val="none"/>
        <c:tickLblPos val="none"/>
        <c:crossAx val="48112384"/>
        <c:crosses val="autoZero"/>
        <c:auto val="1"/>
        <c:lblOffset val="100"/>
        <c:baseTimeUnit val="years"/>
      </c:dateAx>
      <c:valAx>
        <c:axId val="481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61.53</c:v>
                </c:pt>
              </c:numCache>
            </c:numRef>
          </c:val>
        </c:ser>
        <c:dLbls>
          <c:showLegendKey val="0"/>
          <c:showVal val="0"/>
          <c:showCatName val="0"/>
          <c:showSerName val="0"/>
          <c:showPercent val="0"/>
          <c:showBubbleSize val="0"/>
        </c:dLbls>
        <c:gapWidth val="150"/>
        <c:axId val="48724992"/>
        <c:axId val="487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38.94</c:v>
                </c:pt>
              </c:numCache>
            </c:numRef>
          </c:val>
          <c:smooth val="0"/>
        </c:ser>
        <c:dLbls>
          <c:showLegendKey val="0"/>
          <c:showVal val="0"/>
          <c:showCatName val="0"/>
          <c:showSerName val="0"/>
          <c:showPercent val="0"/>
          <c:showBubbleSize val="0"/>
        </c:dLbls>
        <c:marker val="1"/>
        <c:smooth val="0"/>
        <c:axId val="48724992"/>
        <c:axId val="48735360"/>
      </c:lineChart>
      <c:dateAx>
        <c:axId val="48724992"/>
        <c:scaling>
          <c:orientation val="minMax"/>
        </c:scaling>
        <c:delete val="1"/>
        <c:axPos val="b"/>
        <c:numFmt formatCode="ge" sourceLinked="1"/>
        <c:majorTickMark val="none"/>
        <c:minorTickMark val="none"/>
        <c:tickLblPos val="none"/>
        <c:crossAx val="48735360"/>
        <c:crosses val="autoZero"/>
        <c:auto val="1"/>
        <c:lblOffset val="100"/>
        <c:baseTimeUnit val="years"/>
      </c:dateAx>
      <c:valAx>
        <c:axId val="487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8749184"/>
        <c:axId val="937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5.77</c:v>
                </c:pt>
              </c:numCache>
            </c:numRef>
          </c:val>
          <c:smooth val="0"/>
        </c:ser>
        <c:dLbls>
          <c:showLegendKey val="0"/>
          <c:showVal val="0"/>
          <c:showCatName val="0"/>
          <c:showSerName val="0"/>
          <c:showPercent val="0"/>
          <c:showBubbleSize val="0"/>
        </c:dLbls>
        <c:marker val="1"/>
        <c:smooth val="0"/>
        <c:axId val="48749184"/>
        <c:axId val="93799168"/>
      </c:lineChart>
      <c:dateAx>
        <c:axId val="48749184"/>
        <c:scaling>
          <c:orientation val="minMax"/>
        </c:scaling>
        <c:delete val="1"/>
        <c:axPos val="b"/>
        <c:numFmt formatCode="ge" sourceLinked="1"/>
        <c:majorTickMark val="none"/>
        <c:minorTickMark val="none"/>
        <c:tickLblPos val="none"/>
        <c:crossAx val="93799168"/>
        <c:crosses val="autoZero"/>
        <c:auto val="1"/>
        <c:lblOffset val="100"/>
        <c:baseTimeUnit val="years"/>
      </c:dateAx>
      <c:valAx>
        <c:axId val="937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79.09</c:v>
                </c:pt>
              </c:numCache>
            </c:numRef>
          </c:val>
        </c:ser>
        <c:dLbls>
          <c:showLegendKey val="0"/>
          <c:showVal val="0"/>
          <c:showCatName val="0"/>
          <c:showSerName val="0"/>
          <c:showPercent val="0"/>
          <c:showBubbleSize val="0"/>
        </c:dLbls>
        <c:gapWidth val="150"/>
        <c:axId val="48158976"/>
        <c:axId val="483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119.65</c:v>
                </c:pt>
              </c:numCache>
            </c:numRef>
          </c:val>
          <c:smooth val="0"/>
        </c:ser>
        <c:dLbls>
          <c:showLegendKey val="0"/>
          <c:showVal val="0"/>
          <c:showCatName val="0"/>
          <c:showSerName val="0"/>
          <c:showPercent val="0"/>
          <c:showBubbleSize val="0"/>
        </c:dLbls>
        <c:marker val="1"/>
        <c:smooth val="0"/>
        <c:axId val="48158976"/>
        <c:axId val="48370048"/>
      </c:lineChart>
      <c:dateAx>
        <c:axId val="48158976"/>
        <c:scaling>
          <c:orientation val="minMax"/>
        </c:scaling>
        <c:delete val="1"/>
        <c:axPos val="b"/>
        <c:numFmt formatCode="ge" sourceLinked="1"/>
        <c:majorTickMark val="none"/>
        <c:minorTickMark val="none"/>
        <c:tickLblPos val="none"/>
        <c:crossAx val="48370048"/>
        <c:crosses val="autoZero"/>
        <c:auto val="1"/>
        <c:lblOffset val="100"/>
        <c:baseTimeUnit val="years"/>
      </c:dateAx>
      <c:valAx>
        <c:axId val="483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5.15</c:v>
                </c:pt>
              </c:numCache>
            </c:numRef>
          </c:val>
        </c:ser>
        <c:dLbls>
          <c:showLegendKey val="0"/>
          <c:showVal val="0"/>
          <c:showCatName val="0"/>
          <c:showSerName val="0"/>
          <c:showPercent val="0"/>
          <c:showBubbleSize val="0"/>
        </c:dLbls>
        <c:gapWidth val="150"/>
        <c:axId val="48428928"/>
        <c:axId val="932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41.43</c:v>
                </c:pt>
              </c:numCache>
            </c:numRef>
          </c:val>
          <c:smooth val="0"/>
        </c:ser>
        <c:dLbls>
          <c:showLegendKey val="0"/>
          <c:showVal val="0"/>
          <c:showCatName val="0"/>
          <c:showSerName val="0"/>
          <c:showPercent val="0"/>
          <c:showBubbleSize val="0"/>
        </c:dLbls>
        <c:marker val="1"/>
        <c:smooth val="0"/>
        <c:axId val="48428928"/>
        <c:axId val="93229056"/>
      </c:lineChart>
      <c:dateAx>
        <c:axId val="48428928"/>
        <c:scaling>
          <c:orientation val="minMax"/>
        </c:scaling>
        <c:delete val="1"/>
        <c:axPos val="b"/>
        <c:numFmt formatCode="ge" sourceLinked="1"/>
        <c:majorTickMark val="none"/>
        <c:minorTickMark val="none"/>
        <c:tickLblPos val="none"/>
        <c:crossAx val="93229056"/>
        <c:crosses val="autoZero"/>
        <c:auto val="1"/>
        <c:lblOffset val="100"/>
        <c:baseTimeUnit val="years"/>
      </c:dateAx>
      <c:valAx>
        <c:axId val="932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8431488"/>
        <c:axId val="484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48431488"/>
        <c:axId val="48433024"/>
      </c:lineChart>
      <c:dateAx>
        <c:axId val="48431488"/>
        <c:scaling>
          <c:orientation val="minMax"/>
        </c:scaling>
        <c:delete val="1"/>
        <c:axPos val="b"/>
        <c:numFmt formatCode="ge" sourceLinked="1"/>
        <c:majorTickMark val="none"/>
        <c:minorTickMark val="none"/>
        <c:tickLblPos val="none"/>
        <c:crossAx val="48433024"/>
        <c:crosses val="autoZero"/>
        <c:auto val="1"/>
        <c:lblOffset val="100"/>
        <c:baseTimeUnit val="years"/>
      </c:dateAx>
      <c:valAx>
        <c:axId val="484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36.229999999999997</c:v>
                </c:pt>
              </c:numCache>
            </c:numRef>
          </c:val>
        </c:ser>
        <c:dLbls>
          <c:showLegendKey val="0"/>
          <c:showVal val="0"/>
          <c:showCatName val="0"/>
          <c:showSerName val="0"/>
          <c:showPercent val="0"/>
          <c:showBubbleSize val="0"/>
        </c:dLbls>
        <c:gapWidth val="150"/>
        <c:axId val="48446848"/>
        <c:axId val="484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8.98</c:v>
                </c:pt>
              </c:numCache>
            </c:numRef>
          </c:val>
          <c:smooth val="0"/>
        </c:ser>
        <c:dLbls>
          <c:showLegendKey val="0"/>
          <c:showVal val="0"/>
          <c:showCatName val="0"/>
          <c:showSerName val="0"/>
          <c:showPercent val="0"/>
          <c:showBubbleSize val="0"/>
        </c:dLbls>
        <c:marker val="1"/>
        <c:smooth val="0"/>
        <c:axId val="48446848"/>
        <c:axId val="48477696"/>
      </c:lineChart>
      <c:dateAx>
        <c:axId val="48446848"/>
        <c:scaling>
          <c:orientation val="minMax"/>
        </c:scaling>
        <c:delete val="1"/>
        <c:axPos val="b"/>
        <c:numFmt formatCode="ge" sourceLinked="1"/>
        <c:majorTickMark val="none"/>
        <c:minorTickMark val="none"/>
        <c:tickLblPos val="none"/>
        <c:crossAx val="48477696"/>
        <c:crosses val="autoZero"/>
        <c:auto val="1"/>
        <c:lblOffset val="100"/>
        <c:baseTimeUnit val="years"/>
      </c:dateAx>
      <c:valAx>
        <c:axId val="484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41.13</c:v>
                </c:pt>
              </c:numCache>
            </c:numRef>
          </c:val>
        </c:ser>
        <c:dLbls>
          <c:showLegendKey val="0"/>
          <c:showVal val="0"/>
          <c:showCatName val="0"/>
          <c:showSerName val="0"/>
          <c:showPercent val="0"/>
          <c:showBubbleSize val="0"/>
        </c:dLbls>
        <c:gapWidth val="150"/>
        <c:axId val="48774144"/>
        <c:axId val="487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674.87</c:v>
                </c:pt>
              </c:numCache>
            </c:numRef>
          </c:val>
          <c:smooth val="0"/>
        </c:ser>
        <c:dLbls>
          <c:showLegendKey val="0"/>
          <c:showVal val="0"/>
          <c:showCatName val="0"/>
          <c:showSerName val="0"/>
          <c:showPercent val="0"/>
          <c:showBubbleSize val="0"/>
        </c:dLbls>
        <c:marker val="1"/>
        <c:smooth val="0"/>
        <c:axId val="48774144"/>
        <c:axId val="48780416"/>
      </c:lineChart>
      <c:dateAx>
        <c:axId val="48774144"/>
        <c:scaling>
          <c:orientation val="minMax"/>
        </c:scaling>
        <c:delete val="1"/>
        <c:axPos val="b"/>
        <c:numFmt formatCode="ge" sourceLinked="1"/>
        <c:majorTickMark val="none"/>
        <c:minorTickMark val="none"/>
        <c:tickLblPos val="none"/>
        <c:crossAx val="48780416"/>
        <c:crosses val="autoZero"/>
        <c:auto val="1"/>
        <c:lblOffset val="100"/>
        <c:baseTimeUnit val="years"/>
      </c:dateAx>
      <c:valAx>
        <c:axId val="487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1380.23</c:v>
                </c:pt>
              </c:numCache>
            </c:numRef>
          </c:val>
        </c:ser>
        <c:dLbls>
          <c:showLegendKey val="0"/>
          <c:showVal val="0"/>
          <c:showCatName val="0"/>
          <c:showSerName val="0"/>
          <c:showPercent val="0"/>
          <c:showBubbleSize val="0"/>
        </c:dLbls>
        <c:gapWidth val="150"/>
        <c:axId val="48806528"/>
        <c:axId val="488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74.61</c:v>
                </c:pt>
              </c:numCache>
            </c:numRef>
          </c:val>
          <c:smooth val="0"/>
        </c:ser>
        <c:dLbls>
          <c:showLegendKey val="0"/>
          <c:showVal val="0"/>
          <c:showCatName val="0"/>
          <c:showSerName val="0"/>
          <c:showPercent val="0"/>
          <c:showBubbleSize val="0"/>
        </c:dLbls>
        <c:marker val="1"/>
        <c:smooth val="0"/>
        <c:axId val="48806528"/>
        <c:axId val="48812800"/>
      </c:lineChart>
      <c:dateAx>
        <c:axId val="48806528"/>
        <c:scaling>
          <c:orientation val="minMax"/>
        </c:scaling>
        <c:delete val="1"/>
        <c:axPos val="b"/>
        <c:numFmt formatCode="ge" sourceLinked="1"/>
        <c:majorTickMark val="none"/>
        <c:minorTickMark val="none"/>
        <c:tickLblPos val="none"/>
        <c:crossAx val="48812800"/>
        <c:crosses val="autoZero"/>
        <c:auto val="1"/>
        <c:lblOffset val="100"/>
        <c:baseTimeUnit val="years"/>
      </c:dateAx>
      <c:valAx>
        <c:axId val="488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57.71</c:v>
                </c:pt>
              </c:numCache>
            </c:numRef>
          </c:val>
        </c:ser>
        <c:dLbls>
          <c:showLegendKey val="0"/>
          <c:showVal val="0"/>
          <c:showCatName val="0"/>
          <c:showSerName val="0"/>
          <c:showPercent val="0"/>
          <c:showBubbleSize val="0"/>
        </c:dLbls>
        <c:gapWidth val="150"/>
        <c:axId val="48820608"/>
        <c:axId val="488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115.85</c:v>
                </c:pt>
              </c:numCache>
            </c:numRef>
          </c:val>
          <c:smooth val="0"/>
        </c:ser>
        <c:dLbls>
          <c:showLegendKey val="0"/>
          <c:showVal val="0"/>
          <c:showCatName val="0"/>
          <c:showSerName val="0"/>
          <c:showPercent val="0"/>
          <c:showBubbleSize val="0"/>
        </c:dLbls>
        <c:marker val="1"/>
        <c:smooth val="0"/>
        <c:axId val="48820608"/>
        <c:axId val="48822528"/>
      </c:lineChart>
      <c:dateAx>
        <c:axId val="48820608"/>
        <c:scaling>
          <c:orientation val="minMax"/>
        </c:scaling>
        <c:delete val="1"/>
        <c:axPos val="b"/>
        <c:numFmt formatCode="ge" sourceLinked="1"/>
        <c:majorTickMark val="none"/>
        <c:minorTickMark val="none"/>
        <c:tickLblPos val="none"/>
        <c:crossAx val="48822528"/>
        <c:crosses val="autoZero"/>
        <c:auto val="1"/>
        <c:lblOffset val="100"/>
        <c:baseTimeUnit val="years"/>
      </c:dateAx>
      <c:valAx>
        <c:axId val="488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31</c:v>
                </c:pt>
              </c:numCache>
            </c:numRef>
          </c:val>
        </c:ser>
        <c:dLbls>
          <c:showLegendKey val="0"/>
          <c:showVal val="0"/>
          <c:showCatName val="0"/>
          <c:showSerName val="0"/>
          <c:showPercent val="0"/>
          <c:showBubbleSize val="0"/>
        </c:dLbls>
        <c:gapWidth val="150"/>
        <c:axId val="48602496"/>
        <c:axId val="486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76.56</c:v>
                </c:pt>
              </c:numCache>
            </c:numRef>
          </c:val>
          <c:smooth val="0"/>
        </c:ser>
        <c:dLbls>
          <c:showLegendKey val="0"/>
          <c:showVal val="0"/>
          <c:showCatName val="0"/>
          <c:showSerName val="0"/>
          <c:showPercent val="0"/>
          <c:showBubbleSize val="0"/>
        </c:dLbls>
        <c:marker val="1"/>
        <c:smooth val="0"/>
        <c:axId val="48602496"/>
        <c:axId val="48625152"/>
      </c:lineChart>
      <c:dateAx>
        <c:axId val="48602496"/>
        <c:scaling>
          <c:orientation val="minMax"/>
        </c:scaling>
        <c:delete val="1"/>
        <c:axPos val="b"/>
        <c:numFmt formatCode="ge" sourceLinked="1"/>
        <c:majorTickMark val="none"/>
        <c:minorTickMark val="none"/>
        <c:tickLblPos val="none"/>
        <c:crossAx val="48625152"/>
        <c:crosses val="autoZero"/>
        <c:auto val="1"/>
        <c:lblOffset val="100"/>
        <c:baseTimeUnit val="years"/>
      </c:dateAx>
      <c:valAx>
        <c:axId val="486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7" zoomScale="75" zoomScaleNormal="7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福井県　鯖江市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特定公共下水道</v>
      </c>
      <c r="Q8" s="49"/>
      <c r="R8" s="49"/>
      <c r="S8" s="49"/>
      <c r="T8" s="49"/>
      <c r="U8" s="49"/>
      <c r="V8" s="49"/>
      <c r="W8" s="49" t="str">
        <f>データ!L6</f>
        <v>-</v>
      </c>
      <c r="X8" s="49"/>
      <c r="Y8" s="49"/>
      <c r="Z8" s="49"/>
      <c r="AA8" s="49"/>
      <c r="AB8" s="49"/>
      <c r="AC8" s="49"/>
      <c r="AD8" s="50" t="s">
        <v>119</v>
      </c>
      <c r="AE8" s="50"/>
      <c r="AF8" s="50"/>
      <c r="AG8" s="50"/>
      <c r="AH8" s="50"/>
      <c r="AI8" s="50"/>
      <c r="AJ8" s="50"/>
      <c r="AK8" s="4"/>
      <c r="AL8" s="51">
        <f>データ!S6</f>
        <v>69135</v>
      </c>
      <c r="AM8" s="51"/>
      <c r="AN8" s="51"/>
      <c r="AO8" s="51"/>
      <c r="AP8" s="51"/>
      <c r="AQ8" s="51"/>
      <c r="AR8" s="51"/>
      <c r="AS8" s="51"/>
      <c r="AT8" s="46">
        <f>データ!T6</f>
        <v>84.59</v>
      </c>
      <c r="AU8" s="46"/>
      <c r="AV8" s="46"/>
      <c r="AW8" s="46"/>
      <c r="AX8" s="46"/>
      <c r="AY8" s="46"/>
      <c r="AZ8" s="46"/>
      <c r="BA8" s="46"/>
      <c r="BB8" s="46">
        <f>データ!U6</f>
        <v>817.3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39.9</v>
      </c>
      <c r="J10" s="46"/>
      <c r="K10" s="46"/>
      <c r="L10" s="46"/>
      <c r="M10" s="46"/>
      <c r="N10" s="46"/>
      <c r="O10" s="46"/>
      <c r="P10" s="46">
        <f>データ!P6</f>
        <v>0.26</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180</v>
      </c>
      <c r="AM10" s="51"/>
      <c r="AN10" s="51"/>
      <c r="AO10" s="51"/>
      <c r="AP10" s="51"/>
      <c r="AQ10" s="51"/>
      <c r="AR10" s="51"/>
      <c r="AS10" s="51"/>
      <c r="AT10" s="46">
        <f>データ!W6</f>
        <v>0.12</v>
      </c>
      <c r="AU10" s="46"/>
      <c r="AV10" s="46"/>
      <c r="AW10" s="46"/>
      <c r="AX10" s="46"/>
      <c r="AY10" s="46"/>
      <c r="AZ10" s="46"/>
      <c r="BA10" s="46"/>
      <c r="BB10" s="46">
        <f>データ!X6</f>
        <v>1500</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118</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
      </c>
      <c r="F86" s="27" t="str">
        <f>データ!AT6</f>
        <v/>
      </c>
      <c r="G86" s="27" t="str">
        <f>データ!BE6</f>
        <v/>
      </c>
      <c r="H86" s="27" t="str">
        <f>データ!BP6</f>
        <v/>
      </c>
      <c r="I86" s="27" t="str">
        <f>データ!CA6</f>
        <v/>
      </c>
      <c r="J86" s="27" t="str">
        <f>データ!CL6</f>
        <v/>
      </c>
      <c r="K86" s="27" t="str">
        <f>データ!CW6</f>
        <v/>
      </c>
      <c r="L86" s="27" t="str">
        <f>データ!DH6</f>
        <v/>
      </c>
      <c r="M86" s="27" t="str">
        <f>データ!DS6</f>
        <v/>
      </c>
      <c r="N86" s="27" t="str">
        <f>データ!ED6</f>
        <v/>
      </c>
      <c r="O86" s="27" t="str">
        <f>データ!EO6</f>
        <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182079</v>
      </c>
      <c r="D6" s="34">
        <f t="shared" si="3"/>
        <v>46</v>
      </c>
      <c r="E6" s="34">
        <f t="shared" si="3"/>
        <v>17</v>
      </c>
      <c r="F6" s="34">
        <f t="shared" si="3"/>
        <v>2</v>
      </c>
      <c r="G6" s="34">
        <f t="shared" si="3"/>
        <v>0</v>
      </c>
      <c r="H6" s="34" t="str">
        <f t="shared" si="3"/>
        <v>福井県　鯖江市</v>
      </c>
      <c r="I6" s="34" t="str">
        <f t="shared" si="3"/>
        <v>法適用</v>
      </c>
      <c r="J6" s="34" t="str">
        <f t="shared" si="3"/>
        <v>下水道事業</v>
      </c>
      <c r="K6" s="34" t="str">
        <f t="shared" si="3"/>
        <v>特定公共下水道</v>
      </c>
      <c r="L6" s="34" t="str">
        <f t="shared" si="3"/>
        <v>-</v>
      </c>
      <c r="M6" s="34">
        <f t="shared" si="3"/>
        <v>0</v>
      </c>
      <c r="N6" s="35" t="str">
        <f t="shared" si="3"/>
        <v>-</v>
      </c>
      <c r="O6" s="35">
        <f t="shared" si="3"/>
        <v>39.9</v>
      </c>
      <c r="P6" s="35">
        <f t="shared" si="3"/>
        <v>0.26</v>
      </c>
      <c r="Q6" s="35">
        <f t="shared" si="3"/>
        <v>100</v>
      </c>
      <c r="R6" s="35">
        <f t="shared" si="3"/>
        <v>0</v>
      </c>
      <c r="S6" s="35">
        <f t="shared" si="3"/>
        <v>69135</v>
      </c>
      <c r="T6" s="35">
        <f t="shared" si="3"/>
        <v>84.59</v>
      </c>
      <c r="U6" s="35">
        <f t="shared" si="3"/>
        <v>817.3</v>
      </c>
      <c r="V6" s="35">
        <f t="shared" si="3"/>
        <v>180</v>
      </c>
      <c r="W6" s="35">
        <f t="shared" si="3"/>
        <v>0.12</v>
      </c>
      <c r="X6" s="35">
        <f t="shared" si="3"/>
        <v>1500</v>
      </c>
      <c r="Y6" s="36" t="str">
        <f>IF(Y7="",NA(),Y7)</f>
        <v>-</v>
      </c>
      <c r="Z6" s="36" t="str">
        <f t="shared" ref="Z6:AH6" si="4">IF(Z7="",NA(),Z7)</f>
        <v>-</v>
      </c>
      <c r="AA6" s="36" t="str">
        <f t="shared" si="4"/>
        <v>-</v>
      </c>
      <c r="AB6" s="36" t="str">
        <f t="shared" si="4"/>
        <v>-</v>
      </c>
      <c r="AC6" s="36">
        <f t="shared" si="4"/>
        <v>79.09</v>
      </c>
      <c r="AD6" s="36" t="str">
        <f t="shared" si="4"/>
        <v>-</v>
      </c>
      <c r="AE6" s="36" t="str">
        <f t="shared" si="4"/>
        <v>-</v>
      </c>
      <c r="AF6" s="36" t="str">
        <f t="shared" si="4"/>
        <v>-</v>
      </c>
      <c r="AG6" s="36" t="str">
        <f t="shared" si="4"/>
        <v>-</v>
      </c>
      <c r="AH6" s="36">
        <f t="shared" si="4"/>
        <v>119.65</v>
      </c>
      <c r="AI6" s="35" t="str">
        <f>IF(AI7="","",IF(AI7="-","【-】","【"&amp;SUBSTITUTE(TEXT(AI7,"#,##0.00"),"-","△")&amp;"】"))</f>
        <v/>
      </c>
      <c r="AJ6" s="36" t="str">
        <f>IF(AJ7="",NA(),AJ7)</f>
        <v>-</v>
      </c>
      <c r="AK6" s="36" t="str">
        <f t="shared" ref="AK6:AS6" si="5">IF(AK7="",NA(),AK7)</f>
        <v>-</v>
      </c>
      <c r="AL6" s="36" t="str">
        <f t="shared" si="5"/>
        <v>-</v>
      </c>
      <c r="AM6" s="36" t="str">
        <f t="shared" si="5"/>
        <v>-</v>
      </c>
      <c r="AN6" s="36">
        <f t="shared" si="5"/>
        <v>36.229999999999997</v>
      </c>
      <c r="AO6" s="36" t="str">
        <f t="shared" si="5"/>
        <v>-</v>
      </c>
      <c r="AP6" s="36" t="str">
        <f t="shared" si="5"/>
        <v>-</v>
      </c>
      <c r="AQ6" s="36" t="str">
        <f t="shared" si="5"/>
        <v>-</v>
      </c>
      <c r="AR6" s="36" t="str">
        <f t="shared" si="5"/>
        <v>-</v>
      </c>
      <c r="AS6" s="36">
        <f t="shared" si="5"/>
        <v>8.98</v>
      </c>
      <c r="AT6" s="35" t="str">
        <f>IF(AT7="","",IF(AT7="-","【-】","【"&amp;SUBSTITUTE(TEXT(AT7,"#,##0.00"),"-","△")&amp;"】"))</f>
        <v/>
      </c>
      <c r="AU6" s="36" t="str">
        <f>IF(AU7="",NA(),AU7)</f>
        <v>-</v>
      </c>
      <c r="AV6" s="36" t="str">
        <f t="shared" ref="AV6:BD6" si="6">IF(AV7="",NA(),AV7)</f>
        <v>-</v>
      </c>
      <c r="AW6" s="36" t="str">
        <f t="shared" si="6"/>
        <v>-</v>
      </c>
      <c r="AX6" s="36" t="str">
        <f t="shared" si="6"/>
        <v>-</v>
      </c>
      <c r="AY6" s="36">
        <f t="shared" si="6"/>
        <v>41.13</v>
      </c>
      <c r="AZ6" s="36" t="str">
        <f t="shared" si="6"/>
        <v>-</v>
      </c>
      <c r="BA6" s="36" t="str">
        <f t="shared" si="6"/>
        <v>-</v>
      </c>
      <c r="BB6" s="36" t="str">
        <f t="shared" si="6"/>
        <v>-</v>
      </c>
      <c r="BC6" s="36" t="str">
        <f t="shared" si="6"/>
        <v>-</v>
      </c>
      <c r="BD6" s="36">
        <f t="shared" si="6"/>
        <v>674.87</v>
      </c>
      <c r="BE6" s="35" t="str">
        <f>IF(BE7="","",IF(BE7="-","【-】","【"&amp;SUBSTITUTE(TEXT(BE7,"#,##0.00"),"-","△")&amp;"】"))</f>
        <v/>
      </c>
      <c r="BF6" s="36" t="str">
        <f>IF(BF7="",NA(),BF7)</f>
        <v>-</v>
      </c>
      <c r="BG6" s="36" t="str">
        <f t="shared" ref="BG6:BO6" si="7">IF(BG7="",NA(),BG7)</f>
        <v>-</v>
      </c>
      <c r="BH6" s="36" t="str">
        <f t="shared" si="7"/>
        <v>-</v>
      </c>
      <c r="BI6" s="36" t="str">
        <f t="shared" si="7"/>
        <v>-</v>
      </c>
      <c r="BJ6" s="36">
        <f t="shared" si="7"/>
        <v>1380.23</v>
      </c>
      <c r="BK6" s="36" t="str">
        <f t="shared" si="7"/>
        <v>-</v>
      </c>
      <c r="BL6" s="36" t="str">
        <f t="shared" si="7"/>
        <v>-</v>
      </c>
      <c r="BM6" s="36" t="str">
        <f t="shared" si="7"/>
        <v>-</v>
      </c>
      <c r="BN6" s="36" t="str">
        <f t="shared" si="7"/>
        <v>-</v>
      </c>
      <c r="BO6" s="36">
        <f t="shared" si="7"/>
        <v>74.61</v>
      </c>
      <c r="BP6" s="35" t="str">
        <f>IF(BP7="","",IF(BP7="-","【-】","【"&amp;SUBSTITUTE(TEXT(BP7,"#,##0.00"),"-","△")&amp;"】"))</f>
        <v/>
      </c>
      <c r="BQ6" s="36" t="str">
        <f>IF(BQ7="",NA(),BQ7)</f>
        <v>-</v>
      </c>
      <c r="BR6" s="36" t="str">
        <f t="shared" ref="BR6:BZ6" si="8">IF(BR7="",NA(),BR7)</f>
        <v>-</v>
      </c>
      <c r="BS6" s="36" t="str">
        <f t="shared" si="8"/>
        <v>-</v>
      </c>
      <c r="BT6" s="36" t="str">
        <f t="shared" si="8"/>
        <v>-</v>
      </c>
      <c r="BU6" s="36">
        <f t="shared" si="8"/>
        <v>57.71</v>
      </c>
      <c r="BV6" s="36" t="str">
        <f t="shared" si="8"/>
        <v>-</v>
      </c>
      <c r="BW6" s="36" t="str">
        <f t="shared" si="8"/>
        <v>-</v>
      </c>
      <c r="BX6" s="36" t="str">
        <f t="shared" si="8"/>
        <v>-</v>
      </c>
      <c r="BY6" s="36" t="str">
        <f t="shared" si="8"/>
        <v>-</v>
      </c>
      <c r="BZ6" s="36">
        <f t="shared" si="8"/>
        <v>115.85</v>
      </c>
      <c r="CA6" s="35" t="str">
        <f>IF(CA7="","",IF(CA7="-","【-】","【"&amp;SUBSTITUTE(TEXT(CA7,"#,##0.00"),"-","△")&amp;"】"))</f>
        <v/>
      </c>
      <c r="CB6" s="36" t="str">
        <f>IF(CB7="",NA(),CB7)</f>
        <v>-</v>
      </c>
      <c r="CC6" s="36" t="str">
        <f t="shared" ref="CC6:CK6" si="9">IF(CC7="",NA(),CC7)</f>
        <v>-</v>
      </c>
      <c r="CD6" s="36" t="str">
        <f t="shared" si="9"/>
        <v>-</v>
      </c>
      <c r="CE6" s="36" t="str">
        <f t="shared" si="9"/>
        <v>-</v>
      </c>
      <c r="CF6" s="36">
        <f t="shared" si="9"/>
        <v>31</v>
      </c>
      <c r="CG6" s="36" t="str">
        <f t="shared" si="9"/>
        <v>-</v>
      </c>
      <c r="CH6" s="36" t="str">
        <f t="shared" si="9"/>
        <v>-</v>
      </c>
      <c r="CI6" s="36" t="str">
        <f t="shared" si="9"/>
        <v>-</v>
      </c>
      <c r="CJ6" s="36" t="str">
        <f t="shared" si="9"/>
        <v>-</v>
      </c>
      <c r="CK6" s="36">
        <f t="shared" si="9"/>
        <v>76.56</v>
      </c>
      <c r="CL6" s="35" t="str">
        <f>IF(CL7="","",IF(CL7="-","【-】","【"&amp;SUBSTITUTE(TEXT(CL7,"#,##0.00"),"-","△")&amp;"】"))</f>
        <v/>
      </c>
      <c r="CM6" s="36" t="str">
        <f>IF(CM7="",NA(),CM7)</f>
        <v>-</v>
      </c>
      <c r="CN6" s="36" t="str">
        <f t="shared" ref="CN6:CV6" si="10">IF(CN7="",NA(),CN7)</f>
        <v>-</v>
      </c>
      <c r="CO6" s="36" t="str">
        <f t="shared" si="10"/>
        <v>-</v>
      </c>
      <c r="CP6" s="36" t="str">
        <f t="shared" si="10"/>
        <v>-</v>
      </c>
      <c r="CQ6" s="36">
        <f t="shared" si="10"/>
        <v>61.53</v>
      </c>
      <c r="CR6" s="36" t="str">
        <f t="shared" si="10"/>
        <v>-</v>
      </c>
      <c r="CS6" s="36" t="str">
        <f t="shared" si="10"/>
        <v>-</v>
      </c>
      <c r="CT6" s="36" t="str">
        <f t="shared" si="10"/>
        <v>-</v>
      </c>
      <c r="CU6" s="36" t="str">
        <f t="shared" si="10"/>
        <v>-</v>
      </c>
      <c r="CV6" s="36">
        <f t="shared" si="10"/>
        <v>38.94</v>
      </c>
      <c r="CW6" s="35" t="str">
        <f>IF(CW7="","",IF(CW7="-","【-】","【"&amp;SUBSTITUTE(TEXT(CW7,"#,##0.00"),"-","△")&amp;"】"))</f>
        <v/>
      </c>
      <c r="CX6" s="36" t="str">
        <f>IF(CX7="",NA(),CX7)</f>
        <v>-</v>
      </c>
      <c r="CY6" s="36" t="str">
        <f t="shared" ref="CY6:DG6" si="11">IF(CY7="",NA(),CY7)</f>
        <v>-</v>
      </c>
      <c r="CZ6" s="36" t="str">
        <f t="shared" si="11"/>
        <v>-</v>
      </c>
      <c r="DA6" s="36" t="str">
        <f t="shared" si="11"/>
        <v>-</v>
      </c>
      <c r="DB6" s="35">
        <f t="shared" si="11"/>
        <v>0</v>
      </c>
      <c r="DC6" s="36" t="str">
        <f t="shared" si="11"/>
        <v>-</v>
      </c>
      <c r="DD6" s="36" t="str">
        <f t="shared" si="11"/>
        <v>-</v>
      </c>
      <c r="DE6" s="36" t="str">
        <f t="shared" si="11"/>
        <v>-</v>
      </c>
      <c r="DF6" s="36" t="str">
        <f t="shared" si="11"/>
        <v>-</v>
      </c>
      <c r="DG6" s="36">
        <f t="shared" si="11"/>
        <v>5.77</v>
      </c>
      <c r="DH6" s="35" t="str">
        <f>IF(DH7="","",IF(DH7="-","【-】","【"&amp;SUBSTITUTE(TEXT(DH7,"#,##0.00"),"-","△")&amp;"】"))</f>
        <v/>
      </c>
      <c r="DI6" s="36" t="str">
        <f>IF(DI7="",NA(),DI7)</f>
        <v>-</v>
      </c>
      <c r="DJ6" s="36" t="str">
        <f t="shared" ref="DJ6:DR6" si="12">IF(DJ7="",NA(),DJ7)</f>
        <v>-</v>
      </c>
      <c r="DK6" s="36" t="str">
        <f t="shared" si="12"/>
        <v>-</v>
      </c>
      <c r="DL6" s="36" t="str">
        <f t="shared" si="12"/>
        <v>-</v>
      </c>
      <c r="DM6" s="36">
        <f t="shared" si="12"/>
        <v>5.15</v>
      </c>
      <c r="DN6" s="36" t="str">
        <f t="shared" si="12"/>
        <v>-</v>
      </c>
      <c r="DO6" s="36" t="str">
        <f t="shared" si="12"/>
        <v>-</v>
      </c>
      <c r="DP6" s="36" t="str">
        <f t="shared" si="12"/>
        <v>-</v>
      </c>
      <c r="DQ6" s="36" t="str">
        <f t="shared" si="12"/>
        <v>-</v>
      </c>
      <c r="DR6" s="36">
        <f t="shared" si="12"/>
        <v>41.43</v>
      </c>
      <c r="DS6" s="35" t="str">
        <f>IF(DS7="","",IF(DS7="-","【-】","【"&amp;SUBSTITUTE(TEXT(DS7,"#,##0.00"),"-","△")&amp;"】"))</f>
        <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0.25</v>
      </c>
      <c r="EO6" s="35" t="str">
        <f>IF(EO7="","",IF(EO7="-","【-】","【"&amp;SUBSTITUTE(TEXT(EO7,"#,##0.00"),"-","△")&amp;"】"))</f>
        <v/>
      </c>
    </row>
    <row r="7" spans="1:148" s="37" customFormat="1">
      <c r="A7" s="29"/>
      <c r="B7" s="38">
        <v>2016</v>
      </c>
      <c r="C7" s="38">
        <v>182079</v>
      </c>
      <c r="D7" s="38">
        <v>46</v>
      </c>
      <c r="E7" s="38">
        <v>17</v>
      </c>
      <c r="F7" s="38">
        <v>2</v>
      </c>
      <c r="G7" s="38">
        <v>0</v>
      </c>
      <c r="H7" s="38" t="s">
        <v>108</v>
      </c>
      <c r="I7" s="38" t="s">
        <v>109</v>
      </c>
      <c r="J7" s="38" t="s">
        <v>110</v>
      </c>
      <c r="K7" s="38" t="s">
        <v>111</v>
      </c>
      <c r="L7" s="38" t="s">
        <v>112</v>
      </c>
      <c r="M7" s="38"/>
      <c r="N7" s="39" t="s">
        <v>112</v>
      </c>
      <c r="O7" s="39">
        <v>39.9</v>
      </c>
      <c r="P7" s="39">
        <v>0.26</v>
      </c>
      <c r="Q7" s="39">
        <v>100</v>
      </c>
      <c r="R7" s="39">
        <v>0</v>
      </c>
      <c r="S7" s="39">
        <v>69135</v>
      </c>
      <c r="T7" s="39">
        <v>84.59</v>
      </c>
      <c r="U7" s="39">
        <v>817.3</v>
      </c>
      <c r="V7" s="39">
        <v>180</v>
      </c>
      <c r="W7" s="39">
        <v>0.12</v>
      </c>
      <c r="X7" s="39">
        <v>1500</v>
      </c>
      <c r="Y7" s="39" t="s">
        <v>112</v>
      </c>
      <c r="Z7" s="39" t="s">
        <v>112</v>
      </c>
      <c r="AA7" s="39" t="s">
        <v>112</v>
      </c>
      <c r="AB7" s="39" t="s">
        <v>112</v>
      </c>
      <c r="AC7" s="39">
        <v>79.09</v>
      </c>
      <c r="AD7" s="39" t="s">
        <v>112</v>
      </c>
      <c r="AE7" s="39" t="s">
        <v>112</v>
      </c>
      <c r="AF7" s="39" t="s">
        <v>112</v>
      </c>
      <c r="AG7" s="39" t="s">
        <v>112</v>
      </c>
      <c r="AH7" s="39">
        <v>119.65</v>
      </c>
      <c r="AI7" s="39"/>
      <c r="AJ7" s="39" t="s">
        <v>112</v>
      </c>
      <c r="AK7" s="39" t="s">
        <v>112</v>
      </c>
      <c r="AL7" s="39" t="s">
        <v>112</v>
      </c>
      <c r="AM7" s="39" t="s">
        <v>112</v>
      </c>
      <c r="AN7" s="39">
        <v>36.229999999999997</v>
      </c>
      <c r="AO7" s="39" t="s">
        <v>112</v>
      </c>
      <c r="AP7" s="39" t="s">
        <v>112</v>
      </c>
      <c r="AQ7" s="39" t="s">
        <v>112</v>
      </c>
      <c r="AR7" s="39" t="s">
        <v>112</v>
      </c>
      <c r="AS7" s="39">
        <v>8.98</v>
      </c>
      <c r="AT7" s="39"/>
      <c r="AU7" s="39" t="s">
        <v>112</v>
      </c>
      <c r="AV7" s="39" t="s">
        <v>112</v>
      </c>
      <c r="AW7" s="39" t="s">
        <v>112</v>
      </c>
      <c r="AX7" s="39" t="s">
        <v>112</v>
      </c>
      <c r="AY7" s="39">
        <v>41.13</v>
      </c>
      <c r="AZ7" s="39" t="s">
        <v>112</v>
      </c>
      <c r="BA7" s="39" t="s">
        <v>112</v>
      </c>
      <c r="BB7" s="39" t="s">
        <v>112</v>
      </c>
      <c r="BC7" s="39" t="s">
        <v>112</v>
      </c>
      <c r="BD7" s="39">
        <v>674.87</v>
      </c>
      <c r="BE7" s="39"/>
      <c r="BF7" s="39" t="s">
        <v>112</v>
      </c>
      <c r="BG7" s="39" t="s">
        <v>112</v>
      </c>
      <c r="BH7" s="39" t="s">
        <v>112</v>
      </c>
      <c r="BI7" s="39" t="s">
        <v>112</v>
      </c>
      <c r="BJ7" s="39">
        <v>1380.23</v>
      </c>
      <c r="BK7" s="39" t="s">
        <v>112</v>
      </c>
      <c r="BL7" s="39" t="s">
        <v>112</v>
      </c>
      <c r="BM7" s="39" t="s">
        <v>112</v>
      </c>
      <c r="BN7" s="39" t="s">
        <v>112</v>
      </c>
      <c r="BO7" s="39">
        <v>74.61</v>
      </c>
      <c r="BP7" s="39"/>
      <c r="BQ7" s="39" t="s">
        <v>112</v>
      </c>
      <c r="BR7" s="39" t="s">
        <v>112</v>
      </c>
      <c r="BS7" s="39" t="s">
        <v>112</v>
      </c>
      <c r="BT7" s="39" t="s">
        <v>112</v>
      </c>
      <c r="BU7" s="39">
        <v>57.71</v>
      </c>
      <c r="BV7" s="39" t="s">
        <v>112</v>
      </c>
      <c r="BW7" s="39" t="s">
        <v>112</v>
      </c>
      <c r="BX7" s="39" t="s">
        <v>112</v>
      </c>
      <c r="BY7" s="39" t="s">
        <v>112</v>
      </c>
      <c r="BZ7" s="39">
        <v>115.85</v>
      </c>
      <c r="CA7" s="39"/>
      <c r="CB7" s="39" t="s">
        <v>112</v>
      </c>
      <c r="CC7" s="39" t="s">
        <v>112</v>
      </c>
      <c r="CD7" s="39" t="s">
        <v>112</v>
      </c>
      <c r="CE7" s="39" t="s">
        <v>112</v>
      </c>
      <c r="CF7" s="39">
        <v>31</v>
      </c>
      <c r="CG7" s="39" t="s">
        <v>112</v>
      </c>
      <c r="CH7" s="39" t="s">
        <v>112</v>
      </c>
      <c r="CI7" s="39" t="s">
        <v>112</v>
      </c>
      <c r="CJ7" s="39" t="s">
        <v>112</v>
      </c>
      <c r="CK7" s="39">
        <v>76.56</v>
      </c>
      <c r="CL7" s="39"/>
      <c r="CM7" s="39" t="s">
        <v>112</v>
      </c>
      <c r="CN7" s="39" t="s">
        <v>112</v>
      </c>
      <c r="CO7" s="39" t="s">
        <v>112</v>
      </c>
      <c r="CP7" s="39" t="s">
        <v>112</v>
      </c>
      <c r="CQ7" s="39">
        <v>61.53</v>
      </c>
      <c r="CR7" s="39" t="s">
        <v>112</v>
      </c>
      <c r="CS7" s="39" t="s">
        <v>112</v>
      </c>
      <c r="CT7" s="39" t="s">
        <v>112</v>
      </c>
      <c r="CU7" s="39" t="s">
        <v>112</v>
      </c>
      <c r="CV7" s="39">
        <v>38.94</v>
      </c>
      <c r="CW7" s="39"/>
      <c r="CX7" s="39" t="s">
        <v>112</v>
      </c>
      <c r="CY7" s="39" t="s">
        <v>112</v>
      </c>
      <c r="CZ7" s="39" t="s">
        <v>112</v>
      </c>
      <c r="DA7" s="39" t="s">
        <v>112</v>
      </c>
      <c r="DB7" s="39">
        <v>0</v>
      </c>
      <c r="DC7" s="39" t="s">
        <v>112</v>
      </c>
      <c r="DD7" s="39" t="s">
        <v>112</v>
      </c>
      <c r="DE7" s="39" t="s">
        <v>112</v>
      </c>
      <c r="DF7" s="39" t="s">
        <v>112</v>
      </c>
      <c r="DG7" s="39">
        <v>5.77</v>
      </c>
      <c r="DH7" s="39"/>
      <c r="DI7" s="39" t="s">
        <v>112</v>
      </c>
      <c r="DJ7" s="39" t="s">
        <v>112</v>
      </c>
      <c r="DK7" s="39" t="s">
        <v>112</v>
      </c>
      <c r="DL7" s="39" t="s">
        <v>112</v>
      </c>
      <c r="DM7" s="39">
        <v>5.15</v>
      </c>
      <c r="DN7" s="39" t="s">
        <v>112</v>
      </c>
      <c r="DO7" s="39" t="s">
        <v>112</v>
      </c>
      <c r="DP7" s="39" t="s">
        <v>112</v>
      </c>
      <c r="DQ7" s="39" t="s">
        <v>112</v>
      </c>
      <c r="DR7" s="39">
        <v>41.43</v>
      </c>
      <c r="DS7" s="39"/>
      <c r="DT7" s="39" t="s">
        <v>112</v>
      </c>
      <c r="DU7" s="39" t="s">
        <v>112</v>
      </c>
      <c r="DV7" s="39" t="s">
        <v>112</v>
      </c>
      <c r="DW7" s="39" t="s">
        <v>112</v>
      </c>
      <c r="DX7" s="39">
        <v>0</v>
      </c>
      <c r="DY7" s="39" t="s">
        <v>112</v>
      </c>
      <c r="DZ7" s="39" t="s">
        <v>112</v>
      </c>
      <c r="EA7" s="39" t="s">
        <v>112</v>
      </c>
      <c r="EB7" s="39" t="s">
        <v>112</v>
      </c>
      <c r="EC7" s="39">
        <v>0</v>
      </c>
      <c r="ED7" s="39"/>
      <c r="EE7" s="39" t="s">
        <v>112</v>
      </c>
      <c r="EF7" s="39" t="s">
        <v>112</v>
      </c>
      <c r="EG7" s="39" t="s">
        <v>112</v>
      </c>
      <c r="EH7" s="39" t="s">
        <v>112</v>
      </c>
      <c r="EI7" s="39">
        <v>0</v>
      </c>
      <c r="EJ7" s="39" t="s">
        <v>112</v>
      </c>
      <c r="EK7" s="39" t="s">
        <v>112</v>
      </c>
      <c r="EL7" s="39" t="s">
        <v>112</v>
      </c>
      <c r="EM7" s="39" t="s">
        <v>112</v>
      </c>
      <c r="EN7" s="39">
        <v>0.25</v>
      </c>
      <c r="EO7" s="39"/>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2017-12-25T01:54:21Z</dcterms:created>
  <dcterms:modified xsi:type="dcterms:W3CDTF">2018-02-22T05:27:40Z</dcterms:modified>
  <cp:category/>
</cp:coreProperties>
</file>