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6345" windowWidth="20730" windowHeight="639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BB8" i="4"/>
  <c r="AT8" i="4"/>
  <c r="W8" i="4"/>
  <c r="P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<sst xmlns="http://schemas.openxmlformats.org/spreadsheetml/2006/main" count="323" uniqueCount="123">
  <si>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</si>
  <si>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</si>
  <si>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</si>
  <si>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</si>
  <si>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</si>
  <si>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</si>
  <si>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</si>
  <si>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</si>
  <si>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</si>
  <si>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</si>
  <si>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</si>
  <si>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</si>
  <si>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</si>
  <si>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</si>
  <si>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</si>
  <si>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</si>
  <si>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</si>
  <si>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</si>
  <si>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</si>
  <si>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</si>
  <si>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</si>
  <si>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</si>
  <si>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</si>
  <si>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</si>
  <si>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</si>
  <si>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</si>
  <si>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</si>
  <si>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</si>
  <si>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</si>
  <si>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</si>
  <si>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</si>
  <si>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</si>
  <si>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</si>
  <si>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</si>
  <si>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</si>
  <si>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</si>
  <si>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</si>
  <si>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</si>
  <si>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</si>
  <si>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</si>
  <si>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</si>
  <si>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</si>
  <si>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</si>
  <si>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</si>
  <si>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</si>
  <si>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</si>
  <si>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</si>
  <si>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</si>
  <si>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</si>
  <si>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</si>
  <si>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</si>
  <si>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</si>
  <si>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</si>
  <si>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</si>
  <si>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</si>
  <si>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</si>
  <si>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</si>
  <si>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</si>
  <si>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</si>
  <si>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</si>
  <si>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</si>
  <si>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</si>
  <si>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</si>
  <si>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</si>
  <si>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</si>
  <si>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</si>
  <si>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</si>
  <si>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</si>
  <si>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</si>
  <si>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</si>
  <si>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</si>
  <si>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</si>
  <si>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</si>
  <si>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</si>
  <si>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</si>
  <si>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</si>
  <si>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</si>
  <si>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</si>
  <si>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</si>
  <si>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</si>
  <si>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</si>
  <si>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</si>
  <si>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</si>
  <si>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</si>
  <si>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</si>
  <si>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</si>
  <si>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</si>
  <si>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</si>
  <si>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</si>
  <si>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</si>
  <si>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</si>
  <si>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</si>
  <si>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</si>
  <si>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</si>
  <si>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</si>
  <si>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</si>
  <si>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</si>
  <si>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</si>
  <si>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</si>
  <si>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</si>
  <si>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</si>
  <si>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</si>
  <si>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</si>
  <si>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</si>
  <si>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</si>
  <si>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</si>
  <si>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</si>
  <si>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</si>
  <si>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鯖江市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</si>
  <si>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</si>
  <si>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</si>
  <si>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</si>
  <si>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</si>
  <si>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</si>
  <si>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</si>
  <si>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</si>
  <si>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</si>
  <si>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</si>
  <si>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</si>
  <si>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</si>
  <si>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上記１でも述べたとおりだが、下水道事業の根幹である使用料収入については、高齢者世帯や単身者世帯の増加や節水器具の普及等により、有収水量の増加は見込めない。水洗化率は順調に伸びてはいるが、これ以上の水洗化促進は頭打ちが予想され、使用料増収も見込み難く、収入減は必至である。
　これまで様々な経営努力は行ってきており、なかなか新しい取組みと言っても限界と思えるため、先進自治体の状況等を参考にする等して、経営健全化に向けた取組を模索して行く。</t>
    <rPh sb="1" eb="3">
      <t>ジョウキ</t>
    </rPh>
    <rPh sb="6" eb="7">
      <t>ノ</t>
    </rPh>
    <rPh sb="15" eb="18">
      <t>ゲスイドウ</t>
    </rPh>
    <rPh sb="18" eb="20">
      <t>ジギョウ</t>
    </rPh>
    <rPh sb="21" eb="23">
      <t>コンカン</t>
    </rPh>
    <rPh sb="26" eb="29">
      <t>シヨウリョウ</t>
    </rPh>
    <rPh sb="29" eb="31">
      <t>シュウニュウ</t>
    </rPh>
    <rPh sb="37" eb="40">
      <t>コウレイシャ</t>
    </rPh>
    <rPh sb="40" eb="42">
      <t>セタイ</t>
    </rPh>
    <rPh sb="43" eb="46">
      <t>タンシンシャ</t>
    </rPh>
    <rPh sb="46" eb="48">
      <t>セタイ</t>
    </rPh>
    <rPh sb="49" eb="51">
      <t>ゾウカ</t>
    </rPh>
    <rPh sb="52" eb="54">
      <t>セッスイ</t>
    </rPh>
    <rPh sb="54" eb="56">
      <t>キグ</t>
    </rPh>
    <rPh sb="57" eb="59">
      <t>フキュウ</t>
    </rPh>
    <rPh sb="59" eb="60">
      <t>トウ</t>
    </rPh>
    <rPh sb="64" eb="66">
      <t>ユウシュウ</t>
    </rPh>
    <rPh sb="66" eb="68">
      <t>スイリョウ</t>
    </rPh>
    <rPh sb="69" eb="71">
      <t>ゾウカ</t>
    </rPh>
    <rPh sb="72" eb="74">
      <t>ミコ</t>
    </rPh>
    <rPh sb="83" eb="85">
      <t>ジュンチョウ</t>
    </rPh>
    <rPh sb="86" eb="87">
      <t>ノ</t>
    </rPh>
    <rPh sb="96" eb="98">
      <t>イジョウ</t>
    </rPh>
    <rPh sb="105" eb="107">
      <t>アタマウ</t>
    </rPh>
    <rPh sb="109" eb="111">
      <t>ヨソウ</t>
    </rPh>
    <rPh sb="126" eb="129">
      <t>シュウニュウゲン</t>
    </rPh>
    <rPh sb="130" eb="132">
      <t>ヒッシ</t>
    </rPh>
    <rPh sb="142" eb="144">
      <t>サマザマ</t>
    </rPh>
    <rPh sb="145" eb="147">
      <t>ケイエイ</t>
    </rPh>
    <rPh sb="147" eb="149">
      <t>ドリョク</t>
    </rPh>
    <rPh sb="150" eb="151">
      <t>オコナ</t>
    </rPh>
    <rPh sb="162" eb="163">
      <t>アタラ</t>
    </rPh>
    <rPh sb="165" eb="167">
      <t>トリク</t>
    </rPh>
    <rPh sb="169" eb="170">
      <t>イ</t>
    </rPh>
    <rPh sb="173" eb="175">
      <t>ゲンカイ</t>
    </rPh>
    <rPh sb="176" eb="177">
      <t>オモ</t>
    </rPh>
    <rPh sb="182" eb="184">
      <t>センシン</t>
    </rPh>
    <rPh sb="184" eb="187">
      <t>ジチタイ</t>
    </rPh>
    <rPh sb="188" eb="190">
      <t>ジョウキョウ</t>
    </rPh>
    <rPh sb="190" eb="191">
      <t>ナド</t>
    </rPh>
    <rPh sb="192" eb="194">
      <t>サンコウ</t>
    </rPh>
    <rPh sb="197" eb="198">
      <t>ナド</t>
    </rPh>
    <rPh sb="201" eb="203">
      <t>ケイエイ</t>
    </rPh>
    <rPh sb="203" eb="206">
      <t>ケンゼンカ</t>
    </rPh>
    <rPh sb="207" eb="208">
      <t>ム</t>
    </rPh>
    <rPh sb="210" eb="212">
      <t>トリクミ</t>
    </rPh>
    <rPh sb="213" eb="215">
      <t>モサク</t>
    </rPh>
    <rPh sb="217" eb="218">
      <t>イ</t>
    </rPh>
    <phoneticPr fontId="7"/>
  </si>
  <si>
    <t>　現在は社会資本総合整備計画事業を活用するなどして、管渠整備や処理場改築事業を実施している。今後も適正な更新を行う等し、公共水域の保全に努めていく。</t>
    <rPh sb="1" eb="3">
      <t>ゲンザイ</t>
    </rPh>
    <rPh sb="4" eb="6">
      <t>シャカイ</t>
    </rPh>
    <rPh sb="6" eb="8">
      <t>シホン</t>
    </rPh>
    <rPh sb="8" eb="10">
      <t>ソウゴウ</t>
    </rPh>
    <rPh sb="10" eb="12">
      <t>セイビ</t>
    </rPh>
    <rPh sb="12" eb="14">
      <t>ケイカク</t>
    </rPh>
    <rPh sb="14" eb="16">
      <t>ジギョウ</t>
    </rPh>
    <rPh sb="17" eb="19">
      <t>カツヨウ</t>
    </rPh>
    <rPh sb="26" eb="28">
      <t>カンキョ</t>
    </rPh>
    <rPh sb="28" eb="30">
      <t>セイビ</t>
    </rPh>
    <rPh sb="31" eb="34">
      <t>ショリジョウ</t>
    </rPh>
    <rPh sb="34" eb="36">
      <t>カイチク</t>
    </rPh>
    <rPh sb="36" eb="38">
      <t>ジギョウ</t>
    </rPh>
    <rPh sb="39" eb="41">
      <t>ジッシ</t>
    </rPh>
    <rPh sb="46" eb="48">
      <t>コンゴ</t>
    </rPh>
    <rPh sb="49" eb="51">
      <t>テキセイ</t>
    </rPh>
    <rPh sb="52" eb="54">
      <t>コウシン</t>
    </rPh>
    <rPh sb="55" eb="56">
      <t>オコナ</t>
    </rPh>
    <rPh sb="57" eb="58">
      <t>ナド</t>
    </rPh>
    <rPh sb="60" eb="62">
      <t>コウキョウ</t>
    </rPh>
    <rPh sb="62" eb="64">
      <t>スイイキ</t>
    </rPh>
    <rPh sb="65" eb="67">
      <t>ホゼン</t>
    </rPh>
    <rPh sb="68" eb="69">
      <t>ツト</t>
    </rPh>
    <phoneticPr fontId="7"/>
  </si>
  <si>
    <t>　①経常収支比率および⑤経費回収率について、現金ベースでは雨水処理負担分を含むものの、総収益の28.8％程度を一般会計繰入金が占めている。使用料増収させるため普及促進活動や使用料の改定（平成28年4月実施）等取り組んでおり、⑧の水洗化率は高水準であるものの、有収水量は節水器具の普及等で増収は厳しい。
　また④企業債残高と⑥汚水処理原価については、元々多額である建設改良債償還金と併せ、平準化債を可能限度額まで起債していること、平成19年度から3年間行った公的資金補償金免除繰上償還借換分を重ねて支払っていることが、数値悪化の要因と考えられる。しかし借換債償還分は32年度を最後に終了することと、汚水管渠の面整備は基本終了していることから、今後④企業債残高と⑥汚水処理原価の数値は少しずつ改善される見込みである。
　⑤経費回収率については、収入増は前述のとおり厳しい見込みで、支出減への経営努力を重ねているところである。下水道経営健全化計画に基づき、公共下水道事業と併せて平成19年度から職員数を４人削減、汚水処理場やポンプ場などの維持管理については包括的民間委託制度を導入し、施設の維持管理経費削減を図ってきた。更に28年10月からは窓口業務等の包括外部委託も導入するなど、①④⑤⑥の改善に向けて経営努力を続けているところである。
　</t>
    <rPh sb="2" eb="4">
      <t>ケイジョウ</t>
    </rPh>
    <rPh sb="4" eb="6">
      <t>シュウシ</t>
    </rPh>
    <rPh sb="6" eb="8">
      <t>ヒリツ</t>
    </rPh>
    <rPh sb="12" eb="14">
      <t>ケイヒ</t>
    </rPh>
    <rPh sb="14" eb="16">
      <t>カイシュウ</t>
    </rPh>
    <rPh sb="16" eb="17">
      <t>リツ</t>
    </rPh>
    <rPh sb="22" eb="24">
      <t>ゲンキン</t>
    </rPh>
    <rPh sb="29" eb="31">
      <t>ウスイ</t>
    </rPh>
    <rPh sb="31" eb="33">
      <t>ショリ</t>
    </rPh>
    <rPh sb="33" eb="35">
      <t>フタン</t>
    </rPh>
    <rPh sb="35" eb="36">
      <t>ブン</t>
    </rPh>
    <rPh sb="37" eb="38">
      <t>フク</t>
    </rPh>
    <rPh sb="43" eb="44">
      <t>ソウ</t>
    </rPh>
    <rPh sb="44" eb="46">
      <t>シュウエキ</t>
    </rPh>
    <rPh sb="52" eb="54">
      <t>テイド</t>
    </rPh>
    <rPh sb="55" eb="57">
      <t>イッパン</t>
    </rPh>
    <rPh sb="57" eb="59">
      <t>カイケイ</t>
    </rPh>
    <rPh sb="59" eb="61">
      <t>クリイレ</t>
    </rPh>
    <rPh sb="61" eb="62">
      <t>キン</t>
    </rPh>
    <rPh sb="63" eb="64">
      <t>シ</t>
    </rPh>
    <rPh sb="69" eb="72">
      <t>シヨウリョウ</t>
    </rPh>
    <rPh sb="72" eb="74">
      <t>ゾウシュウ</t>
    </rPh>
    <rPh sb="90" eb="92">
      <t>カイテイ</t>
    </rPh>
    <rPh sb="93" eb="95">
      <t>ヘイセイ</t>
    </rPh>
    <rPh sb="97" eb="98">
      <t>ネン</t>
    </rPh>
    <rPh sb="99" eb="100">
      <t>ガツ</t>
    </rPh>
    <rPh sb="100" eb="102">
      <t>ジッシ</t>
    </rPh>
    <rPh sb="103" eb="104">
      <t>トウ</t>
    </rPh>
    <rPh sb="114" eb="117">
      <t>スイセンカ</t>
    </rPh>
    <rPh sb="117" eb="118">
      <t>リツ</t>
    </rPh>
    <rPh sb="119" eb="122">
      <t>コウスイジュン</t>
    </rPh>
    <rPh sb="129" eb="131">
      <t>ユウシュウ</t>
    </rPh>
    <rPh sb="131" eb="133">
      <t>スイリョウ</t>
    </rPh>
    <rPh sb="134" eb="136">
      <t>セッスイ</t>
    </rPh>
    <rPh sb="136" eb="138">
      <t>キグ</t>
    </rPh>
    <rPh sb="139" eb="141">
      <t>フキュウ</t>
    </rPh>
    <rPh sb="141" eb="142">
      <t>トウ</t>
    </rPh>
    <rPh sb="143" eb="145">
      <t>ゾウシュウ</t>
    </rPh>
    <rPh sb="146" eb="147">
      <t>キビ</t>
    </rPh>
    <rPh sb="155" eb="157">
      <t>キギョウ</t>
    </rPh>
    <rPh sb="157" eb="158">
      <t>サイ</t>
    </rPh>
    <rPh sb="158" eb="160">
      <t>ザンダカ</t>
    </rPh>
    <rPh sb="162" eb="164">
      <t>オスイ</t>
    </rPh>
    <rPh sb="164" eb="166">
      <t>ショリ</t>
    </rPh>
    <rPh sb="166" eb="168">
      <t>ゲンカ</t>
    </rPh>
    <rPh sb="174" eb="176">
      <t>モトモト</t>
    </rPh>
    <rPh sb="176" eb="178">
      <t>タガク</t>
    </rPh>
    <rPh sb="181" eb="183">
      <t>ケンセツ</t>
    </rPh>
    <rPh sb="183" eb="185">
      <t>カイリョウ</t>
    </rPh>
    <rPh sb="185" eb="186">
      <t>サイ</t>
    </rPh>
    <rPh sb="186" eb="189">
      <t>ショウカンキン</t>
    </rPh>
    <rPh sb="190" eb="191">
      <t>アワ</t>
    </rPh>
    <rPh sb="193" eb="196">
      <t>ヘイジュンカ</t>
    </rPh>
    <rPh sb="196" eb="197">
      <t>サイ</t>
    </rPh>
    <rPh sb="241" eb="243">
      <t>カリカエ</t>
    </rPh>
    <rPh sb="243" eb="244">
      <t>ブン</t>
    </rPh>
    <rPh sb="245" eb="246">
      <t>カサ</t>
    </rPh>
    <rPh sb="248" eb="250">
      <t>シハラ</t>
    </rPh>
    <rPh sb="258" eb="260">
      <t>スウチ</t>
    </rPh>
    <rPh sb="260" eb="262">
      <t>アッカ</t>
    </rPh>
    <rPh sb="263" eb="265">
      <t>ヨウイン</t>
    </rPh>
    <rPh sb="266" eb="267">
      <t>カンガ</t>
    </rPh>
    <rPh sb="275" eb="277">
      <t>カリカエ</t>
    </rPh>
    <rPh sb="277" eb="278">
      <t>サイ</t>
    </rPh>
    <rPh sb="278" eb="280">
      <t>ショウカン</t>
    </rPh>
    <rPh sb="280" eb="281">
      <t>ブン</t>
    </rPh>
    <rPh sb="284" eb="286">
      <t>ネンド</t>
    </rPh>
    <rPh sb="287" eb="289">
      <t>サイゴ</t>
    </rPh>
    <rPh sb="290" eb="292">
      <t>シュウリョウ</t>
    </rPh>
    <rPh sb="298" eb="300">
      <t>オスイ</t>
    </rPh>
    <rPh sb="300" eb="302">
      <t>カンキョ</t>
    </rPh>
    <rPh sb="303" eb="304">
      <t>メン</t>
    </rPh>
    <rPh sb="304" eb="306">
      <t>セイビ</t>
    </rPh>
    <rPh sb="307" eb="309">
      <t>キホン</t>
    </rPh>
    <rPh sb="309" eb="311">
      <t>シュウリョウ</t>
    </rPh>
    <rPh sb="320" eb="322">
      <t>コンゴ</t>
    </rPh>
    <rPh sb="337" eb="339">
      <t>スウチ</t>
    </rPh>
    <rPh sb="340" eb="341">
      <t>スコ</t>
    </rPh>
    <rPh sb="344" eb="346">
      <t>カイゼン</t>
    </rPh>
    <rPh sb="349" eb="351">
      <t>ミコ</t>
    </rPh>
    <rPh sb="359" eb="361">
      <t>ケイヒ</t>
    </rPh>
    <rPh sb="361" eb="363">
      <t>カイシュウ</t>
    </rPh>
    <rPh sb="363" eb="364">
      <t>リツ</t>
    </rPh>
    <rPh sb="370" eb="372">
      <t>シュウニュウ</t>
    </rPh>
    <rPh sb="372" eb="373">
      <t>ゾウ</t>
    </rPh>
    <rPh sb="374" eb="376">
      <t>ゼンジュツ</t>
    </rPh>
    <rPh sb="380" eb="381">
      <t>キビ</t>
    </rPh>
    <rPh sb="383" eb="385">
      <t>ミコ</t>
    </rPh>
    <rPh sb="388" eb="390">
      <t>シシュツ</t>
    </rPh>
    <rPh sb="390" eb="391">
      <t>ゲン</t>
    </rPh>
    <rPh sb="393" eb="395">
      <t>ケイエイ</t>
    </rPh>
    <rPh sb="395" eb="397">
      <t>ドリョク</t>
    </rPh>
    <rPh sb="398" eb="399">
      <t>カサ</t>
    </rPh>
    <rPh sb="425" eb="427">
      <t>コウキョウ</t>
    </rPh>
    <rPh sb="427" eb="430">
      <t>ゲスイドウ</t>
    </rPh>
    <rPh sb="430" eb="432">
      <t>ジギョウ</t>
    </rPh>
    <rPh sb="433" eb="434">
      <t>アワ</t>
    </rPh>
    <rPh sb="444" eb="446">
      <t>ショクイン</t>
    </rPh>
    <rPh sb="446" eb="447">
      <t>カズ</t>
    </rPh>
    <rPh sb="507" eb="508">
      <t>サラ</t>
    </rPh>
    <rPh sb="524" eb="526">
      <t>ホウカツ</t>
    </rPh>
    <rPh sb="531" eb="533">
      <t>ドウニュウ</t>
    </rPh>
    <rPh sb="543" eb="545">
      <t>カイゼン</t>
    </rPh>
    <rPh sb="546" eb="547">
      <t>ム</t>
    </rPh>
    <rPh sb="549" eb="551">
      <t>ケイエイ</t>
    </rPh>
    <rPh sb="551" eb="553">
      <t>ドリョク</t>
    </rPh>
    <rPh sb="554" eb="555">
      <t>ツヅ</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</si>
</sst>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8882560"/>
        <c:axId val="1088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ser>
        <c:dLbls>
          <c:showLegendKey val="0"/>
          <c:showVal val="0"/>
          <c:showCatName val="0"/>
          <c:showSerName val="0"/>
          <c:showPercent val="0"/>
          <c:showBubbleSize val="0"/>
        </c:dLbls>
        <c:marker val="1"/>
        <c:smooth val="0"/>
        <c:axId val="108882560"/>
        <c:axId val="108897024"/>
      </c:lineChart>
      <c:dateAx>
        <c:axId val="108882560"/>
        <c:scaling>
          <c:orientation val="minMax"/>
        </c:scaling>
        <c:delete val="1"/>
        <c:axPos val="b"/>
        <c:numFmt formatCode="ge" sourceLinked="1"/>
        <c:majorTickMark val="none"/>
        <c:minorTickMark val="none"/>
        <c:tickLblPos val="none"/>
        <c:crossAx val="108897024"/>
        <c:crosses val="autoZero"/>
        <c:auto val="1"/>
        <c:lblOffset val="100"/>
        <c:baseTimeUnit val="years"/>
      </c:dateAx>
      <c:valAx>
        <c:axId val="1088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47.48</c:v>
                </c:pt>
              </c:numCache>
            </c:numRef>
          </c:val>
        </c:ser>
        <c:dLbls>
          <c:showLegendKey val="0"/>
          <c:showVal val="0"/>
          <c:showCatName val="0"/>
          <c:showSerName val="0"/>
          <c:showPercent val="0"/>
          <c:showBubbleSize val="0"/>
        </c:dLbls>
        <c:gapWidth val="150"/>
        <c:axId val="111471616"/>
        <c:axId val="1114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64.67</c:v>
                </c:pt>
              </c:numCache>
            </c:numRef>
          </c:val>
          <c:smooth val="0"/>
        </c:ser>
        <c:dLbls>
          <c:showLegendKey val="0"/>
          <c:showVal val="0"/>
          <c:showCatName val="0"/>
          <c:showSerName val="0"/>
          <c:showPercent val="0"/>
          <c:showBubbleSize val="0"/>
        </c:dLbls>
        <c:marker val="1"/>
        <c:smooth val="0"/>
        <c:axId val="111471616"/>
        <c:axId val="111481984"/>
      </c:lineChart>
      <c:dateAx>
        <c:axId val="111471616"/>
        <c:scaling>
          <c:orientation val="minMax"/>
        </c:scaling>
        <c:delete val="1"/>
        <c:axPos val="b"/>
        <c:numFmt formatCode="ge" sourceLinked="1"/>
        <c:majorTickMark val="none"/>
        <c:minorTickMark val="none"/>
        <c:tickLblPos val="none"/>
        <c:crossAx val="111481984"/>
        <c:crosses val="autoZero"/>
        <c:auto val="1"/>
        <c:lblOffset val="100"/>
        <c:baseTimeUnit val="years"/>
      </c:dateAx>
      <c:valAx>
        <c:axId val="1114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93.5</c:v>
                </c:pt>
              </c:numCache>
            </c:numRef>
          </c:val>
        </c:ser>
        <c:dLbls>
          <c:showLegendKey val="0"/>
          <c:showVal val="0"/>
          <c:showCatName val="0"/>
          <c:showSerName val="0"/>
          <c:showPercent val="0"/>
          <c:showBubbleSize val="0"/>
        </c:dLbls>
        <c:gapWidth val="150"/>
        <c:axId val="111499904"/>
        <c:axId val="1115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91.76</c:v>
                </c:pt>
              </c:numCache>
            </c:numRef>
          </c:val>
          <c:smooth val="0"/>
        </c:ser>
        <c:dLbls>
          <c:showLegendKey val="0"/>
          <c:showVal val="0"/>
          <c:showCatName val="0"/>
          <c:showSerName val="0"/>
          <c:showPercent val="0"/>
          <c:showBubbleSize val="0"/>
        </c:dLbls>
        <c:marker val="1"/>
        <c:smooth val="0"/>
        <c:axId val="111499904"/>
        <c:axId val="111526656"/>
      </c:lineChart>
      <c:dateAx>
        <c:axId val="111499904"/>
        <c:scaling>
          <c:orientation val="minMax"/>
        </c:scaling>
        <c:delete val="1"/>
        <c:axPos val="b"/>
        <c:numFmt formatCode="ge" sourceLinked="1"/>
        <c:majorTickMark val="none"/>
        <c:minorTickMark val="none"/>
        <c:tickLblPos val="none"/>
        <c:crossAx val="111526656"/>
        <c:crosses val="autoZero"/>
        <c:auto val="1"/>
        <c:lblOffset val="100"/>
        <c:baseTimeUnit val="years"/>
      </c:dateAx>
      <c:valAx>
        <c:axId val="1115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101.99</c:v>
                </c:pt>
              </c:numCache>
            </c:numRef>
          </c:val>
        </c:ser>
        <c:dLbls>
          <c:showLegendKey val="0"/>
          <c:showVal val="0"/>
          <c:showCatName val="0"/>
          <c:showSerName val="0"/>
          <c:showPercent val="0"/>
          <c:showBubbleSize val="0"/>
        </c:dLbls>
        <c:gapWidth val="150"/>
        <c:axId val="111106304"/>
        <c:axId val="1111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109.27</c:v>
                </c:pt>
              </c:numCache>
            </c:numRef>
          </c:val>
          <c:smooth val="0"/>
        </c:ser>
        <c:dLbls>
          <c:showLegendKey val="0"/>
          <c:showVal val="0"/>
          <c:showCatName val="0"/>
          <c:showSerName val="0"/>
          <c:showPercent val="0"/>
          <c:showBubbleSize val="0"/>
        </c:dLbls>
        <c:marker val="1"/>
        <c:smooth val="0"/>
        <c:axId val="111106304"/>
        <c:axId val="111116672"/>
      </c:lineChart>
      <c:dateAx>
        <c:axId val="111106304"/>
        <c:scaling>
          <c:orientation val="minMax"/>
        </c:scaling>
        <c:delete val="1"/>
        <c:axPos val="b"/>
        <c:numFmt formatCode="ge" sourceLinked="1"/>
        <c:majorTickMark val="none"/>
        <c:minorTickMark val="none"/>
        <c:tickLblPos val="none"/>
        <c:crossAx val="111116672"/>
        <c:crosses val="autoZero"/>
        <c:auto val="1"/>
        <c:lblOffset val="100"/>
        <c:baseTimeUnit val="years"/>
      </c:dateAx>
      <c:valAx>
        <c:axId val="1111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3.39</c:v>
                </c:pt>
              </c:numCache>
            </c:numRef>
          </c:val>
        </c:ser>
        <c:dLbls>
          <c:showLegendKey val="0"/>
          <c:showVal val="0"/>
          <c:showCatName val="0"/>
          <c:showSerName val="0"/>
          <c:showPercent val="0"/>
          <c:showBubbleSize val="0"/>
        </c:dLbls>
        <c:gapWidth val="150"/>
        <c:axId val="111146880"/>
        <c:axId val="1111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26.63</c:v>
                </c:pt>
              </c:numCache>
            </c:numRef>
          </c:val>
          <c:smooth val="0"/>
        </c:ser>
        <c:dLbls>
          <c:showLegendKey val="0"/>
          <c:showVal val="0"/>
          <c:showCatName val="0"/>
          <c:showSerName val="0"/>
          <c:showPercent val="0"/>
          <c:showBubbleSize val="0"/>
        </c:dLbls>
        <c:marker val="1"/>
        <c:smooth val="0"/>
        <c:axId val="111146880"/>
        <c:axId val="111157248"/>
      </c:lineChart>
      <c:dateAx>
        <c:axId val="111146880"/>
        <c:scaling>
          <c:orientation val="minMax"/>
        </c:scaling>
        <c:delete val="1"/>
        <c:axPos val="b"/>
        <c:numFmt formatCode="ge" sourceLinked="1"/>
        <c:majorTickMark val="none"/>
        <c:minorTickMark val="none"/>
        <c:tickLblPos val="none"/>
        <c:crossAx val="111157248"/>
        <c:crosses val="autoZero"/>
        <c:auto val="1"/>
        <c:lblOffset val="100"/>
        <c:baseTimeUnit val="years"/>
      </c:dateAx>
      <c:valAx>
        <c:axId val="1111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1187456"/>
        <c:axId val="1111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0.95</c:v>
                </c:pt>
              </c:numCache>
            </c:numRef>
          </c:val>
          <c:smooth val="0"/>
        </c:ser>
        <c:dLbls>
          <c:showLegendKey val="0"/>
          <c:showVal val="0"/>
          <c:showCatName val="0"/>
          <c:showSerName val="0"/>
          <c:showPercent val="0"/>
          <c:showBubbleSize val="0"/>
        </c:dLbls>
        <c:marker val="1"/>
        <c:smooth val="0"/>
        <c:axId val="111187456"/>
        <c:axId val="111189376"/>
      </c:lineChart>
      <c:dateAx>
        <c:axId val="111187456"/>
        <c:scaling>
          <c:orientation val="minMax"/>
        </c:scaling>
        <c:delete val="1"/>
        <c:axPos val="b"/>
        <c:numFmt formatCode="ge" sourceLinked="1"/>
        <c:majorTickMark val="none"/>
        <c:minorTickMark val="none"/>
        <c:tickLblPos val="none"/>
        <c:crossAx val="111189376"/>
        <c:crosses val="autoZero"/>
        <c:auto val="1"/>
        <c:lblOffset val="100"/>
        <c:baseTimeUnit val="years"/>
      </c:dateAx>
      <c:valAx>
        <c:axId val="1111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1205760"/>
        <c:axId val="1112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15.65</c:v>
                </c:pt>
              </c:numCache>
            </c:numRef>
          </c:val>
          <c:smooth val="0"/>
        </c:ser>
        <c:dLbls>
          <c:showLegendKey val="0"/>
          <c:showVal val="0"/>
          <c:showCatName val="0"/>
          <c:showSerName val="0"/>
          <c:showPercent val="0"/>
          <c:showBubbleSize val="0"/>
        </c:dLbls>
        <c:marker val="1"/>
        <c:smooth val="0"/>
        <c:axId val="111205760"/>
        <c:axId val="111293952"/>
      </c:lineChart>
      <c:dateAx>
        <c:axId val="111205760"/>
        <c:scaling>
          <c:orientation val="minMax"/>
        </c:scaling>
        <c:delete val="1"/>
        <c:axPos val="b"/>
        <c:numFmt formatCode="ge" sourceLinked="1"/>
        <c:majorTickMark val="none"/>
        <c:minorTickMark val="none"/>
        <c:tickLblPos val="none"/>
        <c:crossAx val="111293952"/>
        <c:crosses val="autoZero"/>
        <c:auto val="1"/>
        <c:lblOffset val="100"/>
        <c:baseTimeUnit val="years"/>
      </c:dateAx>
      <c:valAx>
        <c:axId val="1112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13.75</c:v>
                </c:pt>
              </c:numCache>
            </c:numRef>
          </c:val>
        </c:ser>
        <c:dLbls>
          <c:showLegendKey val="0"/>
          <c:showVal val="0"/>
          <c:showCatName val="0"/>
          <c:showSerName val="0"/>
          <c:showPercent val="0"/>
          <c:showBubbleSize val="0"/>
        </c:dLbls>
        <c:gapWidth val="150"/>
        <c:axId val="111320064"/>
        <c:axId val="1113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77.94</c:v>
                </c:pt>
              </c:numCache>
            </c:numRef>
          </c:val>
          <c:smooth val="0"/>
        </c:ser>
        <c:dLbls>
          <c:showLegendKey val="0"/>
          <c:showVal val="0"/>
          <c:showCatName val="0"/>
          <c:showSerName val="0"/>
          <c:showPercent val="0"/>
          <c:showBubbleSize val="0"/>
        </c:dLbls>
        <c:marker val="1"/>
        <c:smooth val="0"/>
        <c:axId val="111320064"/>
        <c:axId val="111330432"/>
      </c:lineChart>
      <c:dateAx>
        <c:axId val="111320064"/>
        <c:scaling>
          <c:orientation val="minMax"/>
        </c:scaling>
        <c:delete val="1"/>
        <c:axPos val="b"/>
        <c:numFmt formatCode="ge" sourceLinked="1"/>
        <c:majorTickMark val="none"/>
        <c:minorTickMark val="none"/>
        <c:tickLblPos val="none"/>
        <c:crossAx val="111330432"/>
        <c:crosses val="autoZero"/>
        <c:auto val="1"/>
        <c:lblOffset val="100"/>
        <c:baseTimeUnit val="years"/>
      </c:dateAx>
      <c:valAx>
        <c:axId val="1113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1718.65</c:v>
                </c:pt>
              </c:numCache>
            </c:numRef>
          </c:val>
        </c:ser>
        <c:dLbls>
          <c:showLegendKey val="0"/>
          <c:showVal val="0"/>
          <c:showCatName val="0"/>
          <c:showSerName val="0"/>
          <c:showPercent val="0"/>
          <c:showBubbleSize val="0"/>
        </c:dLbls>
        <c:gapWidth val="150"/>
        <c:axId val="111366912"/>
        <c:axId val="111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774.99</c:v>
                </c:pt>
              </c:numCache>
            </c:numRef>
          </c:val>
          <c:smooth val="0"/>
        </c:ser>
        <c:dLbls>
          <c:showLegendKey val="0"/>
          <c:showVal val="0"/>
          <c:showCatName val="0"/>
          <c:showSerName val="0"/>
          <c:showPercent val="0"/>
          <c:showBubbleSize val="0"/>
        </c:dLbls>
        <c:marker val="1"/>
        <c:smooth val="0"/>
        <c:axId val="111366912"/>
        <c:axId val="111368832"/>
      </c:lineChart>
      <c:dateAx>
        <c:axId val="111366912"/>
        <c:scaling>
          <c:orientation val="minMax"/>
        </c:scaling>
        <c:delete val="1"/>
        <c:axPos val="b"/>
        <c:numFmt formatCode="ge" sourceLinked="1"/>
        <c:majorTickMark val="none"/>
        <c:minorTickMark val="none"/>
        <c:tickLblPos val="none"/>
        <c:crossAx val="111368832"/>
        <c:crosses val="autoZero"/>
        <c:auto val="1"/>
        <c:lblOffset val="100"/>
        <c:baseTimeUnit val="years"/>
      </c:dateAx>
      <c:valAx>
        <c:axId val="111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65.489999999999995</c:v>
                </c:pt>
              </c:numCache>
            </c:numRef>
          </c:val>
        </c:ser>
        <c:dLbls>
          <c:showLegendKey val="0"/>
          <c:showVal val="0"/>
          <c:showCatName val="0"/>
          <c:showSerName val="0"/>
          <c:showPercent val="0"/>
          <c:showBubbleSize val="0"/>
        </c:dLbls>
        <c:gapWidth val="150"/>
        <c:axId val="111399296"/>
        <c:axId val="1114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96.57</c:v>
                </c:pt>
              </c:numCache>
            </c:numRef>
          </c:val>
          <c:smooth val="0"/>
        </c:ser>
        <c:dLbls>
          <c:showLegendKey val="0"/>
          <c:showVal val="0"/>
          <c:showCatName val="0"/>
          <c:showSerName val="0"/>
          <c:showPercent val="0"/>
          <c:showBubbleSize val="0"/>
        </c:dLbls>
        <c:marker val="1"/>
        <c:smooth val="0"/>
        <c:axId val="111399296"/>
        <c:axId val="111401216"/>
      </c:lineChart>
      <c:dateAx>
        <c:axId val="111399296"/>
        <c:scaling>
          <c:orientation val="minMax"/>
        </c:scaling>
        <c:delete val="1"/>
        <c:axPos val="b"/>
        <c:numFmt formatCode="ge" sourceLinked="1"/>
        <c:majorTickMark val="none"/>
        <c:minorTickMark val="none"/>
        <c:tickLblPos val="none"/>
        <c:crossAx val="111401216"/>
        <c:crosses val="autoZero"/>
        <c:auto val="1"/>
        <c:lblOffset val="100"/>
        <c:baseTimeUnit val="years"/>
      </c:dateAx>
      <c:valAx>
        <c:axId val="1114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254.96</c:v>
                </c:pt>
              </c:numCache>
            </c:numRef>
          </c:val>
        </c:ser>
        <c:dLbls>
          <c:showLegendKey val="0"/>
          <c:showVal val="0"/>
          <c:showCatName val="0"/>
          <c:showSerName val="0"/>
          <c:showPercent val="0"/>
          <c:showBubbleSize val="0"/>
        </c:dLbls>
        <c:gapWidth val="150"/>
        <c:axId val="111418752"/>
        <c:axId val="1114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161.54</c:v>
                </c:pt>
              </c:numCache>
            </c:numRef>
          </c:val>
          <c:smooth val="0"/>
        </c:ser>
        <c:dLbls>
          <c:showLegendKey val="0"/>
          <c:showVal val="0"/>
          <c:showCatName val="0"/>
          <c:showSerName val="0"/>
          <c:showPercent val="0"/>
          <c:showBubbleSize val="0"/>
        </c:dLbls>
        <c:marker val="1"/>
        <c:smooth val="0"/>
        <c:axId val="111418752"/>
        <c:axId val="111445504"/>
      </c:lineChart>
      <c:dateAx>
        <c:axId val="111418752"/>
        <c:scaling>
          <c:orientation val="minMax"/>
        </c:scaling>
        <c:delete val="1"/>
        <c:axPos val="b"/>
        <c:numFmt formatCode="ge" sourceLinked="1"/>
        <c:majorTickMark val="none"/>
        <c:minorTickMark val="none"/>
        <c:tickLblPos val="none"/>
        <c:crossAx val="111445504"/>
        <c:crosses val="autoZero"/>
        <c:auto val="1"/>
        <c:lblOffset val="100"/>
        <c:baseTimeUnit val="years"/>
      </c:dateAx>
      <c:valAx>
        <c:axId val="1114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1" zoomScale="75" zoomScaleNormal="75"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福井県　鯖江市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119</v>
      </c>
      <c r="AE8" s="74"/>
      <c r="AF8" s="74"/>
      <c r="AG8" s="74"/>
      <c r="AH8" s="74"/>
      <c r="AI8" s="74"/>
      <c r="AJ8" s="74"/>
      <c r="AK8" s="4"/>
      <c r="AL8" s="68">
        <f>データ!S6</f>
        <v>69135</v>
      </c>
      <c r="AM8" s="68"/>
      <c r="AN8" s="68"/>
      <c r="AO8" s="68"/>
      <c r="AP8" s="68"/>
      <c r="AQ8" s="68"/>
      <c r="AR8" s="68"/>
      <c r="AS8" s="68"/>
      <c r="AT8" s="67">
        <f>データ!T6</f>
        <v>84.59</v>
      </c>
      <c r="AU8" s="67"/>
      <c r="AV8" s="67"/>
      <c r="AW8" s="67"/>
      <c r="AX8" s="67"/>
      <c r="AY8" s="67"/>
      <c r="AZ8" s="67"/>
      <c r="BA8" s="67"/>
      <c r="BB8" s="67">
        <f>データ!U6</f>
        <v>817.3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36.380000000000003</v>
      </c>
      <c r="J10" s="67"/>
      <c r="K10" s="67"/>
      <c r="L10" s="67"/>
      <c r="M10" s="67"/>
      <c r="N10" s="67"/>
      <c r="O10" s="67"/>
      <c r="P10" s="67">
        <f>データ!P6</f>
        <v>72.69</v>
      </c>
      <c r="Q10" s="67"/>
      <c r="R10" s="67"/>
      <c r="S10" s="67"/>
      <c r="T10" s="67"/>
      <c r="U10" s="67"/>
      <c r="V10" s="67"/>
      <c r="W10" s="67">
        <f>データ!Q6</f>
        <v>65.010000000000005</v>
      </c>
      <c r="X10" s="67"/>
      <c r="Y10" s="67"/>
      <c r="Z10" s="67"/>
      <c r="AA10" s="67"/>
      <c r="AB10" s="67"/>
      <c r="AC10" s="67"/>
      <c r="AD10" s="68">
        <f>データ!R6</f>
        <v>3196</v>
      </c>
      <c r="AE10" s="68"/>
      <c r="AF10" s="68"/>
      <c r="AG10" s="68"/>
      <c r="AH10" s="68"/>
      <c r="AI10" s="68"/>
      <c r="AJ10" s="68"/>
      <c r="AK10" s="2"/>
      <c r="AL10" s="68">
        <f>データ!V6</f>
        <v>50247</v>
      </c>
      <c r="AM10" s="68"/>
      <c r="AN10" s="68"/>
      <c r="AO10" s="68"/>
      <c r="AP10" s="68"/>
      <c r="AQ10" s="68"/>
      <c r="AR10" s="68"/>
      <c r="AS10" s="68"/>
      <c r="AT10" s="67">
        <f>データ!W6</f>
        <v>18.329999999999998</v>
      </c>
      <c r="AU10" s="67"/>
      <c r="AV10" s="67"/>
      <c r="AW10" s="67"/>
      <c r="AX10" s="67"/>
      <c r="AY10" s="67"/>
      <c r="AZ10" s="67"/>
      <c r="BA10" s="67"/>
      <c r="BB10" s="67">
        <f>データ!X6</f>
        <v>2741.24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182079</v>
      </c>
      <c r="D6" s="34">
        <f t="shared" si="3"/>
        <v>46</v>
      </c>
      <c r="E6" s="34">
        <f t="shared" si="3"/>
        <v>17</v>
      </c>
      <c r="F6" s="34">
        <f t="shared" si="3"/>
        <v>1</v>
      </c>
      <c r="G6" s="34">
        <f t="shared" si="3"/>
        <v>0</v>
      </c>
      <c r="H6" s="34" t="str">
        <f t="shared" si="3"/>
        <v>福井県　鯖江市</v>
      </c>
      <c r="I6" s="34" t="str">
        <f t="shared" si="3"/>
        <v>法適用</v>
      </c>
      <c r="J6" s="34" t="str">
        <f t="shared" si="3"/>
        <v>下水道事業</v>
      </c>
      <c r="K6" s="34" t="str">
        <f t="shared" si="3"/>
        <v>公共下水道</v>
      </c>
      <c r="L6" s="34" t="str">
        <f t="shared" si="3"/>
        <v>Bd1</v>
      </c>
      <c r="M6" s="34">
        <f t="shared" si="3"/>
        <v>0</v>
      </c>
      <c r="N6" s="35" t="str">
        <f t="shared" si="3"/>
        <v>-</v>
      </c>
      <c r="O6" s="35">
        <f t="shared" si="3"/>
        <v>36.380000000000003</v>
      </c>
      <c r="P6" s="35">
        <f t="shared" si="3"/>
        <v>72.69</v>
      </c>
      <c r="Q6" s="35">
        <f t="shared" si="3"/>
        <v>65.010000000000005</v>
      </c>
      <c r="R6" s="35">
        <f t="shared" si="3"/>
        <v>3196</v>
      </c>
      <c r="S6" s="35">
        <f t="shared" si="3"/>
        <v>69135</v>
      </c>
      <c r="T6" s="35">
        <f t="shared" si="3"/>
        <v>84.59</v>
      </c>
      <c r="U6" s="35">
        <f t="shared" si="3"/>
        <v>817.3</v>
      </c>
      <c r="V6" s="35">
        <f t="shared" si="3"/>
        <v>50247</v>
      </c>
      <c r="W6" s="35">
        <f t="shared" si="3"/>
        <v>18.329999999999998</v>
      </c>
      <c r="X6" s="35">
        <f t="shared" si="3"/>
        <v>2741.24</v>
      </c>
      <c r="Y6" s="36" t="str">
        <f>IF(Y7="",NA(),Y7)</f>
        <v>-</v>
      </c>
      <c r="Z6" s="36" t="str">
        <f t="shared" ref="Z6:AH6" si="4">IF(Z7="",NA(),Z7)</f>
        <v>-</v>
      </c>
      <c r="AA6" s="36" t="str">
        <f t="shared" si="4"/>
        <v>-</v>
      </c>
      <c r="AB6" s="36" t="str">
        <f t="shared" si="4"/>
        <v>-</v>
      </c>
      <c r="AC6" s="36">
        <f t="shared" si="4"/>
        <v>101.99</v>
      </c>
      <c r="AD6" s="36" t="str">
        <f t="shared" si="4"/>
        <v>-</v>
      </c>
      <c r="AE6" s="36" t="str">
        <f t="shared" si="4"/>
        <v>-</v>
      </c>
      <c r="AF6" s="36" t="str">
        <f t="shared" si="4"/>
        <v>-</v>
      </c>
      <c r="AG6" s="36" t="str">
        <f t="shared" si="4"/>
        <v>-</v>
      </c>
      <c r="AH6" s="36">
        <f t="shared" si="4"/>
        <v>109.27</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15.65</v>
      </c>
      <c r="AT6" s="35" t="str">
        <f>IF(AT7="","",IF(AT7="-","【-】","【"&amp;SUBSTITUTE(TEXT(AT7,"#,##0.00"),"-","△")&amp;"】"))</f>
        <v>【4.38】</v>
      </c>
      <c r="AU6" s="36" t="str">
        <f>IF(AU7="",NA(),AU7)</f>
        <v>-</v>
      </c>
      <c r="AV6" s="36" t="str">
        <f t="shared" ref="AV6:BD6" si="6">IF(AV7="",NA(),AV7)</f>
        <v>-</v>
      </c>
      <c r="AW6" s="36" t="str">
        <f t="shared" si="6"/>
        <v>-</v>
      </c>
      <c r="AX6" s="36" t="str">
        <f t="shared" si="6"/>
        <v>-</v>
      </c>
      <c r="AY6" s="36">
        <f t="shared" si="6"/>
        <v>13.75</v>
      </c>
      <c r="AZ6" s="36" t="str">
        <f t="shared" si="6"/>
        <v>-</v>
      </c>
      <c r="BA6" s="36" t="str">
        <f t="shared" si="6"/>
        <v>-</v>
      </c>
      <c r="BB6" s="36" t="str">
        <f t="shared" si="6"/>
        <v>-</v>
      </c>
      <c r="BC6" s="36" t="str">
        <f t="shared" si="6"/>
        <v>-</v>
      </c>
      <c r="BD6" s="36">
        <f t="shared" si="6"/>
        <v>77.94</v>
      </c>
      <c r="BE6" s="35" t="str">
        <f>IF(BE7="","",IF(BE7="-","【-】","【"&amp;SUBSTITUTE(TEXT(BE7,"#,##0.00"),"-","△")&amp;"】"))</f>
        <v>【59.95】</v>
      </c>
      <c r="BF6" s="36" t="str">
        <f>IF(BF7="",NA(),BF7)</f>
        <v>-</v>
      </c>
      <c r="BG6" s="36" t="str">
        <f t="shared" ref="BG6:BO6" si="7">IF(BG7="",NA(),BG7)</f>
        <v>-</v>
      </c>
      <c r="BH6" s="36" t="str">
        <f t="shared" si="7"/>
        <v>-</v>
      </c>
      <c r="BI6" s="36" t="str">
        <f t="shared" si="7"/>
        <v>-</v>
      </c>
      <c r="BJ6" s="36">
        <f t="shared" si="7"/>
        <v>1718.65</v>
      </c>
      <c r="BK6" s="36" t="str">
        <f t="shared" si="7"/>
        <v>-</v>
      </c>
      <c r="BL6" s="36" t="str">
        <f t="shared" si="7"/>
        <v>-</v>
      </c>
      <c r="BM6" s="36" t="str">
        <f t="shared" si="7"/>
        <v>-</v>
      </c>
      <c r="BN6" s="36" t="str">
        <f t="shared" si="7"/>
        <v>-</v>
      </c>
      <c r="BO6" s="36">
        <f t="shared" si="7"/>
        <v>774.99</v>
      </c>
      <c r="BP6" s="35" t="str">
        <f>IF(BP7="","",IF(BP7="-","【-】","【"&amp;SUBSTITUTE(TEXT(BP7,"#,##0.00"),"-","△")&amp;"】"))</f>
        <v>【728.30】</v>
      </c>
      <c r="BQ6" s="36" t="str">
        <f>IF(BQ7="",NA(),BQ7)</f>
        <v>-</v>
      </c>
      <c r="BR6" s="36" t="str">
        <f t="shared" ref="BR6:BZ6" si="8">IF(BR7="",NA(),BR7)</f>
        <v>-</v>
      </c>
      <c r="BS6" s="36" t="str">
        <f t="shared" si="8"/>
        <v>-</v>
      </c>
      <c r="BT6" s="36" t="str">
        <f t="shared" si="8"/>
        <v>-</v>
      </c>
      <c r="BU6" s="36">
        <f t="shared" si="8"/>
        <v>65.489999999999995</v>
      </c>
      <c r="BV6" s="36" t="str">
        <f t="shared" si="8"/>
        <v>-</v>
      </c>
      <c r="BW6" s="36" t="str">
        <f t="shared" si="8"/>
        <v>-</v>
      </c>
      <c r="BX6" s="36" t="str">
        <f t="shared" si="8"/>
        <v>-</v>
      </c>
      <c r="BY6" s="36" t="str">
        <f t="shared" si="8"/>
        <v>-</v>
      </c>
      <c r="BZ6" s="36">
        <f t="shared" si="8"/>
        <v>96.57</v>
      </c>
      <c r="CA6" s="35" t="str">
        <f>IF(CA7="","",IF(CA7="-","【-】","【"&amp;SUBSTITUTE(TEXT(CA7,"#,##0.00"),"-","△")&amp;"】"))</f>
        <v>【100.04】</v>
      </c>
      <c r="CB6" s="36" t="str">
        <f>IF(CB7="",NA(),CB7)</f>
        <v>-</v>
      </c>
      <c r="CC6" s="36" t="str">
        <f t="shared" ref="CC6:CK6" si="9">IF(CC7="",NA(),CC7)</f>
        <v>-</v>
      </c>
      <c r="CD6" s="36" t="str">
        <f t="shared" si="9"/>
        <v>-</v>
      </c>
      <c r="CE6" s="36" t="str">
        <f t="shared" si="9"/>
        <v>-</v>
      </c>
      <c r="CF6" s="36">
        <f t="shared" si="9"/>
        <v>254.96</v>
      </c>
      <c r="CG6" s="36" t="str">
        <f t="shared" si="9"/>
        <v>-</v>
      </c>
      <c r="CH6" s="36" t="str">
        <f t="shared" si="9"/>
        <v>-</v>
      </c>
      <c r="CI6" s="36" t="str">
        <f t="shared" si="9"/>
        <v>-</v>
      </c>
      <c r="CJ6" s="36" t="str">
        <f t="shared" si="9"/>
        <v>-</v>
      </c>
      <c r="CK6" s="36">
        <f t="shared" si="9"/>
        <v>161.54</v>
      </c>
      <c r="CL6" s="35" t="str">
        <f>IF(CL7="","",IF(CL7="-","【-】","【"&amp;SUBSTITUTE(TEXT(CL7,"#,##0.00"),"-","△")&amp;"】"))</f>
        <v>【137.82】</v>
      </c>
      <c r="CM6" s="36" t="str">
        <f>IF(CM7="",NA(),CM7)</f>
        <v>-</v>
      </c>
      <c r="CN6" s="36" t="str">
        <f t="shared" ref="CN6:CV6" si="10">IF(CN7="",NA(),CN7)</f>
        <v>-</v>
      </c>
      <c r="CO6" s="36" t="str">
        <f t="shared" si="10"/>
        <v>-</v>
      </c>
      <c r="CP6" s="36" t="str">
        <f t="shared" si="10"/>
        <v>-</v>
      </c>
      <c r="CQ6" s="36">
        <f t="shared" si="10"/>
        <v>47.48</v>
      </c>
      <c r="CR6" s="36" t="str">
        <f t="shared" si="10"/>
        <v>-</v>
      </c>
      <c r="CS6" s="36" t="str">
        <f t="shared" si="10"/>
        <v>-</v>
      </c>
      <c r="CT6" s="36" t="str">
        <f t="shared" si="10"/>
        <v>-</v>
      </c>
      <c r="CU6" s="36" t="str">
        <f t="shared" si="10"/>
        <v>-</v>
      </c>
      <c r="CV6" s="36">
        <f t="shared" si="10"/>
        <v>64.67</v>
      </c>
      <c r="CW6" s="35" t="str">
        <f>IF(CW7="","",IF(CW7="-","【-】","【"&amp;SUBSTITUTE(TEXT(CW7,"#,##0.00"),"-","△")&amp;"】"))</f>
        <v>【60.09】</v>
      </c>
      <c r="CX6" s="36" t="str">
        <f>IF(CX7="",NA(),CX7)</f>
        <v>-</v>
      </c>
      <c r="CY6" s="36" t="str">
        <f t="shared" ref="CY6:DG6" si="11">IF(CY7="",NA(),CY7)</f>
        <v>-</v>
      </c>
      <c r="CZ6" s="36" t="str">
        <f t="shared" si="11"/>
        <v>-</v>
      </c>
      <c r="DA6" s="36" t="str">
        <f t="shared" si="11"/>
        <v>-</v>
      </c>
      <c r="DB6" s="36">
        <f t="shared" si="11"/>
        <v>93.5</v>
      </c>
      <c r="DC6" s="36" t="str">
        <f t="shared" si="11"/>
        <v>-</v>
      </c>
      <c r="DD6" s="36" t="str">
        <f t="shared" si="11"/>
        <v>-</v>
      </c>
      <c r="DE6" s="36" t="str">
        <f t="shared" si="11"/>
        <v>-</v>
      </c>
      <c r="DF6" s="36" t="str">
        <f t="shared" si="11"/>
        <v>-</v>
      </c>
      <c r="DG6" s="36">
        <f t="shared" si="11"/>
        <v>91.76</v>
      </c>
      <c r="DH6" s="35" t="str">
        <f>IF(DH7="","",IF(DH7="-","【-】","【"&amp;SUBSTITUTE(TEXT(DH7,"#,##0.00"),"-","△")&amp;"】"))</f>
        <v>【94.90】</v>
      </c>
      <c r="DI6" s="36" t="str">
        <f>IF(DI7="",NA(),DI7)</f>
        <v>-</v>
      </c>
      <c r="DJ6" s="36" t="str">
        <f t="shared" ref="DJ6:DR6" si="12">IF(DJ7="",NA(),DJ7)</f>
        <v>-</v>
      </c>
      <c r="DK6" s="36" t="str">
        <f t="shared" si="12"/>
        <v>-</v>
      </c>
      <c r="DL6" s="36" t="str">
        <f t="shared" si="12"/>
        <v>-</v>
      </c>
      <c r="DM6" s="36">
        <f t="shared" si="12"/>
        <v>3.39</v>
      </c>
      <c r="DN6" s="36" t="str">
        <f t="shared" si="12"/>
        <v>-</v>
      </c>
      <c r="DO6" s="36" t="str">
        <f t="shared" si="12"/>
        <v>-</v>
      </c>
      <c r="DP6" s="36" t="str">
        <f t="shared" si="12"/>
        <v>-</v>
      </c>
      <c r="DQ6" s="36" t="str">
        <f t="shared" si="12"/>
        <v>-</v>
      </c>
      <c r="DR6" s="36">
        <f t="shared" si="12"/>
        <v>26.63</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0.95</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0.17</v>
      </c>
      <c r="EO6" s="35" t="str">
        <f>IF(EO7="","",IF(EO7="-","【-】","【"&amp;SUBSTITUTE(TEXT(EO7,"#,##0.00"),"-","△")&amp;"】"))</f>
        <v>【0.27】</v>
      </c>
    </row>
    <row r="7" spans="1:148" s="37" customFormat="1">
      <c r="A7" s="29"/>
      <c r="B7" s="38">
        <v>2016</v>
      </c>
      <c r="C7" s="38">
        <v>182079</v>
      </c>
      <c r="D7" s="38">
        <v>46</v>
      </c>
      <c r="E7" s="38">
        <v>17</v>
      </c>
      <c r="F7" s="38">
        <v>1</v>
      </c>
      <c r="G7" s="38">
        <v>0</v>
      </c>
      <c r="H7" s="38" t="s">
        <v>108</v>
      </c>
      <c r="I7" s="38" t="s">
        <v>109</v>
      </c>
      <c r="J7" s="38" t="s">
        <v>110</v>
      </c>
      <c r="K7" s="38" t="s">
        <v>111</v>
      </c>
      <c r="L7" s="38" t="s">
        <v>112</v>
      </c>
      <c r="M7" s="38"/>
      <c r="N7" s="39" t="s">
        <v>113</v>
      </c>
      <c r="O7" s="39">
        <v>36.380000000000003</v>
      </c>
      <c r="P7" s="39">
        <v>72.69</v>
      </c>
      <c r="Q7" s="39">
        <v>65.010000000000005</v>
      </c>
      <c r="R7" s="39">
        <v>3196</v>
      </c>
      <c r="S7" s="39">
        <v>69135</v>
      </c>
      <c r="T7" s="39">
        <v>84.59</v>
      </c>
      <c r="U7" s="39">
        <v>817.3</v>
      </c>
      <c r="V7" s="39">
        <v>50247</v>
      </c>
      <c r="W7" s="39">
        <v>18.329999999999998</v>
      </c>
      <c r="X7" s="39">
        <v>2741.24</v>
      </c>
      <c r="Y7" s="39" t="s">
        <v>113</v>
      </c>
      <c r="Z7" s="39" t="s">
        <v>113</v>
      </c>
      <c r="AA7" s="39" t="s">
        <v>113</v>
      </c>
      <c r="AB7" s="39" t="s">
        <v>113</v>
      </c>
      <c r="AC7" s="39">
        <v>101.99</v>
      </c>
      <c r="AD7" s="39" t="s">
        <v>113</v>
      </c>
      <c r="AE7" s="39" t="s">
        <v>113</v>
      </c>
      <c r="AF7" s="39" t="s">
        <v>113</v>
      </c>
      <c r="AG7" s="39" t="s">
        <v>113</v>
      </c>
      <c r="AH7" s="39">
        <v>109.27</v>
      </c>
      <c r="AI7" s="39">
        <v>108.57</v>
      </c>
      <c r="AJ7" s="39" t="s">
        <v>113</v>
      </c>
      <c r="AK7" s="39" t="s">
        <v>113</v>
      </c>
      <c r="AL7" s="39" t="s">
        <v>113</v>
      </c>
      <c r="AM7" s="39" t="s">
        <v>113</v>
      </c>
      <c r="AN7" s="39">
        <v>0</v>
      </c>
      <c r="AO7" s="39" t="s">
        <v>113</v>
      </c>
      <c r="AP7" s="39" t="s">
        <v>113</v>
      </c>
      <c r="AQ7" s="39" t="s">
        <v>113</v>
      </c>
      <c r="AR7" s="39" t="s">
        <v>113</v>
      </c>
      <c r="AS7" s="39">
        <v>15.65</v>
      </c>
      <c r="AT7" s="39">
        <v>4.38</v>
      </c>
      <c r="AU7" s="39" t="s">
        <v>113</v>
      </c>
      <c r="AV7" s="39" t="s">
        <v>113</v>
      </c>
      <c r="AW7" s="39" t="s">
        <v>113</v>
      </c>
      <c r="AX7" s="39" t="s">
        <v>113</v>
      </c>
      <c r="AY7" s="39">
        <v>13.75</v>
      </c>
      <c r="AZ7" s="39" t="s">
        <v>113</v>
      </c>
      <c r="BA7" s="39" t="s">
        <v>113</v>
      </c>
      <c r="BB7" s="39" t="s">
        <v>113</v>
      </c>
      <c r="BC7" s="39" t="s">
        <v>113</v>
      </c>
      <c r="BD7" s="39">
        <v>77.94</v>
      </c>
      <c r="BE7" s="39">
        <v>59.95</v>
      </c>
      <c r="BF7" s="39" t="s">
        <v>113</v>
      </c>
      <c r="BG7" s="39" t="s">
        <v>113</v>
      </c>
      <c r="BH7" s="39" t="s">
        <v>113</v>
      </c>
      <c r="BI7" s="39" t="s">
        <v>113</v>
      </c>
      <c r="BJ7" s="39">
        <v>1718.65</v>
      </c>
      <c r="BK7" s="39" t="s">
        <v>113</v>
      </c>
      <c r="BL7" s="39" t="s">
        <v>113</v>
      </c>
      <c r="BM7" s="39" t="s">
        <v>113</v>
      </c>
      <c r="BN7" s="39" t="s">
        <v>113</v>
      </c>
      <c r="BO7" s="39">
        <v>774.99</v>
      </c>
      <c r="BP7" s="39">
        <v>728.3</v>
      </c>
      <c r="BQ7" s="39" t="s">
        <v>113</v>
      </c>
      <c r="BR7" s="39" t="s">
        <v>113</v>
      </c>
      <c r="BS7" s="39" t="s">
        <v>113</v>
      </c>
      <c r="BT7" s="39" t="s">
        <v>113</v>
      </c>
      <c r="BU7" s="39">
        <v>65.489999999999995</v>
      </c>
      <c r="BV7" s="39" t="s">
        <v>113</v>
      </c>
      <c r="BW7" s="39" t="s">
        <v>113</v>
      </c>
      <c r="BX7" s="39" t="s">
        <v>113</v>
      </c>
      <c r="BY7" s="39" t="s">
        <v>113</v>
      </c>
      <c r="BZ7" s="39">
        <v>96.57</v>
      </c>
      <c r="CA7" s="39">
        <v>100.04</v>
      </c>
      <c r="CB7" s="39" t="s">
        <v>113</v>
      </c>
      <c r="CC7" s="39" t="s">
        <v>113</v>
      </c>
      <c r="CD7" s="39" t="s">
        <v>113</v>
      </c>
      <c r="CE7" s="39" t="s">
        <v>113</v>
      </c>
      <c r="CF7" s="39">
        <v>254.96</v>
      </c>
      <c r="CG7" s="39" t="s">
        <v>113</v>
      </c>
      <c r="CH7" s="39" t="s">
        <v>113</v>
      </c>
      <c r="CI7" s="39" t="s">
        <v>113</v>
      </c>
      <c r="CJ7" s="39" t="s">
        <v>113</v>
      </c>
      <c r="CK7" s="39">
        <v>161.54</v>
      </c>
      <c r="CL7" s="39">
        <v>137.82</v>
      </c>
      <c r="CM7" s="39" t="s">
        <v>113</v>
      </c>
      <c r="CN7" s="39" t="s">
        <v>113</v>
      </c>
      <c r="CO7" s="39" t="s">
        <v>113</v>
      </c>
      <c r="CP7" s="39" t="s">
        <v>113</v>
      </c>
      <c r="CQ7" s="39">
        <v>47.48</v>
      </c>
      <c r="CR7" s="39" t="s">
        <v>113</v>
      </c>
      <c r="CS7" s="39" t="s">
        <v>113</v>
      </c>
      <c r="CT7" s="39" t="s">
        <v>113</v>
      </c>
      <c r="CU7" s="39" t="s">
        <v>113</v>
      </c>
      <c r="CV7" s="39">
        <v>64.67</v>
      </c>
      <c r="CW7" s="39">
        <v>60.09</v>
      </c>
      <c r="CX7" s="39" t="s">
        <v>113</v>
      </c>
      <c r="CY7" s="39" t="s">
        <v>113</v>
      </c>
      <c r="CZ7" s="39" t="s">
        <v>113</v>
      </c>
      <c r="DA7" s="39" t="s">
        <v>113</v>
      </c>
      <c r="DB7" s="39">
        <v>93.5</v>
      </c>
      <c r="DC7" s="39" t="s">
        <v>113</v>
      </c>
      <c r="DD7" s="39" t="s">
        <v>113</v>
      </c>
      <c r="DE7" s="39" t="s">
        <v>113</v>
      </c>
      <c r="DF7" s="39" t="s">
        <v>113</v>
      </c>
      <c r="DG7" s="39">
        <v>91.76</v>
      </c>
      <c r="DH7" s="39">
        <v>94.9</v>
      </c>
      <c r="DI7" s="39" t="s">
        <v>113</v>
      </c>
      <c r="DJ7" s="39" t="s">
        <v>113</v>
      </c>
      <c r="DK7" s="39" t="s">
        <v>113</v>
      </c>
      <c r="DL7" s="39" t="s">
        <v>113</v>
      </c>
      <c r="DM7" s="39">
        <v>3.39</v>
      </c>
      <c r="DN7" s="39" t="s">
        <v>113</v>
      </c>
      <c r="DO7" s="39" t="s">
        <v>113</v>
      </c>
      <c r="DP7" s="39" t="s">
        <v>113</v>
      </c>
      <c r="DQ7" s="39" t="s">
        <v>113</v>
      </c>
      <c r="DR7" s="39">
        <v>26.63</v>
      </c>
      <c r="DS7" s="39">
        <v>37.36</v>
      </c>
      <c r="DT7" s="39" t="s">
        <v>113</v>
      </c>
      <c r="DU7" s="39" t="s">
        <v>113</v>
      </c>
      <c r="DV7" s="39" t="s">
        <v>113</v>
      </c>
      <c r="DW7" s="39" t="s">
        <v>113</v>
      </c>
      <c r="DX7" s="39">
        <v>0</v>
      </c>
      <c r="DY7" s="39" t="s">
        <v>113</v>
      </c>
      <c r="DZ7" s="39" t="s">
        <v>113</v>
      </c>
      <c r="EA7" s="39" t="s">
        <v>113</v>
      </c>
      <c r="EB7" s="39" t="s">
        <v>113</v>
      </c>
      <c r="EC7" s="39">
        <v>0.95</v>
      </c>
      <c r="ED7" s="39">
        <v>4.96</v>
      </c>
      <c r="EE7" s="39" t="s">
        <v>113</v>
      </c>
      <c r="EF7" s="39" t="s">
        <v>113</v>
      </c>
      <c r="EG7" s="39" t="s">
        <v>113</v>
      </c>
      <c r="EH7" s="39" t="s">
        <v>113</v>
      </c>
      <c r="EI7" s="39">
        <v>0</v>
      </c>
      <c r="EJ7" s="39" t="s">
        <v>113</v>
      </c>
      <c r="EK7" s="39" t="s">
        <v>113</v>
      </c>
      <c r="EL7" s="39" t="s">
        <v>113</v>
      </c>
      <c r="EM7" s="39" t="s">
        <v>113</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2017-12-25T01:51:10Z</dcterms:created>
  <dcterms:modified xsi:type="dcterms:W3CDTF">2018-02-22T02:30:56Z</dcterms:modified>
  <cp:category/>
</cp:coreProperties>
</file>