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<sst xmlns="http://schemas.openxmlformats.org/spreadsheetml/2006/main" count="240" uniqueCount="125">
  <si>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</si>
  <si>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</si>
  <si>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</si>
  <si>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</si>
  <si>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</si>
  <si>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</si>
  <si>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</si>
  <si>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</si>
  <si>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</si>
  <si>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</si>
  <si>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</si>
  <si>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</si>
  <si>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</si>
  <si>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</si>
  <si>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</si>
  <si>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</si>
  <si>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</si>
  <si>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</si>
  <si>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</si>
  <si>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</si>
  <si>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</si>
  <si>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</si>
  <si>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</si>
  <si>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</si>
  <si>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</si>
  <si>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</si>
  <si>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</si>
  <si>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</si>
  <si>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</si>
  <si>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</si>
  <si>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</si>
  <si>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</si>
  <si>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</si>
  <si>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</si>
  <si>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</si>
  <si>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</si>
  <si>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</si>
  <si>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</si>
  <si>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</si>
  <si>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</si>
  <si>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</si>
  <si>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</si>
  <si>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</si>
  <si>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</si>
  <si>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</si>
  <si>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</si>
  <si>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</si>
  <si>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</si>
  <si>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</si>
  <si>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</si>
  <si>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</si>
  <si>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</si>
  <si>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</si>
  <si>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</si>
  <si>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</si>
  <si>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</si>
  <si>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</si>
  <si>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</si>
  <si>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</si>
  <si>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</si>
  <si>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</si>
  <si>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</si>
  <si>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</si>
  <si>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</si>
  <si>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</si>
  <si>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</si>
  <si>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</si>
  <si>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</si>
  <si>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</si>
  <si>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</si>
  <si>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</si>
  <si>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</si>
  <si>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</si>
  <si>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</si>
  <si>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</si>
  <si>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</si>
  <si>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</si>
  <si>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</si>
  <si>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</si>
  <si>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</si>
  <si>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</si>
  <si>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</si>
  <si>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</si>
  <si>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</si>
  <si>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</si>
  <si>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</si>
  <si>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</si>
  <si>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</si>
  <si>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</si>
  <si>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</si>
  <si>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</si>
  <si>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</si>
  <si>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</si>
  <si>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</si>
  <si>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</si>
  <si>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</si>
  <si>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</si>
  <si>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</si>
  <si>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</si>
  <si>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</si>
  <si>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</si>
  <si>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</si>
  <si>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</si>
  <si>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</si>
  <si>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</si>
  <si>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</si>
  <si>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</si>
  <si>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</si>
  <si>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</si>
  <si>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小浜市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</si>
  <si>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</si>
  <si>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</si>
  <si>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</si>
  <si>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</si>
  <si>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</si>
  <si>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</si>
  <si>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</si>
  <si>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</si>
  <si>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</si>
  <si>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</si>
  <si>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</si>
  <si>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は連続で100％を下回っているものの、ほぼ100％に近い数字を維持し、⑤経費回収率も100％以上の数値を維持しており、これまでは他会計からの繰入金に頼らない健全な経営を維持していると言える。
　④企業債残高対事業規模比率も、建設当初に集中して整備を完了しており、新たな起債がほとんど無く一部では償還を完了した起債もあることから、料金収入に対する企業債残高は類似団体よりも低額となっている。建設当初に可能な範囲の水洗化を一気に完了していることから、⑦施設利用率、⑧水洗化率ともに全国平均と比べて非常に高い数値を示しており、これらを要因として⑥汚水処理原価もより低く抑えられている。
　しかし、小浜市の農業集落排水は水量制ではなく人員割での使用料を採用しているため、近年の大幅な人口減少の影響を受け、使用料収入は年々減少している。1か月20㎥当たりの家庭料金は類似団体の倍以上と極めて高く、これ以上の使用料単価の増額は困難であるため、今後施設の老朽化に伴い更新等による起債が発生すれば④企業債残高対事業規模比率も上昇することが確実で、回収率100％を維持して健全な経営を続けることは非常に難しい。</t>
    <rPh sb="426" eb="428">
      <t>シセツ</t>
    </rPh>
    <rPh sb="429" eb="432">
      <t>ロウキュウカ</t>
    </rPh>
    <rPh sb="433" eb="434">
      <t>トモナ</t>
    </rPh>
    <rPh sb="435" eb="437">
      <t>コウシン</t>
    </rPh>
    <rPh sb="437" eb="438">
      <t>トウ</t>
    </rPh>
    <rPh sb="441" eb="443">
      <t>キサイ</t>
    </rPh>
    <rPh sb="444" eb="446">
      <t>ハッセイ</t>
    </rPh>
    <rPh sb="463" eb="465">
      <t>ジョウショウ</t>
    </rPh>
    <rPh sb="470" eb="472">
      <t>カクジツ</t>
    </rPh>
    <phoneticPr fontId="4"/>
  </si>
  <si>
    <t xml:space="preserve">　最も古い施設は昭和６３年から供用開始されており耐用年数の短い機械類は老朽化による修繕や部品交換が必要で、施設の維持管理に係る経費は年々増加し続けている。建設当初からまだ大規模改修は実施しておらず、老朽化した各施設や機械類を必要に応じてその都度部分的に修繕することで、経費を最低限に切りつめた経営を行ってきた。しかし、今後は施設の長寿命化を図るためにもより計画的な修繕が必要である。集落排水施設の最適整備構想を策定するため、平成２９年度以降、各施設の機能診断調査を実施する。
</t>
    <rPh sb="162" eb="164">
      <t>シセツ</t>
    </rPh>
    <rPh sb="165" eb="166">
      <t>チョウ</t>
    </rPh>
    <rPh sb="166" eb="169">
      <t>ジュミョウカ</t>
    </rPh>
    <rPh sb="170" eb="171">
      <t>ハカ</t>
    </rPh>
    <rPh sb="178" eb="181">
      <t>ケイカクテキ</t>
    </rPh>
    <rPh sb="182" eb="184">
      <t>シュウゼン</t>
    </rPh>
    <rPh sb="185" eb="187">
      <t>ヒツヨウ</t>
    </rPh>
    <rPh sb="191" eb="193">
      <t>シュウラク</t>
    </rPh>
    <rPh sb="193" eb="195">
      <t>ハイスイ</t>
    </rPh>
    <rPh sb="195" eb="197">
      <t>シセツ</t>
    </rPh>
    <rPh sb="221" eb="224">
      <t>カクシセツ</t>
    </rPh>
    <rPh sb="225" eb="227">
      <t>キノウ</t>
    </rPh>
    <rPh sb="227" eb="229">
      <t>シンダン</t>
    </rPh>
    <rPh sb="229" eb="231">
      <t>チョウサ</t>
    </rPh>
    <rPh sb="232" eb="234">
      <t>ジッシ</t>
    </rPh>
    <phoneticPr fontId="4"/>
  </si>
  <si>
    <t>　老朽化する施設を最低限の維持管理費で運営することでかろうじて健全な経営を続けてきたが、人口の減少による使用料収入の減少や、施設の老朽化による維持管理にかかる経費の上昇等により、今後も健全な運営を続けていくことは困難な状況にある。最適整備構想を策定することで施設の長寿命化を実現し、市内下水道との統合等根本的な経営の在り方について、検討を進めていかなければならない。</t>
    <rPh sb="62" eb="64">
      <t>シセツ</t>
    </rPh>
    <rPh sb="71" eb="73">
      <t>イジ</t>
    </rPh>
    <rPh sb="73" eb="75">
      <t>カンリ</t>
    </rPh>
    <rPh sb="79" eb="81">
      <t>ケイヒ</t>
    </rPh>
    <rPh sb="84" eb="85">
      <t>トウ</t>
    </rPh>
    <rPh sb="115" eb="117">
      <t>サイテキ</t>
    </rPh>
    <rPh sb="117" eb="119">
      <t>セイビ</t>
    </rPh>
    <rPh sb="119" eb="121">
      <t>コウソウ</t>
    </rPh>
    <rPh sb="122" eb="124">
      <t>サクテイ</t>
    </rPh>
    <rPh sb="137" eb="139">
      <t>ジツゲン</t>
    </rPh>
    <rPh sb="141" eb="143">
      <t>シナイ</t>
    </rPh>
    <rPh sb="143" eb="146">
      <t>ゲスイドウ</t>
    </rPh>
    <rPh sb="148" eb="150">
      <t>トウゴウ</t>
    </rPh>
    <rPh sb="150" eb="151">
      <t>トウ</t>
    </rPh>
    <phoneticPr fontId="22"/>
  </si>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</sst>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13-4AFF-AD38-F45006BEA8D6}"/>
            </c:ext>
          </c:extLst>
        </c:ser>
        <c:dLbls>
          <c:showLegendKey val="0"/>
          <c:showVal val="0"/>
          <c:showCatName val="0"/>
          <c:showSerName val="0"/>
          <c:showPercent val="0"/>
          <c:showBubbleSize val="0"/>
        </c:dLbls>
        <c:gapWidth val="150"/>
        <c:axId val="91811200"/>
        <c:axId val="1100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2913-4AFF-AD38-F45006BEA8D6}"/>
            </c:ext>
          </c:extLst>
        </c:ser>
        <c:dLbls>
          <c:showLegendKey val="0"/>
          <c:showVal val="0"/>
          <c:showCatName val="0"/>
          <c:showSerName val="0"/>
          <c:showPercent val="0"/>
          <c:showBubbleSize val="0"/>
        </c:dLbls>
        <c:marker val="1"/>
        <c:smooth val="0"/>
        <c:axId val="91811200"/>
        <c:axId val="110040576"/>
      </c:lineChart>
      <c:dateAx>
        <c:axId val="91811200"/>
        <c:scaling>
          <c:orientation val="minMax"/>
        </c:scaling>
        <c:delete val="1"/>
        <c:axPos val="b"/>
        <c:numFmt formatCode="ge" sourceLinked="1"/>
        <c:majorTickMark val="none"/>
        <c:minorTickMark val="none"/>
        <c:tickLblPos val="none"/>
        <c:crossAx val="110040576"/>
        <c:crosses val="autoZero"/>
        <c:auto val="1"/>
        <c:lblOffset val="100"/>
        <c:baseTimeUnit val="years"/>
      </c:dateAx>
      <c:valAx>
        <c:axId val="1100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80.13</c:v>
                </c:pt>
                <c:pt idx="1">
                  <c:v>80.069999999999993</c:v>
                </c:pt>
                <c:pt idx="2">
                  <c:v>80.790000000000006</c:v>
                </c:pt>
                <c:pt idx="3">
                  <c:v>80.989999999999995</c:v>
                </c:pt>
                <c:pt idx="4">
                  <c:v>81.92</c:v>
                </c:pt>
              </c:numCache>
            </c:numRef>
          </c:val>
          <c:extLst xmlns:c16r2="http://schemas.microsoft.com/office/drawing/2015/06/chart">
            <c:ext xmlns:c16="http://schemas.microsoft.com/office/drawing/2014/chart" uri="{C3380CC4-5D6E-409C-BE32-E72D297353CC}">
              <c16:uniqueId val="{00000000-AB9C-4640-BBCD-A79364B54528}"/>
            </c:ext>
          </c:extLst>
        </c:ser>
        <c:dLbls>
          <c:showLegendKey val="0"/>
          <c:showVal val="0"/>
          <c:showCatName val="0"/>
          <c:showSerName val="0"/>
          <c:showPercent val="0"/>
          <c:showBubbleSize val="0"/>
        </c:dLbls>
        <c:gapWidth val="150"/>
        <c:axId val="110660608"/>
        <c:axId val="1106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AB9C-4640-BBCD-A79364B54528}"/>
            </c:ext>
          </c:extLst>
        </c:ser>
        <c:dLbls>
          <c:showLegendKey val="0"/>
          <c:showVal val="0"/>
          <c:showCatName val="0"/>
          <c:showSerName val="0"/>
          <c:showPercent val="0"/>
          <c:showBubbleSize val="0"/>
        </c:dLbls>
        <c:marker val="1"/>
        <c:smooth val="0"/>
        <c:axId val="110660608"/>
        <c:axId val="110662784"/>
      </c:lineChart>
      <c:dateAx>
        <c:axId val="110660608"/>
        <c:scaling>
          <c:orientation val="minMax"/>
        </c:scaling>
        <c:delete val="1"/>
        <c:axPos val="b"/>
        <c:numFmt formatCode="ge" sourceLinked="1"/>
        <c:majorTickMark val="none"/>
        <c:minorTickMark val="none"/>
        <c:tickLblPos val="none"/>
        <c:crossAx val="110662784"/>
        <c:crosses val="autoZero"/>
        <c:auto val="1"/>
        <c:lblOffset val="100"/>
        <c:baseTimeUnit val="years"/>
      </c:dateAx>
      <c:valAx>
        <c:axId val="1106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96.79</c:v>
                </c:pt>
                <c:pt idx="1">
                  <c:v>96.79</c:v>
                </c:pt>
                <c:pt idx="2">
                  <c:v>96.99</c:v>
                </c:pt>
                <c:pt idx="3">
                  <c:v>97.21</c:v>
                </c:pt>
                <c:pt idx="4">
                  <c:v>96.99</c:v>
                </c:pt>
              </c:numCache>
            </c:numRef>
          </c:val>
          <c:extLst xmlns:c16r2="http://schemas.microsoft.com/office/drawing/2015/06/chart">
            <c:ext xmlns:c16="http://schemas.microsoft.com/office/drawing/2014/chart" uri="{C3380CC4-5D6E-409C-BE32-E72D297353CC}">
              <c16:uniqueId val="{00000000-6319-4AF4-907E-A0C178EDC89F}"/>
            </c:ext>
          </c:extLst>
        </c:ser>
        <c:dLbls>
          <c:showLegendKey val="0"/>
          <c:showVal val="0"/>
          <c:showCatName val="0"/>
          <c:showSerName val="0"/>
          <c:showPercent val="0"/>
          <c:showBubbleSize val="0"/>
        </c:dLbls>
        <c:gapWidth val="150"/>
        <c:axId val="110775680"/>
        <c:axId val="1107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6319-4AF4-907E-A0C178EDC89F}"/>
            </c:ext>
          </c:extLst>
        </c:ser>
        <c:dLbls>
          <c:showLegendKey val="0"/>
          <c:showVal val="0"/>
          <c:showCatName val="0"/>
          <c:showSerName val="0"/>
          <c:showPercent val="0"/>
          <c:showBubbleSize val="0"/>
        </c:dLbls>
        <c:marker val="1"/>
        <c:smooth val="0"/>
        <c:axId val="110775680"/>
        <c:axId val="110777856"/>
      </c:lineChart>
      <c:dateAx>
        <c:axId val="110775680"/>
        <c:scaling>
          <c:orientation val="minMax"/>
        </c:scaling>
        <c:delete val="1"/>
        <c:axPos val="b"/>
        <c:numFmt formatCode="ge" sourceLinked="1"/>
        <c:majorTickMark val="none"/>
        <c:minorTickMark val="none"/>
        <c:tickLblPos val="none"/>
        <c:crossAx val="110777856"/>
        <c:crosses val="autoZero"/>
        <c:auto val="1"/>
        <c:lblOffset val="100"/>
        <c:baseTimeUnit val="years"/>
      </c:dateAx>
      <c:valAx>
        <c:axId val="1107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91.62</c:v>
                </c:pt>
                <c:pt idx="1">
                  <c:v>91.55</c:v>
                </c:pt>
                <c:pt idx="2">
                  <c:v>91.88</c:v>
                </c:pt>
                <c:pt idx="3">
                  <c:v>90.89</c:v>
                </c:pt>
                <c:pt idx="4">
                  <c:v>92.58</c:v>
                </c:pt>
              </c:numCache>
            </c:numRef>
          </c:val>
          <c:extLst xmlns:c16r2="http://schemas.microsoft.com/office/drawing/2015/06/chart">
            <c:ext xmlns:c16="http://schemas.microsoft.com/office/drawing/2014/chart" uri="{C3380CC4-5D6E-409C-BE32-E72D297353CC}">
              <c16:uniqueId val="{00000000-3498-40C3-9FC1-219ED5FAEB2B}"/>
            </c:ext>
          </c:extLst>
        </c:ser>
        <c:dLbls>
          <c:showLegendKey val="0"/>
          <c:showVal val="0"/>
          <c:showCatName val="0"/>
          <c:showSerName val="0"/>
          <c:showPercent val="0"/>
          <c:showBubbleSize val="0"/>
        </c:dLbls>
        <c:gapWidth val="150"/>
        <c:axId val="110092288"/>
        <c:axId val="1100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98-40C3-9FC1-219ED5FAEB2B}"/>
            </c:ext>
          </c:extLst>
        </c:ser>
        <c:dLbls>
          <c:showLegendKey val="0"/>
          <c:showVal val="0"/>
          <c:showCatName val="0"/>
          <c:showSerName val="0"/>
          <c:showPercent val="0"/>
          <c:showBubbleSize val="0"/>
        </c:dLbls>
        <c:marker val="1"/>
        <c:smooth val="0"/>
        <c:axId val="110092288"/>
        <c:axId val="110094208"/>
      </c:lineChart>
      <c:dateAx>
        <c:axId val="110092288"/>
        <c:scaling>
          <c:orientation val="minMax"/>
        </c:scaling>
        <c:delete val="1"/>
        <c:axPos val="b"/>
        <c:numFmt formatCode="ge" sourceLinked="1"/>
        <c:majorTickMark val="none"/>
        <c:minorTickMark val="none"/>
        <c:tickLblPos val="none"/>
        <c:crossAx val="110094208"/>
        <c:crosses val="autoZero"/>
        <c:auto val="1"/>
        <c:lblOffset val="100"/>
        <c:baseTimeUnit val="years"/>
      </c:dateAx>
      <c:valAx>
        <c:axId val="1100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1A-486D-82AF-01410AA118B7}"/>
            </c:ext>
          </c:extLst>
        </c:ser>
        <c:dLbls>
          <c:showLegendKey val="0"/>
          <c:showVal val="0"/>
          <c:showCatName val="0"/>
          <c:showSerName val="0"/>
          <c:showPercent val="0"/>
          <c:showBubbleSize val="0"/>
        </c:dLbls>
        <c:gapWidth val="150"/>
        <c:axId val="110338432"/>
        <c:axId val="1103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1A-486D-82AF-01410AA118B7}"/>
            </c:ext>
          </c:extLst>
        </c:ser>
        <c:dLbls>
          <c:showLegendKey val="0"/>
          <c:showVal val="0"/>
          <c:showCatName val="0"/>
          <c:showSerName val="0"/>
          <c:showPercent val="0"/>
          <c:showBubbleSize val="0"/>
        </c:dLbls>
        <c:marker val="1"/>
        <c:smooth val="0"/>
        <c:axId val="110338432"/>
        <c:axId val="110340352"/>
      </c:lineChart>
      <c:dateAx>
        <c:axId val="110338432"/>
        <c:scaling>
          <c:orientation val="minMax"/>
        </c:scaling>
        <c:delete val="1"/>
        <c:axPos val="b"/>
        <c:numFmt formatCode="ge" sourceLinked="1"/>
        <c:majorTickMark val="none"/>
        <c:minorTickMark val="none"/>
        <c:tickLblPos val="none"/>
        <c:crossAx val="110340352"/>
        <c:crosses val="autoZero"/>
        <c:auto val="1"/>
        <c:lblOffset val="100"/>
        <c:baseTimeUnit val="years"/>
      </c:dateAx>
      <c:valAx>
        <c:axId val="1103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50-4699-9688-D5AC4AAA1EF9}"/>
            </c:ext>
          </c:extLst>
        </c:ser>
        <c:dLbls>
          <c:showLegendKey val="0"/>
          <c:showVal val="0"/>
          <c:showCatName val="0"/>
          <c:showSerName val="0"/>
          <c:showPercent val="0"/>
          <c:showBubbleSize val="0"/>
        </c:dLbls>
        <c:gapWidth val="150"/>
        <c:axId val="110439040"/>
        <c:axId val="1104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50-4699-9688-D5AC4AAA1EF9}"/>
            </c:ext>
          </c:extLst>
        </c:ser>
        <c:dLbls>
          <c:showLegendKey val="0"/>
          <c:showVal val="0"/>
          <c:showCatName val="0"/>
          <c:showSerName val="0"/>
          <c:showPercent val="0"/>
          <c:showBubbleSize val="0"/>
        </c:dLbls>
        <c:marker val="1"/>
        <c:smooth val="0"/>
        <c:axId val="110439040"/>
        <c:axId val="110441216"/>
      </c:lineChart>
      <c:dateAx>
        <c:axId val="110439040"/>
        <c:scaling>
          <c:orientation val="minMax"/>
        </c:scaling>
        <c:delete val="1"/>
        <c:axPos val="b"/>
        <c:numFmt formatCode="ge" sourceLinked="1"/>
        <c:majorTickMark val="none"/>
        <c:minorTickMark val="none"/>
        <c:tickLblPos val="none"/>
        <c:crossAx val="110441216"/>
        <c:crosses val="autoZero"/>
        <c:auto val="1"/>
        <c:lblOffset val="100"/>
        <c:baseTimeUnit val="years"/>
      </c:dateAx>
      <c:valAx>
        <c:axId val="1104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FD-4E10-8364-39B93A180188}"/>
            </c:ext>
          </c:extLst>
        </c:ser>
        <c:dLbls>
          <c:showLegendKey val="0"/>
          <c:showVal val="0"/>
          <c:showCatName val="0"/>
          <c:showSerName val="0"/>
          <c:showPercent val="0"/>
          <c:showBubbleSize val="0"/>
        </c:dLbls>
        <c:gapWidth val="150"/>
        <c:axId val="110464384"/>
        <c:axId val="1104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FD-4E10-8364-39B93A180188}"/>
            </c:ext>
          </c:extLst>
        </c:ser>
        <c:dLbls>
          <c:showLegendKey val="0"/>
          <c:showVal val="0"/>
          <c:showCatName val="0"/>
          <c:showSerName val="0"/>
          <c:showPercent val="0"/>
          <c:showBubbleSize val="0"/>
        </c:dLbls>
        <c:marker val="1"/>
        <c:smooth val="0"/>
        <c:axId val="110464384"/>
        <c:axId val="110487040"/>
      </c:lineChart>
      <c:dateAx>
        <c:axId val="110464384"/>
        <c:scaling>
          <c:orientation val="minMax"/>
        </c:scaling>
        <c:delete val="1"/>
        <c:axPos val="b"/>
        <c:numFmt formatCode="ge" sourceLinked="1"/>
        <c:majorTickMark val="none"/>
        <c:minorTickMark val="none"/>
        <c:tickLblPos val="none"/>
        <c:crossAx val="110487040"/>
        <c:crosses val="autoZero"/>
        <c:auto val="1"/>
        <c:lblOffset val="100"/>
        <c:baseTimeUnit val="years"/>
      </c:dateAx>
      <c:valAx>
        <c:axId val="1104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11-4E03-9E91-277BA812FE35}"/>
            </c:ext>
          </c:extLst>
        </c:ser>
        <c:dLbls>
          <c:showLegendKey val="0"/>
          <c:showVal val="0"/>
          <c:showCatName val="0"/>
          <c:showSerName val="0"/>
          <c:showPercent val="0"/>
          <c:showBubbleSize val="0"/>
        </c:dLbls>
        <c:gapWidth val="150"/>
        <c:axId val="110379008"/>
        <c:axId val="1103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11-4E03-9E91-277BA812FE35}"/>
            </c:ext>
          </c:extLst>
        </c:ser>
        <c:dLbls>
          <c:showLegendKey val="0"/>
          <c:showVal val="0"/>
          <c:showCatName val="0"/>
          <c:showSerName val="0"/>
          <c:showPercent val="0"/>
          <c:showBubbleSize val="0"/>
        </c:dLbls>
        <c:marker val="1"/>
        <c:smooth val="0"/>
        <c:axId val="110379008"/>
        <c:axId val="110380928"/>
      </c:lineChart>
      <c:dateAx>
        <c:axId val="110379008"/>
        <c:scaling>
          <c:orientation val="minMax"/>
        </c:scaling>
        <c:delete val="1"/>
        <c:axPos val="b"/>
        <c:numFmt formatCode="ge" sourceLinked="1"/>
        <c:majorTickMark val="none"/>
        <c:minorTickMark val="none"/>
        <c:tickLblPos val="none"/>
        <c:crossAx val="110380928"/>
        <c:crosses val="autoZero"/>
        <c:auto val="1"/>
        <c:lblOffset val="100"/>
        <c:baseTimeUnit val="years"/>
      </c:dateAx>
      <c:valAx>
        <c:axId val="1103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786.4</c:v>
                </c:pt>
                <c:pt idx="1">
                  <c:v>704.97</c:v>
                </c:pt>
                <c:pt idx="2">
                  <c:v>678.23</c:v>
                </c:pt>
                <c:pt idx="3">
                  <c:v>651.63</c:v>
                </c:pt>
                <c:pt idx="4">
                  <c:v>394.8</c:v>
                </c:pt>
              </c:numCache>
            </c:numRef>
          </c:val>
          <c:extLst xmlns:c16r2="http://schemas.microsoft.com/office/drawing/2015/06/chart">
            <c:ext xmlns:c16="http://schemas.microsoft.com/office/drawing/2014/chart" uri="{C3380CC4-5D6E-409C-BE32-E72D297353CC}">
              <c16:uniqueId val="{00000000-0821-4382-94EC-E729D01A8D2E}"/>
            </c:ext>
          </c:extLst>
        </c:ser>
        <c:dLbls>
          <c:showLegendKey val="0"/>
          <c:showVal val="0"/>
          <c:showCatName val="0"/>
          <c:showSerName val="0"/>
          <c:showPercent val="0"/>
          <c:showBubbleSize val="0"/>
        </c:dLbls>
        <c:gapWidth val="150"/>
        <c:axId val="110422656"/>
        <c:axId val="1104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0821-4382-94EC-E729D01A8D2E}"/>
            </c:ext>
          </c:extLst>
        </c:ser>
        <c:dLbls>
          <c:showLegendKey val="0"/>
          <c:showVal val="0"/>
          <c:showCatName val="0"/>
          <c:showSerName val="0"/>
          <c:showPercent val="0"/>
          <c:showBubbleSize val="0"/>
        </c:dLbls>
        <c:marker val="1"/>
        <c:smooth val="0"/>
        <c:axId val="110422656"/>
        <c:axId val="110424832"/>
      </c:lineChart>
      <c:dateAx>
        <c:axId val="110422656"/>
        <c:scaling>
          <c:orientation val="minMax"/>
        </c:scaling>
        <c:delete val="1"/>
        <c:axPos val="b"/>
        <c:numFmt formatCode="ge" sourceLinked="1"/>
        <c:majorTickMark val="none"/>
        <c:minorTickMark val="none"/>
        <c:tickLblPos val="none"/>
        <c:crossAx val="110424832"/>
        <c:crosses val="autoZero"/>
        <c:auto val="1"/>
        <c:lblOffset val="100"/>
        <c:baseTimeUnit val="years"/>
      </c:dateAx>
      <c:valAx>
        <c:axId val="1104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101.77</c:v>
                </c:pt>
                <c:pt idx="1">
                  <c:v>104.27</c:v>
                </c:pt>
                <c:pt idx="2">
                  <c:v>103.36</c:v>
                </c:pt>
                <c:pt idx="3">
                  <c:v>98.23</c:v>
                </c:pt>
                <c:pt idx="4">
                  <c:v>118.19</c:v>
                </c:pt>
              </c:numCache>
            </c:numRef>
          </c:val>
          <c:extLst xmlns:c16r2="http://schemas.microsoft.com/office/drawing/2015/06/chart">
            <c:ext xmlns:c16="http://schemas.microsoft.com/office/drawing/2014/chart" uri="{C3380CC4-5D6E-409C-BE32-E72D297353CC}">
              <c16:uniqueId val="{00000000-9582-452F-AB91-66BBE145CC9A}"/>
            </c:ext>
          </c:extLst>
        </c:ser>
        <c:dLbls>
          <c:showLegendKey val="0"/>
          <c:showVal val="0"/>
          <c:showCatName val="0"/>
          <c:showSerName val="0"/>
          <c:showPercent val="0"/>
          <c:showBubbleSize val="0"/>
        </c:dLbls>
        <c:gapWidth val="150"/>
        <c:axId val="110586880"/>
        <c:axId val="1105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9582-452F-AB91-66BBE145CC9A}"/>
            </c:ext>
          </c:extLst>
        </c:ser>
        <c:dLbls>
          <c:showLegendKey val="0"/>
          <c:showVal val="0"/>
          <c:showCatName val="0"/>
          <c:showSerName val="0"/>
          <c:showPercent val="0"/>
          <c:showBubbleSize val="0"/>
        </c:dLbls>
        <c:marker val="1"/>
        <c:smooth val="0"/>
        <c:axId val="110586880"/>
        <c:axId val="110597248"/>
      </c:lineChart>
      <c:dateAx>
        <c:axId val="110586880"/>
        <c:scaling>
          <c:orientation val="minMax"/>
        </c:scaling>
        <c:delete val="1"/>
        <c:axPos val="b"/>
        <c:numFmt formatCode="ge" sourceLinked="1"/>
        <c:majorTickMark val="none"/>
        <c:minorTickMark val="none"/>
        <c:tickLblPos val="none"/>
        <c:crossAx val="110597248"/>
        <c:crosses val="autoZero"/>
        <c:auto val="1"/>
        <c:lblOffset val="100"/>
        <c:baseTimeUnit val="years"/>
      </c:dateAx>
      <c:valAx>
        <c:axId val="1105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261.13</c:v>
                </c:pt>
                <c:pt idx="1">
                  <c:v>265.92</c:v>
                </c:pt>
                <c:pt idx="2">
                  <c:v>269.08999999999997</c:v>
                </c:pt>
                <c:pt idx="3">
                  <c:v>276.91000000000003</c:v>
                </c:pt>
                <c:pt idx="4">
                  <c:v>234.4</c:v>
                </c:pt>
              </c:numCache>
            </c:numRef>
          </c:val>
          <c:extLst xmlns:c16r2="http://schemas.microsoft.com/office/drawing/2015/06/chart">
            <c:ext xmlns:c16="http://schemas.microsoft.com/office/drawing/2014/chart" uri="{C3380CC4-5D6E-409C-BE32-E72D297353CC}">
              <c16:uniqueId val="{00000000-15D7-4109-81D0-705256E7702F}"/>
            </c:ext>
          </c:extLst>
        </c:ser>
        <c:dLbls>
          <c:showLegendKey val="0"/>
          <c:showVal val="0"/>
          <c:showCatName val="0"/>
          <c:showSerName val="0"/>
          <c:showPercent val="0"/>
          <c:showBubbleSize val="0"/>
        </c:dLbls>
        <c:gapWidth val="150"/>
        <c:axId val="110606976"/>
        <c:axId val="1106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15D7-4109-81D0-705256E7702F}"/>
            </c:ext>
          </c:extLst>
        </c:ser>
        <c:dLbls>
          <c:showLegendKey val="0"/>
          <c:showVal val="0"/>
          <c:showCatName val="0"/>
          <c:showSerName val="0"/>
          <c:showPercent val="0"/>
          <c:showBubbleSize val="0"/>
        </c:dLbls>
        <c:marker val="1"/>
        <c:smooth val="0"/>
        <c:axId val="110606976"/>
        <c:axId val="110646016"/>
      </c:lineChart>
      <c:dateAx>
        <c:axId val="110606976"/>
        <c:scaling>
          <c:orientation val="minMax"/>
        </c:scaling>
        <c:delete val="1"/>
        <c:axPos val="b"/>
        <c:numFmt formatCode="ge" sourceLinked="1"/>
        <c:majorTickMark val="none"/>
        <c:minorTickMark val="none"/>
        <c:tickLblPos val="none"/>
        <c:crossAx val="110646016"/>
        <c:crosses val="autoZero"/>
        <c:auto val="1"/>
        <c:lblOffset val="100"/>
        <c:baseTimeUnit val="years"/>
      </c:dateAx>
      <c:valAx>
        <c:axId val="1106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小浜市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30076</v>
      </c>
      <c r="AM8" s="50"/>
      <c r="AN8" s="50"/>
      <c r="AO8" s="50"/>
      <c r="AP8" s="50"/>
      <c r="AQ8" s="50"/>
      <c r="AR8" s="50"/>
      <c r="AS8" s="50"/>
      <c r="AT8" s="45">
        <f>データ!T6</f>
        <v>233.09</v>
      </c>
      <c r="AU8" s="45"/>
      <c r="AV8" s="45"/>
      <c r="AW8" s="45"/>
      <c r="AX8" s="45"/>
      <c r="AY8" s="45"/>
      <c r="AZ8" s="45"/>
      <c r="BA8" s="45"/>
      <c r="BB8" s="45">
        <f>データ!U6</f>
        <v>129.03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25.83</v>
      </c>
      <c r="Q10" s="45"/>
      <c r="R10" s="45"/>
      <c r="S10" s="45"/>
      <c r="T10" s="45"/>
      <c r="U10" s="45"/>
      <c r="V10" s="45"/>
      <c r="W10" s="45">
        <f>データ!Q6</f>
        <v>81.06</v>
      </c>
      <c r="X10" s="45"/>
      <c r="Y10" s="45"/>
      <c r="Z10" s="45"/>
      <c r="AA10" s="45"/>
      <c r="AB10" s="45"/>
      <c r="AC10" s="45"/>
      <c r="AD10" s="50">
        <f>データ!R6</f>
        <v>7830</v>
      </c>
      <c r="AE10" s="50"/>
      <c r="AF10" s="50"/>
      <c r="AG10" s="50"/>
      <c r="AH10" s="50"/>
      <c r="AI10" s="50"/>
      <c r="AJ10" s="50"/>
      <c r="AK10" s="2"/>
      <c r="AL10" s="50">
        <f>データ!V6</f>
        <v>7729</v>
      </c>
      <c r="AM10" s="50"/>
      <c r="AN10" s="50"/>
      <c r="AO10" s="50"/>
      <c r="AP10" s="50"/>
      <c r="AQ10" s="50"/>
      <c r="AR10" s="50"/>
      <c r="AS10" s="50"/>
      <c r="AT10" s="45">
        <f>データ!W6</f>
        <v>3.97</v>
      </c>
      <c r="AU10" s="45"/>
      <c r="AV10" s="45"/>
      <c r="AW10" s="45"/>
      <c r="AX10" s="45"/>
      <c r="AY10" s="45"/>
      <c r="AZ10" s="45"/>
      <c r="BA10" s="45"/>
      <c r="BB10" s="45">
        <f>データ!X6</f>
        <v>1946.85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182044</v>
      </c>
      <c r="D6" s="33">
        <f t="shared" si="3"/>
        <v>47</v>
      </c>
      <c r="E6" s="33">
        <f t="shared" si="3"/>
        <v>17</v>
      </c>
      <c r="F6" s="33">
        <f t="shared" si="3"/>
        <v>5</v>
      </c>
      <c r="G6" s="33">
        <f t="shared" si="3"/>
        <v>0</v>
      </c>
      <c r="H6" s="33" t="str">
        <f t="shared" si="3"/>
        <v>福井県　小浜市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25.83</v>
      </c>
      <c r="Q6" s="34">
        <f t="shared" si="3"/>
        <v>81.06</v>
      </c>
      <c r="R6" s="34">
        <f t="shared" si="3"/>
        <v>7830</v>
      </c>
      <c r="S6" s="34">
        <f t="shared" si="3"/>
        <v>30076</v>
      </c>
      <c r="T6" s="34">
        <f t="shared" si="3"/>
        <v>233.09</v>
      </c>
      <c r="U6" s="34">
        <f t="shared" si="3"/>
        <v>129.03</v>
      </c>
      <c r="V6" s="34">
        <f t="shared" si="3"/>
        <v>7729</v>
      </c>
      <c r="W6" s="34">
        <f t="shared" si="3"/>
        <v>3.97</v>
      </c>
      <c r="X6" s="34">
        <f t="shared" si="3"/>
        <v>1946.85</v>
      </c>
      <c r="Y6" s="35">
        <f>IF(Y7="",NA(),Y7)</f>
        <v>91.62</v>
      </c>
      <c r="Z6" s="35">
        <f t="shared" ref="Z6:AH6" si="4">IF(Z7="",NA(),Z7)</f>
        <v>91.55</v>
      </c>
      <c r="AA6" s="35">
        <f t="shared" si="4"/>
        <v>91.88</v>
      </c>
      <c r="AB6" s="35">
        <f t="shared" si="4"/>
        <v>90.89</v>
      </c>
      <c r="AC6" s="35">
        <f t="shared" si="4"/>
        <v>92.58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786.4</v>
      </c>
      <c r="BG6" s="35">
        <f t="shared" ref="BG6:BO6" si="7">IF(BG7="",NA(),BG7)</f>
        <v>704.97</v>
      </c>
      <c r="BH6" s="35">
        <f t="shared" si="7"/>
        <v>678.23</v>
      </c>
      <c r="BI6" s="35">
        <f t="shared" si="7"/>
        <v>651.63</v>
      </c>
      <c r="BJ6" s="35">
        <f t="shared" si="7"/>
        <v>394.8</v>
      </c>
      <c r="BK6" s="35">
        <f t="shared" si="7"/>
        <v>1197.82</v>
      </c>
      <c r="BL6" s="35">
        <f t="shared" si="7"/>
        <v>1126.77</v>
      </c>
      <c r="BM6" s="35">
        <f t="shared" si="7"/>
        <v>1044.8</v>
      </c>
      <c r="BN6" s="35">
        <f t="shared" si="7"/>
        <v>1081.8</v>
      </c>
      <c r="BO6" s="35">
        <f t="shared" si="7"/>
        <v>974.93</v>
      </c>
      <c r="BP6" s="34" t="str">
        <f>IF(BP7="","",IF(BP7="-","【-】","【"&amp;SUBSTITUTE(TEXT(BP7,"#,##0.00"),"-","△")&amp;"】"))</f>
        <v>【914.53】</v>
      </c>
      <c r="BQ6" s="35">
        <f>IF(BQ7="",NA(),BQ7)</f>
        <v>101.77</v>
      </c>
      <c r="BR6" s="35">
        <f t="shared" ref="BR6:BZ6" si="8">IF(BR7="",NA(),BR7)</f>
        <v>104.27</v>
      </c>
      <c r="BS6" s="35">
        <f t="shared" si="8"/>
        <v>103.36</v>
      </c>
      <c r="BT6" s="35">
        <f t="shared" si="8"/>
        <v>98.23</v>
      </c>
      <c r="BU6" s="35">
        <f t="shared" si="8"/>
        <v>118.19</v>
      </c>
      <c r="BV6" s="35">
        <f t="shared" si="8"/>
        <v>51.03</v>
      </c>
      <c r="BW6" s="35">
        <f t="shared" si="8"/>
        <v>50.9</v>
      </c>
      <c r="BX6" s="35">
        <f t="shared" si="8"/>
        <v>50.82</v>
      </c>
      <c r="BY6" s="35">
        <f t="shared" si="8"/>
        <v>52.19</v>
      </c>
      <c r="BZ6" s="35">
        <f t="shared" si="8"/>
        <v>55.32</v>
      </c>
      <c r="CA6" s="34" t="str">
        <f>IF(CA7="","",IF(CA7="-","【-】","【"&amp;SUBSTITUTE(TEXT(CA7,"#,##0.00"),"-","△")&amp;"】"))</f>
        <v>【55.73】</v>
      </c>
      <c r="CB6" s="35">
        <f>IF(CB7="",NA(),CB7)</f>
        <v>261.13</v>
      </c>
      <c r="CC6" s="35">
        <f t="shared" ref="CC6:CK6" si="9">IF(CC7="",NA(),CC7)</f>
        <v>265.92</v>
      </c>
      <c r="CD6" s="35">
        <f t="shared" si="9"/>
        <v>269.08999999999997</v>
      </c>
      <c r="CE6" s="35">
        <f t="shared" si="9"/>
        <v>276.91000000000003</v>
      </c>
      <c r="CF6" s="35">
        <f t="shared" si="9"/>
        <v>234.4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80.13</v>
      </c>
      <c r="CN6" s="35">
        <f t="shared" ref="CN6:CV6" si="10">IF(CN7="",NA(),CN7)</f>
        <v>80.069999999999993</v>
      </c>
      <c r="CO6" s="35">
        <f t="shared" si="10"/>
        <v>80.790000000000006</v>
      </c>
      <c r="CP6" s="35">
        <f t="shared" si="10"/>
        <v>80.989999999999995</v>
      </c>
      <c r="CQ6" s="35">
        <f t="shared" si="10"/>
        <v>81.92</v>
      </c>
      <c r="CR6" s="35">
        <f t="shared" si="10"/>
        <v>54.74</v>
      </c>
      <c r="CS6" s="35">
        <f t="shared" si="10"/>
        <v>53.78</v>
      </c>
      <c r="CT6" s="35">
        <f t="shared" si="10"/>
        <v>53.24</v>
      </c>
      <c r="CU6" s="35">
        <f t="shared" si="10"/>
        <v>52.31</v>
      </c>
      <c r="CV6" s="35">
        <f t="shared" si="10"/>
        <v>60.65</v>
      </c>
      <c r="CW6" s="34" t="str">
        <f>IF(CW7="","",IF(CW7="-","【-】","【"&amp;SUBSTITUTE(TEXT(CW7,"#,##0.00"),"-","△")&amp;"】"))</f>
        <v>【59.15】</v>
      </c>
      <c r="CX6" s="35">
        <f>IF(CX7="",NA(),CX7)</f>
        <v>96.79</v>
      </c>
      <c r="CY6" s="35">
        <f t="shared" ref="CY6:DG6" si="11">IF(CY7="",NA(),CY7)</f>
        <v>96.79</v>
      </c>
      <c r="CZ6" s="35">
        <f t="shared" si="11"/>
        <v>96.99</v>
      </c>
      <c r="DA6" s="35">
        <f t="shared" si="11"/>
        <v>97.21</v>
      </c>
      <c r="DB6" s="35">
        <f t="shared" si="11"/>
        <v>96.99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182044</v>
      </c>
      <c r="D7" s="37">
        <v>47</v>
      </c>
      <c r="E7" s="37">
        <v>17</v>
      </c>
      <c r="F7" s="37">
        <v>5</v>
      </c>
      <c r="G7" s="37">
        <v>0</v>
      </c>
      <c r="H7" s="37" t="s">
        <v>109</v>
      </c>
      <c r="I7" s="37" t="s">
        <v>110</v>
      </c>
      <c r="J7" s="37" t="s">
        <v>111</v>
      </c>
      <c r="K7" s="37" t="s">
        <v>112</v>
      </c>
      <c r="L7" s="37" t="s">
        <v>113</v>
      </c>
      <c r="M7" s="37"/>
      <c r="N7" s="38" t="s">
        <v>114</v>
      </c>
      <c r="O7" s="38" t="s">
        <v>115</v>
      </c>
      <c r="P7" s="38">
        <v>25.83</v>
      </c>
      <c r="Q7" s="38">
        <v>81.06</v>
      </c>
      <c r="R7" s="38">
        <v>7830</v>
      </c>
      <c r="S7" s="38">
        <v>30076</v>
      </c>
      <c r="T7" s="38">
        <v>233.09</v>
      </c>
      <c r="U7" s="38">
        <v>129.03</v>
      </c>
      <c r="V7" s="38">
        <v>7729</v>
      </c>
      <c r="W7" s="38">
        <v>3.97</v>
      </c>
      <c r="X7" s="38">
        <v>1946.85</v>
      </c>
      <c r="Y7" s="38">
        <v>91.62</v>
      </c>
      <c r="Z7" s="38">
        <v>91.55</v>
      </c>
      <c r="AA7" s="38">
        <v>91.88</v>
      </c>
      <c r="AB7" s="38">
        <v>90.89</v>
      </c>
      <c r="AC7" s="38">
        <v>92.58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786.4</v>
      </c>
      <c r="BG7" s="38">
        <v>704.97</v>
      </c>
      <c r="BH7" s="38">
        <v>678.23</v>
      </c>
      <c r="BI7" s="38">
        <v>651.63</v>
      </c>
      <c r="BJ7" s="38">
        <v>394.8</v>
      </c>
      <c r="BK7" s="38">
        <v>1197.82</v>
      </c>
      <c r="BL7" s="38">
        <v>1126.77</v>
      </c>
      <c r="BM7" s="38">
        <v>1044.8</v>
      </c>
      <c r="BN7" s="38">
        <v>1081.8</v>
      </c>
      <c r="BO7" s="38">
        <v>974.93</v>
      </c>
      <c r="BP7" s="38">
        <v>914.53</v>
      </c>
      <c r="BQ7" s="38">
        <v>101.77</v>
      </c>
      <c r="BR7" s="38">
        <v>104.27</v>
      </c>
      <c r="BS7" s="38">
        <v>103.36</v>
      </c>
      <c r="BT7" s="38">
        <v>98.23</v>
      </c>
      <c r="BU7" s="38">
        <v>118.19</v>
      </c>
      <c r="BV7" s="38">
        <v>51.03</v>
      </c>
      <c r="BW7" s="38">
        <v>50.9</v>
      </c>
      <c r="BX7" s="38">
        <v>50.82</v>
      </c>
      <c r="BY7" s="38">
        <v>52.19</v>
      </c>
      <c r="BZ7" s="38">
        <v>55.32</v>
      </c>
      <c r="CA7" s="38">
        <v>55.73</v>
      </c>
      <c r="CB7" s="38">
        <v>261.13</v>
      </c>
      <c r="CC7" s="38">
        <v>265.92</v>
      </c>
      <c r="CD7" s="38">
        <v>269.08999999999997</v>
      </c>
      <c r="CE7" s="38">
        <v>276.91000000000003</v>
      </c>
      <c r="CF7" s="38">
        <v>234.4</v>
      </c>
      <c r="CG7" s="38">
        <v>289.60000000000002</v>
      </c>
      <c r="CH7" s="38">
        <v>293.27</v>
      </c>
      <c r="CI7" s="38">
        <v>300.52</v>
      </c>
      <c r="CJ7" s="38">
        <v>296.14</v>
      </c>
      <c r="CK7" s="38">
        <v>283.17</v>
      </c>
      <c r="CL7" s="38">
        <v>276.77999999999997</v>
      </c>
      <c r="CM7" s="38">
        <v>80.13</v>
      </c>
      <c r="CN7" s="38">
        <v>80.069999999999993</v>
      </c>
      <c r="CO7" s="38">
        <v>80.790000000000006</v>
      </c>
      <c r="CP7" s="38">
        <v>80.989999999999995</v>
      </c>
      <c r="CQ7" s="38">
        <v>81.92</v>
      </c>
      <c r="CR7" s="38">
        <v>54.74</v>
      </c>
      <c r="CS7" s="38">
        <v>53.78</v>
      </c>
      <c r="CT7" s="38">
        <v>53.24</v>
      </c>
      <c r="CU7" s="38">
        <v>52.31</v>
      </c>
      <c r="CV7" s="38">
        <v>60.65</v>
      </c>
      <c r="CW7" s="38">
        <v>59.15</v>
      </c>
      <c r="CX7" s="38">
        <v>96.79</v>
      </c>
      <c r="CY7" s="38">
        <v>96.79</v>
      </c>
      <c r="CZ7" s="38">
        <v>96.99</v>
      </c>
      <c r="DA7" s="38">
        <v>97.21</v>
      </c>
      <c r="DB7" s="38">
        <v>96.99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2018-02-09T01:03:14Z</cp:lastPrinted>
  <dcterms:created xsi:type="dcterms:W3CDTF">2017-12-25T02:28:23Z</dcterms:created>
  <dcterms:modified xsi:type="dcterms:W3CDTF">2018-02-20T01:21:17Z</dcterms:modified>
  <cp:category/>
</cp:coreProperties>
</file>