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CEek7j5Tx/XooRvogt/VcJ8OyXmQxHwIgMAEOalTe2w68CokUvmKVtXGRhuvXZOe4XZAxcuCiZAFilkd/1yEqw==" workbookSaltValue="VSTcbSMoxwNSEoXlEFgciw==" workbookSpinCount="100000"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L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<sst xmlns="http://schemas.openxmlformats.org/spreadsheetml/2006/main" count="240" uniqueCount="125">
  <si>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</si>
  <si>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</si>
  <si>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</si>
  <si>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</si>
  <si>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</si>
  <si>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</si>
  <si>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</si>
  <si>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</si>
  <si>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</si>
  <si>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</si>
  <si>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</si>
  <si>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</si>
  <si>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</si>
  <si>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</si>
  <si>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</si>
  <si>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</si>
  <si>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</si>
  <si>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</si>
  <si>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</si>
  <si>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</si>
  <si>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</si>
  <si>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</si>
  <si>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</si>
  <si>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</si>
  <si>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</si>
  <si>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</si>
  <si>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</si>
  <si>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</si>
  <si>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</si>
  <si>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</si>
  <si>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</si>
  <si>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</si>
  <si>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</si>
  <si>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</si>
  <si>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</si>
  <si>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</si>
  <si>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</si>
  <si>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</si>
  <si>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</si>
  <si>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</si>
  <si>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</si>
  <si>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</si>
  <si>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</si>
  <si>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</si>
  <si>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</si>
  <si>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</si>
  <si>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</si>
  <si>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</si>
  <si>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</si>
  <si>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</si>
  <si>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</si>
  <si>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</si>
  <si>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</si>
  <si>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</si>
  <si>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</si>
  <si>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</si>
  <si>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</si>
  <si>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</si>
  <si>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</si>
  <si>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</si>
  <si>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</si>
  <si>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</si>
  <si>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</si>
  <si>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</si>
  <si>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</si>
  <si>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</si>
  <si>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</si>
  <si>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</si>
  <si>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</si>
  <si>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</si>
  <si>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</si>
  <si>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</si>
  <si>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</si>
  <si>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</si>
  <si>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</si>
  <si>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</si>
  <si>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</si>
  <si>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</si>
  <si>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</si>
  <si>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</si>
  <si>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</si>
  <si>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</si>
  <si>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</si>
  <si>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</si>
  <si>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</si>
  <si>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</si>
  <si>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</si>
  <si>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</si>
  <si>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</si>
  <si>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</si>
  <si>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</si>
  <si>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</si>
  <si>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</si>
  <si>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</si>
  <si>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</si>
  <si>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</si>
  <si>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</si>
  <si>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</si>
  <si>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</si>
  <si>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</si>
  <si>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</si>
  <si>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</si>
  <si>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</si>
  <si>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</si>
  <si>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</si>
  <si>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</si>
  <si>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</si>
  <si>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</si>
  <si>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</si>
  <si>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福井市</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</si>
  <si>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</si>
  <si>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</si>
  <si>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</si>
  <si>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</si>
  <si>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</si>
  <si>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</si>
  <si>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</si>
  <si>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</si>
  <si>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</si>
  <si>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</si>
  <si>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</si>
  <si>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③管渠改善率について、現時点において管渠の耐用年数である50年を経過した管渠は存在していないため、管渠の更新は実施していない。しかし、今後は経年劣化に伴う管渠の老朽化対策や更新の需要が増すことから、要補修箇所の把握に努める必要がある。</t>
    <rPh sb="2" eb="3">
      <t>カン</t>
    </rPh>
    <rPh sb="3" eb="4">
      <t>キョ</t>
    </rPh>
    <rPh sb="4" eb="6">
      <t>カイゼン</t>
    </rPh>
    <rPh sb="6" eb="7">
      <t>リツ</t>
    </rPh>
    <rPh sb="12" eb="15">
      <t>ゲンジテン</t>
    </rPh>
    <rPh sb="19" eb="20">
      <t>カン</t>
    </rPh>
    <rPh sb="20" eb="21">
      <t>キョ</t>
    </rPh>
    <rPh sb="22" eb="24">
      <t>タイヨウ</t>
    </rPh>
    <rPh sb="24" eb="26">
      <t>ネンスウ</t>
    </rPh>
    <rPh sb="31" eb="32">
      <t>ネン</t>
    </rPh>
    <rPh sb="33" eb="35">
      <t>ケイカ</t>
    </rPh>
    <rPh sb="37" eb="38">
      <t>カン</t>
    </rPh>
    <rPh sb="38" eb="39">
      <t>キョ</t>
    </rPh>
    <rPh sb="40" eb="42">
      <t>ソンザイ</t>
    </rPh>
    <rPh sb="50" eb="51">
      <t>カン</t>
    </rPh>
    <rPh sb="51" eb="52">
      <t>キョ</t>
    </rPh>
    <rPh sb="53" eb="55">
      <t>コウシン</t>
    </rPh>
    <rPh sb="56" eb="58">
      <t>ジッシ</t>
    </rPh>
    <rPh sb="68" eb="70">
      <t>コンゴ</t>
    </rPh>
    <rPh sb="71" eb="73">
      <t>ケイネン</t>
    </rPh>
    <rPh sb="73" eb="75">
      <t>レッカ</t>
    </rPh>
    <rPh sb="76" eb="77">
      <t>トモナ</t>
    </rPh>
    <rPh sb="78" eb="79">
      <t>カン</t>
    </rPh>
    <rPh sb="79" eb="80">
      <t>キョ</t>
    </rPh>
    <rPh sb="81" eb="84">
      <t>ロウキュウカ</t>
    </rPh>
    <rPh sb="84" eb="86">
      <t>タイサク</t>
    </rPh>
    <rPh sb="87" eb="89">
      <t>コウシン</t>
    </rPh>
    <rPh sb="90" eb="92">
      <t>ジュヨウ</t>
    </rPh>
    <rPh sb="93" eb="94">
      <t>マ</t>
    </rPh>
    <rPh sb="100" eb="101">
      <t>ヨウ</t>
    </rPh>
    <rPh sb="101" eb="103">
      <t>ホシュウ</t>
    </rPh>
    <rPh sb="103" eb="105">
      <t>カショ</t>
    </rPh>
    <rPh sb="106" eb="108">
      <t>ハアク</t>
    </rPh>
    <rPh sb="109" eb="110">
      <t>ツト</t>
    </rPh>
    <rPh sb="112" eb="114">
      <t>ヒツヨウ</t>
    </rPh>
    <phoneticPr fontId="4"/>
  </si>
  <si>
    <t>非設置</t>
    <rPh sb="0" eb="1">
      <t>ヒ</t>
    </rPh>
    <rPh sb="1" eb="3">
      <t>セッチ</t>
    </rPh>
    <phoneticPr fontId="4"/>
  </si>
  <si>
    <t>　①収益的収支比率及び⑤経費回収率ともに100％を下回っており、適正な使用料収入の確保が必要な状況であるといえる。
　④企業債残高対事業規模比率は0％となっている。これは、地方債の償還に充てるための費用の全額を一般会計から負担することとしているためである。
　⑤経費回収率が100％を下回っており、かつ⑥汚水処理原価が類似団体平均と比較して高くなっていることから、効率的な汚水処理が実施されていない状況であるといえる。
　⑦施設利用率は類似団体平均を僅かに上回っている。しかし、処理水量は減少傾向にあることから当該数値は今後も減少していくと予想される。
　⑧水洗化率は類似団体平均を上回っている。近年、当該数値が増加傾向となっているのは、平成26年に整備が完了した地区の水洗化率の向上を受けてのものである。</t>
    <rPh sb="2" eb="5">
      <t>シュウエキテキ</t>
    </rPh>
    <rPh sb="5" eb="7">
      <t>シュウシ</t>
    </rPh>
    <rPh sb="7" eb="9">
      <t>ヒリツ</t>
    </rPh>
    <rPh sb="9" eb="10">
      <t>オヨ</t>
    </rPh>
    <rPh sb="12" eb="14">
      <t>ケイヒ</t>
    </rPh>
    <rPh sb="14" eb="16">
      <t>カイシュウ</t>
    </rPh>
    <rPh sb="16" eb="17">
      <t>リツ</t>
    </rPh>
    <rPh sb="25" eb="27">
      <t>シタマワ</t>
    </rPh>
    <rPh sb="32" eb="34">
      <t>テキセイ</t>
    </rPh>
    <rPh sb="35" eb="38">
      <t>シヨウリョウ</t>
    </rPh>
    <rPh sb="38" eb="40">
      <t>シュウニュウ</t>
    </rPh>
    <rPh sb="41" eb="43">
      <t>カクホ</t>
    </rPh>
    <rPh sb="44" eb="46">
      <t>ヒツヨウ</t>
    </rPh>
    <rPh sb="47" eb="49">
      <t>ジョウキョウ</t>
    </rPh>
    <rPh sb="60" eb="62">
      <t>キギョウ</t>
    </rPh>
    <rPh sb="62" eb="63">
      <t>サイ</t>
    </rPh>
    <rPh sb="63" eb="65">
      <t>ザンダカ</t>
    </rPh>
    <rPh sb="65" eb="66">
      <t>タイ</t>
    </rPh>
    <rPh sb="66" eb="68">
      <t>ジギョウ</t>
    </rPh>
    <rPh sb="68" eb="70">
      <t>キボ</t>
    </rPh>
    <rPh sb="70" eb="72">
      <t>ヒリツ</t>
    </rPh>
    <rPh sb="86" eb="88">
      <t>チホウ</t>
    </rPh>
    <rPh sb="88" eb="89">
      <t>サイ</t>
    </rPh>
    <rPh sb="90" eb="92">
      <t>ショウカン</t>
    </rPh>
    <rPh sb="93" eb="94">
      <t>ア</t>
    </rPh>
    <rPh sb="99" eb="101">
      <t>ヒヨウ</t>
    </rPh>
    <rPh sb="102" eb="104">
      <t>ゼンガク</t>
    </rPh>
    <rPh sb="105" eb="107">
      <t>イッパン</t>
    </rPh>
    <rPh sb="107" eb="109">
      <t>カイケイ</t>
    </rPh>
    <rPh sb="111" eb="113">
      <t>フタン</t>
    </rPh>
    <rPh sb="131" eb="133">
      <t>ケイヒ</t>
    </rPh>
    <rPh sb="133" eb="135">
      <t>カイシュウ</t>
    </rPh>
    <rPh sb="135" eb="136">
      <t>リツ</t>
    </rPh>
    <rPh sb="142" eb="144">
      <t>シタマワ</t>
    </rPh>
    <rPh sb="152" eb="154">
      <t>オスイ</t>
    </rPh>
    <rPh sb="154" eb="156">
      <t>ショリ</t>
    </rPh>
    <rPh sb="156" eb="158">
      <t>ゲンカ</t>
    </rPh>
    <rPh sb="159" eb="161">
      <t>ルイジ</t>
    </rPh>
    <rPh sb="161" eb="163">
      <t>ダンタイ</t>
    </rPh>
    <rPh sb="163" eb="165">
      <t>ヘイキン</t>
    </rPh>
    <rPh sb="166" eb="168">
      <t>ヒカク</t>
    </rPh>
    <rPh sb="170" eb="171">
      <t>タカ</t>
    </rPh>
    <rPh sb="182" eb="185">
      <t>コウリツテキ</t>
    </rPh>
    <rPh sb="186" eb="188">
      <t>オスイ</t>
    </rPh>
    <rPh sb="188" eb="190">
      <t>ショリ</t>
    </rPh>
    <rPh sb="191" eb="193">
      <t>ジッシ</t>
    </rPh>
    <rPh sb="199" eb="201">
      <t>ジョウキョウ</t>
    </rPh>
    <rPh sb="212" eb="214">
      <t>シセツ</t>
    </rPh>
    <rPh sb="214" eb="217">
      <t>リヨウリツ</t>
    </rPh>
    <rPh sb="218" eb="220">
      <t>ルイジ</t>
    </rPh>
    <rPh sb="220" eb="222">
      <t>ダンタイ</t>
    </rPh>
    <rPh sb="222" eb="224">
      <t>ヘイキン</t>
    </rPh>
    <rPh sb="225" eb="226">
      <t>ワズ</t>
    </rPh>
    <rPh sb="228" eb="230">
      <t>ウワマワ</t>
    </rPh>
    <rPh sb="239" eb="241">
      <t>ショリ</t>
    </rPh>
    <rPh sb="241" eb="243">
      <t>スイリョウ</t>
    </rPh>
    <rPh sb="244" eb="246">
      <t>ゲンショウ</t>
    </rPh>
    <rPh sb="246" eb="248">
      <t>ケイコウ</t>
    </rPh>
    <rPh sb="255" eb="257">
      <t>トウガイ</t>
    </rPh>
    <rPh sb="257" eb="259">
      <t>スウチ</t>
    </rPh>
    <rPh sb="260" eb="262">
      <t>コンゴ</t>
    </rPh>
    <rPh sb="263" eb="265">
      <t>ゲンショウ</t>
    </rPh>
    <rPh sb="270" eb="272">
      <t>ヨソウ</t>
    </rPh>
    <rPh sb="279" eb="282">
      <t>スイセンカ</t>
    </rPh>
    <rPh sb="282" eb="283">
      <t>リツ</t>
    </rPh>
    <rPh sb="284" eb="286">
      <t>ルイジ</t>
    </rPh>
    <rPh sb="286" eb="288">
      <t>ダンタイ</t>
    </rPh>
    <rPh sb="288" eb="290">
      <t>ヘイキン</t>
    </rPh>
    <rPh sb="291" eb="293">
      <t>ウワマワ</t>
    </rPh>
    <rPh sb="298" eb="300">
      <t>キンネン</t>
    </rPh>
    <rPh sb="301" eb="303">
      <t>トウガイ</t>
    </rPh>
    <rPh sb="303" eb="305">
      <t>スウチ</t>
    </rPh>
    <rPh sb="306" eb="308">
      <t>ゾウカ</t>
    </rPh>
    <rPh sb="308" eb="310">
      <t>ケイコウ</t>
    </rPh>
    <rPh sb="319" eb="321">
      <t>ヘイセイ</t>
    </rPh>
    <rPh sb="323" eb="324">
      <t>ネン</t>
    </rPh>
    <rPh sb="325" eb="327">
      <t>セイビ</t>
    </rPh>
    <rPh sb="328" eb="330">
      <t>カンリョウ</t>
    </rPh>
    <rPh sb="332" eb="334">
      <t>チク</t>
    </rPh>
    <rPh sb="335" eb="338">
      <t>スイセンカ</t>
    </rPh>
    <rPh sb="338" eb="339">
      <t>リツ</t>
    </rPh>
    <rPh sb="340" eb="342">
      <t>コウジョウ</t>
    </rPh>
    <rPh sb="343" eb="344">
      <t>ウ</t>
    </rPh>
    <phoneticPr fontId="4"/>
  </si>
  <si>
    <t>　本市における農業集落排水事業は、昭和58年に一部の地区にて供用を開始し、現在は計24施設の維持管理を行っている。
　各指標を総括すると、適正な使用料収入が確保できていないことにより効率的な汚水処理が実施されていない状況から収益的収支比率が100％を下回っており、本事業の経営状況は非常に厳しいものとなっている。
　今後は、人口減少や節水機器の普及に伴う使用料収入の減少とともに、施設の老朽化に伴う維持管理費の増加が見込まれることから、より効率的な経営に取り組む必要がある。現在、料金改定を検討中である。
　また、施設の統廃合をも見据えた更新計画である「最適整備構想」、及び中長期的な経営の基本計画である「経営戦略」の策定について検討していく。</t>
    <rPh sb="1" eb="2">
      <t>ホン</t>
    </rPh>
    <rPh sb="2" eb="3">
      <t>シ</t>
    </rPh>
    <rPh sb="7" eb="9">
      <t>ノウギョウ</t>
    </rPh>
    <rPh sb="9" eb="11">
      <t>シュウラク</t>
    </rPh>
    <rPh sb="11" eb="13">
      <t>ハイスイ</t>
    </rPh>
    <rPh sb="13" eb="15">
      <t>ジギョウ</t>
    </rPh>
    <rPh sb="17" eb="19">
      <t>ショウワ</t>
    </rPh>
    <rPh sb="21" eb="22">
      <t>ネン</t>
    </rPh>
    <rPh sb="23" eb="25">
      <t>イチブ</t>
    </rPh>
    <rPh sb="26" eb="28">
      <t>チク</t>
    </rPh>
    <rPh sb="30" eb="32">
      <t>キョウヨウ</t>
    </rPh>
    <rPh sb="33" eb="35">
      <t>カイシ</t>
    </rPh>
    <rPh sb="37" eb="39">
      <t>ゲンザイ</t>
    </rPh>
    <rPh sb="40" eb="41">
      <t>ケイ</t>
    </rPh>
    <rPh sb="43" eb="45">
      <t>シセツ</t>
    </rPh>
    <rPh sb="46" eb="48">
      <t>イジ</t>
    </rPh>
    <rPh sb="48" eb="50">
      <t>カンリ</t>
    </rPh>
    <rPh sb="51" eb="52">
      <t>オコナ</t>
    </rPh>
    <rPh sb="59" eb="62">
      <t>カクシヒョウ</t>
    </rPh>
    <rPh sb="63" eb="65">
      <t>ソウカツ</t>
    </rPh>
    <rPh sb="69" eb="71">
      <t>テキセイ</t>
    </rPh>
    <rPh sb="72" eb="75">
      <t>シヨウリョウ</t>
    </rPh>
    <rPh sb="75" eb="77">
      <t>シュウニュウ</t>
    </rPh>
    <rPh sb="78" eb="80">
      <t>カクホ</t>
    </rPh>
    <rPh sb="91" eb="94">
      <t>コウリツテキ</t>
    </rPh>
    <rPh sb="95" eb="97">
      <t>オスイ</t>
    </rPh>
    <rPh sb="97" eb="99">
      <t>ショリ</t>
    </rPh>
    <rPh sb="100" eb="102">
      <t>ジッシ</t>
    </rPh>
    <rPh sb="108" eb="110">
      <t>ジョウキョウ</t>
    </rPh>
    <rPh sb="112" eb="115">
      <t>シュウエキテキ</t>
    </rPh>
    <rPh sb="115" eb="117">
      <t>シュウシ</t>
    </rPh>
    <rPh sb="117" eb="119">
      <t>ヒリツ</t>
    </rPh>
    <rPh sb="125" eb="127">
      <t>シタマワ</t>
    </rPh>
    <rPh sb="132" eb="133">
      <t>ホン</t>
    </rPh>
    <rPh sb="133" eb="135">
      <t>ジギョウ</t>
    </rPh>
    <rPh sb="136" eb="138">
      <t>ケイエイ</t>
    </rPh>
    <rPh sb="138" eb="140">
      <t>ジョウキョウ</t>
    </rPh>
    <rPh sb="141" eb="143">
      <t>ヒジョウ</t>
    </rPh>
    <rPh sb="144" eb="145">
      <t>キビ</t>
    </rPh>
    <rPh sb="158" eb="160">
      <t>コンゴ</t>
    </rPh>
    <rPh sb="162" eb="164">
      <t>ジンコウ</t>
    </rPh>
    <rPh sb="164" eb="166">
      <t>ゲンショウ</t>
    </rPh>
    <rPh sb="167" eb="169">
      <t>セッスイ</t>
    </rPh>
    <rPh sb="169" eb="171">
      <t>キキ</t>
    </rPh>
    <rPh sb="172" eb="174">
      <t>フキュウ</t>
    </rPh>
    <rPh sb="175" eb="176">
      <t>トモナ</t>
    </rPh>
    <rPh sb="177" eb="180">
      <t>シヨウリョウ</t>
    </rPh>
    <rPh sb="180" eb="182">
      <t>シュウニュウ</t>
    </rPh>
    <rPh sb="183" eb="185">
      <t>ゲンショウ</t>
    </rPh>
    <rPh sb="190" eb="192">
      <t>シセツ</t>
    </rPh>
    <rPh sb="193" eb="196">
      <t>ロウキュウカ</t>
    </rPh>
    <rPh sb="197" eb="198">
      <t>トモナ</t>
    </rPh>
    <rPh sb="199" eb="201">
      <t>イジ</t>
    </rPh>
    <rPh sb="201" eb="204">
      <t>カンリヒ</t>
    </rPh>
    <rPh sb="205" eb="207">
      <t>ゾウカ</t>
    </rPh>
    <rPh sb="208" eb="210">
      <t>ミコ</t>
    </rPh>
    <rPh sb="220" eb="223">
      <t>コウリツテキ</t>
    </rPh>
    <rPh sb="224" eb="226">
      <t>ケイエイ</t>
    </rPh>
    <rPh sb="227" eb="228">
      <t>ト</t>
    </rPh>
    <rPh sb="229" eb="230">
      <t>ク</t>
    </rPh>
    <rPh sb="231" eb="233">
      <t>ヒツヨウ</t>
    </rPh>
    <rPh sb="237" eb="239">
      <t>ゲンザイ</t>
    </rPh>
    <rPh sb="245" eb="247">
      <t>ケントウ</t>
    </rPh>
    <rPh sb="247" eb="248">
      <t>ナカ</t>
    </rPh>
    <rPh sb="257" eb="259">
      <t>シセツ</t>
    </rPh>
    <rPh sb="260" eb="263">
      <t>トウハイゴウ</t>
    </rPh>
    <rPh sb="265" eb="267">
      <t>ミス</t>
    </rPh>
    <rPh sb="269" eb="271">
      <t>コウシン</t>
    </rPh>
    <rPh sb="271" eb="273">
      <t>ケイカク</t>
    </rPh>
    <rPh sb="277" eb="279">
      <t>サイテキ</t>
    </rPh>
    <rPh sb="279" eb="281">
      <t>セイビ</t>
    </rPh>
    <rPh sb="281" eb="283">
      <t>コウソウ</t>
    </rPh>
    <rPh sb="285" eb="286">
      <t>オヨ</t>
    </rPh>
    <rPh sb="287" eb="291">
      <t>チュウチョウキテキ</t>
    </rPh>
    <rPh sb="292" eb="294">
      <t>ケイエイ</t>
    </rPh>
    <rPh sb="295" eb="297">
      <t>キホン</t>
    </rPh>
    <rPh sb="297" eb="299">
      <t>ケイカク</t>
    </rPh>
    <rPh sb="303" eb="305">
      <t>ケイエイ</t>
    </rPh>
    <rPh sb="305" eb="307">
      <t>センリャク</t>
    </rPh>
    <rPh sb="309" eb="311">
      <t>サクテイ</t>
    </rPh>
    <rPh sb="315" eb="317">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</si>
</sst>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6697344"/>
        <c:axId val="11671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0.01</c:v>
                </c:pt>
                <c:pt idx="2">
                  <c:v>0.03</c:v>
                </c:pt>
                <c:pt idx="3">
                  <c:v>0.11</c:v>
                </c:pt>
                <c:pt idx="4">
                  <c:v>0.05</c:v>
                </c:pt>
              </c:numCache>
            </c:numRef>
          </c:val>
          <c:smooth val="0"/>
        </c:ser>
        <c:dLbls>
          <c:showLegendKey val="0"/>
          <c:showVal val="0"/>
          <c:showCatName val="0"/>
          <c:showSerName val="0"/>
          <c:showPercent val="0"/>
          <c:showBubbleSize val="0"/>
        </c:dLbls>
        <c:marker val="1"/>
        <c:smooth val="0"/>
        <c:axId val="116697344"/>
        <c:axId val="116711808"/>
      </c:lineChart>
      <c:dateAx>
        <c:axId val="116697344"/>
        <c:scaling>
          <c:orientation val="minMax"/>
        </c:scaling>
        <c:delete val="1"/>
        <c:axPos val="b"/>
        <c:numFmt formatCode="ge" sourceLinked="1"/>
        <c:majorTickMark val="none"/>
        <c:minorTickMark val="none"/>
        <c:tickLblPos val="none"/>
        <c:crossAx val="116711808"/>
        <c:crosses val="autoZero"/>
        <c:auto val="1"/>
        <c:lblOffset val="100"/>
        <c:baseTimeUnit val="years"/>
      </c:dateAx>
      <c:valAx>
        <c:axId val="11671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9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62.81</c:v>
                </c:pt>
                <c:pt idx="1">
                  <c:v>64.760000000000005</c:v>
                </c:pt>
                <c:pt idx="2">
                  <c:v>68.87</c:v>
                </c:pt>
                <c:pt idx="3">
                  <c:v>66.069999999999993</c:v>
                </c:pt>
                <c:pt idx="4">
                  <c:v>62.65</c:v>
                </c:pt>
              </c:numCache>
            </c:numRef>
          </c:val>
        </c:ser>
        <c:dLbls>
          <c:showLegendKey val="0"/>
          <c:showVal val="0"/>
          <c:showCatName val="0"/>
          <c:showSerName val="0"/>
          <c:showPercent val="0"/>
          <c:showBubbleSize val="0"/>
        </c:dLbls>
        <c:gapWidth val="150"/>
        <c:axId val="118672000"/>
        <c:axId val="1185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60.63</c:v>
                </c:pt>
                <c:pt idx="2">
                  <c:v>58.47</c:v>
                </c:pt>
                <c:pt idx="3">
                  <c:v>57.3</c:v>
                </c:pt>
                <c:pt idx="4">
                  <c:v>56</c:v>
                </c:pt>
              </c:numCache>
            </c:numRef>
          </c:val>
          <c:smooth val="0"/>
        </c:ser>
        <c:dLbls>
          <c:showLegendKey val="0"/>
          <c:showVal val="0"/>
          <c:showCatName val="0"/>
          <c:showSerName val="0"/>
          <c:showPercent val="0"/>
          <c:showBubbleSize val="0"/>
        </c:dLbls>
        <c:marker val="1"/>
        <c:smooth val="0"/>
        <c:axId val="118672000"/>
        <c:axId val="118563584"/>
      </c:lineChart>
      <c:dateAx>
        <c:axId val="118672000"/>
        <c:scaling>
          <c:orientation val="minMax"/>
        </c:scaling>
        <c:delete val="1"/>
        <c:axPos val="b"/>
        <c:numFmt formatCode="ge" sourceLinked="1"/>
        <c:majorTickMark val="none"/>
        <c:minorTickMark val="none"/>
        <c:tickLblPos val="none"/>
        <c:crossAx val="118563584"/>
        <c:crosses val="autoZero"/>
        <c:auto val="1"/>
        <c:lblOffset val="100"/>
        <c:baseTimeUnit val="years"/>
      </c:dateAx>
      <c:valAx>
        <c:axId val="1185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93.76</c:v>
                </c:pt>
                <c:pt idx="1">
                  <c:v>95.13</c:v>
                </c:pt>
                <c:pt idx="2">
                  <c:v>90.71</c:v>
                </c:pt>
                <c:pt idx="3">
                  <c:v>92.84</c:v>
                </c:pt>
                <c:pt idx="4">
                  <c:v>93.65</c:v>
                </c:pt>
              </c:numCache>
            </c:numRef>
          </c:val>
        </c:ser>
        <c:dLbls>
          <c:showLegendKey val="0"/>
          <c:showVal val="0"/>
          <c:showCatName val="0"/>
          <c:showSerName val="0"/>
          <c:showPercent val="0"/>
          <c:showBubbleSize val="0"/>
        </c:dLbls>
        <c:gapWidth val="150"/>
        <c:axId val="118601984"/>
        <c:axId val="11860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88.66</c:v>
                </c:pt>
                <c:pt idx="2">
                  <c:v>88.58</c:v>
                </c:pt>
                <c:pt idx="3">
                  <c:v>89.43</c:v>
                </c:pt>
                <c:pt idx="4">
                  <c:v>89.51</c:v>
                </c:pt>
              </c:numCache>
            </c:numRef>
          </c:val>
          <c:smooth val="0"/>
        </c:ser>
        <c:dLbls>
          <c:showLegendKey val="0"/>
          <c:showVal val="0"/>
          <c:showCatName val="0"/>
          <c:showSerName val="0"/>
          <c:showPercent val="0"/>
          <c:showBubbleSize val="0"/>
        </c:dLbls>
        <c:marker val="1"/>
        <c:smooth val="0"/>
        <c:axId val="118601984"/>
        <c:axId val="118604160"/>
      </c:lineChart>
      <c:dateAx>
        <c:axId val="118601984"/>
        <c:scaling>
          <c:orientation val="minMax"/>
        </c:scaling>
        <c:delete val="1"/>
        <c:axPos val="b"/>
        <c:numFmt formatCode="ge" sourceLinked="1"/>
        <c:majorTickMark val="none"/>
        <c:minorTickMark val="none"/>
        <c:tickLblPos val="none"/>
        <c:crossAx val="118604160"/>
        <c:crosses val="autoZero"/>
        <c:auto val="1"/>
        <c:lblOffset val="100"/>
        <c:baseTimeUnit val="years"/>
      </c:dateAx>
      <c:valAx>
        <c:axId val="11860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54.54</c:v>
                </c:pt>
                <c:pt idx="1">
                  <c:v>52.82</c:v>
                </c:pt>
                <c:pt idx="2">
                  <c:v>53.09</c:v>
                </c:pt>
                <c:pt idx="3">
                  <c:v>52.51</c:v>
                </c:pt>
                <c:pt idx="4">
                  <c:v>52.78</c:v>
                </c:pt>
              </c:numCache>
            </c:numRef>
          </c:val>
        </c:ser>
        <c:dLbls>
          <c:showLegendKey val="0"/>
          <c:showVal val="0"/>
          <c:showCatName val="0"/>
          <c:showSerName val="0"/>
          <c:showPercent val="0"/>
          <c:showBubbleSize val="0"/>
        </c:dLbls>
        <c:gapWidth val="150"/>
        <c:axId val="117012352"/>
        <c:axId val="11701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012352"/>
        <c:axId val="117018624"/>
      </c:lineChart>
      <c:dateAx>
        <c:axId val="117012352"/>
        <c:scaling>
          <c:orientation val="minMax"/>
        </c:scaling>
        <c:delete val="1"/>
        <c:axPos val="b"/>
        <c:numFmt formatCode="ge" sourceLinked="1"/>
        <c:majorTickMark val="none"/>
        <c:minorTickMark val="none"/>
        <c:tickLblPos val="none"/>
        <c:crossAx val="117018624"/>
        <c:crosses val="autoZero"/>
        <c:auto val="1"/>
        <c:lblOffset val="100"/>
        <c:baseTimeUnit val="years"/>
      </c:dateAx>
      <c:valAx>
        <c:axId val="11701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1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040640"/>
        <c:axId val="11704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040640"/>
        <c:axId val="117042560"/>
      </c:lineChart>
      <c:dateAx>
        <c:axId val="117040640"/>
        <c:scaling>
          <c:orientation val="minMax"/>
        </c:scaling>
        <c:delete val="1"/>
        <c:axPos val="b"/>
        <c:numFmt formatCode="ge" sourceLinked="1"/>
        <c:majorTickMark val="none"/>
        <c:minorTickMark val="none"/>
        <c:tickLblPos val="none"/>
        <c:crossAx val="117042560"/>
        <c:crosses val="autoZero"/>
        <c:auto val="1"/>
        <c:lblOffset val="100"/>
        <c:baseTimeUnit val="years"/>
      </c:dateAx>
      <c:valAx>
        <c:axId val="11704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4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330496"/>
        <c:axId val="11833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330496"/>
        <c:axId val="118332416"/>
      </c:lineChart>
      <c:dateAx>
        <c:axId val="118330496"/>
        <c:scaling>
          <c:orientation val="minMax"/>
        </c:scaling>
        <c:delete val="1"/>
        <c:axPos val="b"/>
        <c:numFmt formatCode="ge" sourceLinked="1"/>
        <c:majorTickMark val="none"/>
        <c:minorTickMark val="none"/>
        <c:tickLblPos val="none"/>
        <c:crossAx val="118332416"/>
        <c:crosses val="autoZero"/>
        <c:auto val="1"/>
        <c:lblOffset val="100"/>
        <c:baseTimeUnit val="years"/>
      </c:dateAx>
      <c:valAx>
        <c:axId val="11833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361088"/>
        <c:axId val="11836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361088"/>
        <c:axId val="118363264"/>
      </c:lineChart>
      <c:dateAx>
        <c:axId val="118361088"/>
        <c:scaling>
          <c:orientation val="minMax"/>
        </c:scaling>
        <c:delete val="1"/>
        <c:axPos val="b"/>
        <c:numFmt formatCode="ge" sourceLinked="1"/>
        <c:majorTickMark val="none"/>
        <c:minorTickMark val="none"/>
        <c:tickLblPos val="none"/>
        <c:crossAx val="118363264"/>
        <c:crosses val="autoZero"/>
        <c:auto val="1"/>
        <c:lblOffset val="100"/>
        <c:baseTimeUnit val="years"/>
      </c:dateAx>
      <c:valAx>
        <c:axId val="1183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418048"/>
        <c:axId val="11842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418048"/>
        <c:axId val="118428416"/>
      </c:lineChart>
      <c:dateAx>
        <c:axId val="118418048"/>
        <c:scaling>
          <c:orientation val="minMax"/>
        </c:scaling>
        <c:delete val="1"/>
        <c:axPos val="b"/>
        <c:numFmt formatCode="ge" sourceLinked="1"/>
        <c:majorTickMark val="none"/>
        <c:minorTickMark val="none"/>
        <c:tickLblPos val="none"/>
        <c:crossAx val="118428416"/>
        <c:crosses val="autoZero"/>
        <c:auto val="1"/>
        <c:lblOffset val="100"/>
        <c:baseTimeUnit val="years"/>
      </c:dateAx>
      <c:valAx>
        <c:axId val="11842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3408.56</c:v>
                </c:pt>
                <c:pt idx="1">
                  <c:v>3250.22</c:v>
                </c:pt>
                <c:pt idx="2">
                  <c:v>3050.62</c:v>
                </c:pt>
                <c:pt idx="3" formatCode="#,##0.00;&quot;△&quot;#,##0.00">
                  <c:v>0</c:v>
                </c:pt>
                <c:pt idx="4" formatCode="#,##0.00;&quot;△&quot;#,##0.00">
                  <c:v>0</c:v>
                </c:pt>
              </c:numCache>
            </c:numRef>
          </c:val>
        </c:ser>
        <c:dLbls>
          <c:showLegendKey val="0"/>
          <c:showVal val="0"/>
          <c:showCatName val="0"/>
          <c:showSerName val="0"/>
          <c:showPercent val="0"/>
          <c:showBubbleSize val="0"/>
        </c:dLbls>
        <c:gapWidth val="150"/>
        <c:axId val="118436608"/>
        <c:axId val="1184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547.95000000000005</c:v>
                </c:pt>
                <c:pt idx="2">
                  <c:v>632.94000000000005</c:v>
                </c:pt>
                <c:pt idx="3">
                  <c:v>721.43</c:v>
                </c:pt>
                <c:pt idx="4">
                  <c:v>685.34</c:v>
                </c:pt>
              </c:numCache>
            </c:numRef>
          </c:val>
          <c:smooth val="0"/>
        </c:ser>
        <c:dLbls>
          <c:showLegendKey val="0"/>
          <c:showVal val="0"/>
          <c:showCatName val="0"/>
          <c:showSerName val="0"/>
          <c:showPercent val="0"/>
          <c:showBubbleSize val="0"/>
        </c:dLbls>
        <c:marker val="1"/>
        <c:smooth val="0"/>
        <c:axId val="118436608"/>
        <c:axId val="118438528"/>
      </c:lineChart>
      <c:dateAx>
        <c:axId val="118436608"/>
        <c:scaling>
          <c:orientation val="minMax"/>
        </c:scaling>
        <c:delete val="1"/>
        <c:axPos val="b"/>
        <c:numFmt formatCode="ge" sourceLinked="1"/>
        <c:majorTickMark val="none"/>
        <c:minorTickMark val="none"/>
        <c:tickLblPos val="none"/>
        <c:crossAx val="118438528"/>
        <c:crosses val="autoZero"/>
        <c:auto val="1"/>
        <c:lblOffset val="100"/>
        <c:baseTimeUnit val="years"/>
      </c:dateAx>
      <c:valAx>
        <c:axId val="11843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3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31.1</c:v>
                </c:pt>
                <c:pt idx="1">
                  <c:v>31.58</c:v>
                </c:pt>
                <c:pt idx="2">
                  <c:v>29.71</c:v>
                </c:pt>
                <c:pt idx="3">
                  <c:v>31.47</c:v>
                </c:pt>
                <c:pt idx="4">
                  <c:v>30.67</c:v>
                </c:pt>
              </c:numCache>
            </c:numRef>
          </c:val>
        </c:ser>
        <c:dLbls>
          <c:showLegendKey val="0"/>
          <c:showVal val="0"/>
          <c:showCatName val="0"/>
          <c:showSerName val="0"/>
          <c:showPercent val="0"/>
          <c:showBubbleSize val="0"/>
        </c:dLbls>
        <c:gapWidth val="150"/>
        <c:axId val="118624256"/>
        <c:axId val="11862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64.86</c:v>
                </c:pt>
                <c:pt idx="2">
                  <c:v>62.3</c:v>
                </c:pt>
                <c:pt idx="3">
                  <c:v>59.3</c:v>
                </c:pt>
                <c:pt idx="4">
                  <c:v>59.83</c:v>
                </c:pt>
              </c:numCache>
            </c:numRef>
          </c:val>
          <c:smooth val="0"/>
        </c:ser>
        <c:dLbls>
          <c:showLegendKey val="0"/>
          <c:showVal val="0"/>
          <c:showCatName val="0"/>
          <c:showSerName val="0"/>
          <c:showPercent val="0"/>
          <c:showBubbleSize val="0"/>
        </c:dLbls>
        <c:marker val="1"/>
        <c:smooth val="0"/>
        <c:axId val="118624256"/>
        <c:axId val="118626176"/>
      </c:lineChart>
      <c:dateAx>
        <c:axId val="118624256"/>
        <c:scaling>
          <c:orientation val="minMax"/>
        </c:scaling>
        <c:delete val="1"/>
        <c:axPos val="b"/>
        <c:numFmt formatCode="ge" sourceLinked="1"/>
        <c:majorTickMark val="none"/>
        <c:minorTickMark val="none"/>
        <c:tickLblPos val="none"/>
        <c:crossAx val="118626176"/>
        <c:crosses val="autoZero"/>
        <c:auto val="1"/>
        <c:lblOffset val="100"/>
        <c:baseTimeUnit val="years"/>
      </c:dateAx>
      <c:valAx>
        <c:axId val="11862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2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370.29</c:v>
                </c:pt>
                <c:pt idx="1">
                  <c:v>366.64</c:v>
                </c:pt>
                <c:pt idx="2">
                  <c:v>380.52</c:v>
                </c:pt>
                <c:pt idx="3">
                  <c:v>351.38</c:v>
                </c:pt>
                <c:pt idx="4">
                  <c:v>387.24</c:v>
                </c:pt>
              </c:numCache>
            </c:numRef>
          </c:val>
        </c:ser>
        <c:dLbls>
          <c:showLegendKey val="0"/>
          <c:showVal val="0"/>
          <c:showCatName val="0"/>
          <c:showSerName val="0"/>
          <c:showPercent val="0"/>
          <c:showBubbleSize val="0"/>
        </c:dLbls>
        <c:gapWidth val="150"/>
        <c:axId val="118651904"/>
        <c:axId val="11865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214.41</c:v>
                </c:pt>
                <c:pt idx="2">
                  <c:v>235.07</c:v>
                </c:pt>
                <c:pt idx="3">
                  <c:v>248.14</c:v>
                </c:pt>
                <c:pt idx="4">
                  <c:v>246.66</c:v>
                </c:pt>
              </c:numCache>
            </c:numRef>
          </c:val>
          <c:smooth val="0"/>
        </c:ser>
        <c:dLbls>
          <c:showLegendKey val="0"/>
          <c:showVal val="0"/>
          <c:showCatName val="0"/>
          <c:showSerName val="0"/>
          <c:showPercent val="0"/>
          <c:showBubbleSize val="0"/>
        </c:dLbls>
        <c:marker val="1"/>
        <c:smooth val="0"/>
        <c:axId val="118651904"/>
        <c:axId val="118654080"/>
      </c:lineChart>
      <c:dateAx>
        <c:axId val="118651904"/>
        <c:scaling>
          <c:orientation val="minMax"/>
        </c:scaling>
        <c:delete val="1"/>
        <c:axPos val="b"/>
        <c:numFmt formatCode="ge" sourceLinked="1"/>
        <c:majorTickMark val="none"/>
        <c:minorTickMark val="none"/>
        <c:tickLblPos val="none"/>
        <c:crossAx val="118654080"/>
        <c:crosses val="autoZero"/>
        <c:auto val="1"/>
        <c:lblOffset val="100"/>
        <c:baseTimeUnit val="years"/>
      </c:dateAx>
      <c:valAx>
        <c:axId val="11865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6"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福井県　福井市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
        <v>122</v>
      </c>
      <c r="AE8" s="73"/>
      <c r="AF8" s="73"/>
      <c r="AG8" s="73"/>
      <c r="AH8" s="73"/>
      <c r="AI8" s="73"/>
      <c r="AJ8" s="73"/>
      <c r="AK8" s="4"/>
      <c r="AL8" s="67">
        <f>データ!S6</f>
        <v>265796</v>
      </c>
      <c r="AM8" s="67"/>
      <c r="AN8" s="67"/>
      <c r="AO8" s="67"/>
      <c r="AP8" s="67"/>
      <c r="AQ8" s="67"/>
      <c r="AR8" s="67"/>
      <c r="AS8" s="67"/>
      <c r="AT8" s="66">
        <f>データ!T6</f>
        <v>536.41</v>
      </c>
      <c r="AU8" s="66"/>
      <c r="AV8" s="66"/>
      <c r="AW8" s="66"/>
      <c r="AX8" s="66"/>
      <c r="AY8" s="66"/>
      <c r="AZ8" s="66"/>
      <c r="BA8" s="66"/>
      <c r="BB8" s="66">
        <f>データ!U6</f>
        <v>495.51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5.03</v>
      </c>
      <c r="Q10" s="66"/>
      <c r="R10" s="66"/>
      <c r="S10" s="66"/>
      <c r="T10" s="66"/>
      <c r="U10" s="66"/>
      <c r="V10" s="66"/>
      <c r="W10" s="66">
        <f>データ!Q6</f>
        <v>101.32</v>
      </c>
      <c r="X10" s="66"/>
      <c r="Y10" s="66"/>
      <c r="Z10" s="66"/>
      <c r="AA10" s="66"/>
      <c r="AB10" s="66"/>
      <c r="AC10" s="66"/>
      <c r="AD10" s="67">
        <f>データ!R6</f>
        <v>2138</v>
      </c>
      <c r="AE10" s="67"/>
      <c r="AF10" s="67"/>
      <c r="AG10" s="67"/>
      <c r="AH10" s="67"/>
      <c r="AI10" s="67"/>
      <c r="AJ10" s="67"/>
      <c r="AK10" s="2"/>
      <c r="AL10" s="67">
        <f>データ!V6</f>
        <v>13315</v>
      </c>
      <c r="AM10" s="67"/>
      <c r="AN10" s="67"/>
      <c r="AO10" s="67"/>
      <c r="AP10" s="67"/>
      <c r="AQ10" s="67"/>
      <c r="AR10" s="67"/>
      <c r="AS10" s="67"/>
      <c r="AT10" s="66">
        <f>データ!W6</f>
        <v>5.92</v>
      </c>
      <c r="AU10" s="66"/>
      <c r="AV10" s="66"/>
      <c r="AW10" s="66"/>
      <c r="AX10" s="66"/>
      <c r="AY10" s="66"/>
      <c r="AZ10" s="66"/>
      <c r="BA10" s="66"/>
      <c r="BB10" s="66">
        <f>データ!X6</f>
        <v>2249.16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algorithmName="SHA-512" hashValue="ND+7ennYyGMXCGSFSkeVvE9WOoL6bH1qQn0CzESaKs8L78+emj3tYzABvtqUaV8tmG5pDsUbNmvDc8vgzsVq8w==" saltValue="g2SZQ2WPkGoQADms9V0GC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X1" workbookViewId="0">
      <selection activeCell="BI6" sqref="BI6"/>
    </sheetView>
  </sheetViews>
  <sheetFormatPr defaultColWidth="9"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182010</v>
      </c>
      <c r="D6" s="33">
        <f t="shared" si="3"/>
        <v>47</v>
      </c>
      <c r="E6" s="33">
        <f t="shared" si="3"/>
        <v>17</v>
      </c>
      <c r="F6" s="33">
        <f t="shared" si="3"/>
        <v>5</v>
      </c>
      <c r="G6" s="33">
        <f t="shared" si="3"/>
        <v>0</v>
      </c>
      <c r="H6" s="33" t="str">
        <f t="shared" si="3"/>
        <v>福井県　福井市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5.03</v>
      </c>
      <c r="Q6" s="34">
        <f t="shared" si="3"/>
        <v>101.32</v>
      </c>
      <c r="R6" s="34">
        <f t="shared" si="3"/>
        <v>2138</v>
      </c>
      <c r="S6" s="34">
        <f t="shared" si="3"/>
        <v>265796</v>
      </c>
      <c r="T6" s="34">
        <f t="shared" si="3"/>
        <v>536.41</v>
      </c>
      <c r="U6" s="34">
        <f t="shared" si="3"/>
        <v>495.51</v>
      </c>
      <c r="V6" s="34">
        <f t="shared" si="3"/>
        <v>13315</v>
      </c>
      <c r="W6" s="34">
        <f t="shared" si="3"/>
        <v>5.92</v>
      </c>
      <c r="X6" s="34">
        <f t="shared" si="3"/>
        <v>2249.16</v>
      </c>
      <c r="Y6" s="35">
        <f>IF(Y7="",NA(),Y7)</f>
        <v>54.54</v>
      </c>
      <c r="Z6" s="35">
        <f t="shared" ref="Z6:AH6" si="4">IF(Z7="",NA(),Z7)</f>
        <v>52.82</v>
      </c>
      <c r="AA6" s="35">
        <f t="shared" si="4"/>
        <v>53.09</v>
      </c>
      <c r="AB6" s="35">
        <f t="shared" si="4"/>
        <v>52.51</v>
      </c>
      <c r="AC6" s="35">
        <f t="shared" si="4"/>
        <v>52.78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3408.56</v>
      </c>
      <c r="BG6" s="35">
        <f t="shared" ref="BG6:BO6" si="7">IF(BG7="",NA(),BG7)</f>
        <v>3250.22</v>
      </c>
      <c r="BH6" s="35">
        <f t="shared" si="7"/>
        <v>3050.62</v>
      </c>
      <c r="BI6" s="34">
        <f t="shared" si="7"/>
        <v>0</v>
      </c>
      <c r="BJ6" s="34">
        <f t="shared" si="7"/>
        <v>0</v>
      </c>
      <c r="BK6" s="35">
        <f t="shared" si="7"/>
        <v>1197.82</v>
      </c>
      <c r="BL6" s="35">
        <f t="shared" si="7"/>
        <v>547.95000000000005</v>
      </c>
      <c r="BM6" s="35">
        <f t="shared" si="7"/>
        <v>632.94000000000005</v>
      </c>
      <c r="BN6" s="35">
        <f t="shared" si="7"/>
        <v>721.43</v>
      </c>
      <c r="BO6" s="35">
        <f t="shared" si="7"/>
        <v>685.34</v>
      </c>
      <c r="BP6" s="34" t="str">
        <f>IF(BP7="","",IF(BP7="-","【-】","【"&amp;SUBSTITUTE(TEXT(BP7,"#,##0.00"),"-","△")&amp;"】"))</f>
        <v>【914.53】</v>
      </c>
      <c r="BQ6" s="35">
        <f>IF(BQ7="",NA(),BQ7)</f>
        <v>31.1</v>
      </c>
      <c r="BR6" s="35">
        <f t="shared" ref="BR6:BZ6" si="8">IF(BR7="",NA(),BR7)</f>
        <v>31.58</v>
      </c>
      <c r="BS6" s="35">
        <f t="shared" si="8"/>
        <v>29.71</v>
      </c>
      <c r="BT6" s="35">
        <f t="shared" si="8"/>
        <v>31.47</v>
      </c>
      <c r="BU6" s="35">
        <f t="shared" si="8"/>
        <v>30.67</v>
      </c>
      <c r="BV6" s="35">
        <f t="shared" si="8"/>
        <v>51.03</v>
      </c>
      <c r="BW6" s="35">
        <f t="shared" si="8"/>
        <v>64.86</v>
      </c>
      <c r="BX6" s="35">
        <f t="shared" si="8"/>
        <v>62.3</v>
      </c>
      <c r="BY6" s="35">
        <f t="shared" si="8"/>
        <v>59.3</v>
      </c>
      <c r="BZ6" s="35">
        <f t="shared" si="8"/>
        <v>59.83</v>
      </c>
      <c r="CA6" s="34" t="str">
        <f>IF(CA7="","",IF(CA7="-","【-】","【"&amp;SUBSTITUTE(TEXT(CA7,"#,##0.00"),"-","△")&amp;"】"))</f>
        <v>【55.73】</v>
      </c>
      <c r="CB6" s="35">
        <f>IF(CB7="",NA(),CB7)</f>
        <v>370.29</v>
      </c>
      <c r="CC6" s="35">
        <f t="shared" ref="CC6:CK6" si="9">IF(CC7="",NA(),CC7)</f>
        <v>366.64</v>
      </c>
      <c r="CD6" s="35">
        <f t="shared" si="9"/>
        <v>380.52</v>
      </c>
      <c r="CE6" s="35">
        <f t="shared" si="9"/>
        <v>351.38</v>
      </c>
      <c r="CF6" s="35">
        <f t="shared" si="9"/>
        <v>387.24</v>
      </c>
      <c r="CG6" s="35">
        <f t="shared" si="9"/>
        <v>289.60000000000002</v>
      </c>
      <c r="CH6" s="35">
        <f t="shared" si="9"/>
        <v>214.41</v>
      </c>
      <c r="CI6" s="35">
        <f t="shared" si="9"/>
        <v>235.07</v>
      </c>
      <c r="CJ6" s="35">
        <f t="shared" si="9"/>
        <v>248.14</v>
      </c>
      <c r="CK6" s="35">
        <f t="shared" si="9"/>
        <v>246.66</v>
      </c>
      <c r="CL6" s="34" t="str">
        <f>IF(CL7="","",IF(CL7="-","【-】","【"&amp;SUBSTITUTE(TEXT(CL7,"#,##0.00"),"-","△")&amp;"】"))</f>
        <v>【276.78】</v>
      </c>
      <c r="CM6" s="35">
        <f>IF(CM7="",NA(),CM7)</f>
        <v>62.81</v>
      </c>
      <c r="CN6" s="35">
        <f t="shared" ref="CN6:CV6" si="10">IF(CN7="",NA(),CN7)</f>
        <v>64.760000000000005</v>
      </c>
      <c r="CO6" s="35">
        <f t="shared" si="10"/>
        <v>68.87</v>
      </c>
      <c r="CP6" s="35">
        <f t="shared" si="10"/>
        <v>66.069999999999993</v>
      </c>
      <c r="CQ6" s="35">
        <f t="shared" si="10"/>
        <v>62.65</v>
      </c>
      <c r="CR6" s="35">
        <f t="shared" si="10"/>
        <v>54.74</v>
      </c>
      <c r="CS6" s="35">
        <f t="shared" si="10"/>
        <v>60.63</v>
      </c>
      <c r="CT6" s="35">
        <f t="shared" si="10"/>
        <v>58.47</v>
      </c>
      <c r="CU6" s="35">
        <f t="shared" si="10"/>
        <v>57.3</v>
      </c>
      <c r="CV6" s="35">
        <f t="shared" si="10"/>
        <v>56</v>
      </c>
      <c r="CW6" s="34" t="str">
        <f>IF(CW7="","",IF(CW7="-","【-】","【"&amp;SUBSTITUTE(TEXT(CW7,"#,##0.00"),"-","△")&amp;"】"))</f>
        <v>【59.15】</v>
      </c>
      <c r="CX6" s="35">
        <f>IF(CX7="",NA(),CX7)</f>
        <v>93.76</v>
      </c>
      <c r="CY6" s="35">
        <f t="shared" ref="CY6:DG6" si="11">IF(CY7="",NA(),CY7)</f>
        <v>95.13</v>
      </c>
      <c r="CZ6" s="35">
        <f t="shared" si="11"/>
        <v>90.71</v>
      </c>
      <c r="DA6" s="35">
        <f t="shared" si="11"/>
        <v>92.84</v>
      </c>
      <c r="DB6" s="35">
        <f t="shared" si="11"/>
        <v>93.65</v>
      </c>
      <c r="DC6" s="35">
        <f t="shared" si="11"/>
        <v>83.88</v>
      </c>
      <c r="DD6" s="35">
        <f t="shared" si="11"/>
        <v>88.66</v>
      </c>
      <c r="DE6" s="35">
        <f t="shared" si="11"/>
        <v>88.58</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0.01</v>
      </c>
      <c r="EL6" s="35">
        <f t="shared" si="14"/>
        <v>0.03</v>
      </c>
      <c r="EM6" s="35">
        <f t="shared" si="14"/>
        <v>0.11</v>
      </c>
      <c r="EN6" s="35">
        <f t="shared" si="14"/>
        <v>0.05</v>
      </c>
      <c r="EO6" s="34" t="str">
        <f>IF(EO7="","",IF(EO7="-","【-】","【"&amp;SUBSTITUTE(TEXT(EO7,"#,##0.00"),"-","△")&amp;"】"))</f>
        <v>【1.58】</v>
      </c>
    </row>
    <row r="7" spans="1:145" s="36" customFormat="1">
      <c r="A7" s="28"/>
      <c r="B7" s="37">
        <v>2016</v>
      </c>
      <c r="C7" s="37">
        <v>182010</v>
      </c>
      <c r="D7" s="37">
        <v>47</v>
      </c>
      <c r="E7" s="37">
        <v>17</v>
      </c>
      <c r="F7" s="37">
        <v>5</v>
      </c>
      <c r="G7" s="37">
        <v>0</v>
      </c>
      <c r="H7" s="37" t="s">
        <v>109</v>
      </c>
      <c r="I7" s="37" t="s">
        <v>110</v>
      </c>
      <c r="J7" s="37" t="s">
        <v>111</v>
      </c>
      <c r="K7" s="37" t="s">
        <v>112</v>
      </c>
      <c r="L7" s="37" t="s">
        <v>113</v>
      </c>
      <c r="M7" s="37"/>
      <c r="N7" s="38" t="s">
        <v>114</v>
      </c>
      <c r="O7" s="38" t="s">
        <v>115</v>
      </c>
      <c r="P7" s="38">
        <v>5.03</v>
      </c>
      <c r="Q7" s="38">
        <v>101.32</v>
      </c>
      <c r="R7" s="38">
        <v>2138</v>
      </c>
      <c r="S7" s="38">
        <v>265796</v>
      </c>
      <c r="T7" s="38">
        <v>536.41</v>
      </c>
      <c r="U7" s="38">
        <v>495.51</v>
      </c>
      <c r="V7" s="38">
        <v>13315</v>
      </c>
      <c r="W7" s="38">
        <v>5.92</v>
      </c>
      <c r="X7" s="38">
        <v>2249.16</v>
      </c>
      <c r="Y7" s="38">
        <v>54.54</v>
      </c>
      <c r="Z7" s="38">
        <v>52.82</v>
      </c>
      <c r="AA7" s="38">
        <v>53.09</v>
      </c>
      <c r="AB7" s="38">
        <v>52.51</v>
      </c>
      <c r="AC7" s="38">
        <v>52.78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3408.56</v>
      </c>
      <c r="BG7" s="38">
        <v>3250.22</v>
      </c>
      <c r="BH7" s="38">
        <v>3050.62</v>
      </c>
      <c r="BI7" s="38">
        <v>0</v>
      </c>
      <c r="BJ7" s="38">
        <v>0</v>
      </c>
      <c r="BK7" s="38">
        <v>1197.82</v>
      </c>
      <c r="BL7" s="38">
        <v>547.95000000000005</v>
      </c>
      <c r="BM7" s="38">
        <v>632.94000000000005</v>
      </c>
      <c r="BN7" s="38">
        <v>721.43</v>
      </c>
      <c r="BO7" s="38">
        <v>685.34</v>
      </c>
      <c r="BP7" s="38">
        <v>914.53</v>
      </c>
      <c r="BQ7" s="38">
        <v>31.1</v>
      </c>
      <c r="BR7" s="38">
        <v>31.58</v>
      </c>
      <c r="BS7" s="38">
        <v>29.71</v>
      </c>
      <c r="BT7" s="38">
        <v>31.47</v>
      </c>
      <c r="BU7" s="38">
        <v>30.67</v>
      </c>
      <c r="BV7" s="38">
        <v>51.03</v>
      </c>
      <c r="BW7" s="38">
        <v>64.86</v>
      </c>
      <c r="BX7" s="38">
        <v>62.3</v>
      </c>
      <c r="BY7" s="38">
        <v>59.3</v>
      </c>
      <c r="BZ7" s="38">
        <v>59.83</v>
      </c>
      <c r="CA7" s="38">
        <v>55.73</v>
      </c>
      <c r="CB7" s="38">
        <v>370.29</v>
      </c>
      <c r="CC7" s="38">
        <v>366.64</v>
      </c>
      <c r="CD7" s="38">
        <v>380.52</v>
      </c>
      <c r="CE7" s="38">
        <v>351.38</v>
      </c>
      <c r="CF7" s="38">
        <v>387.24</v>
      </c>
      <c r="CG7" s="38">
        <v>289.60000000000002</v>
      </c>
      <c r="CH7" s="38">
        <v>214.41</v>
      </c>
      <c r="CI7" s="38">
        <v>235.07</v>
      </c>
      <c r="CJ7" s="38">
        <v>248.14</v>
      </c>
      <c r="CK7" s="38">
        <v>246.66</v>
      </c>
      <c r="CL7" s="38">
        <v>276.77999999999997</v>
      </c>
      <c r="CM7" s="38">
        <v>62.81</v>
      </c>
      <c r="CN7" s="38">
        <v>64.760000000000005</v>
      </c>
      <c r="CO7" s="38">
        <v>68.87</v>
      </c>
      <c r="CP7" s="38">
        <v>66.069999999999993</v>
      </c>
      <c r="CQ7" s="38">
        <v>62.65</v>
      </c>
      <c r="CR7" s="38">
        <v>54.74</v>
      </c>
      <c r="CS7" s="38">
        <v>60.63</v>
      </c>
      <c r="CT7" s="38">
        <v>58.47</v>
      </c>
      <c r="CU7" s="38">
        <v>57.3</v>
      </c>
      <c r="CV7" s="38">
        <v>56</v>
      </c>
      <c r="CW7" s="38">
        <v>59.15</v>
      </c>
      <c r="CX7" s="38">
        <v>93.76</v>
      </c>
      <c r="CY7" s="38">
        <v>95.13</v>
      </c>
      <c r="CZ7" s="38">
        <v>90.71</v>
      </c>
      <c r="DA7" s="38">
        <v>92.84</v>
      </c>
      <c r="DB7" s="38">
        <v>93.65</v>
      </c>
      <c r="DC7" s="38">
        <v>83.88</v>
      </c>
      <c r="DD7" s="38">
        <v>88.66</v>
      </c>
      <c r="DE7" s="38">
        <v>88.58</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0.01</v>
      </c>
      <c r="EL7" s="38">
        <v>0.03</v>
      </c>
      <c r="EM7" s="38">
        <v>0.11</v>
      </c>
      <c r="EN7" s="38">
        <v>0.05</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Fukui</cp:lastModifiedBy>
  <dcterms:created xsi:type="dcterms:W3CDTF">2017-12-25T02:28:21Z</dcterms:created>
  <dcterms:modified xsi:type="dcterms:W3CDTF">2018-02-05T02:13:17Z</dcterms:modified>
</cp:coreProperties>
</file>